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220902 修正版加工済\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行政事業レビューシート!$A$2:$BH$211</definedName>
    <definedName name="_xlnm.Print_Area" localSheetId="0">行政事業レビューシート!$A$1:$AX$211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I75" i="11" l="1"/>
  <c r="AE75" i="11"/>
  <c r="AI74" i="11"/>
  <c r="AE74" i="11"/>
  <c r="AM78" i="11" l="1"/>
  <c r="AM77" i="11"/>
  <c r="AB77" i="11"/>
  <c r="AQ75" i="11"/>
  <c r="AB75" i="11"/>
  <c r="AM74" i="11"/>
  <c r="AB74" i="11"/>
  <c r="P74" i="11"/>
  <c r="AI92" i="11" l="1"/>
  <c r="AE92" i="11"/>
  <c r="AI91" i="11"/>
  <c r="AE91" i="11"/>
  <c r="AB91" i="11"/>
  <c r="G91" i="11"/>
  <c r="AI89" i="11"/>
  <c r="AE89" i="11"/>
  <c r="AB89" i="11"/>
  <c r="AI88" i="11"/>
  <c r="AE88" i="11"/>
  <c r="AB88" i="11"/>
  <c r="G77" i="11" l="1"/>
  <c r="AY51" i="11" l="1"/>
  <c r="AY56" i="11" s="1"/>
  <c r="AY48" i="11"/>
  <c r="AY49" i="11" s="1"/>
  <c r="AY45" i="11"/>
  <c r="AY47" i="11" s="1"/>
  <c r="AY44" i="11"/>
  <c r="AY199" i="11"/>
  <c r="AY197" i="11"/>
  <c r="AY192" i="11"/>
  <c r="AY191" i="11"/>
  <c r="AY190" i="11"/>
  <c r="AY189" i="11"/>
  <c r="AY188" i="11"/>
  <c r="AY187" i="11"/>
  <c r="AY177" i="11"/>
  <c r="AY196" i="11" l="1"/>
  <c r="AY198" i="11"/>
  <c r="AY179" i="11"/>
  <c r="AY180" i="11"/>
  <c r="AY178" i="11"/>
  <c r="AY50" i="11"/>
  <c r="AY46" i="11"/>
  <c r="AY55" i="11"/>
  <c r="AY53" i="11"/>
  <c r="AY57" i="11"/>
  <c r="AY54" i="11"/>
  <c r="AY52" i="11"/>
  <c r="AY93" i="11"/>
  <c r="AY99" i="11" s="1"/>
  <c r="AY90" i="11"/>
  <c r="AY91" i="11" s="1"/>
  <c r="AY87" i="11"/>
  <c r="AY89" i="11" s="1"/>
  <c r="AY76" i="11"/>
  <c r="AY77" i="11" s="1"/>
  <c r="AY73" i="11"/>
  <c r="AY75" i="11" s="1"/>
  <c r="AY72" i="11"/>
  <c r="AY79" i="11"/>
  <c r="AY85" i="11" s="1"/>
  <c r="AY86" i="11"/>
  <c r="AY59" i="11"/>
  <c r="AY61" i="11" s="1"/>
  <c r="AY58" i="11"/>
  <c r="AY62" i="11"/>
  <c r="AY64" i="11" s="1"/>
  <c r="AY60" i="11" l="1"/>
  <c r="AY74" i="11"/>
  <c r="AY82" i="11"/>
  <c r="AY80" i="11"/>
  <c r="AY84" i="11"/>
  <c r="AY78" i="11"/>
  <c r="AY92" i="11"/>
  <c r="AY94" i="11"/>
  <c r="AY96" i="11"/>
  <c r="AY98" i="11"/>
  <c r="AY81" i="11"/>
  <c r="AY83" i="11"/>
  <c r="AY95" i="11"/>
  <c r="AY97" i="11"/>
  <c r="AY88" i="11"/>
  <c r="AY63" i="11"/>
  <c r="AY65" i="11" l="1"/>
  <c r="AY71" i="11" s="1"/>
  <c r="AY68" i="11" l="1"/>
  <c r="AY69" i="11"/>
  <c r="AY66" i="11"/>
  <c r="AY70" i="11"/>
  <c r="AY67" i="11"/>
  <c r="AW152" i="11" l="1"/>
  <c r="AT152" i="11"/>
  <c r="AQ152" i="11"/>
  <c r="AL152" i="11"/>
  <c r="AI152" i="11"/>
  <c r="AF152" i="11"/>
  <c r="Z152" i="11"/>
  <c r="W152" i="11"/>
  <c r="T152" i="11"/>
  <c r="N152" i="11"/>
  <c r="AW151" i="11"/>
  <c r="AT151" i="11"/>
  <c r="AQ151" i="11"/>
  <c r="AL151" i="11"/>
  <c r="AI151" i="11"/>
  <c r="AF151" i="11"/>
  <c r="Z151" i="11"/>
  <c r="W151" i="11"/>
  <c r="T151" i="11"/>
  <c r="N151" i="11"/>
  <c r="K151" i="11"/>
  <c r="H151" i="11"/>
  <c r="AY211" i="11" l="1"/>
  <c r="AY210" i="11"/>
  <c r="AY207" i="11"/>
  <c r="AY206" i="11"/>
  <c r="AY205" i="11"/>
  <c r="AY204" i="11"/>
  <c r="AY203" i="11"/>
  <c r="AY202" i="11"/>
  <c r="AY201" i="11"/>
  <c r="AY200" i="11"/>
  <c r="AY195" i="11"/>
  <c r="AY194" i="11"/>
  <c r="AY193" i="11"/>
  <c r="AU180" i="11"/>
  <c r="Y180" i="11"/>
  <c r="AU176" i="11"/>
  <c r="Y176" i="11"/>
  <c r="W29" i="11"/>
  <c r="AD21" i="11"/>
  <c r="W21" i="11"/>
  <c r="P21" i="11"/>
  <c r="AR18" i="11"/>
  <c r="AK18" i="11"/>
  <c r="AD18" i="11"/>
  <c r="AD20" i="11" s="1"/>
  <c r="W18" i="11"/>
  <c r="W20" i="11" s="1"/>
  <c r="P18" i="11"/>
  <c r="P20" i="11" s="1"/>
  <c r="AV2" i="11"/>
  <c r="AY209" i="11" l="1"/>
  <c r="AY208"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<sst xmlns="http://schemas.openxmlformats.org/spreadsheetml/2006/main" count="1137" uniqueCount="710">
  <si>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</si>
  <si>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</si>
  <si>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</si>
  <si>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</si>
  <si>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</si>
  <si>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</si>
  <si>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</si>
  <si>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</si>
  <si>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</si>
  <si>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</si>
  <si>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</si>
  <si>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</si>
  <si>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</si>
  <si>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</si>
  <si>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</si>
  <si>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</si>
  <si>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</si>
  <si>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</si>
  <si>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</si>
  <si>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</si>
  <si>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</si>
  <si>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</si>
  <si>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</si>
  <si>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</si>
  <si>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</si>
  <si>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</si>
  <si>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</si>
  <si>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</si>
  <si>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</si>
  <si>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</si>
  <si>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</si>
  <si>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</si>
  <si>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</si>
  <si>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</si>
  <si>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</si>
  <si>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</si>
  <si>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</si>
  <si>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</si>
  <si>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</si>
  <si>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</si>
  <si>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</si>
  <si>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</si>
  <si>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</si>
  <si>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</si>
  <si>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</si>
  <si>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</si>
  <si>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</si>
  <si>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</si>
  <si>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</si>
  <si>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</si>
  <si>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</si>
  <si>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</si>
  <si>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</si>
  <si>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</si>
  <si>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</si>
  <si>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</si>
  <si>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</si>
  <si>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</si>
  <si>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</si>
  <si>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</si>
  <si>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</si>
  <si>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</si>
  <si>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</si>
  <si>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</si>
  <si>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</si>
  <si>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</si>
  <si>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</si>
  <si>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</si>
  <si>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</si>
  <si>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</si>
  <si>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</si>
  <si>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</si>
  <si>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</si>
  <si>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</si>
  <si>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</si>
  <si>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</si>
  <si>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</si>
  <si>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</si>
  <si>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</si>
  <si>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</si>
  <si>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</si>
  <si>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</si>
  <si>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</si>
  <si>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</si>
  <si>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</si>
  <si>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</si>
  <si>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</si>
  <si>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</si>
  <si>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</si>
  <si>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</si>
  <si>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</si>
  <si>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</si>
  <si>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</si>
  <si>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</si>
  <si>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</si>
  <si>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</si>
  <si>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</si>
  <si>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</si>
  <si>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</si>
  <si>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</si>
  <si>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</si>
  <si>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</si>
  <si>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</si>
  <si>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</si>
  <si>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</si>
  <si>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</si>
  <si>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</si>
  <si>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</si>
  <si>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</si>
  <si>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</si>
  <si>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</si>
  <si>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</si>
  <si>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</si>
  <si>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</si>
  <si>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</si>
  <si>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</si>
  <si>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</si>
  <si>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</si>
  <si>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</si>
  <si>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</si>
  <si>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</si>
  <si>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</si>
  <si>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</si>
  <si>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</si>
  <si>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</si>
  <si>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</si>
  <si>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</si>
  <si>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</si>
  <si>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</si>
  <si>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</si>
  <si>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</si>
  <si>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</si>
  <si>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</si>
  <si>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</si>
  <si>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</si>
  <si>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</si>
  <si>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</si>
  <si>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</si>
  <si>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</si>
  <si>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</si>
  <si>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</si>
  <si>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</si>
  <si>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</si>
  <si>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</si>
  <si>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</si>
  <si>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</si>
  <si>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</si>
  <si>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</si>
  <si>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</si>
  <si>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</si>
  <si>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</si>
  <si>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</si>
  <si>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</si>
  <si>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</si>
  <si>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</si>
  <si>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</si>
  <si>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</si>
  <si>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</si>
  <si>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</si>
  <si>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</si>
  <si>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</si>
  <si>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</si>
  <si>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</si>
  <si>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</si>
  <si>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</si>
  <si>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</si>
  <si>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</si>
  <si>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</si>
  <si>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</si>
  <si>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</si>
  <si>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</si>
  <si>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</si>
  <si>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</si>
  <si>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</si>
  <si>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</si>
  <si>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</si>
  <si>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</si>
  <si>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</si>
  <si>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</si>
  <si>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</si>
  <si>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</si>
  <si>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</si>
  <si>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</si>
  <si>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</si>
  <si>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</si>
  <si>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</si>
  <si>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</si>
  <si>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</si>
  <si>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</si>
  <si>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</si>
  <si>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</si>
  <si>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</si>
  <si>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</si>
  <si>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</si>
  <si>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</si>
  <si>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</si>
  <si>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</si>
  <si>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</si>
  <si>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</si>
  <si>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</si>
  <si>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</si>
  <si>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</si>
  <si>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</si>
  <si>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</si>
  <si>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</si>
  <si>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</si>
  <si>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</si>
  <si>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</si>
  <si>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</si>
  <si>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</si>
  <si>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</si>
  <si>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</si>
  <si>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</si>
  <si>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</si>
  <si>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</si>
  <si>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</si>
  <si>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</si>
  <si>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</si>
  <si>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</si>
  <si>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</si>
  <si>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</si>
  <si>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</si>
  <si>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</si>
  <si>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</si>
  <si>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</si>
  <si>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</si>
  <si>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</si>
  <si>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</si>
  <si>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</si>
  <si>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</si>
  <si>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</si>
  <si>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</si>
  <si>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</si>
  <si>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</si>
  <si>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</si>
  <si>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</si>
  <si>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</si>
  <si>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</si>
  <si>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</si>
  <si>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</si>
  <si>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</si>
  <si>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</si>
  <si>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</si>
  <si>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</si>
  <si>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</si>
  <si>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</si>
  <si>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</si>
  <si>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</si>
  <si>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</si>
  <si>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</si>
  <si>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</si>
  <si>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</si>
  <si>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</si>
  <si>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</si>
  <si>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</si>
  <si>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</si>
  <si>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</si>
  <si>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</si>
  <si>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</si>
  <si>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</si>
  <si>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</si>
  <si>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</si>
  <si>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</si>
  <si>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</si>
  <si>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</si>
  <si>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</si>
  <si>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</si>
  <si>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</si>
  <si>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</si>
  <si>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</si>
  <si>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</si>
  <si>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</si>
  <si>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</si>
  <si>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</si>
  <si>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</si>
  <si>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</si>
  <si>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</si>
  <si>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</si>
  <si>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</si>
  <si>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</si>
  <si>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</si>
  <si>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</si>
  <si>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</si>
  <si>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</si>
  <si>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</si>
  <si>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</si>
  <si>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</si>
  <si>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</si>
  <si>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</si>
  <si>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</si>
  <si>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</si>
  <si>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</si>
  <si>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</si>
  <si>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</si>
  <si>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</si>
  <si>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</si>
  <si>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</si>
  <si>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</si>
  <si>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</si>
  <si>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</si>
  <si>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</si>
  <si>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</si>
  <si>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</si>
  <si>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</si>
  <si>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</si>
  <si>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</si>
  <si>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</si>
  <si>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</si>
  <si>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</si>
  <si>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</si>
  <si>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</si>
  <si>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</si>
  <si>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</si>
  <si>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</si>
  <si>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</si>
  <si>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</si>
  <si>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</si>
  <si>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</si>
  <si>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</si>
  <si>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</si>
  <si>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</si>
  <si>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</si>
  <si>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</si>
  <si>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</si>
  <si>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</si>
  <si>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</si>
  <si>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</si>
  <si>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</si>
  <si>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</si>
  <si>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</si>
  <si>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</si>
  <si>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</si>
  <si>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</si>
  <si>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</si>
  <si>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</si>
  <si>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</si>
  <si>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</si>
  <si>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</si>
  <si>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</si>
  <si>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</si>
  <si>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</si>
  <si>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</si>
  <si>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</si>
  <si>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</si>
  <si>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</si>
  <si>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</si>
  <si>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</si>
  <si>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</si>
  <si>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</si>
  <si>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</si>
  <si>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</si>
  <si>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</si>
  <si>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</si>
  <si>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</si>
  <si>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</si>
  <si>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</si>
  <si>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</si>
  <si>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</si>
  <si>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</si>
  <si>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</si>
  <si>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</si>
  <si>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</si>
  <si>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</si>
  <si>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</si>
  <si>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</si>
  <si>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</si>
  <si>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</si>
  <si>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</si>
  <si>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</si>
  <si>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</si>
  <si>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</si>
  <si>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</si>
  <si>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</si>
  <si>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</si>
  <si>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</si>
  <si>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</si>
  <si>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</si>
  <si>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</si>
  <si>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</si>
  <si>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</si>
  <si>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</si>
  <si>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</si>
  <si>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</si>
  <si>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</si>
  <si>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</si>
  <si>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</si>
  <si>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</si>
  <si>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</si>
  <si>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</si>
  <si>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</si>
  <si>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</si>
  <si>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</si>
  <si>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</si>
  <si>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</si>
  <si>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</si>
  <si>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</si>
  <si>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</si>
  <si>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</si>
  <si>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</si>
  <si>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</si>
  <si>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</si>
  <si>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</si>
  <si>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</si>
  <si>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</si>
  <si>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</si>
  <si>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</si>
  <si>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</si>
  <si>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</si>
  <si>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</si>
  <si>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</si>
  <si>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</si>
  <si>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</si>
  <si>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</si>
  <si>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</si>
  <si>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</si>
  <si>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</si>
  <si>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</si>
  <si>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</si>
  <si>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</si>
  <si>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</si>
  <si>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</si>
  <si>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</si>
  <si>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</si>
  <si>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</si>
  <si>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</si>
  <si>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</si>
  <si>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</si>
  <si>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</si>
  <si>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</si>
  <si>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</si>
  <si>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</si>
  <si>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</si>
  <si>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</si>
  <si>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</si>
  <si>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</si>
  <si>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</si>
  <si>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</si>
  <si>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</si>
  <si>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</si>
  <si>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</si>
  <si>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</si>
  <si>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</si>
  <si>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</si>
  <si>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</si>
  <si>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</si>
  <si>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</si>
  <si>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</si>
  <si>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</si>
  <si>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</si>
  <si>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</si>
  <si>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</si>
  <si>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</si>
  <si>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</si>
  <si>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</si>
  <si>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</si>
  <si>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</si>
  <si>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</si>
  <si>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</si>
  <si>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</si>
  <si>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</si>
  <si>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</si>
  <si>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</si>
  <si>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</si>
  <si>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</si>
  <si>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</si>
  <si>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</si>
  <si>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</si>
  <si>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</si>
  <si>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</si>
  <si>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</si>
  <si>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</si>
  <si>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</si>
  <si>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</si>
  <si>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</si>
  <si>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</si>
  <si>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</si>
  <si>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</si>
  <si>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</si>
  <si>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</si>
  <si>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</si>
  <si>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</si>
  <si>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</si>
  <si>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</si>
  <si>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</si>
  <si>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</si>
  <si>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</si>
  <si>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</si>
  <si>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</si>
  <si>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</si>
  <si>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</si>
  <si>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</si>
  <si>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</si>
  <si>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</si>
  <si>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</si>
  <si>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</si>
  <si>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</si>
  <si>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</si>
  <si>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</si>
  <si>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</si>
  <si>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</si>
  <si>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</si>
  <si>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</si>
  <si>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</si>
  <si>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</si>
  <si>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</si>
  <si>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</si>
  <si>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</si>
  <si>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</si>
  <si>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</si>
  <si>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</si>
  <si>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</si>
  <si>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</si>
  <si>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</si>
  <si>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</si>
  <si>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</si>
  <si>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</si>
  <si>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</si>
  <si>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</si>
  <si>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</si>
  <si>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</si>
  <si>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</si>
  <si>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</si>
  <si>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</si>
  <si>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</si>
  <si>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</si>
  <si>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</si>
  <si>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</si>
  <si>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</si>
  <si>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</si>
  <si>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</si>
  <si>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</si>
  <si>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</si>
  <si>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</si>
  <si>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</si>
  <si>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</si>
  <si>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</si>
  <si>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</si>
  <si>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</si>
  <si>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</si>
  <si>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</si>
  <si>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</si>
  <si>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</si>
  <si>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</si>
  <si>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</si>
  <si>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</si>
  <si>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</si>
  <si>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</si>
  <si>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</si>
  <si>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</si>
  <si>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</si>
  <si>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</si>
  <si>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</si>
  <si>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</si>
  <si>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</si>
  <si>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</si>
  <si>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</si>
  <si>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</si>
  <si>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</si>
  <si>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</si>
  <si>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</si>
  <si>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</si>
  <si>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</si>
  <si>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</si>
  <si>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</si>
  <si>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</si>
  <si>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</si>
  <si>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</si>
  <si>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</si>
  <si>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政策統括官（経済社会システム）</t>
  </si>
  <si>
    <t>平成13年度</t>
  </si>
  <si>
    <t>終了予定なし</t>
  </si>
  <si>
    <t>民間資金等活用事業推進室</t>
  </si>
  <si>
    <t>民間資金等の活用による公共施設等の整備等の促進に関する法律</t>
  </si>
  <si>
    <t>民間資金等の活用による公共施設等の整備等に関する事業の実施に関する基本方針</t>
  </si>
  <si>
    <t>ＰＦＩの推進のための指針や我が国のＰＦＩ普及に向けた政策課題に対応した調査等の実施によって、課題への対応策を検討しＰＦＩの一層の推進を図ることを目的とする。また、ＰＦＩ事業に係る地方公共団体が抱える課題に対応した先進的・モデル的取組を支援し、他の地域にＰＦＩ事業を普及・促進することを目的とする。</t>
  </si>
  <si>
    <t>-</t>
  </si>
  <si>
    <t>民間資金等活用事業調査費</t>
  </si>
  <si>
    <t>非常勤職員手当</t>
  </si>
  <si>
    <t>庁費</t>
  </si>
  <si>
    <t>職員旅費</t>
  </si>
  <si>
    <t>委員等旅費</t>
  </si>
  <si>
    <t>「PPP／PFI推進アクションプラン」を踏まえたPPP／PFI事業規模(目標：21兆円（平成25年度から令和4年度までの10年間））</t>
  </si>
  <si>
    <t>PPP／PFI事業の事業規模（平成25年度から令和4年度までの累計値）</t>
  </si>
  <si>
    <t>兆円</t>
  </si>
  <si>
    <t>団体</t>
  </si>
  <si>
    <t>PPP/PFI事業の歳出削減等効果（目標：2.7兆円（平成25年度から令和4年度までの10年間））</t>
  </si>
  <si>
    <t>PPP/PFI事業の歳出削減等効果（（平成25年度から令和4年度までの累計値）</t>
  </si>
  <si>
    <t>件</t>
  </si>
  <si>
    <t>調査の実施（百万円／件）　　　　　　　　　　　　　　　　　　　　　業務に要した経費（百万円）／業務件数（件）　　　　　　　　　　　　　　</t>
    <phoneticPr fontId="5"/>
  </si>
  <si>
    <t>百万円</t>
  </si>
  <si>
    <t>39.380/5</t>
  </si>
  <si>
    <t>39.710/4</t>
  </si>
  <si>
    <t>支援の実施（百万円／件）　　　　　　　　　　　　　　　　　　　　　業務に要した経費（百万円）／業務件数（件）　　　　　　　　　　　　　　</t>
    <phoneticPr fontId="5"/>
  </si>
  <si>
    <t>93.357/14</t>
  </si>
  <si>
    <t>89.947/12</t>
  </si>
  <si>
    <t>補助の実施（百万円／件）　　　　　　　　　　　　　　　　　　　　　業務に要した経費（百万円）／業務件数（件）　　　　　　　　　　　　　　</t>
    <phoneticPr fontId="5"/>
  </si>
  <si>
    <t>官民連携による民間資金を最大限活用した成長戦略の推進</t>
  </si>
  <si>
    <t>0032</t>
  </si>
  <si>
    <t>0034</t>
  </si>
  <si>
    <t>0019,新25-0002</t>
  </si>
  <si>
    <t>0020,0021</t>
  </si>
  <si>
    <t>0017</t>
  </si>
  <si>
    <t>0015</t>
  </si>
  <si>
    <t>0014</t>
  </si>
  <si>
    <t>0013</t>
  </si>
  <si>
    <t>○</t>
  </si>
  <si>
    <t>府</t>
  </si>
  <si>
    <t>その他</t>
    <rPh sb="2" eb="3">
      <t>タ</t>
    </rPh>
    <phoneticPr fontId="5"/>
  </si>
  <si>
    <t>https://www8.cao.go.jp/hyouka/r3bunseki/r3bunseki-19.pdf</t>
    <phoneticPr fontId="5"/>
  </si>
  <si>
    <t>https://www5.cao.go.jp/keizai-shimon/kaigi/special/reform/report_211223_2.pdf</t>
    <phoneticPr fontId="5"/>
  </si>
  <si>
    <t>社会資本整備等</t>
  </si>
  <si>
    <t>PPP／PFIの推進</t>
    <rPh sb="8" eb="10">
      <t>スイシン</t>
    </rPh>
    <phoneticPr fontId="5"/>
  </si>
  <si>
    <t>ＰＦＩ推進のための政策課題に対応するための事業であり、事業所管部局以外の者に委ねることは不可能である。</t>
  </si>
  <si>
    <t>ＰＦＩ事業に係る地方公共団体が抱える課題に対応した先進的・モデル的取組を支援し、他の地域にＰＦＩ事業を普及・促進することにより、経済財政政策の推進に寄与し、経済再生と財政健全化を目指す実効性の高い事業であることから、優先度は高い。</t>
  </si>
  <si>
    <t>有</t>
  </si>
  <si>
    <t>無</t>
  </si>
  <si>
    <t>昨年度より公示期間を延長して、入札に参加可能な事業者の事前調査として市場価格調査を実施し、応募条件の中の同種業務の経験の一部緩和を行うことや、仕様書について業務内容を追加して幅広い事業者から応募可能な案件とするなど工夫したが、結果として一者応札となったものもあった。</t>
  </si>
  <si>
    <t>‐</t>
  </si>
  <si>
    <t>一般競争入札総合評価方式により適切なコスト水準を確保している。</t>
  </si>
  <si>
    <t>当該年度の政策課題への対応に即した費目・使途に限定されている。</t>
  </si>
  <si>
    <t>当初は早急に事業を進める予定であったが、事業実施に向けて地方公共団体への周知・説明会を開催する中で、「調査内容の検討等に時間を要するため年度内の募集開始は厳しい」、「調査を委託するコンサル業者を選定するために、公募型プロポーザル方式等、提案価格等の定量的情報のみならず、提案内容等の定性的情報についての審査を実施する場合は契約締結までに相当程度の時間を要する。」という意見が多く寄せられたため。</t>
    <rPh sb="0" eb="2">
      <t>トウショ</t>
    </rPh>
    <rPh sb="3" eb="5">
      <t>ソウキュウ</t>
    </rPh>
    <rPh sb="6" eb="8">
      <t>ジギョウ</t>
    </rPh>
    <rPh sb="9" eb="10">
      <t>スス</t>
    </rPh>
    <rPh sb="12" eb="14">
      <t>ヨテイ</t>
    </rPh>
    <phoneticPr fontId="5"/>
  </si>
  <si>
    <t>支援対象の選定にあたっては、限られた予算の中で実効性の高いモデル的取組を選定している。また一般競争入札総合評価方式により入札参加者から業務の効率化に向けた工夫について提案させ、支出先の選定に反映している。</t>
  </si>
  <si>
    <t>ＰＦＩ推進のための取組によりＰＦＩ事業件数が着実に増加しており、成果目標に見合った成果実績となっている。</t>
  </si>
  <si>
    <t>実施件数は見込件数に見合っている。</t>
  </si>
  <si>
    <t>ＰＦＩ事業の導入に向けた参考資料として、先行事例集や手引きなどの情報提供を実施。他の地方公共団体・事業内容への応用を促すことにより、ＰＦＩ事業の普及に活用されることが期待できる。</t>
  </si>
  <si>
    <t>国土交通省の所管事業について官民連携事業の案件形成、モデル形成の支援を行っている。</t>
  </si>
  <si>
    <t>補助金</t>
    <rPh sb="0" eb="3">
      <t>ホジョキン</t>
    </rPh>
    <phoneticPr fontId="5"/>
  </si>
  <si>
    <t>調査費</t>
    <rPh sb="0" eb="3">
      <t>チョウサヒ</t>
    </rPh>
    <phoneticPr fontId="5"/>
  </si>
  <si>
    <t>A.福津市</t>
    <rPh sb="2" eb="5">
      <t>フクツシ</t>
    </rPh>
    <phoneticPr fontId="5"/>
  </si>
  <si>
    <t>福津市</t>
    <rPh sb="0" eb="3">
      <t>フクツシ</t>
    </rPh>
    <phoneticPr fontId="5"/>
  </si>
  <si>
    <t>岡山県西部衛生施設組合</t>
    <phoneticPr fontId="5"/>
  </si>
  <si>
    <t>郡山市</t>
    <phoneticPr fontId="5"/>
  </si>
  <si>
    <t>西原町</t>
    <phoneticPr fontId="5"/>
  </si>
  <si>
    <t>人吉市</t>
    <phoneticPr fontId="5"/>
  </si>
  <si>
    <t>小竹町</t>
    <rPh sb="0" eb="2">
      <t>コタケ</t>
    </rPh>
    <rPh sb="2" eb="3">
      <t>マチ</t>
    </rPh>
    <phoneticPr fontId="5"/>
  </si>
  <si>
    <t>桑名市</t>
    <phoneticPr fontId="5"/>
  </si>
  <si>
    <t>嘉麻市</t>
    <phoneticPr fontId="5"/>
  </si>
  <si>
    <t>常総市</t>
    <phoneticPr fontId="5"/>
  </si>
  <si>
    <t>守谷市</t>
    <phoneticPr fontId="5"/>
  </si>
  <si>
    <t>民間資金等活用事業調査費補助事業</t>
    <rPh sb="0" eb="2">
      <t>ミンカン</t>
    </rPh>
    <rPh sb="2" eb="4">
      <t>シキン</t>
    </rPh>
    <rPh sb="4" eb="5">
      <t>トウ</t>
    </rPh>
    <rPh sb="5" eb="7">
      <t>カツヨウ</t>
    </rPh>
    <rPh sb="7" eb="9">
      <t>ジギョウ</t>
    </rPh>
    <rPh sb="9" eb="12">
      <t>チョウサヒ</t>
    </rPh>
    <rPh sb="12" eb="14">
      <t>ホジョ</t>
    </rPh>
    <rPh sb="14" eb="16">
      <t>ジギョウ</t>
    </rPh>
    <phoneticPr fontId="5"/>
  </si>
  <si>
    <t>補助金等交付</t>
  </si>
  <si>
    <t>令和3年度　PFI事業導入の手引き改訂業務</t>
    <phoneticPr fontId="5"/>
  </si>
  <si>
    <t>今後のVFM評価に関する調査・検討業務</t>
    <phoneticPr fontId="5"/>
  </si>
  <si>
    <t>令和３年度 東日本地域の協定プラットフォーム等を活用したPPP/PFI案件形成調査検討支援業務</t>
    <phoneticPr fontId="5"/>
  </si>
  <si>
    <t>株式会社日本経済研究所</t>
    <rPh sb="0" eb="2">
      <t>カブシキ</t>
    </rPh>
    <rPh sb="2" eb="4">
      <t>カイシャ</t>
    </rPh>
    <rPh sb="4" eb="6">
      <t>ニホン</t>
    </rPh>
    <rPh sb="6" eb="8">
      <t>ケイザイ</t>
    </rPh>
    <rPh sb="8" eb="10">
      <t>ケンキュウ</t>
    </rPh>
    <rPh sb="10" eb="11">
      <t>ショ</t>
    </rPh>
    <phoneticPr fontId="5"/>
  </si>
  <si>
    <t>株式会社日本総合研究所</t>
    <rPh sb="0" eb="2">
      <t>カブシキ</t>
    </rPh>
    <rPh sb="2" eb="4">
      <t>カイシャ</t>
    </rPh>
    <rPh sb="4" eb="6">
      <t>ニホン</t>
    </rPh>
    <rPh sb="6" eb="8">
      <t>ソウゴウ</t>
    </rPh>
    <rPh sb="8" eb="11">
      <t>ケンキュウジョ</t>
    </rPh>
    <phoneticPr fontId="5"/>
  </si>
  <si>
    <t>デロイトトーマツファイナンシャルアドバイザリー合同会社</t>
    <phoneticPr fontId="5"/>
  </si>
  <si>
    <t>令和３年度　西日本地域の協定プラットフォーム等を活用したPPP/PFI案件形成調査検討支援業務</t>
    <phoneticPr fontId="5"/>
  </si>
  <si>
    <t>株式会社YMFG ZONEプラニング</t>
    <phoneticPr fontId="5"/>
  </si>
  <si>
    <t>令和３年度　茨城県行方市及び千葉県八街市におけるPPP/PFI手法優先的検討規程策定・運用に関する調査検討支援業務</t>
    <rPh sb="0" eb="2">
      <t>レイワ</t>
    </rPh>
    <rPh sb="3" eb="5">
      <t>ネンド</t>
    </rPh>
    <rPh sb="6" eb="9">
      <t>イバラキケン</t>
    </rPh>
    <rPh sb="9" eb="12">
      <t>ナメガタシ</t>
    </rPh>
    <rPh sb="12" eb="13">
      <t>オヨ</t>
    </rPh>
    <rPh sb="14" eb="17">
      <t>チバケン</t>
    </rPh>
    <rPh sb="17" eb="20">
      <t>ヤチマタシ</t>
    </rPh>
    <rPh sb="31" eb="33">
      <t>シュホウ</t>
    </rPh>
    <rPh sb="33" eb="36">
      <t>ユウセンテキ</t>
    </rPh>
    <rPh sb="36" eb="38">
      <t>ケントウ</t>
    </rPh>
    <rPh sb="38" eb="40">
      <t>キテイ</t>
    </rPh>
    <rPh sb="40" eb="42">
      <t>サクテイ</t>
    </rPh>
    <rPh sb="43" eb="45">
      <t>ウンヨウ</t>
    </rPh>
    <rPh sb="46" eb="47">
      <t>カン</t>
    </rPh>
    <rPh sb="49" eb="51">
      <t>チョウサ</t>
    </rPh>
    <rPh sb="51" eb="53">
      <t>ケントウ</t>
    </rPh>
    <rPh sb="53" eb="55">
      <t>シエン</t>
    </rPh>
    <rPh sb="55" eb="57">
      <t>ギョウム</t>
    </rPh>
    <phoneticPr fontId="5"/>
  </si>
  <si>
    <t>令和３年度 大阪府羽曳野市及び鳥取県智頭町におけるPPP/PFI手法優先的検討規程策定・運用に関する調査検討支援業務</t>
    <phoneticPr fontId="5"/>
  </si>
  <si>
    <t>令和３年度 長野県諏訪市及び愛知県豊明市におけるPPP/PFI手法優先的検討規程策定・運用に関する調査検討支援業務</t>
    <phoneticPr fontId="5"/>
  </si>
  <si>
    <t>八千代エンジニヤリング株式会社</t>
    <phoneticPr fontId="5"/>
  </si>
  <si>
    <t>令和３年度　福井県若狭町・奈良県広陵町におけるPPP/PFI手法優先的検討規程策定・運用に関する調査検討支援及び協定プラットフォーム等を活用したPPP/PFI案件形成調査検討支援業務</t>
    <phoneticPr fontId="5"/>
  </si>
  <si>
    <t>有限責任監査法人トーマツ</t>
    <rPh sb="0" eb="2">
      <t>ユウゲン</t>
    </rPh>
    <rPh sb="2" eb="4">
      <t>セキニン</t>
    </rPh>
    <rPh sb="4" eb="6">
      <t>カンサ</t>
    </rPh>
    <rPh sb="6" eb="8">
      <t>ホウジン</t>
    </rPh>
    <phoneticPr fontId="5"/>
  </si>
  <si>
    <t>令和３年度　群馬県域における広域型PPP/PFI地域プラットフォーム形成・運営に関する調査検討支援業務</t>
    <phoneticPr fontId="5"/>
  </si>
  <si>
    <t>株式会社日本経済研究所</t>
    <phoneticPr fontId="5"/>
  </si>
  <si>
    <t>令和３年度　秋田県域における広域型PPP/PFI地域プラットフォーム形成・運営に関する調査検討支援業務</t>
    <phoneticPr fontId="5"/>
  </si>
  <si>
    <t>B.株式会社日本経済研究所</t>
    <phoneticPr fontId="5"/>
  </si>
  <si>
    <t>PPP/PFI促進のための調査検討支援業務</t>
    <rPh sb="7" eb="9">
      <t>ソクシン</t>
    </rPh>
    <phoneticPr fontId="5"/>
  </si>
  <si>
    <t>令和３年度　ＰＰＰ／ＰＦＩの実施状況・推進施策等に関する調査・検討業務</t>
    <phoneticPr fontId="5"/>
  </si>
  <si>
    <t>令和３年度 ＰＰＰ/ＰＦＩの事業規模および推進施策に関する調査・検討業務</t>
    <phoneticPr fontId="5"/>
  </si>
  <si>
    <t>三菱ＵＦＪリサーチ＆コンサルティング株式会社</t>
    <phoneticPr fontId="5"/>
  </si>
  <si>
    <t>-</t>
    <phoneticPr fontId="5"/>
  </si>
  <si>
    <t>デロイトトーマツファイナンシャルアドバイザリー合同会社</t>
    <phoneticPr fontId="5"/>
  </si>
  <si>
    <t>C.デロイトトーマツファイナンシャルアドバイザリー合同会社</t>
    <phoneticPr fontId="5"/>
  </si>
  <si>
    <t>ＰＦＩの推進等に関する調査の実施件数</t>
    <phoneticPr fontId="5"/>
  </si>
  <si>
    <t>PPP/PFI事業の推進</t>
  </si>
  <si>
    <t>PPP/PFI事業の推進</t>
    <phoneticPr fontId="5"/>
  </si>
  <si>
    <t>地方公共団体に対する支援等の実施数</t>
    <phoneticPr fontId="5"/>
  </si>
  <si>
    <r>
      <t>PPP/PFI事業の</t>
    </r>
    <r>
      <rPr>
        <sz val="11"/>
        <rFont val="ＭＳ Ｐゴシック"/>
        <family val="3"/>
        <charset val="128"/>
      </rPr>
      <t>推進</t>
    </r>
    <phoneticPr fontId="5"/>
  </si>
  <si>
    <t>【地方公共団体に対する補助等の実施数】※令和2年度交付決定22件（全て令和3年度に繰越）</t>
    <phoneticPr fontId="5"/>
  </si>
  <si>
    <t>ＰＦＩの推進等に関する調査の実施件数</t>
    <phoneticPr fontId="5"/>
  </si>
  <si>
    <t>（成果目標）「PPP／PFI推進アクションプラン（令和3年改定版）（令和3年6月18日PFI推進会議決定）」　　　　　　　　　　　　　　　　　　　　　　　　　　　　　　　　　　　　
（成果実績）内閣府民間資金等活用事業推進室調べ</t>
  </si>
  <si>
    <t>（成果目標）「新経済・財政再生計画改革工程表2021　令和3年12月23日経済財政諮問会議」　　　　　　　　　　　　　　　　　　　　　　　　　　　　　　　　　　　　　　　（成果実績）内閣府民間資金等活用事業推進室調べ</t>
    <phoneticPr fontId="5"/>
  </si>
  <si>
    <t>優先的検討規程に基づき新たなPPP/PFI事業の検討を実施した国及び地方公共団体の数（目標：334（令和6年度まで））</t>
    <phoneticPr fontId="5"/>
  </si>
  <si>
    <t>優先的検討規程に基づき新たなPPP/PFI事業の検討を実施した国及び地方公共団体の数（令和6年度までの累計値）</t>
    <phoneticPr fontId="5"/>
  </si>
  <si>
    <t>地域プラットフォームを活用してPPP/ＰＦＩ事業の導入可能性調査等を実施した人口20万人未満の地方公共団体数（目標：200（令和5年度））</t>
    <rPh sb="38" eb="40">
      <t>ジンコウ</t>
    </rPh>
    <rPh sb="42" eb="44">
      <t>マンニン</t>
    </rPh>
    <rPh sb="44" eb="46">
      <t>ミマン</t>
    </rPh>
    <phoneticPr fontId="5"/>
  </si>
  <si>
    <t>地域プラットフォームを活用してPPP/ＰＦＩ事業の導入可能性調査等を実施した人口20万人未満の地方公共団体数（令和3年度～令和5年度までの累計値）</t>
    <rPh sb="38" eb="40">
      <t>ジンコウ</t>
    </rPh>
    <rPh sb="42" eb="44">
      <t>マンニン</t>
    </rPh>
    <rPh sb="44" eb="46">
      <t>ミマン</t>
    </rPh>
    <rPh sb="47" eb="49">
      <t>チホウ</t>
    </rPh>
    <rPh sb="55" eb="57">
      <t>レイワ</t>
    </rPh>
    <phoneticPr fontId="5"/>
  </si>
  <si>
    <t>（成果目標）「新経済・財政再生計画改革工程表2021　令和3年12月23日経済財政諮問会議」　　　　　　　　　　　　　　　　　　　　　　　　　　　　　　　　　　　　（成果実績）内閣府民間資金等活用事業推進室調べ</t>
    <phoneticPr fontId="5"/>
  </si>
  <si>
    <t>地域プラットフォームに参画する人口20万人未満の地方公共団体数（目標：550（令和5年度））</t>
    <rPh sb="15" eb="17">
      <t>ジンコウ</t>
    </rPh>
    <rPh sb="19" eb="21">
      <t>マンニン</t>
    </rPh>
    <rPh sb="21" eb="23">
      <t>ミマン</t>
    </rPh>
    <phoneticPr fontId="5"/>
  </si>
  <si>
    <t>地域プラットフォームに参画する人口20万人未満の地方公共団体数（令和3年度～令和5年度までの累計値）</t>
    <rPh sb="15" eb="17">
      <t>ジンコウ</t>
    </rPh>
    <rPh sb="19" eb="21">
      <t>マンニン</t>
    </rPh>
    <rPh sb="21" eb="23">
      <t>ミマン</t>
    </rPh>
    <rPh sb="32" eb="34">
      <t>レイワ</t>
    </rPh>
    <phoneticPr fontId="5"/>
  </si>
  <si>
    <t>（成果目標）「PPP／PFI推進アクションプラン（令和3年改定版）（令和3年6月18日PFI推進会議決定）」　　　　　　　　　　　　　　　　　　　　　　　　　　　　　　　　（成果実績）内閣府民間資金等活用事業推進室調べ</t>
    <phoneticPr fontId="5"/>
  </si>
  <si>
    <t>162.985/23</t>
  </si>
  <si>
    <t>152.165/25</t>
  </si>
  <si>
    <t>82.005/15</t>
    <phoneticPr fontId="5"/>
  </si>
  <si>
    <t>31.242/4</t>
    <phoneticPr fontId="5"/>
  </si>
  <si>
    <t>159.540/22</t>
    <phoneticPr fontId="5"/>
  </si>
  <si>
    <t>PPP/PFI事業の推進に資する政策課題へ対応するための調査・分析を実施。国や地方公共団体等に対するＰＰＰ/ＰＦＩ事業の状況把握を目的としたアンケート調査、国内ＰＰＰ／ＰＦＩ事業の事業規模及び歳出削減・歳入増加効果の集計を目的とした調査等を実施。地方公共団体に対して、PFI専門家の派遣による事例紹介や助言を実施。</t>
    <rPh sb="47" eb="48">
      <t>タイ</t>
    </rPh>
    <rPh sb="57" eb="59">
      <t>ジギョウ</t>
    </rPh>
    <rPh sb="60" eb="62">
      <t>ジョウキョウ</t>
    </rPh>
    <rPh sb="62" eb="64">
      <t>ハアク</t>
    </rPh>
    <rPh sb="65" eb="67">
      <t>モクテキ</t>
    </rPh>
    <rPh sb="75" eb="77">
      <t>チョウサ</t>
    </rPh>
    <rPh sb="111" eb="113">
      <t>モクテキ</t>
    </rPh>
    <rPh sb="116" eb="118">
      <t>チョウサ</t>
    </rPh>
    <rPh sb="118" eb="119">
      <t>トウ</t>
    </rPh>
    <rPh sb="120" eb="122">
      <t>ジッシ</t>
    </rPh>
    <phoneticPr fontId="5"/>
  </si>
  <si>
    <r>
      <t>PPP/PFI事業の推進に資する政策課題へ対応するための調査・分析を実施。国や地方公共団体等に対するＰＰＰ/ＰＦＩ事業の状況把握を目的としたアンケート調査、国内ＰＰＰ／ＰＦＩ事業の事業規模及び歳出削減・歳入増加効果の集計を目的とした調査等を実施。地方公共団体に対して、</t>
    </r>
    <r>
      <rPr>
        <sz val="11"/>
        <rFont val="ＭＳ Ｐゴシック"/>
        <family val="3"/>
        <charset val="128"/>
      </rPr>
      <t>PFI</t>
    </r>
    <r>
      <rPr>
        <sz val="11"/>
        <rFont val="ＭＳ Ｐゴシック"/>
        <family val="3"/>
        <charset val="128"/>
      </rPr>
      <t>専門家の派遣による事例紹介や助言を実施。</t>
    </r>
    <phoneticPr fontId="5"/>
  </si>
  <si>
    <t>PPP/PFIの案件形成を促進するため、地方公共団体に対し、コンセッション事業等導入に係る検討に要する調査委託費を定額助成。</t>
    <phoneticPr fontId="5"/>
  </si>
  <si>
    <t>PPP/PFI事業を推進するため、民間コンサルタント会社に委託して、地方公共団体等における地域プラットフォーム形成、優先的検討の運用、新規案件形成、高度専門家による課題検討を支援。PFI専門家の派遣による事例紹介や助言を実施。</t>
    <phoneticPr fontId="5"/>
  </si>
  <si>
    <t>PPP/PFI事業を推進するため、民間コンサルタント会社に委託して、地方公共団体等における地域プラットフォーム形成、優先的検討の運用、新規案件形成、高度専門家による課題検討を支援。PFI専門家の派遣による事例紹介や助言を実施。</t>
    <phoneticPr fontId="5"/>
  </si>
  <si>
    <t>国交</t>
  </si>
  <si>
    <t>・PPP/PFI事業の推進に資する政策課題へ対応するための調査・分析を実施。
・優先的検討規程の策定・運用の推進に向けた地方公共団体への支援（個別訪問や電話等）や情報収集・発信、策定状況の公表、策定・運用の推進に
 向けての現状の課題整理
・PPP/PFI事業を推進するため、民間コンサルタント会社に委託して、地方公共団体等における地域プラットフォーム形成、優先的検討の運用、新規案件
 形成、高度専門家による課題検討を支援。
・地方公共団体に対して、PFI専門家の派遣による事例紹介や助言を実施。
・令和３年度補正予算で、地方公共団体に対し、コンセッション事業等導入に係る検討に要する調査委託費を定額助成。</t>
    <phoneticPr fontId="5"/>
  </si>
  <si>
    <t>P1～P3</t>
    <phoneticPr fontId="5"/>
  </si>
  <si>
    <t>-</t>
    <phoneticPr fontId="5"/>
  </si>
  <si>
    <t>４．経済財政政策の推進</t>
    <phoneticPr fontId="5"/>
  </si>
  <si>
    <t>４．経済財政政策</t>
    <phoneticPr fontId="5"/>
  </si>
  <si>
    <t>-</t>
    <phoneticPr fontId="5"/>
  </si>
  <si>
    <t>P.59～P.61</t>
    <phoneticPr fontId="5"/>
  </si>
  <si>
    <t>レビューシートの書きぶりは、読んでいてよく分かるので、良い。付け加えるとすれば、経済財政諮問会議の改革工程表に従った事業展開になっているかどうか、またＰＰＰ/ＰＦＩ手法自身が、これからも意味があるのか、この2点を検討する記述があればさらに良いだろう。ただし、これは「政策評価との連携」が必要になる。</t>
    <phoneticPr fontId="5"/>
  </si>
  <si>
    <t>引き続きPFIの推進のための政策課題に対応した実効性の高い調査・支援を実施していく。
一者応札の改善については、地方公共団体のニーズも踏まえながら、公募時期、発注規模、同種・類似業務等の発注条件の改善について引き続き検討してまいりたい。</t>
    <rPh sb="0" eb="1">
      <t>ヒ</t>
    </rPh>
    <rPh sb="2" eb="3">
      <t>ツヅ</t>
    </rPh>
    <rPh sb="8" eb="10">
      <t>スイシン</t>
    </rPh>
    <rPh sb="14" eb="16">
      <t>セイサク</t>
    </rPh>
    <rPh sb="16" eb="18">
      <t>カダイ</t>
    </rPh>
    <rPh sb="19" eb="21">
      <t>タイオウ</t>
    </rPh>
    <rPh sb="23" eb="26">
      <t>ジッコウセイ</t>
    </rPh>
    <rPh sb="27" eb="28">
      <t>タカ</t>
    </rPh>
    <rPh sb="29" eb="31">
      <t>チョウサ</t>
    </rPh>
    <rPh sb="32" eb="34">
      <t>シエン</t>
    </rPh>
    <rPh sb="35" eb="37">
      <t>ジッシ</t>
    </rPh>
    <rPh sb="43" eb="45">
      <t>イッシャ</t>
    </rPh>
    <rPh sb="45" eb="47">
      <t>オウサツ</t>
    </rPh>
    <rPh sb="48" eb="50">
      <t>カイゼン</t>
    </rPh>
    <rPh sb="56" eb="58">
      <t>チホウ</t>
    </rPh>
    <rPh sb="58" eb="60">
      <t>コウキョウ</t>
    </rPh>
    <rPh sb="60" eb="62">
      <t>ダンタイ</t>
    </rPh>
    <rPh sb="67" eb="68">
      <t>フ</t>
    </rPh>
    <rPh sb="74" eb="76">
      <t>コウボ</t>
    </rPh>
    <rPh sb="76" eb="78">
      <t>ジキ</t>
    </rPh>
    <rPh sb="79" eb="81">
      <t>ハッチュウ</t>
    </rPh>
    <rPh sb="81" eb="83">
      <t>キボ</t>
    </rPh>
    <rPh sb="84" eb="86">
      <t>ドウシュ</t>
    </rPh>
    <rPh sb="87" eb="89">
      <t>ルイジ</t>
    </rPh>
    <rPh sb="89" eb="91">
      <t>ギョウム</t>
    </rPh>
    <rPh sb="91" eb="92">
      <t>トウ</t>
    </rPh>
    <rPh sb="93" eb="95">
      <t>ハッチュウ</t>
    </rPh>
    <rPh sb="95" eb="97">
      <t>ジョウケン</t>
    </rPh>
    <rPh sb="98" eb="100">
      <t>カイゼン</t>
    </rPh>
    <rPh sb="104" eb="105">
      <t>ヒ</t>
    </rPh>
    <rPh sb="106" eb="107">
      <t>ツヅ</t>
    </rPh>
    <rPh sb="108" eb="110">
      <t>ケントウ</t>
    </rPh>
    <phoneticPr fontId="5"/>
  </si>
  <si>
    <t>PPP/PFI手法を優先的に導入する仕組みの構築・運用や民間提案の積極的活用等の推進にかかる調査等は、PPP/PFI推進アクションプランの確実な推進に向けて、課題を整理するために実効性の高い調査であり、今後のPPP/PFIの推進に係る方策に活用していく。
また、地方公共団体向けの支援については、公共施設等運営事業や、収益施設の併設・活用など事業収入等で費用を回収するPFI事業等、先進的・モデル的取組を推進する上で実効性の高い支援であり、当該支援結果をPPP/PFIの推進施策の改善に活用していく。</t>
    <rPh sb="7" eb="9">
      <t>シュホウ</t>
    </rPh>
    <rPh sb="10" eb="13">
      <t>ユウセンテキ</t>
    </rPh>
    <rPh sb="14" eb="16">
      <t>ドウニュウ</t>
    </rPh>
    <rPh sb="18" eb="20">
      <t>シク</t>
    </rPh>
    <rPh sb="22" eb="24">
      <t>コウチク</t>
    </rPh>
    <rPh sb="25" eb="27">
      <t>ウンヨウ</t>
    </rPh>
    <rPh sb="28" eb="30">
      <t>ミンカン</t>
    </rPh>
    <rPh sb="30" eb="32">
      <t>テイアン</t>
    </rPh>
    <rPh sb="33" eb="36">
      <t>セッキョクテキ</t>
    </rPh>
    <rPh sb="36" eb="38">
      <t>カツヨウ</t>
    </rPh>
    <rPh sb="38" eb="39">
      <t>トウ</t>
    </rPh>
    <rPh sb="40" eb="42">
      <t>スイシン</t>
    </rPh>
    <rPh sb="46" eb="48">
      <t>チョウサ</t>
    </rPh>
    <rPh sb="48" eb="49">
      <t>トウ</t>
    </rPh>
    <rPh sb="58" eb="60">
      <t>スイシン</t>
    </rPh>
    <rPh sb="69" eb="71">
      <t>カクジツ</t>
    </rPh>
    <rPh sb="72" eb="74">
      <t>スイシン</t>
    </rPh>
    <rPh sb="75" eb="76">
      <t>ム</t>
    </rPh>
    <rPh sb="79" eb="81">
      <t>カダイ</t>
    </rPh>
    <rPh sb="82" eb="84">
      <t>セイリ</t>
    </rPh>
    <rPh sb="89" eb="92">
      <t>ジッコウセイ</t>
    </rPh>
    <rPh sb="93" eb="94">
      <t>タカ</t>
    </rPh>
    <rPh sb="95" eb="97">
      <t>チョウサ</t>
    </rPh>
    <rPh sb="101" eb="103">
      <t>コンゴ</t>
    </rPh>
    <rPh sb="112" eb="114">
      <t>スイシン</t>
    </rPh>
    <rPh sb="115" eb="116">
      <t>カカ</t>
    </rPh>
    <rPh sb="117" eb="119">
      <t>ホウサク</t>
    </rPh>
    <rPh sb="120" eb="122">
      <t>カツヨウ</t>
    </rPh>
    <rPh sb="131" eb="133">
      <t>チホウ</t>
    </rPh>
    <rPh sb="133" eb="135">
      <t>コウキョウ</t>
    </rPh>
    <rPh sb="135" eb="137">
      <t>ダンタイ</t>
    </rPh>
    <rPh sb="137" eb="138">
      <t>ム</t>
    </rPh>
    <rPh sb="140" eb="142">
      <t>シエン</t>
    </rPh>
    <rPh sb="148" eb="150">
      <t>コウキョウ</t>
    </rPh>
    <rPh sb="150" eb="152">
      <t>シセツ</t>
    </rPh>
    <rPh sb="152" eb="153">
      <t>トウ</t>
    </rPh>
    <rPh sb="153" eb="155">
      <t>ウンエイ</t>
    </rPh>
    <rPh sb="155" eb="157">
      <t>ジギョウ</t>
    </rPh>
    <rPh sb="159" eb="161">
      <t>シュウエキ</t>
    </rPh>
    <rPh sb="161" eb="163">
      <t>シセツ</t>
    </rPh>
    <rPh sb="164" eb="166">
      <t>ヘイセツ</t>
    </rPh>
    <rPh sb="167" eb="169">
      <t>カツヨウ</t>
    </rPh>
    <rPh sb="171" eb="173">
      <t>ジギョウ</t>
    </rPh>
    <rPh sb="173" eb="175">
      <t>シュウニュウ</t>
    </rPh>
    <rPh sb="175" eb="176">
      <t>トウ</t>
    </rPh>
    <rPh sb="177" eb="179">
      <t>ヒヨウ</t>
    </rPh>
    <rPh sb="180" eb="182">
      <t>カイシュウ</t>
    </rPh>
    <rPh sb="187" eb="189">
      <t>ジギョウ</t>
    </rPh>
    <rPh sb="189" eb="190">
      <t>トウ</t>
    </rPh>
    <rPh sb="191" eb="194">
      <t>センシンテキ</t>
    </rPh>
    <rPh sb="198" eb="199">
      <t>テキ</t>
    </rPh>
    <rPh sb="199" eb="201">
      <t>トリクミ</t>
    </rPh>
    <rPh sb="202" eb="204">
      <t>スイシン</t>
    </rPh>
    <rPh sb="206" eb="207">
      <t>ウエ</t>
    </rPh>
    <rPh sb="208" eb="211">
      <t>ジッコウセイ</t>
    </rPh>
    <rPh sb="212" eb="213">
      <t>タカ</t>
    </rPh>
    <rPh sb="214" eb="216">
      <t>シエン</t>
    </rPh>
    <rPh sb="220" eb="222">
      <t>トウガイ</t>
    </rPh>
    <rPh sb="222" eb="224">
      <t>シエン</t>
    </rPh>
    <rPh sb="224" eb="226">
      <t>ケッカ</t>
    </rPh>
    <rPh sb="235" eb="237">
      <t>スイシン</t>
    </rPh>
    <rPh sb="237" eb="239">
      <t>シサク</t>
    </rPh>
    <rPh sb="240" eb="242">
      <t>カイゼン</t>
    </rPh>
    <rPh sb="243" eb="245">
      <t>カツヨウ</t>
    </rPh>
    <phoneticPr fontId="5"/>
  </si>
  <si>
    <t xml:space="preserve">外部有識者の所見を踏まえ、改革工程表、PPP／PFI手法に対する記載について検討を行うとともに、事業の適切な進捗管理、予算の効果的かつ効率的な予算執行に努めること。 </t>
    <rPh sb="13" eb="15">
      <t>カイカク</t>
    </rPh>
    <rPh sb="15" eb="18">
      <t>コウテイヒョウ</t>
    </rPh>
    <rPh sb="26" eb="28">
      <t>シュホウ</t>
    </rPh>
    <rPh sb="29" eb="30">
      <t>タイ</t>
    </rPh>
    <rPh sb="32" eb="34">
      <t>キサイ</t>
    </rPh>
    <rPh sb="38" eb="40">
      <t>ケントウ</t>
    </rPh>
    <rPh sb="41" eb="42">
      <t>オコナ</t>
    </rPh>
    <phoneticPr fontId="5"/>
  </si>
  <si>
    <t>厳しい財政状況下で、効率的なインフラ運営や民間投資の喚起による経済成長を実現するためにPPP/PFI 事業の推進が必要とされている状況において、ＰＦＩの知識・ノウハウが不足している地方公共団体のニーズを踏まえた支援を行うものであり、国民や社会のニーズを的確に反映している。</t>
    <phoneticPr fontId="5"/>
  </si>
  <si>
    <t>津森　洋介</t>
    <phoneticPr fontId="5"/>
  </si>
  <si>
    <t>レビューシートの内容について、より多面的な書きぶりとなるよう検討しつつ、引き続き、事業の適切な進捗管理、予算の効果的かつ効率的な予算執行に努めていく。</t>
    <rPh sb="8" eb="10">
      <t>ナイヨウ</t>
    </rPh>
    <rPh sb="17" eb="20">
      <t>タメンテキ</t>
    </rPh>
    <rPh sb="21" eb="22">
      <t>カ</t>
    </rPh>
    <rPh sb="30" eb="32">
      <t>ケントウ</t>
    </rPh>
    <rPh sb="36" eb="37">
      <t>ヒ</t>
    </rPh>
    <rPh sb="38" eb="39">
      <t>ツヅ</t>
    </rPh>
    <rPh sb="41" eb="43">
      <t>ジギョウ</t>
    </rPh>
    <rPh sb="44" eb="46">
      <t>テキセツ</t>
    </rPh>
    <rPh sb="47" eb="49">
      <t>シンチョク</t>
    </rPh>
    <rPh sb="49" eb="51">
      <t>カンリ</t>
    </rPh>
    <rPh sb="52" eb="54">
      <t>ヨサン</t>
    </rPh>
    <rPh sb="55" eb="58">
      <t>コウカテキ</t>
    </rPh>
    <rPh sb="60" eb="63">
      <t>コウリツテキ</t>
    </rPh>
    <rPh sb="64" eb="66">
      <t>ヨサン</t>
    </rPh>
    <rPh sb="66" eb="68">
      <t>シッコウ</t>
    </rPh>
    <rPh sb="69" eb="70">
      <t>ツト</t>
    </rPh>
    <phoneticPr fontId="5"/>
  </si>
  <si>
    <t>重要政策推進枠：61</t>
    <rPh sb="0" eb="2">
      <t>ジュウヨウ</t>
    </rPh>
    <rPh sb="2" eb="4">
      <t>セイサク</t>
    </rPh>
    <rPh sb="4" eb="6">
      <t>スイシン</t>
    </rPh>
    <rPh sb="6" eb="7">
      <t>ワク</t>
    </rPh>
    <phoneticPr fontId="5"/>
  </si>
  <si>
    <t>民間資金等活用事業調査等に必要な経費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</si>
</sst>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7"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20"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79" xfId="0" applyFont="1" applyFill="1" applyBorder="1" applyAlignment="1">
      <alignment vertical="center" wrapText="1"/>
    </xf>
    <xf numFmtId="0" fontId="0" fillId="5" borderId="20" xfId="0" applyFont="1" applyFill="1" applyBorder="1" applyAlignment="1">
      <alignment vertical="center" wrapText="1"/>
    </xf>
    <xf numFmtId="0" fontId="0" fillId="5" borderId="67" xfId="0" applyFont="1" applyFill="1" applyBorder="1" applyAlignment="1">
      <alignment vertical="center" wrapText="1"/>
    </xf>
    <xf numFmtId="0" fontId="0" fillId="6" borderId="3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89647</xdr:colOff>
      <xdr:row>155</xdr:row>
      <xdr:rowOff>302559</xdr:rowOff>
    </xdr:from>
    <xdr:to>
      <xdr:col>48</xdr:col>
      <xdr:colOff>173903</xdr:colOff>
      <xdr:row>170</xdr:row>
      <xdr:rowOff>101973</xdr:rowOff>
    </xdr:to>
    <xdr:grpSp>
      <xdr:nvGrpSpPr>
        <xdr:cNvPr id="2" name="グループ化 1"/>
        <xdr:cNvGrpSpPr/>
      </xdr:nvGrpSpPr>
      <xdr:grpSpPr>
        <a:xfrm>
          <a:off x="1703294" y="62678983"/>
          <a:ext cx="7076727" cy="5151343"/>
          <a:chOff x="295275" y="615462"/>
          <a:chExt cx="7217753" cy="5116207"/>
        </a:xfrm>
      </xdr:grpSpPr>
      <xdr:grpSp>
        <xdr:nvGrpSpPr>
          <xdr:cNvPr id="3" name="グループ化 2"/>
          <xdr:cNvGrpSpPr/>
        </xdr:nvGrpSpPr>
        <xdr:grpSpPr>
          <a:xfrm>
            <a:off x="295275" y="615462"/>
            <a:ext cx="6222184" cy="5116207"/>
            <a:chOff x="1672737" y="615462"/>
            <a:chExt cx="6222183" cy="5116207"/>
          </a:xfrm>
        </xdr:grpSpPr>
        <xdr:sp macro="" textlink="">
          <xdr:nvSpPr>
            <xdr:cNvPr id="6" name="正方形/長方形 5"/>
            <xdr:cNvSpPr/>
          </xdr:nvSpPr>
          <xdr:spPr>
            <a:xfrm>
              <a:off x="1672737" y="615462"/>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chemeClr val="tx1"/>
                  </a:solidFill>
                </a:rPr>
                <a:t>305</a:t>
              </a:r>
              <a:r>
                <a:rPr kumimoji="1" lang="ja-JP" altLang="en-US" sz="1100">
                  <a:solidFill>
                    <a:schemeClr val="tx1"/>
                  </a:solidFill>
                </a:rPr>
                <a:t>百万円</a:t>
              </a:r>
              <a:endParaRPr kumimoji="1" lang="en-US" altLang="ja-JP" sz="1100">
                <a:solidFill>
                  <a:schemeClr val="tx1"/>
                </a:solidFill>
              </a:endParaRPr>
            </a:p>
          </xdr:txBody>
        </xdr:sp>
        <xdr:grpSp>
          <xdr:nvGrpSpPr>
            <xdr:cNvPr id="7" name="グループ化 6"/>
            <xdr:cNvGrpSpPr/>
          </xdr:nvGrpSpPr>
          <xdr:grpSpPr>
            <a:xfrm>
              <a:off x="2631116" y="1848479"/>
              <a:ext cx="4381726" cy="1259688"/>
              <a:chOff x="4152900" y="904876"/>
              <a:chExt cx="4360945" cy="1283519"/>
            </a:xfrm>
          </xdr:grpSpPr>
          <xdr:sp macro="" textlink="">
            <xdr:nvSpPr>
              <xdr:cNvPr id="20" name="正方形/長方形 19"/>
              <xdr:cNvSpPr/>
            </xdr:nvSpPr>
            <xdr:spPr>
              <a:xfrm>
                <a:off x="4286250" y="1171502"/>
                <a:ext cx="2419350" cy="6700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A</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本文"/>
                  </a:rPr>
                  <a:t>地方公共団体</a:t>
                </a:r>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団体、</a:t>
                </a:r>
                <a:r>
                  <a:rPr kumimoji="1" lang="en-US" altLang="ja-JP" sz="1100">
                    <a:solidFill>
                      <a:schemeClr val="tx1"/>
                    </a:solidFill>
                  </a:rPr>
                  <a:t>22</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160</a:t>
                </a:r>
                <a:r>
                  <a:rPr kumimoji="1" lang="ja-JP" altLang="en-US" sz="1100">
                    <a:solidFill>
                      <a:schemeClr val="tx1"/>
                    </a:solidFill>
                  </a:rPr>
                  <a:t>百万円</a:t>
                </a:r>
                <a:endParaRPr kumimoji="1" lang="en-US" altLang="ja-JP" sz="1100">
                  <a:solidFill>
                    <a:schemeClr val="tx1"/>
                  </a:solidFill>
                </a:endParaRPr>
              </a:p>
            </xdr:txBody>
          </xdr:sp>
          <xdr:sp macro="" textlink="">
            <xdr:nvSpPr>
              <xdr:cNvPr id="21" name="正方形/長方形 20"/>
              <xdr:cNvSpPr/>
            </xdr:nvSpPr>
            <xdr:spPr>
              <a:xfrm>
                <a:off x="4152900" y="904876"/>
                <a:ext cx="714375"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22" name="正方形/長方形 21"/>
              <xdr:cNvSpPr/>
            </xdr:nvSpPr>
            <xdr:spPr>
              <a:xfrm>
                <a:off x="4208545" y="1883596"/>
                <a:ext cx="430530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民間資金等活用事業調査費補助事業</a:t>
                </a:r>
                <a:r>
                  <a:rPr kumimoji="1" lang="en-US" altLang="ja-JP" sz="1100">
                    <a:solidFill>
                      <a:schemeClr val="tx1"/>
                    </a:solidFill>
                  </a:rPr>
                  <a:t>]</a:t>
                </a:r>
                <a:endParaRPr kumimoji="1" lang="ja-JP" altLang="en-US" sz="1100">
                  <a:solidFill>
                    <a:schemeClr val="tx1"/>
                  </a:solidFill>
                </a:endParaRPr>
              </a:p>
            </xdr:txBody>
          </xdr:sp>
        </xdr:grpSp>
        <xdr:cxnSp macro="">
          <xdr:nvCxnSpPr>
            <xdr:cNvPr id="8" name="直線コネクタ 7"/>
            <xdr:cNvCxnSpPr/>
          </xdr:nvCxnSpPr>
          <xdr:spPr>
            <a:xfrm flipH="1">
              <a:off x="2262136" y="2359269"/>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2256693" y="3707632"/>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stCxn id="6" idx="2"/>
            </xdr:cNvCxnSpPr>
          </xdr:nvCxnSpPr>
          <xdr:spPr>
            <a:xfrm>
              <a:off x="2266218" y="1144466"/>
              <a:ext cx="0" cy="3911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2636977" y="3202496"/>
              <a:ext cx="4387090" cy="1303742"/>
              <a:chOff x="4152900" y="904876"/>
              <a:chExt cx="4366283" cy="1328407"/>
            </a:xfrm>
          </xdr:grpSpPr>
          <xdr:sp macro="" textlink="">
            <xdr:nvSpPr>
              <xdr:cNvPr id="17" name="正方形/長方形 16"/>
              <xdr:cNvSpPr/>
            </xdr:nvSpPr>
            <xdr:spPr>
              <a:xfrm>
                <a:off x="4286250" y="1171502"/>
                <a:ext cx="2419350" cy="6896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本文"/>
                  </a:rPr>
                  <a:t>B</a:t>
                </a:r>
                <a:r>
                  <a:rPr kumimoji="1" lang="ja-JP" altLang="en-US" sz="1100">
                    <a:solidFill>
                      <a:schemeClr val="tx1"/>
                    </a:solidFill>
                    <a:latin typeface="ＭＳ Ｐゴシック 本文"/>
                  </a:rPr>
                  <a:t>．民間企業</a:t>
                </a:r>
                <a:r>
                  <a:rPr kumimoji="1" lang="ja-JP" altLang="en-US" sz="1100">
                    <a:solidFill>
                      <a:schemeClr val="tx1"/>
                    </a:solidFill>
                  </a:rPr>
                  <a:t>（</a:t>
                </a:r>
                <a:r>
                  <a:rPr kumimoji="1" lang="en-US" altLang="ja-JP" sz="1100">
                    <a:solidFill>
                      <a:schemeClr val="tx1"/>
                    </a:solidFill>
                  </a:rPr>
                  <a:t>7</a:t>
                </a:r>
                <a:r>
                  <a:rPr kumimoji="1" lang="ja-JP" altLang="en-US" sz="1100">
                    <a:solidFill>
                      <a:schemeClr val="tx1"/>
                    </a:solidFill>
                  </a:rPr>
                  <a:t>社、</a:t>
                </a:r>
                <a:r>
                  <a:rPr kumimoji="1" lang="en-US" altLang="ja-JP" sz="1100">
                    <a:solidFill>
                      <a:schemeClr val="tx1"/>
                    </a:solidFill>
                  </a:rPr>
                  <a:t>13</a:t>
                </a:r>
                <a:r>
                  <a:rPr kumimoji="1" lang="ja-JP" altLang="en-US" sz="1100">
                    <a:solidFill>
                      <a:schemeClr val="tx1"/>
                    </a:solidFill>
                  </a:rPr>
                  <a:t>件）</a:t>
                </a:r>
              </a:p>
              <a:p>
                <a:pPr algn="ctr"/>
                <a:r>
                  <a:rPr kumimoji="1" lang="en-US" altLang="ja-JP" sz="1100">
                    <a:solidFill>
                      <a:schemeClr val="tx1"/>
                    </a:solidFill>
                  </a:rPr>
                  <a:t>106</a:t>
                </a:r>
                <a:r>
                  <a:rPr kumimoji="1" lang="ja-JP" altLang="en-US" sz="1100">
                    <a:solidFill>
                      <a:schemeClr val="tx1"/>
                    </a:solidFill>
                  </a:rPr>
                  <a:t>百万円</a:t>
                </a:r>
              </a:p>
            </xdr:txBody>
          </xdr:sp>
          <xdr:sp macro="" textlink="">
            <xdr:nvSpPr>
              <xdr:cNvPr id="18" name="正方形/長方形 17"/>
              <xdr:cNvSpPr/>
            </xdr:nvSpPr>
            <xdr:spPr>
              <a:xfrm>
                <a:off x="4152900" y="904876"/>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直轄／一般競争契約（総合評価）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ctr"/>
                <a:endParaRPr kumimoji="1" lang="ja-JP" altLang="en-US" sz="1100">
                  <a:solidFill>
                    <a:schemeClr val="tx1"/>
                  </a:solidFill>
                </a:endParaRPr>
              </a:p>
            </xdr:txBody>
          </xdr:sp>
          <xdr:sp macro="" textlink="">
            <xdr:nvSpPr>
              <xdr:cNvPr id="19" name="正方形/長方形 18"/>
              <xdr:cNvSpPr/>
            </xdr:nvSpPr>
            <xdr:spPr>
              <a:xfrm>
                <a:off x="4213883" y="1928485"/>
                <a:ext cx="4305300" cy="304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促進のための調査検討支援業務</a:t>
                </a:r>
                <a:r>
                  <a:rPr kumimoji="1" lang="en-US" altLang="ja-JP" sz="1100">
                    <a:solidFill>
                      <a:schemeClr val="tx1"/>
                    </a:solidFill>
                  </a:rPr>
                  <a:t>]</a:t>
                </a:r>
                <a:endParaRPr kumimoji="1" lang="ja-JP" altLang="en-US" sz="1100">
                  <a:solidFill>
                    <a:schemeClr val="tx1"/>
                  </a:solidFill>
                </a:endParaRPr>
              </a:p>
            </xdr:txBody>
          </xdr:sp>
        </xdr:grpSp>
        <xdr:cxnSp macro="">
          <xdr:nvCxnSpPr>
            <xdr:cNvPr id="12" name="直線コネクタ 11"/>
            <xdr:cNvCxnSpPr/>
          </xdr:nvCxnSpPr>
          <xdr:spPr>
            <a:xfrm flipH="1">
              <a:off x="2256693" y="5055156"/>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2636978" y="4550018"/>
              <a:ext cx="5257942" cy="1181651"/>
              <a:chOff x="4152901" y="904875"/>
              <a:chExt cx="5233005" cy="1204006"/>
            </a:xfrm>
          </xdr:grpSpPr>
          <xdr:sp macro="" textlink="">
            <xdr:nvSpPr>
              <xdr:cNvPr id="14" name="正方形/長方形 13"/>
              <xdr:cNvSpPr/>
            </xdr:nvSpPr>
            <xdr:spPr>
              <a:xfrm>
                <a:off x="4286250" y="1171501"/>
                <a:ext cx="2419350" cy="6499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C</a:t>
                </a:r>
                <a:r>
                  <a:rPr kumimoji="1" lang="ja-JP" altLang="ja-JP" sz="1100">
                    <a:solidFill>
                      <a:schemeClr val="tx1"/>
                    </a:solidFill>
                    <a:effectLst/>
                    <a:latin typeface="+mn-lt"/>
                    <a:ea typeface="+mn-ea"/>
                    <a:cs typeface="+mn-cs"/>
                  </a:rPr>
                  <a:t>．民間</a:t>
                </a:r>
                <a:r>
                  <a:rPr kumimoji="1" lang="ja-JP" altLang="en-US" sz="1100">
                    <a:solidFill>
                      <a:schemeClr val="tx1"/>
                    </a:solidFill>
                  </a:rPr>
                  <a:t>企業（</a:t>
                </a:r>
                <a:r>
                  <a:rPr kumimoji="1" lang="en-US" altLang="ja-JP" sz="1100">
                    <a:solidFill>
                      <a:schemeClr val="tx1"/>
                    </a:solidFill>
                  </a:rPr>
                  <a:t>2</a:t>
                </a:r>
                <a:r>
                  <a:rPr kumimoji="1" lang="ja-JP" altLang="en-US" sz="1100">
                    <a:solidFill>
                      <a:schemeClr val="tx1"/>
                    </a:solidFill>
                  </a:rPr>
                  <a:t>社、</a:t>
                </a:r>
                <a:r>
                  <a:rPr kumimoji="1" lang="en-US" altLang="ja-JP" sz="1100">
                    <a:solidFill>
                      <a:schemeClr val="tx1"/>
                    </a:solidFill>
                  </a:rPr>
                  <a:t>2</a:t>
                </a:r>
                <a:r>
                  <a:rPr kumimoji="1" lang="ja-JP" altLang="en-US" sz="1100">
                    <a:solidFill>
                      <a:schemeClr val="tx1"/>
                    </a:solidFill>
                  </a:rPr>
                  <a:t>件）</a:t>
                </a:r>
              </a:p>
              <a:p>
                <a:pPr algn="ctr"/>
                <a:r>
                  <a:rPr kumimoji="1" lang="en-US" altLang="ja-JP" sz="1100">
                    <a:solidFill>
                      <a:schemeClr val="tx1"/>
                    </a:solidFill>
                  </a:rPr>
                  <a:t>19</a:t>
                </a:r>
                <a:r>
                  <a:rPr kumimoji="1" lang="ja-JP" altLang="en-US" sz="1100">
                    <a:solidFill>
                      <a:schemeClr val="tx1"/>
                    </a:solidFill>
                  </a:rPr>
                  <a:t>百万円</a:t>
                </a:r>
              </a:p>
            </xdr:txBody>
          </xdr:sp>
          <xdr:sp macro="" textlink="">
            <xdr:nvSpPr>
              <xdr:cNvPr id="15" name="正方形/長方形 14"/>
              <xdr:cNvSpPr/>
            </xdr:nvSpPr>
            <xdr:spPr>
              <a:xfrm>
                <a:off x="4152901" y="904875"/>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直轄／一般競争契約（総合評価）</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16" name="正方形/長方形 15"/>
              <xdr:cNvSpPr/>
            </xdr:nvSpPr>
            <xdr:spPr>
              <a:xfrm>
                <a:off x="4225756" y="1804082"/>
                <a:ext cx="516015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推進のための調査検討業務</a:t>
                </a:r>
                <a:r>
                  <a:rPr kumimoji="1" lang="en-US" altLang="ja-JP" sz="1100">
                    <a:solidFill>
                      <a:schemeClr val="tx1"/>
                    </a:solidFill>
                  </a:rPr>
                  <a:t>]</a:t>
                </a:r>
                <a:endParaRPr kumimoji="1" lang="ja-JP" altLang="en-US" sz="1100">
                  <a:solidFill>
                    <a:schemeClr val="tx1"/>
                  </a:solidFill>
                </a:endParaRPr>
              </a:p>
            </xdr:txBody>
          </xdr:sp>
        </xdr:grpSp>
      </xdr:grpSp>
      <xdr:sp macro="" textlink="">
        <xdr:nvSpPr>
          <xdr:cNvPr id="4" name="正方形/長方形 3"/>
          <xdr:cNvSpPr/>
        </xdr:nvSpPr>
        <xdr:spPr>
          <a:xfrm>
            <a:off x="3349137" y="782516"/>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endParaRPr kumimoji="1" lang="en-US" altLang="ja-JP" sz="1100">
              <a:solidFill>
                <a:schemeClr val="tx1"/>
              </a:solidFill>
            </a:endParaRPr>
          </a:p>
        </xdr:txBody>
      </xdr:sp>
      <xdr:sp macro="" textlink="">
        <xdr:nvSpPr>
          <xdr:cNvPr id="5" name="正方形/長方形 4"/>
          <xdr:cNvSpPr/>
        </xdr:nvSpPr>
        <xdr:spPr>
          <a:xfrm>
            <a:off x="3187211" y="1333500"/>
            <a:ext cx="4325817" cy="2991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諸謝金・旅費・庁費等の事務費</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1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8" t="s">
        <v>0</v>
      </c>
      <c r="Y2" s="50"/>
      <c r="Z2" s="41"/>
      <c r="AA2" s="41"/>
      <c r="AB2" s="41"/>
      <c r="AC2" s="41"/>
      <c r="AD2" s="154">
        <v>2022</v>
      </c>
      <c r="AE2" s="154"/>
      <c r="AF2" s="154"/>
      <c r="AG2" s="154"/>
      <c r="AH2" s="154"/>
      <c r="AI2" s="60" t="s">
        <v>252</v>
      </c>
      <c r="AJ2" s="154" t="s">
        <v>606</v>
      </c>
      <c r="AK2" s="154"/>
      <c r="AL2" s="154"/>
      <c r="AM2" s="154"/>
      <c r="AN2" s="60" t="s">
        <v>252</v>
      </c>
      <c r="AO2" s="154">
        <v>21</v>
      </c>
      <c r="AP2" s="154"/>
      <c r="AQ2" s="154"/>
      <c r="AR2" s="61" t="s">
        <v>252</v>
      </c>
      <c r="AS2" s="155">
        <v>14</v>
      </c>
      <c r="AT2" s="155"/>
      <c r="AU2" s="155"/>
      <c r="AV2" s="60" t="str">
        <f>IF(AW2="","","-")</f>
        <v/>
      </c>
      <c r="AW2" s="156"/>
      <c r="AX2" s="156"/>
    </row>
    <row r="3" spans="1:50" ht="21" customHeight="1" thickBot="1" x14ac:dyDescent="0.25">
      <c r="A3" s="157" t="s">
        <v>557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20" t="s">
        <v>56</v>
      </c>
      <c r="AJ3" s="159" t="s">
        <v>567</v>
      </c>
      <c r="AK3" s="159"/>
      <c r="AL3" s="159"/>
      <c r="AM3" s="159"/>
      <c r="AN3" s="159"/>
      <c r="AO3" s="159"/>
      <c r="AP3" s="159"/>
      <c r="AQ3" s="159"/>
      <c r="AR3" s="159"/>
      <c r="AS3" s="159"/>
      <c r="AT3" s="159"/>
      <c r="AU3" s="159"/>
      <c r="AV3" s="159"/>
      <c r="AW3" s="159"/>
      <c r="AX3" s="21" t="s">
        <v>57</v>
      </c>
    </row>
    <row r="4" spans="1:50" ht="24.75" customHeight="1" x14ac:dyDescent="0.2">
      <c r="A4" s="129" t="s">
        <v>23</v>
      </c>
      <c r="B4" s="130"/>
      <c r="C4" s="130"/>
      <c r="D4" s="130"/>
      <c r="E4" s="130"/>
      <c r="F4" s="130"/>
      <c r="G4" s="131" t="s">
        <v>709</v>
      </c>
      <c r="H4" s="132"/>
      <c r="I4" s="132"/>
      <c r="J4" s="132"/>
      <c r="K4" s="132"/>
      <c r="L4" s="132"/>
      <c r="M4" s="132"/>
      <c r="N4" s="132"/>
      <c r="O4" s="132"/>
      <c r="P4" s="132"/>
      <c r="Q4" s="132"/>
      <c r="R4" s="132"/>
      <c r="S4" s="132"/>
      <c r="T4" s="132"/>
      <c r="U4" s="132"/>
      <c r="V4" s="132"/>
      <c r="W4" s="132"/>
      <c r="X4" s="132"/>
      <c r="Y4" s="133" t="s">
        <v>1</v>
      </c>
      <c r="Z4" s="134"/>
      <c r="AA4" s="134"/>
      <c r="AB4" s="134"/>
      <c r="AC4" s="134"/>
      <c r="AD4" s="135"/>
      <c r="AE4" s="136" t="s">
        <v>568</v>
      </c>
      <c r="AF4" s="137"/>
      <c r="AG4" s="137"/>
      <c r="AH4" s="137"/>
      <c r="AI4" s="137"/>
      <c r="AJ4" s="137"/>
      <c r="AK4" s="137"/>
      <c r="AL4" s="137"/>
      <c r="AM4" s="137"/>
      <c r="AN4" s="137"/>
      <c r="AO4" s="137"/>
      <c r="AP4" s="138"/>
      <c r="AQ4" s="139" t="s">
        <v>2</v>
      </c>
      <c r="AR4" s="134"/>
      <c r="AS4" s="134"/>
      <c r="AT4" s="134"/>
      <c r="AU4" s="134"/>
      <c r="AV4" s="134"/>
      <c r="AW4" s="134"/>
      <c r="AX4" s="140"/>
    </row>
    <row r="5" spans="1:50" ht="30" customHeight="1" x14ac:dyDescent="0.2">
      <c r="A5" s="141" t="s">
        <v>59</v>
      </c>
      <c r="B5" s="142"/>
      <c r="C5" s="142"/>
      <c r="D5" s="142"/>
      <c r="E5" s="142"/>
      <c r="F5" s="143"/>
      <c r="G5" s="144" t="s">
        <v>569</v>
      </c>
      <c r="H5" s="145"/>
      <c r="I5" s="145"/>
      <c r="J5" s="145"/>
      <c r="K5" s="145"/>
      <c r="L5" s="145"/>
      <c r="M5" s="146" t="s">
        <v>58</v>
      </c>
      <c r="N5" s="147"/>
      <c r="O5" s="147"/>
      <c r="P5" s="147"/>
      <c r="Q5" s="147"/>
      <c r="R5" s="148"/>
      <c r="S5" s="149" t="s">
        <v>570</v>
      </c>
      <c r="T5" s="145"/>
      <c r="U5" s="145"/>
      <c r="V5" s="145"/>
      <c r="W5" s="145"/>
      <c r="X5" s="150"/>
      <c r="Y5" s="151" t="s">
        <v>3</v>
      </c>
      <c r="Z5" s="152"/>
      <c r="AA5" s="152"/>
      <c r="AB5" s="152"/>
      <c r="AC5" s="152"/>
      <c r="AD5" s="153"/>
      <c r="AE5" s="176" t="s">
        <v>571</v>
      </c>
      <c r="AF5" s="176"/>
      <c r="AG5" s="176"/>
      <c r="AH5" s="176"/>
      <c r="AI5" s="176"/>
      <c r="AJ5" s="176"/>
      <c r="AK5" s="176"/>
      <c r="AL5" s="176"/>
      <c r="AM5" s="176"/>
      <c r="AN5" s="176"/>
      <c r="AO5" s="176"/>
      <c r="AP5" s="177"/>
      <c r="AQ5" s="178" t="s">
        <v>706</v>
      </c>
      <c r="AR5" s="179"/>
      <c r="AS5" s="179"/>
      <c r="AT5" s="179"/>
      <c r="AU5" s="179"/>
      <c r="AV5" s="179"/>
      <c r="AW5" s="179"/>
      <c r="AX5" s="180"/>
    </row>
    <row r="6" spans="1:50" ht="39" customHeight="1" x14ac:dyDescent="0.2">
      <c r="A6" s="181" t="s">
        <v>4</v>
      </c>
      <c r="B6" s="182"/>
      <c r="C6" s="182"/>
      <c r="D6" s="182"/>
      <c r="E6" s="182"/>
      <c r="F6" s="182"/>
      <c r="G6" s="183" t="str">
        <f>入力規則等!F39</f>
        <v>一般会計</v>
      </c>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ht="49.5" customHeight="1" x14ac:dyDescent="0.2">
      <c r="A7" s="160" t="s">
        <v>20</v>
      </c>
      <c r="B7" s="161"/>
      <c r="C7" s="161"/>
      <c r="D7" s="161"/>
      <c r="E7" s="161"/>
      <c r="F7" s="162"/>
      <c r="G7" s="186" t="s">
        <v>572</v>
      </c>
      <c r="H7" s="187"/>
      <c r="I7" s="187"/>
      <c r="J7" s="187"/>
      <c r="K7" s="187"/>
      <c r="L7" s="187"/>
      <c r="M7" s="187"/>
      <c r="N7" s="187"/>
      <c r="O7" s="187"/>
      <c r="P7" s="187"/>
      <c r="Q7" s="187"/>
      <c r="R7" s="187"/>
      <c r="S7" s="187"/>
      <c r="T7" s="187"/>
      <c r="U7" s="187"/>
      <c r="V7" s="187"/>
      <c r="W7" s="187"/>
      <c r="X7" s="188"/>
      <c r="Y7" s="189" t="s">
        <v>237</v>
      </c>
      <c r="Z7" s="190"/>
      <c r="AA7" s="190"/>
      <c r="AB7" s="190"/>
      <c r="AC7" s="190"/>
      <c r="AD7" s="191"/>
      <c r="AE7" s="192" t="s">
        <v>573</v>
      </c>
      <c r="AF7" s="193"/>
      <c r="AG7" s="193"/>
      <c r="AH7" s="193"/>
      <c r="AI7" s="193"/>
      <c r="AJ7" s="193"/>
      <c r="AK7" s="193"/>
      <c r="AL7" s="193"/>
      <c r="AM7" s="193"/>
      <c r="AN7" s="193"/>
      <c r="AO7" s="193"/>
      <c r="AP7" s="193"/>
      <c r="AQ7" s="193"/>
      <c r="AR7" s="193"/>
      <c r="AS7" s="193"/>
      <c r="AT7" s="193"/>
      <c r="AU7" s="193"/>
      <c r="AV7" s="193"/>
      <c r="AW7" s="193"/>
      <c r="AX7" s="194"/>
    </row>
    <row r="8" spans="1:50" ht="53.25" customHeight="1" x14ac:dyDescent="0.2">
      <c r="A8" s="160" t="s">
        <v>173</v>
      </c>
      <c r="B8" s="161"/>
      <c r="C8" s="161"/>
      <c r="D8" s="161"/>
      <c r="E8" s="161"/>
      <c r="F8" s="162"/>
      <c r="G8" s="163" t="str">
        <f>入力規則等!A27</f>
        <v>-</v>
      </c>
      <c r="H8" s="164"/>
      <c r="I8" s="164"/>
      <c r="J8" s="164"/>
      <c r="K8" s="164"/>
      <c r="L8" s="164"/>
      <c r="M8" s="164"/>
      <c r="N8" s="164"/>
      <c r="O8" s="164"/>
      <c r="P8" s="164"/>
      <c r="Q8" s="164"/>
      <c r="R8" s="164"/>
      <c r="S8" s="164"/>
      <c r="T8" s="164"/>
      <c r="U8" s="164"/>
      <c r="V8" s="164"/>
      <c r="W8" s="164"/>
      <c r="X8" s="165"/>
      <c r="Y8" s="166" t="s">
        <v>174</v>
      </c>
      <c r="Z8" s="167"/>
      <c r="AA8" s="167"/>
      <c r="AB8" s="167"/>
      <c r="AC8" s="167"/>
      <c r="AD8" s="168"/>
      <c r="AE8" s="169" t="str">
        <f>入力規則等!K13</f>
        <v>その他の事項経費</v>
      </c>
      <c r="AF8" s="164"/>
      <c r="AG8" s="164"/>
      <c r="AH8" s="164"/>
      <c r="AI8" s="164"/>
      <c r="AJ8" s="164"/>
      <c r="AK8" s="164"/>
      <c r="AL8" s="164"/>
      <c r="AM8" s="164"/>
      <c r="AN8" s="164"/>
      <c r="AO8" s="164"/>
      <c r="AP8" s="164"/>
      <c r="AQ8" s="164"/>
      <c r="AR8" s="164"/>
      <c r="AS8" s="164"/>
      <c r="AT8" s="164"/>
      <c r="AU8" s="164"/>
      <c r="AV8" s="164"/>
      <c r="AW8" s="164"/>
      <c r="AX8" s="170"/>
    </row>
    <row r="9" spans="1:50" ht="58.5" customHeight="1" x14ac:dyDescent="0.2">
      <c r="A9" s="171" t="s">
        <v>21</v>
      </c>
      <c r="B9" s="172"/>
      <c r="C9" s="172"/>
      <c r="D9" s="172"/>
      <c r="E9" s="172"/>
      <c r="F9" s="172"/>
      <c r="G9" s="173" t="s">
        <v>574</v>
      </c>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5"/>
    </row>
    <row r="10" spans="1:50" ht="100.95" customHeight="1" x14ac:dyDescent="0.2">
      <c r="A10" s="216" t="s">
        <v>27</v>
      </c>
      <c r="B10" s="217"/>
      <c r="C10" s="217"/>
      <c r="D10" s="217"/>
      <c r="E10" s="217"/>
      <c r="F10" s="217"/>
      <c r="G10" s="218" t="s">
        <v>694</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42" customHeight="1" x14ac:dyDescent="0.2">
      <c r="A11" s="216" t="s">
        <v>5</v>
      </c>
      <c r="B11" s="217"/>
      <c r="C11" s="217"/>
      <c r="D11" s="217"/>
      <c r="E11" s="217"/>
      <c r="F11" s="221"/>
      <c r="G11" s="222" t="str">
        <f>入力規則等!P10</f>
        <v>直接実施、委託・請負、補助</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4"/>
    </row>
    <row r="12" spans="1:50" ht="21" customHeight="1" x14ac:dyDescent="0.2">
      <c r="A12" s="225" t="s">
        <v>22</v>
      </c>
      <c r="B12" s="226"/>
      <c r="C12" s="226"/>
      <c r="D12" s="226"/>
      <c r="E12" s="226"/>
      <c r="F12" s="227"/>
      <c r="G12" s="232"/>
      <c r="H12" s="233"/>
      <c r="I12" s="233"/>
      <c r="J12" s="233"/>
      <c r="K12" s="233"/>
      <c r="L12" s="233"/>
      <c r="M12" s="233"/>
      <c r="N12" s="233"/>
      <c r="O12" s="233"/>
      <c r="P12" s="204" t="s">
        <v>384</v>
      </c>
      <c r="Q12" s="205"/>
      <c r="R12" s="205"/>
      <c r="S12" s="205"/>
      <c r="T12" s="205"/>
      <c r="U12" s="205"/>
      <c r="V12" s="234"/>
      <c r="W12" s="204" t="s">
        <v>536</v>
      </c>
      <c r="X12" s="205"/>
      <c r="Y12" s="205"/>
      <c r="Z12" s="205"/>
      <c r="AA12" s="205"/>
      <c r="AB12" s="205"/>
      <c r="AC12" s="234"/>
      <c r="AD12" s="204" t="s">
        <v>538</v>
      </c>
      <c r="AE12" s="205"/>
      <c r="AF12" s="205"/>
      <c r="AG12" s="205"/>
      <c r="AH12" s="205"/>
      <c r="AI12" s="205"/>
      <c r="AJ12" s="234"/>
      <c r="AK12" s="204" t="s">
        <v>549</v>
      </c>
      <c r="AL12" s="205"/>
      <c r="AM12" s="205"/>
      <c r="AN12" s="205"/>
      <c r="AO12" s="205"/>
      <c r="AP12" s="205"/>
      <c r="AQ12" s="234"/>
      <c r="AR12" s="204" t="s">
        <v>550</v>
      </c>
      <c r="AS12" s="205"/>
      <c r="AT12" s="205"/>
      <c r="AU12" s="205"/>
      <c r="AV12" s="205"/>
      <c r="AW12" s="205"/>
      <c r="AX12" s="206"/>
    </row>
    <row r="13" spans="1:50" ht="21" customHeight="1" x14ac:dyDescent="0.2">
      <c r="A13" s="228"/>
      <c r="B13" s="229"/>
      <c r="C13" s="229"/>
      <c r="D13" s="229"/>
      <c r="E13" s="229"/>
      <c r="F13" s="230"/>
      <c r="G13" s="248" t="s">
        <v>6</v>
      </c>
      <c r="H13" s="249"/>
      <c r="I13" s="207" t="s">
        <v>7</v>
      </c>
      <c r="J13" s="208"/>
      <c r="K13" s="208"/>
      <c r="L13" s="208"/>
      <c r="M13" s="208"/>
      <c r="N13" s="208"/>
      <c r="O13" s="209"/>
      <c r="P13" s="198">
        <v>170</v>
      </c>
      <c r="Q13" s="199"/>
      <c r="R13" s="199"/>
      <c r="S13" s="199"/>
      <c r="T13" s="199"/>
      <c r="U13" s="199"/>
      <c r="V13" s="200"/>
      <c r="W13" s="198">
        <v>170</v>
      </c>
      <c r="X13" s="199"/>
      <c r="Y13" s="199"/>
      <c r="Z13" s="199"/>
      <c r="AA13" s="199"/>
      <c r="AB13" s="199"/>
      <c r="AC13" s="200"/>
      <c r="AD13" s="198">
        <v>170</v>
      </c>
      <c r="AE13" s="199"/>
      <c r="AF13" s="199"/>
      <c r="AG13" s="199"/>
      <c r="AH13" s="199"/>
      <c r="AI13" s="199"/>
      <c r="AJ13" s="200"/>
      <c r="AK13" s="198">
        <v>164</v>
      </c>
      <c r="AL13" s="199"/>
      <c r="AM13" s="199"/>
      <c r="AN13" s="199"/>
      <c r="AO13" s="199"/>
      <c r="AP13" s="199"/>
      <c r="AQ13" s="200"/>
      <c r="AR13" s="210">
        <v>213</v>
      </c>
      <c r="AS13" s="211"/>
      <c r="AT13" s="211"/>
      <c r="AU13" s="211"/>
      <c r="AV13" s="211"/>
      <c r="AW13" s="211"/>
      <c r="AX13" s="212"/>
    </row>
    <row r="14" spans="1:50" ht="21" customHeight="1" x14ac:dyDescent="0.2">
      <c r="A14" s="228"/>
      <c r="B14" s="229"/>
      <c r="C14" s="229"/>
      <c r="D14" s="229"/>
      <c r="E14" s="229"/>
      <c r="F14" s="230"/>
      <c r="G14" s="250"/>
      <c r="H14" s="251"/>
      <c r="I14" s="195" t="s">
        <v>8</v>
      </c>
      <c r="J14" s="213"/>
      <c r="K14" s="213"/>
      <c r="L14" s="213"/>
      <c r="M14" s="213"/>
      <c r="N14" s="213"/>
      <c r="O14" s="214"/>
      <c r="P14" s="198">
        <v>167</v>
      </c>
      <c r="Q14" s="199"/>
      <c r="R14" s="199"/>
      <c r="S14" s="199"/>
      <c r="T14" s="199"/>
      <c r="U14" s="199"/>
      <c r="V14" s="200"/>
      <c r="W14" s="198">
        <v>170</v>
      </c>
      <c r="X14" s="199"/>
      <c r="Y14" s="199"/>
      <c r="Z14" s="199"/>
      <c r="AA14" s="199"/>
      <c r="AB14" s="199"/>
      <c r="AC14" s="200"/>
      <c r="AD14" s="198">
        <v>138</v>
      </c>
      <c r="AE14" s="199"/>
      <c r="AF14" s="199"/>
      <c r="AG14" s="199"/>
      <c r="AH14" s="199"/>
      <c r="AI14" s="199"/>
      <c r="AJ14" s="200"/>
      <c r="AK14" s="198" t="s">
        <v>699</v>
      </c>
      <c r="AL14" s="199"/>
      <c r="AM14" s="199"/>
      <c r="AN14" s="199"/>
      <c r="AO14" s="199"/>
      <c r="AP14" s="199"/>
      <c r="AQ14" s="200"/>
      <c r="AR14" s="254"/>
      <c r="AS14" s="254"/>
      <c r="AT14" s="254"/>
      <c r="AU14" s="254"/>
      <c r="AV14" s="254"/>
      <c r="AW14" s="254"/>
      <c r="AX14" s="255"/>
    </row>
    <row r="15" spans="1:50" ht="21" customHeight="1" x14ac:dyDescent="0.2">
      <c r="A15" s="228"/>
      <c r="B15" s="229"/>
      <c r="C15" s="229"/>
      <c r="D15" s="229"/>
      <c r="E15" s="229"/>
      <c r="F15" s="230"/>
      <c r="G15" s="250"/>
      <c r="H15" s="251"/>
      <c r="I15" s="195" t="s">
        <v>47</v>
      </c>
      <c r="J15" s="196"/>
      <c r="K15" s="196"/>
      <c r="L15" s="196"/>
      <c r="M15" s="196"/>
      <c r="N15" s="196"/>
      <c r="O15" s="197"/>
      <c r="P15" s="198">
        <v>162.98500000000001</v>
      </c>
      <c r="Q15" s="199"/>
      <c r="R15" s="199"/>
      <c r="S15" s="199"/>
      <c r="T15" s="199"/>
      <c r="U15" s="199"/>
      <c r="V15" s="200"/>
      <c r="W15" s="198">
        <v>169.97800000000001</v>
      </c>
      <c r="X15" s="199"/>
      <c r="Y15" s="199"/>
      <c r="Z15" s="199"/>
      <c r="AA15" s="199"/>
      <c r="AB15" s="199"/>
      <c r="AC15" s="200"/>
      <c r="AD15" s="198">
        <v>170</v>
      </c>
      <c r="AE15" s="199"/>
      <c r="AF15" s="199"/>
      <c r="AG15" s="199"/>
      <c r="AH15" s="199"/>
      <c r="AI15" s="199"/>
      <c r="AJ15" s="200"/>
      <c r="AK15" s="198">
        <v>137</v>
      </c>
      <c r="AL15" s="199"/>
      <c r="AM15" s="199"/>
      <c r="AN15" s="199"/>
      <c r="AO15" s="199"/>
      <c r="AP15" s="199"/>
      <c r="AQ15" s="200"/>
      <c r="AR15" s="198"/>
      <c r="AS15" s="199"/>
      <c r="AT15" s="199"/>
      <c r="AU15" s="199"/>
      <c r="AV15" s="199"/>
      <c r="AW15" s="199"/>
      <c r="AX15" s="215"/>
    </row>
    <row r="16" spans="1:50" ht="21" customHeight="1" x14ac:dyDescent="0.2">
      <c r="A16" s="228"/>
      <c r="B16" s="229"/>
      <c r="C16" s="229"/>
      <c r="D16" s="229"/>
      <c r="E16" s="229"/>
      <c r="F16" s="230"/>
      <c r="G16" s="250"/>
      <c r="H16" s="251"/>
      <c r="I16" s="195" t="s">
        <v>48</v>
      </c>
      <c r="J16" s="196"/>
      <c r="K16" s="196"/>
      <c r="L16" s="196"/>
      <c r="M16" s="196"/>
      <c r="N16" s="196"/>
      <c r="O16" s="197"/>
      <c r="P16" s="198">
        <v>-169.97800000000001</v>
      </c>
      <c r="Q16" s="199"/>
      <c r="R16" s="199"/>
      <c r="S16" s="199"/>
      <c r="T16" s="199"/>
      <c r="U16" s="199"/>
      <c r="V16" s="200"/>
      <c r="W16" s="198">
        <v>-170</v>
      </c>
      <c r="X16" s="199"/>
      <c r="Y16" s="199"/>
      <c r="Z16" s="199"/>
      <c r="AA16" s="199"/>
      <c r="AB16" s="199"/>
      <c r="AC16" s="200"/>
      <c r="AD16" s="198">
        <v>-137</v>
      </c>
      <c r="AE16" s="199"/>
      <c r="AF16" s="199"/>
      <c r="AG16" s="199"/>
      <c r="AH16" s="199"/>
      <c r="AI16" s="199"/>
      <c r="AJ16" s="200"/>
      <c r="AK16" s="198" t="s">
        <v>699</v>
      </c>
      <c r="AL16" s="199"/>
      <c r="AM16" s="199"/>
      <c r="AN16" s="199"/>
      <c r="AO16" s="199"/>
      <c r="AP16" s="199"/>
      <c r="AQ16" s="200"/>
      <c r="AR16" s="201"/>
      <c r="AS16" s="202"/>
      <c r="AT16" s="202"/>
      <c r="AU16" s="202"/>
      <c r="AV16" s="202"/>
      <c r="AW16" s="202"/>
      <c r="AX16" s="203"/>
    </row>
    <row r="17" spans="1:50" ht="24.75" customHeight="1" x14ac:dyDescent="0.2">
      <c r="A17" s="228"/>
      <c r="B17" s="229"/>
      <c r="C17" s="229"/>
      <c r="D17" s="229"/>
      <c r="E17" s="229"/>
      <c r="F17" s="230"/>
      <c r="G17" s="250"/>
      <c r="H17" s="251"/>
      <c r="I17" s="195" t="s">
        <v>46</v>
      </c>
      <c r="J17" s="213"/>
      <c r="K17" s="213"/>
      <c r="L17" s="213"/>
      <c r="M17" s="213"/>
      <c r="N17" s="213"/>
      <c r="O17" s="214"/>
      <c r="P17" s="198" t="s">
        <v>575</v>
      </c>
      <c r="Q17" s="199"/>
      <c r="R17" s="199"/>
      <c r="S17" s="199"/>
      <c r="T17" s="199"/>
      <c r="U17" s="199"/>
      <c r="V17" s="200"/>
      <c r="W17" s="198" t="s">
        <v>575</v>
      </c>
      <c r="X17" s="199"/>
      <c r="Y17" s="199"/>
      <c r="Z17" s="199"/>
      <c r="AA17" s="199"/>
      <c r="AB17" s="199"/>
      <c r="AC17" s="200"/>
      <c r="AD17" s="198" t="s">
        <v>575</v>
      </c>
      <c r="AE17" s="199"/>
      <c r="AF17" s="199"/>
      <c r="AG17" s="199"/>
      <c r="AH17" s="199"/>
      <c r="AI17" s="199"/>
      <c r="AJ17" s="200"/>
      <c r="AK17" s="198" t="s">
        <v>699</v>
      </c>
      <c r="AL17" s="199"/>
      <c r="AM17" s="199"/>
      <c r="AN17" s="199"/>
      <c r="AO17" s="199"/>
      <c r="AP17" s="199"/>
      <c r="AQ17" s="200"/>
      <c r="AR17" s="246"/>
      <c r="AS17" s="246"/>
      <c r="AT17" s="246"/>
      <c r="AU17" s="246"/>
      <c r="AV17" s="246"/>
      <c r="AW17" s="246"/>
      <c r="AX17" s="247"/>
    </row>
    <row r="18" spans="1:50" ht="24.75" customHeight="1" x14ac:dyDescent="0.2">
      <c r="A18" s="228"/>
      <c r="B18" s="229"/>
      <c r="C18" s="229"/>
      <c r="D18" s="229"/>
      <c r="E18" s="229"/>
      <c r="F18" s="230"/>
      <c r="G18" s="252"/>
      <c r="H18" s="253"/>
      <c r="I18" s="239" t="s">
        <v>18</v>
      </c>
      <c r="J18" s="240"/>
      <c r="K18" s="240"/>
      <c r="L18" s="240"/>
      <c r="M18" s="240"/>
      <c r="N18" s="240"/>
      <c r="O18" s="241"/>
      <c r="P18" s="242">
        <f>SUM(P13:V17)</f>
        <v>330.00700000000001</v>
      </c>
      <c r="Q18" s="243"/>
      <c r="R18" s="243"/>
      <c r="S18" s="243"/>
      <c r="T18" s="243"/>
      <c r="U18" s="243"/>
      <c r="V18" s="244"/>
      <c r="W18" s="242">
        <f>SUM(W13:AC17)</f>
        <v>339.97800000000001</v>
      </c>
      <c r="X18" s="243"/>
      <c r="Y18" s="243"/>
      <c r="Z18" s="243"/>
      <c r="AA18" s="243"/>
      <c r="AB18" s="243"/>
      <c r="AC18" s="244"/>
      <c r="AD18" s="242">
        <f>SUM(AD13:AJ17)</f>
        <v>341</v>
      </c>
      <c r="AE18" s="243"/>
      <c r="AF18" s="243"/>
      <c r="AG18" s="243"/>
      <c r="AH18" s="243"/>
      <c r="AI18" s="243"/>
      <c r="AJ18" s="244"/>
      <c r="AK18" s="242">
        <f>SUM(AK13:AQ17)</f>
        <v>301</v>
      </c>
      <c r="AL18" s="243"/>
      <c r="AM18" s="243"/>
      <c r="AN18" s="243"/>
      <c r="AO18" s="243"/>
      <c r="AP18" s="243"/>
      <c r="AQ18" s="244"/>
      <c r="AR18" s="242">
        <f>SUM(AR13:AX17)</f>
        <v>213</v>
      </c>
      <c r="AS18" s="243"/>
      <c r="AT18" s="243"/>
      <c r="AU18" s="243"/>
      <c r="AV18" s="243"/>
      <c r="AW18" s="243"/>
      <c r="AX18" s="245"/>
    </row>
    <row r="19" spans="1:50" ht="24.75" customHeight="1" x14ac:dyDescent="0.2">
      <c r="A19" s="228"/>
      <c r="B19" s="229"/>
      <c r="C19" s="229"/>
      <c r="D19" s="229"/>
      <c r="E19" s="229"/>
      <c r="F19" s="230"/>
      <c r="G19" s="235" t="s">
        <v>9</v>
      </c>
      <c r="H19" s="236"/>
      <c r="I19" s="236"/>
      <c r="J19" s="236"/>
      <c r="K19" s="236"/>
      <c r="L19" s="236"/>
      <c r="M19" s="236"/>
      <c r="N19" s="236"/>
      <c r="O19" s="236"/>
      <c r="P19" s="198">
        <v>313</v>
      </c>
      <c r="Q19" s="199"/>
      <c r="R19" s="199"/>
      <c r="S19" s="199"/>
      <c r="T19" s="199"/>
      <c r="U19" s="199"/>
      <c r="V19" s="200"/>
      <c r="W19" s="198">
        <v>305</v>
      </c>
      <c r="X19" s="199"/>
      <c r="Y19" s="199"/>
      <c r="Z19" s="199"/>
      <c r="AA19" s="199"/>
      <c r="AB19" s="199"/>
      <c r="AC19" s="200"/>
      <c r="AD19" s="198">
        <v>305</v>
      </c>
      <c r="AE19" s="199"/>
      <c r="AF19" s="199"/>
      <c r="AG19" s="199"/>
      <c r="AH19" s="199"/>
      <c r="AI19" s="199"/>
      <c r="AJ19" s="200"/>
      <c r="AK19" s="237"/>
      <c r="AL19" s="237"/>
      <c r="AM19" s="237"/>
      <c r="AN19" s="237"/>
      <c r="AO19" s="237"/>
      <c r="AP19" s="237"/>
      <c r="AQ19" s="237"/>
      <c r="AR19" s="237"/>
      <c r="AS19" s="237"/>
      <c r="AT19" s="237"/>
      <c r="AU19" s="237"/>
      <c r="AV19" s="237"/>
      <c r="AW19" s="237"/>
      <c r="AX19" s="238"/>
    </row>
    <row r="20" spans="1:50" ht="24.75" customHeight="1" x14ac:dyDescent="0.2">
      <c r="A20" s="228"/>
      <c r="B20" s="229"/>
      <c r="C20" s="229"/>
      <c r="D20" s="229"/>
      <c r="E20" s="229"/>
      <c r="F20" s="230"/>
      <c r="G20" s="235" t="s">
        <v>10</v>
      </c>
      <c r="H20" s="236"/>
      <c r="I20" s="236"/>
      <c r="J20" s="236"/>
      <c r="K20" s="236"/>
      <c r="L20" s="236"/>
      <c r="M20" s="236"/>
      <c r="N20" s="236"/>
      <c r="O20" s="236"/>
      <c r="P20" s="274">
        <f>IF(P18=0, "-", SUM(P19)/P18)</f>
        <v>0.94846472953604011</v>
      </c>
      <c r="Q20" s="274"/>
      <c r="R20" s="274"/>
      <c r="S20" s="274"/>
      <c r="T20" s="274"/>
      <c r="U20" s="274"/>
      <c r="V20" s="274"/>
      <c r="W20" s="274">
        <f>IF(W18=0, "-", SUM(W19)/W18)</f>
        <v>0.89711687226820558</v>
      </c>
      <c r="X20" s="274"/>
      <c r="Y20" s="274"/>
      <c r="Z20" s="274"/>
      <c r="AA20" s="274"/>
      <c r="AB20" s="274"/>
      <c r="AC20" s="274"/>
      <c r="AD20" s="274">
        <f>IF(AD18=0, "-", SUM(AD19)/AD18)</f>
        <v>0.8944281524926686</v>
      </c>
      <c r="AE20" s="274"/>
      <c r="AF20" s="274"/>
      <c r="AG20" s="274"/>
      <c r="AH20" s="274"/>
      <c r="AI20" s="274"/>
      <c r="AJ20" s="274"/>
      <c r="AK20" s="237"/>
      <c r="AL20" s="237"/>
      <c r="AM20" s="237"/>
      <c r="AN20" s="237"/>
      <c r="AO20" s="237"/>
      <c r="AP20" s="237"/>
      <c r="AQ20" s="275"/>
      <c r="AR20" s="275"/>
      <c r="AS20" s="275"/>
      <c r="AT20" s="275"/>
      <c r="AU20" s="237"/>
      <c r="AV20" s="237"/>
      <c r="AW20" s="237"/>
      <c r="AX20" s="238"/>
    </row>
    <row r="21" spans="1:50" ht="25.5" customHeight="1" x14ac:dyDescent="0.2">
      <c r="A21" s="171"/>
      <c r="B21" s="172"/>
      <c r="C21" s="172"/>
      <c r="D21" s="172"/>
      <c r="E21" s="172"/>
      <c r="F21" s="231"/>
      <c r="G21" s="272" t="s">
        <v>212</v>
      </c>
      <c r="H21" s="273"/>
      <c r="I21" s="273"/>
      <c r="J21" s="273"/>
      <c r="K21" s="273"/>
      <c r="L21" s="273"/>
      <c r="M21" s="273"/>
      <c r="N21" s="273"/>
      <c r="O21" s="273"/>
      <c r="P21" s="274">
        <f>IF(P19=0, "-", SUM(P19)/SUM(P13,P14))</f>
        <v>0.92878338278931749</v>
      </c>
      <c r="Q21" s="274"/>
      <c r="R21" s="274"/>
      <c r="S21" s="274"/>
      <c r="T21" s="274"/>
      <c r="U21" s="274"/>
      <c r="V21" s="274"/>
      <c r="W21" s="274">
        <f>IF(W19=0, "-", SUM(W19)/SUM(W13,W14))</f>
        <v>0.8970588235294118</v>
      </c>
      <c r="X21" s="274"/>
      <c r="Y21" s="274"/>
      <c r="Z21" s="274"/>
      <c r="AA21" s="274"/>
      <c r="AB21" s="274"/>
      <c r="AC21" s="274"/>
      <c r="AD21" s="274">
        <f>IF(AD19=0, "-", SUM(AD19)/SUM(AD13,AD14))</f>
        <v>0.99025974025974028</v>
      </c>
      <c r="AE21" s="274"/>
      <c r="AF21" s="274"/>
      <c r="AG21" s="274"/>
      <c r="AH21" s="274"/>
      <c r="AI21" s="274"/>
      <c r="AJ21" s="274"/>
      <c r="AK21" s="237"/>
      <c r="AL21" s="237"/>
      <c r="AM21" s="237"/>
      <c r="AN21" s="237"/>
      <c r="AO21" s="237"/>
      <c r="AP21" s="237"/>
      <c r="AQ21" s="275"/>
      <c r="AR21" s="275"/>
      <c r="AS21" s="275"/>
      <c r="AT21" s="275"/>
      <c r="AU21" s="237"/>
      <c r="AV21" s="237"/>
      <c r="AW21" s="237"/>
      <c r="AX21" s="238"/>
    </row>
    <row r="22" spans="1:50" ht="18.75" customHeight="1" x14ac:dyDescent="0.2">
      <c r="A22" s="282" t="s">
        <v>553</v>
      </c>
      <c r="B22" s="283"/>
      <c r="C22" s="283"/>
      <c r="D22" s="283"/>
      <c r="E22" s="283"/>
      <c r="F22" s="284"/>
      <c r="G22" s="288" t="s">
        <v>206</v>
      </c>
      <c r="H22" s="257"/>
      <c r="I22" s="257"/>
      <c r="J22" s="257"/>
      <c r="K22" s="257"/>
      <c r="L22" s="257"/>
      <c r="M22" s="257"/>
      <c r="N22" s="257"/>
      <c r="O22" s="289"/>
      <c r="P22" s="256" t="s">
        <v>551</v>
      </c>
      <c r="Q22" s="257"/>
      <c r="R22" s="257"/>
      <c r="S22" s="257"/>
      <c r="T22" s="257"/>
      <c r="U22" s="257"/>
      <c r="V22" s="289"/>
      <c r="W22" s="256" t="s">
        <v>552</v>
      </c>
      <c r="X22" s="257"/>
      <c r="Y22" s="257"/>
      <c r="Z22" s="257"/>
      <c r="AA22" s="257"/>
      <c r="AB22" s="257"/>
      <c r="AC22" s="289"/>
      <c r="AD22" s="256" t="s">
        <v>205</v>
      </c>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25.5" customHeight="1" x14ac:dyDescent="0.2">
      <c r="A23" s="285"/>
      <c r="B23" s="286"/>
      <c r="C23" s="286"/>
      <c r="D23" s="286"/>
      <c r="E23" s="286"/>
      <c r="F23" s="287"/>
      <c r="G23" s="259" t="s">
        <v>576</v>
      </c>
      <c r="H23" s="260"/>
      <c r="I23" s="260"/>
      <c r="J23" s="260"/>
      <c r="K23" s="260"/>
      <c r="L23" s="260"/>
      <c r="M23" s="260"/>
      <c r="N23" s="260"/>
      <c r="O23" s="261"/>
      <c r="P23" s="210">
        <v>138</v>
      </c>
      <c r="Q23" s="211"/>
      <c r="R23" s="211"/>
      <c r="S23" s="211"/>
      <c r="T23" s="211"/>
      <c r="U23" s="211"/>
      <c r="V23" s="262"/>
      <c r="W23" s="210">
        <v>187</v>
      </c>
      <c r="X23" s="211"/>
      <c r="Y23" s="211"/>
      <c r="Z23" s="211"/>
      <c r="AA23" s="211"/>
      <c r="AB23" s="211"/>
      <c r="AC23" s="262"/>
      <c r="AD23" s="263" t="s">
        <v>708</v>
      </c>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x14ac:dyDescent="0.2">
      <c r="A24" s="285"/>
      <c r="B24" s="286"/>
      <c r="C24" s="286"/>
      <c r="D24" s="286"/>
      <c r="E24" s="286"/>
      <c r="F24" s="287"/>
      <c r="G24" s="269" t="s">
        <v>577</v>
      </c>
      <c r="H24" s="270"/>
      <c r="I24" s="270"/>
      <c r="J24" s="270"/>
      <c r="K24" s="270"/>
      <c r="L24" s="270"/>
      <c r="M24" s="270"/>
      <c r="N24" s="270"/>
      <c r="O24" s="271"/>
      <c r="P24" s="198">
        <v>14</v>
      </c>
      <c r="Q24" s="199"/>
      <c r="R24" s="199"/>
      <c r="S24" s="199"/>
      <c r="T24" s="199"/>
      <c r="U24" s="199"/>
      <c r="V24" s="200"/>
      <c r="W24" s="198">
        <v>14</v>
      </c>
      <c r="X24" s="199"/>
      <c r="Y24" s="199"/>
      <c r="Z24" s="199"/>
      <c r="AA24" s="199"/>
      <c r="AB24" s="199"/>
      <c r="AC24" s="200"/>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x14ac:dyDescent="0.2">
      <c r="A25" s="285"/>
      <c r="B25" s="286"/>
      <c r="C25" s="286"/>
      <c r="D25" s="286"/>
      <c r="E25" s="286"/>
      <c r="F25" s="287"/>
      <c r="G25" s="269" t="s">
        <v>578</v>
      </c>
      <c r="H25" s="270"/>
      <c r="I25" s="270"/>
      <c r="J25" s="270"/>
      <c r="K25" s="270"/>
      <c r="L25" s="270"/>
      <c r="M25" s="270"/>
      <c r="N25" s="270"/>
      <c r="O25" s="271"/>
      <c r="P25" s="198">
        <v>5</v>
      </c>
      <c r="Q25" s="199"/>
      <c r="R25" s="199"/>
      <c r="S25" s="199"/>
      <c r="T25" s="199"/>
      <c r="U25" s="199"/>
      <c r="V25" s="200"/>
      <c r="W25" s="198">
        <v>5</v>
      </c>
      <c r="X25" s="199"/>
      <c r="Y25" s="199"/>
      <c r="Z25" s="199"/>
      <c r="AA25" s="199"/>
      <c r="AB25" s="199"/>
      <c r="AC25" s="200"/>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x14ac:dyDescent="0.2">
      <c r="A26" s="285"/>
      <c r="B26" s="286"/>
      <c r="C26" s="286"/>
      <c r="D26" s="286"/>
      <c r="E26" s="286"/>
      <c r="F26" s="287"/>
      <c r="G26" s="269" t="s">
        <v>579</v>
      </c>
      <c r="H26" s="270"/>
      <c r="I26" s="270"/>
      <c r="J26" s="270"/>
      <c r="K26" s="270"/>
      <c r="L26" s="270"/>
      <c r="M26" s="270"/>
      <c r="N26" s="270"/>
      <c r="O26" s="271"/>
      <c r="P26" s="198">
        <v>4</v>
      </c>
      <c r="Q26" s="199"/>
      <c r="R26" s="199"/>
      <c r="S26" s="199"/>
      <c r="T26" s="199"/>
      <c r="U26" s="199"/>
      <c r="V26" s="200"/>
      <c r="W26" s="198">
        <v>4</v>
      </c>
      <c r="X26" s="199"/>
      <c r="Y26" s="199"/>
      <c r="Z26" s="199"/>
      <c r="AA26" s="199"/>
      <c r="AB26" s="199"/>
      <c r="AC26" s="200"/>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customHeight="1" x14ac:dyDescent="0.2">
      <c r="A27" s="285"/>
      <c r="B27" s="286"/>
      <c r="C27" s="286"/>
      <c r="D27" s="286"/>
      <c r="E27" s="286"/>
      <c r="F27" s="287"/>
      <c r="G27" s="269" t="s">
        <v>580</v>
      </c>
      <c r="H27" s="270"/>
      <c r="I27" s="270"/>
      <c r="J27" s="270"/>
      <c r="K27" s="270"/>
      <c r="L27" s="270"/>
      <c r="M27" s="270"/>
      <c r="N27" s="270"/>
      <c r="O27" s="271"/>
      <c r="P27" s="198">
        <v>2</v>
      </c>
      <c r="Q27" s="199"/>
      <c r="R27" s="199"/>
      <c r="S27" s="199"/>
      <c r="T27" s="199"/>
      <c r="U27" s="199"/>
      <c r="V27" s="200"/>
      <c r="W27" s="198">
        <v>2</v>
      </c>
      <c r="X27" s="199"/>
      <c r="Y27" s="199"/>
      <c r="Z27" s="199"/>
      <c r="AA27" s="199"/>
      <c r="AB27" s="199"/>
      <c r="AC27" s="200"/>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customHeight="1" x14ac:dyDescent="0.2">
      <c r="A28" s="285"/>
      <c r="B28" s="286"/>
      <c r="C28" s="286"/>
      <c r="D28" s="286"/>
      <c r="E28" s="286"/>
      <c r="F28" s="287"/>
      <c r="G28" s="276" t="s">
        <v>607</v>
      </c>
      <c r="H28" s="277"/>
      <c r="I28" s="277"/>
      <c r="J28" s="277"/>
      <c r="K28" s="277"/>
      <c r="L28" s="277"/>
      <c r="M28" s="277"/>
      <c r="N28" s="277"/>
      <c r="O28" s="278"/>
      <c r="P28" s="279">
        <v>1</v>
      </c>
      <c r="Q28" s="280"/>
      <c r="R28" s="280"/>
      <c r="S28" s="280"/>
      <c r="T28" s="280"/>
      <c r="U28" s="280"/>
      <c r="V28" s="281"/>
      <c r="W28" s="279">
        <v>1</v>
      </c>
      <c r="X28" s="280"/>
      <c r="Y28" s="280"/>
      <c r="Z28" s="280"/>
      <c r="AA28" s="280"/>
      <c r="AB28" s="280"/>
      <c r="AC28" s="281"/>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x14ac:dyDescent="0.25">
      <c r="A29" s="285"/>
      <c r="B29" s="286"/>
      <c r="C29" s="286"/>
      <c r="D29" s="286"/>
      <c r="E29" s="286"/>
      <c r="F29" s="287"/>
      <c r="G29" s="108" t="s">
        <v>18</v>
      </c>
      <c r="H29" s="109"/>
      <c r="I29" s="109"/>
      <c r="J29" s="109"/>
      <c r="K29" s="109"/>
      <c r="L29" s="109"/>
      <c r="M29" s="109"/>
      <c r="N29" s="109"/>
      <c r="O29" s="110"/>
      <c r="P29" s="296">
        <f>SUM(P23:V28)</f>
        <v>164</v>
      </c>
      <c r="Q29" s="297"/>
      <c r="R29" s="297"/>
      <c r="S29" s="297"/>
      <c r="T29" s="297"/>
      <c r="U29" s="297"/>
      <c r="V29" s="298"/>
      <c r="W29" s="299">
        <f>AR13</f>
        <v>213</v>
      </c>
      <c r="X29" s="300"/>
      <c r="Y29" s="300"/>
      <c r="Z29" s="300"/>
      <c r="AA29" s="300"/>
      <c r="AB29" s="300"/>
      <c r="AC29" s="301"/>
      <c r="AD29" s="267"/>
      <c r="AE29" s="267"/>
      <c r="AF29" s="267"/>
      <c r="AG29" s="267"/>
      <c r="AH29" s="267"/>
      <c r="AI29" s="267"/>
      <c r="AJ29" s="267"/>
      <c r="AK29" s="267"/>
      <c r="AL29" s="267"/>
      <c r="AM29" s="267"/>
      <c r="AN29" s="267"/>
      <c r="AO29" s="267"/>
      <c r="AP29" s="267"/>
      <c r="AQ29" s="267"/>
      <c r="AR29" s="267"/>
      <c r="AS29" s="267"/>
      <c r="AT29" s="267"/>
      <c r="AU29" s="267"/>
      <c r="AV29" s="267"/>
      <c r="AW29" s="267"/>
      <c r="AX29" s="268"/>
    </row>
    <row r="30" spans="1:50" ht="47.25" customHeight="1" x14ac:dyDescent="0.2">
      <c r="A30" s="302" t="s">
        <v>541</v>
      </c>
      <c r="B30" s="303"/>
      <c r="C30" s="303"/>
      <c r="D30" s="303"/>
      <c r="E30" s="303"/>
      <c r="F30" s="304"/>
      <c r="G30" s="293" t="s">
        <v>688</v>
      </c>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5"/>
    </row>
    <row r="31" spans="1:50" ht="31.5" customHeight="1" x14ac:dyDescent="0.2">
      <c r="A31" s="305" t="s">
        <v>542</v>
      </c>
      <c r="B31" s="306"/>
      <c r="C31" s="306"/>
      <c r="D31" s="306"/>
      <c r="E31" s="306"/>
      <c r="F31" s="307"/>
      <c r="G31" s="311" t="s">
        <v>540</v>
      </c>
      <c r="H31" s="312"/>
      <c r="I31" s="312"/>
      <c r="J31" s="312"/>
      <c r="K31" s="312"/>
      <c r="L31" s="312"/>
      <c r="M31" s="312"/>
      <c r="N31" s="312"/>
      <c r="O31" s="312"/>
      <c r="P31" s="313" t="s">
        <v>539</v>
      </c>
      <c r="Q31" s="312"/>
      <c r="R31" s="312"/>
      <c r="S31" s="312"/>
      <c r="T31" s="312"/>
      <c r="U31" s="312"/>
      <c r="V31" s="312"/>
      <c r="W31" s="312"/>
      <c r="X31" s="314"/>
      <c r="Y31" s="315"/>
      <c r="Z31" s="316"/>
      <c r="AA31" s="317"/>
      <c r="AB31" s="364" t="s">
        <v>11</v>
      </c>
      <c r="AC31" s="364"/>
      <c r="AD31" s="364"/>
      <c r="AE31" s="365" t="s">
        <v>384</v>
      </c>
      <c r="AF31" s="366"/>
      <c r="AG31" s="366"/>
      <c r="AH31" s="367"/>
      <c r="AI31" s="365" t="s">
        <v>536</v>
      </c>
      <c r="AJ31" s="366"/>
      <c r="AK31" s="366"/>
      <c r="AL31" s="367"/>
      <c r="AM31" s="365" t="s">
        <v>352</v>
      </c>
      <c r="AN31" s="366"/>
      <c r="AO31" s="366"/>
      <c r="AP31" s="367"/>
      <c r="AQ31" s="373" t="s">
        <v>383</v>
      </c>
      <c r="AR31" s="374"/>
      <c r="AS31" s="374"/>
      <c r="AT31" s="375"/>
      <c r="AU31" s="373" t="s">
        <v>554</v>
      </c>
      <c r="AV31" s="374"/>
      <c r="AW31" s="374"/>
      <c r="AX31" s="376"/>
    </row>
    <row r="32" spans="1:50" ht="23.25" customHeight="1" x14ac:dyDescent="0.2">
      <c r="A32" s="305"/>
      <c r="B32" s="306"/>
      <c r="C32" s="306"/>
      <c r="D32" s="306"/>
      <c r="E32" s="306"/>
      <c r="F32" s="307"/>
      <c r="G32" s="318" t="s">
        <v>668</v>
      </c>
      <c r="H32" s="319"/>
      <c r="I32" s="319"/>
      <c r="J32" s="319"/>
      <c r="K32" s="319"/>
      <c r="L32" s="319"/>
      <c r="M32" s="319"/>
      <c r="N32" s="319"/>
      <c r="O32" s="319"/>
      <c r="P32" s="322" t="s">
        <v>666</v>
      </c>
      <c r="Q32" s="323"/>
      <c r="R32" s="323"/>
      <c r="S32" s="323"/>
      <c r="T32" s="323"/>
      <c r="U32" s="323"/>
      <c r="V32" s="323"/>
      <c r="W32" s="323"/>
      <c r="X32" s="324"/>
      <c r="Y32" s="328" t="s">
        <v>51</v>
      </c>
      <c r="Z32" s="329"/>
      <c r="AA32" s="330"/>
      <c r="AB32" s="331" t="s">
        <v>587</v>
      </c>
      <c r="AC32" s="331"/>
      <c r="AD32" s="331"/>
      <c r="AE32" s="332">
        <v>5</v>
      </c>
      <c r="AF32" s="332"/>
      <c r="AG32" s="332"/>
      <c r="AH32" s="332"/>
      <c r="AI32" s="332">
        <v>4</v>
      </c>
      <c r="AJ32" s="332"/>
      <c r="AK32" s="332"/>
      <c r="AL32" s="332"/>
      <c r="AM32" s="332">
        <v>4</v>
      </c>
      <c r="AN32" s="332"/>
      <c r="AO32" s="332"/>
      <c r="AP32" s="332"/>
      <c r="AQ32" s="361" t="s">
        <v>699</v>
      </c>
      <c r="AR32" s="332"/>
      <c r="AS32" s="332"/>
      <c r="AT32" s="332"/>
      <c r="AU32" s="350" t="s">
        <v>699</v>
      </c>
      <c r="AV32" s="368"/>
      <c r="AW32" s="368"/>
      <c r="AX32" s="369"/>
    </row>
    <row r="33" spans="1:51" ht="23.25" customHeight="1" x14ac:dyDescent="0.2">
      <c r="A33" s="308"/>
      <c r="B33" s="309"/>
      <c r="C33" s="309"/>
      <c r="D33" s="309"/>
      <c r="E33" s="309"/>
      <c r="F33" s="310"/>
      <c r="G33" s="320"/>
      <c r="H33" s="321"/>
      <c r="I33" s="321"/>
      <c r="J33" s="321"/>
      <c r="K33" s="321"/>
      <c r="L33" s="321"/>
      <c r="M33" s="321"/>
      <c r="N33" s="321"/>
      <c r="O33" s="321"/>
      <c r="P33" s="325"/>
      <c r="Q33" s="326"/>
      <c r="R33" s="326"/>
      <c r="S33" s="326"/>
      <c r="T33" s="326"/>
      <c r="U33" s="326"/>
      <c r="V33" s="326"/>
      <c r="W33" s="326"/>
      <c r="X33" s="327"/>
      <c r="Y33" s="370" t="s">
        <v>52</v>
      </c>
      <c r="Z33" s="371"/>
      <c r="AA33" s="372"/>
      <c r="AB33" s="331" t="s">
        <v>587</v>
      </c>
      <c r="AC33" s="331"/>
      <c r="AD33" s="331"/>
      <c r="AE33" s="332">
        <v>5</v>
      </c>
      <c r="AF33" s="332"/>
      <c r="AG33" s="332"/>
      <c r="AH33" s="332"/>
      <c r="AI33" s="332">
        <v>2</v>
      </c>
      <c r="AJ33" s="332"/>
      <c r="AK33" s="332"/>
      <c r="AL33" s="332"/>
      <c r="AM33" s="332">
        <v>4</v>
      </c>
      <c r="AN33" s="332"/>
      <c r="AO33" s="332"/>
      <c r="AP33" s="332"/>
      <c r="AQ33" s="332">
        <v>3</v>
      </c>
      <c r="AR33" s="332"/>
      <c r="AS33" s="332"/>
      <c r="AT33" s="332"/>
      <c r="AU33" s="350" t="s">
        <v>699</v>
      </c>
      <c r="AV33" s="368"/>
      <c r="AW33" s="368"/>
      <c r="AX33" s="369"/>
    </row>
    <row r="34" spans="1:51" ht="23.25" customHeight="1" x14ac:dyDescent="0.2">
      <c r="A34" s="400" t="s">
        <v>543</v>
      </c>
      <c r="B34" s="401"/>
      <c r="C34" s="401"/>
      <c r="D34" s="401"/>
      <c r="E34" s="401"/>
      <c r="F34" s="402"/>
      <c r="G34" s="205" t="s">
        <v>544</v>
      </c>
      <c r="H34" s="205"/>
      <c r="I34" s="205"/>
      <c r="J34" s="205"/>
      <c r="K34" s="205"/>
      <c r="L34" s="205"/>
      <c r="M34" s="205"/>
      <c r="N34" s="205"/>
      <c r="O34" s="205"/>
      <c r="P34" s="205"/>
      <c r="Q34" s="205"/>
      <c r="R34" s="205"/>
      <c r="S34" s="205"/>
      <c r="T34" s="205"/>
      <c r="U34" s="205"/>
      <c r="V34" s="205"/>
      <c r="W34" s="205"/>
      <c r="X34" s="234"/>
      <c r="Y34" s="408"/>
      <c r="Z34" s="409"/>
      <c r="AA34" s="410"/>
      <c r="AB34" s="204" t="s">
        <v>11</v>
      </c>
      <c r="AC34" s="205"/>
      <c r="AD34" s="234"/>
      <c r="AE34" s="204" t="s">
        <v>384</v>
      </c>
      <c r="AF34" s="205"/>
      <c r="AG34" s="205"/>
      <c r="AH34" s="234"/>
      <c r="AI34" s="204" t="s">
        <v>536</v>
      </c>
      <c r="AJ34" s="205"/>
      <c r="AK34" s="205"/>
      <c r="AL34" s="234"/>
      <c r="AM34" s="204" t="s">
        <v>352</v>
      </c>
      <c r="AN34" s="205"/>
      <c r="AO34" s="205"/>
      <c r="AP34" s="234"/>
      <c r="AQ34" s="379" t="s">
        <v>555</v>
      </c>
      <c r="AR34" s="380"/>
      <c r="AS34" s="380"/>
      <c r="AT34" s="380"/>
      <c r="AU34" s="380"/>
      <c r="AV34" s="380"/>
      <c r="AW34" s="380"/>
      <c r="AX34" s="381"/>
    </row>
    <row r="35" spans="1:51" ht="23.25" customHeight="1" x14ac:dyDescent="0.2">
      <c r="A35" s="403"/>
      <c r="B35" s="404"/>
      <c r="C35" s="404"/>
      <c r="D35" s="404"/>
      <c r="E35" s="404"/>
      <c r="F35" s="405"/>
      <c r="G35" s="357" t="s">
        <v>588</v>
      </c>
      <c r="H35" s="358"/>
      <c r="I35" s="358"/>
      <c r="J35" s="358"/>
      <c r="K35" s="358"/>
      <c r="L35" s="358"/>
      <c r="M35" s="358"/>
      <c r="N35" s="358"/>
      <c r="O35" s="358"/>
      <c r="P35" s="358"/>
      <c r="Q35" s="358"/>
      <c r="R35" s="358"/>
      <c r="S35" s="358"/>
      <c r="T35" s="358"/>
      <c r="U35" s="358"/>
      <c r="V35" s="358"/>
      <c r="W35" s="358"/>
      <c r="X35" s="358"/>
      <c r="Y35" s="382" t="s">
        <v>543</v>
      </c>
      <c r="Z35" s="383"/>
      <c r="AA35" s="384"/>
      <c r="AB35" s="385" t="s">
        <v>589</v>
      </c>
      <c r="AC35" s="386"/>
      <c r="AD35" s="387"/>
      <c r="AE35" s="361">
        <v>7.9</v>
      </c>
      <c r="AF35" s="361"/>
      <c r="AG35" s="361"/>
      <c r="AH35" s="361"/>
      <c r="AI35" s="361">
        <v>9.9</v>
      </c>
      <c r="AJ35" s="361"/>
      <c r="AK35" s="361"/>
      <c r="AL35" s="361"/>
      <c r="AM35" s="361">
        <v>7.8</v>
      </c>
      <c r="AN35" s="361"/>
      <c r="AO35" s="361"/>
      <c r="AP35" s="361"/>
      <c r="AQ35" s="350" t="s">
        <v>699</v>
      </c>
      <c r="AR35" s="333"/>
      <c r="AS35" s="333"/>
      <c r="AT35" s="333"/>
      <c r="AU35" s="333"/>
      <c r="AV35" s="333"/>
      <c r="AW35" s="333"/>
      <c r="AX35" s="334"/>
    </row>
    <row r="36" spans="1:51" ht="46.5" customHeight="1" x14ac:dyDescent="0.2">
      <c r="A36" s="406"/>
      <c r="B36" s="190"/>
      <c r="C36" s="190"/>
      <c r="D36" s="190"/>
      <c r="E36" s="190"/>
      <c r="F36" s="407"/>
      <c r="G36" s="359"/>
      <c r="H36" s="360"/>
      <c r="I36" s="360"/>
      <c r="J36" s="360"/>
      <c r="K36" s="360"/>
      <c r="L36" s="360"/>
      <c r="M36" s="360"/>
      <c r="N36" s="360"/>
      <c r="O36" s="360"/>
      <c r="P36" s="360"/>
      <c r="Q36" s="360"/>
      <c r="R36" s="360"/>
      <c r="S36" s="360"/>
      <c r="T36" s="360"/>
      <c r="U36" s="360"/>
      <c r="V36" s="360"/>
      <c r="W36" s="360"/>
      <c r="X36" s="360"/>
      <c r="Y36" s="346" t="s">
        <v>545</v>
      </c>
      <c r="Z36" s="362"/>
      <c r="AA36" s="363"/>
      <c r="AB36" s="388" t="s">
        <v>546</v>
      </c>
      <c r="AC36" s="389"/>
      <c r="AD36" s="390"/>
      <c r="AE36" s="391" t="s">
        <v>590</v>
      </c>
      <c r="AF36" s="391"/>
      <c r="AG36" s="391"/>
      <c r="AH36" s="391"/>
      <c r="AI36" s="391" t="s">
        <v>591</v>
      </c>
      <c r="AJ36" s="391"/>
      <c r="AK36" s="391"/>
      <c r="AL36" s="391"/>
      <c r="AM36" s="391" t="s">
        <v>686</v>
      </c>
      <c r="AN36" s="391"/>
      <c r="AO36" s="391"/>
      <c r="AP36" s="391"/>
      <c r="AQ36" s="391" t="s">
        <v>699</v>
      </c>
      <c r="AR36" s="391"/>
      <c r="AS36" s="391"/>
      <c r="AT36" s="391"/>
      <c r="AU36" s="391"/>
      <c r="AV36" s="391"/>
      <c r="AW36" s="391"/>
      <c r="AX36" s="392"/>
    </row>
    <row r="37" spans="1:51" ht="18.75" customHeight="1" x14ac:dyDescent="0.2">
      <c r="A37" s="424" t="s">
        <v>210</v>
      </c>
      <c r="B37" s="425"/>
      <c r="C37" s="425"/>
      <c r="D37" s="425"/>
      <c r="E37" s="425"/>
      <c r="F37" s="426"/>
      <c r="G37" s="434" t="s">
        <v>135</v>
      </c>
      <c r="H37" s="415"/>
      <c r="I37" s="415"/>
      <c r="J37" s="415"/>
      <c r="K37" s="415"/>
      <c r="L37" s="415"/>
      <c r="M37" s="415"/>
      <c r="N37" s="415"/>
      <c r="O37" s="435"/>
      <c r="P37" s="438" t="s">
        <v>55</v>
      </c>
      <c r="Q37" s="415"/>
      <c r="R37" s="415"/>
      <c r="S37" s="415"/>
      <c r="T37" s="415"/>
      <c r="U37" s="415"/>
      <c r="V37" s="415"/>
      <c r="W37" s="415"/>
      <c r="X37" s="435"/>
      <c r="Y37" s="440"/>
      <c r="Z37" s="441"/>
      <c r="AA37" s="442"/>
      <c r="AB37" s="446" t="s">
        <v>11</v>
      </c>
      <c r="AC37" s="447"/>
      <c r="AD37" s="448"/>
      <c r="AE37" s="446" t="s">
        <v>384</v>
      </c>
      <c r="AF37" s="447"/>
      <c r="AG37" s="447"/>
      <c r="AH37" s="448"/>
      <c r="AI37" s="451" t="s">
        <v>536</v>
      </c>
      <c r="AJ37" s="451"/>
      <c r="AK37" s="451"/>
      <c r="AL37" s="446"/>
      <c r="AM37" s="451" t="s">
        <v>352</v>
      </c>
      <c r="AN37" s="451"/>
      <c r="AO37" s="451"/>
      <c r="AP37" s="446"/>
      <c r="AQ37" s="412" t="s">
        <v>164</v>
      </c>
      <c r="AR37" s="413"/>
      <c r="AS37" s="413"/>
      <c r="AT37" s="414"/>
      <c r="AU37" s="415" t="s">
        <v>125</v>
      </c>
      <c r="AV37" s="415"/>
      <c r="AW37" s="415"/>
      <c r="AX37" s="416"/>
    </row>
    <row r="38" spans="1:51" ht="18.75" customHeight="1" x14ac:dyDescent="0.2">
      <c r="A38" s="427"/>
      <c r="B38" s="428"/>
      <c r="C38" s="428"/>
      <c r="D38" s="428"/>
      <c r="E38" s="428"/>
      <c r="F38" s="429"/>
      <c r="G38" s="436"/>
      <c r="H38" s="352"/>
      <c r="I38" s="352"/>
      <c r="J38" s="352"/>
      <c r="K38" s="352"/>
      <c r="L38" s="352"/>
      <c r="M38" s="352"/>
      <c r="N38" s="352"/>
      <c r="O38" s="437"/>
      <c r="P38" s="439"/>
      <c r="Q38" s="352"/>
      <c r="R38" s="352"/>
      <c r="S38" s="352"/>
      <c r="T38" s="352"/>
      <c r="U38" s="352"/>
      <c r="V38" s="352"/>
      <c r="W38" s="352"/>
      <c r="X38" s="437"/>
      <c r="Y38" s="443"/>
      <c r="Z38" s="444"/>
      <c r="AA38" s="445"/>
      <c r="AB38" s="365"/>
      <c r="AC38" s="449"/>
      <c r="AD38" s="450"/>
      <c r="AE38" s="365"/>
      <c r="AF38" s="449"/>
      <c r="AG38" s="449"/>
      <c r="AH38" s="450"/>
      <c r="AI38" s="452"/>
      <c r="AJ38" s="452"/>
      <c r="AK38" s="452"/>
      <c r="AL38" s="365"/>
      <c r="AM38" s="452"/>
      <c r="AN38" s="452"/>
      <c r="AO38" s="452"/>
      <c r="AP38" s="365"/>
      <c r="AQ38" s="393" t="s">
        <v>575</v>
      </c>
      <c r="AR38" s="394"/>
      <c r="AS38" s="395" t="s">
        <v>165</v>
      </c>
      <c r="AT38" s="396"/>
      <c r="AU38" s="397">
        <v>4</v>
      </c>
      <c r="AV38" s="397"/>
      <c r="AW38" s="352" t="s">
        <v>162</v>
      </c>
      <c r="AX38" s="353"/>
    </row>
    <row r="39" spans="1:51" ht="23.25" customHeight="1" x14ac:dyDescent="0.2">
      <c r="A39" s="430"/>
      <c r="B39" s="428"/>
      <c r="C39" s="428"/>
      <c r="D39" s="428"/>
      <c r="E39" s="428"/>
      <c r="F39" s="429"/>
      <c r="G39" s="335" t="s">
        <v>581</v>
      </c>
      <c r="H39" s="336"/>
      <c r="I39" s="336"/>
      <c r="J39" s="336"/>
      <c r="K39" s="336"/>
      <c r="L39" s="336"/>
      <c r="M39" s="336"/>
      <c r="N39" s="336"/>
      <c r="O39" s="337"/>
      <c r="P39" s="121" t="s">
        <v>582</v>
      </c>
      <c r="Q39" s="121"/>
      <c r="R39" s="121"/>
      <c r="S39" s="121"/>
      <c r="T39" s="121"/>
      <c r="U39" s="121"/>
      <c r="V39" s="121"/>
      <c r="W39" s="121"/>
      <c r="X39" s="122"/>
      <c r="Y39" s="346" t="s">
        <v>12</v>
      </c>
      <c r="Z39" s="347"/>
      <c r="AA39" s="348"/>
      <c r="AB39" s="349" t="s">
        <v>583</v>
      </c>
      <c r="AC39" s="349"/>
      <c r="AD39" s="349"/>
      <c r="AE39" s="350">
        <v>23.9</v>
      </c>
      <c r="AF39" s="333"/>
      <c r="AG39" s="333"/>
      <c r="AH39" s="333"/>
      <c r="AI39" s="350" t="s">
        <v>575</v>
      </c>
      <c r="AJ39" s="333"/>
      <c r="AK39" s="333"/>
      <c r="AL39" s="333"/>
      <c r="AM39" s="350" t="s">
        <v>575</v>
      </c>
      <c r="AN39" s="333"/>
      <c r="AO39" s="333"/>
      <c r="AP39" s="333"/>
      <c r="AQ39" s="354" t="s">
        <v>575</v>
      </c>
      <c r="AR39" s="355"/>
      <c r="AS39" s="355"/>
      <c r="AT39" s="356"/>
      <c r="AU39" s="333" t="s">
        <v>575</v>
      </c>
      <c r="AV39" s="333"/>
      <c r="AW39" s="333"/>
      <c r="AX39" s="334"/>
    </row>
    <row r="40" spans="1:51" ht="23.25" customHeight="1" x14ac:dyDescent="0.2">
      <c r="A40" s="431"/>
      <c r="B40" s="432"/>
      <c r="C40" s="432"/>
      <c r="D40" s="432"/>
      <c r="E40" s="432"/>
      <c r="F40" s="433"/>
      <c r="G40" s="338"/>
      <c r="H40" s="339"/>
      <c r="I40" s="339"/>
      <c r="J40" s="339"/>
      <c r="K40" s="339"/>
      <c r="L40" s="339"/>
      <c r="M40" s="339"/>
      <c r="N40" s="339"/>
      <c r="O40" s="340"/>
      <c r="P40" s="344"/>
      <c r="Q40" s="344"/>
      <c r="R40" s="344"/>
      <c r="S40" s="344"/>
      <c r="T40" s="344"/>
      <c r="U40" s="344"/>
      <c r="V40" s="344"/>
      <c r="W40" s="344"/>
      <c r="X40" s="345"/>
      <c r="Y40" s="204" t="s">
        <v>50</v>
      </c>
      <c r="Z40" s="205"/>
      <c r="AA40" s="234"/>
      <c r="AB40" s="411" t="s">
        <v>583</v>
      </c>
      <c r="AC40" s="411"/>
      <c r="AD40" s="411"/>
      <c r="AE40" s="350" t="s">
        <v>575</v>
      </c>
      <c r="AF40" s="333"/>
      <c r="AG40" s="333"/>
      <c r="AH40" s="333"/>
      <c r="AI40" s="350" t="s">
        <v>575</v>
      </c>
      <c r="AJ40" s="333"/>
      <c r="AK40" s="333"/>
      <c r="AL40" s="333"/>
      <c r="AM40" s="350" t="s">
        <v>575</v>
      </c>
      <c r="AN40" s="333"/>
      <c r="AO40" s="333"/>
      <c r="AP40" s="333"/>
      <c r="AQ40" s="354" t="s">
        <v>575</v>
      </c>
      <c r="AR40" s="355"/>
      <c r="AS40" s="355"/>
      <c r="AT40" s="356"/>
      <c r="AU40" s="333">
        <v>21</v>
      </c>
      <c r="AV40" s="333"/>
      <c r="AW40" s="333"/>
      <c r="AX40" s="334"/>
    </row>
    <row r="41" spans="1:51" ht="23.25" customHeight="1" x14ac:dyDescent="0.2">
      <c r="A41" s="430"/>
      <c r="B41" s="428"/>
      <c r="C41" s="428"/>
      <c r="D41" s="428"/>
      <c r="E41" s="428"/>
      <c r="F41" s="429"/>
      <c r="G41" s="341"/>
      <c r="H41" s="342"/>
      <c r="I41" s="342"/>
      <c r="J41" s="342"/>
      <c r="K41" s="342"/>
      <c r="L41" s="342"/>
      <c r="M41" s="342"/>
      <c r="N41" s="342"/>
      <c r="O41" s="343"/>
      <c r="P41" s="124"/>
      <c r="Q41" s="124"/>
      <c r="R41" s="124"/>
      <c r="S41" s="124"/>
      <c r="T41" s="124"/>
      <c r="U41" s="124"/>
      <c r="V41" s="124"/>
      <c r="W41" s="124"/>
      <c r="X41" s="125"/>
      <c r="Y41" s="204" t="s">
        <v>13</v>
      </c>
      <c r="Z41" s="205"/>
      <c r="AA41" s="234"/>
      <c r="AB41" s="351" t="s">
        <v>14</v>
      </c>
      <c r="AC41" s="351"/>
      <c r="AD41" s="351"/>
      <c r="AE41" s="350">
        <v>113</v>
      </c>
      <c r="AF41" s="333"/>
      <c r="AG41" s="333"/>
      <c r="AH41" s="333"/>
      <c r="AI41" s="350" t="s">
        <v>575</v>
      </c>
      <c r="AJ41" s="333"/>
      <c r="AK41" s="333"/>
      <c r="AL41" s="333"/>
      <c r="AM41" s="350" t="s">
        <v>575</v>
      </c>
      <c r="AN41" s="333"/>
      <c r="AO41" s="333"/>
      <c r="AP41" s="333"/>
      <c r="AQ41" s="354" t="s">
        <v>575</v>
      </c>
      <c r="AR41" s="355"/>
      <c r="AS41" s="355"/>
      <c r="AT41" s="356"/>
      <c r="AU41" s="333" t="s">
        <v>575</v>
      </c>
      <c r="AV41" s="333"/>
      <c r="AW41" s="333"/>
      <c r="AX41" s="334"/>
    </row>
    <row r="42" spans="1:51" ht="23.25" customHeight="1" x14ac:dyDescent="0.2">
      <c r="A42" s="417" t="s">
        <v>229</v>
      </c>
      <c r="B42" s="453"/>
      <c r="C42" s="453"/>
      <c r="D42" s="453"/>
      <c r="E42" s="453"/>
      <c r="F42" s="454"/>
      <c r="G42" s="455" t="s">
        <v>673</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7"/>
    </row>
    <row r="43" spans="1:51" ht="23.25" customHeight="1" thickBot="1" x14ac:dyDescent="0.25">
      <c r="A43" s="308"/>
      <c r="B43" s="309"/>
      <c r="C43" s="309"/>
      <c r="D43" s="309"/>
      <c r="E43" s="309"/>
      <c r="F43" s="310"/>
      <c r="G43" s="458"/>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60"/>
    </row>
    <row r="44" spans="1:51" ht="47.25" customHeight="1" x14ac:dyDescent="0.2">
      <c r="A44" s="302" t="s">
        <v>541</v>
      </c>
      <c r="B44" s="303"/>
      <c r="C44" s="303"/>
      <c r="D44" s="303"/>
      <c r="E44" s="303"/>
      <c r="F44" s="304"/>
      <c r="G44" s="293" t="s">
        <v>691</v>
      </c>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5"/>
      <c r="AY44">
        <f>COUNTA($G$44)</f>
        <v>1</v>
      </c>
    </row>
    <row r="45" spans="1:51" ht="31.5" customHeight="1" x14ac:dyDescent="0.2">
      <c r="A45" s="305" t="s">
        <v>542</v>
      </c>
      <c r="B45" s="306"/>
      <c r="C45" s="306"/>
      <c r="D45" s="306"/>
      <c r="E45" s="306"/>
      <c r="F45" s="307"/>
      <c r="G45" s="311" t="s">
        <v>540</v>
      </c>
      <c r="H45" s="312"/>
      <c r="I45" s="312"/>
      <c r="J45" s="312"/>
      <c r="K45" s="312"/>
      <c r="L45" s="312"/>
      <c r="M45" s="312"/>
      <c r="N45" s="312"/>
      <c r="O45" s="312"/>
      <c r="P45" s="313" t="s">
        <v>539</v>
      </c>
      <c r="Q45" s="312"/>
      <c r="R45" s="312"/>
      <c r="S45" s="312"/>
      <c r="T45" s="312"/>
      <c r="U45" s="312"/>
      <c r="V45" s="312"/>
      <c r="W45" s="312"/>
      <c r="X45" s="314"/>
      <c r="Y45" s="315"/>
      <c r="Z45" s="316"/>
      <c r="AA45" s="317"/>
      <c r="AB45" s="364" t="s">
        <v>11</v>
      </c>
      <c r="AC45" s="364"/>
      <c r="AD45" s="364"/>
      <c r="AE45" s="365" t="s">
        <v>384</v>
      </c>
      <c r="AF45" s="366"/>
      <c r="AG45" s="366"/>
      <c r="AH45" s="367"/>
      <c r="AI45" s="365" t="s">
        <v>536</v>
      </c>
      <c r="AJ45" s="366"/>
      <c r="AK45" s="366"/>
      <c r="AL45" s="367"/>
      <c r="AM45" s="365" t="s">
        <v>352</v>
      </c>
      <c r="AN45" s="366"/>
      <c r="AO45" s="366"/>
      <c r="AP45" s="367"/>
      <c r="AQ45" s="373" t="s">
        <v>383</v>
      </c>
      <c r="AR45" s="374"/>
      <c r="AS45" s="374"/>
      <c r="AT45" s="375"/>
      <c r="AU45" s="373" t="s">
        <v>554</v>
      </c>
      <c r="AV45" s="374"/>
      <c r="AW45" s="374"/>
      <c r="AX45" s="376"/>
      <c r="AY45">
        <f>COUNTA($G$46)</f>
        <v>1</v>
      </c>
    </row>
    <row r="46" spans="1:51" ht="23.25" customHeight="1" x14ac:dyDescent="0.2">
      <c r="A46" s="305"/>
      <c r="B46" s="306"/>
      <c r="C46" s="306"/>
      <c r="D46" s="306"/>
      <c r="E46" s="306"/>
      <c r="F46" s="307"/>
      <c r="G46" s="318" t="s">
        <v>670</v>
      </c>
      <c r="H46" s="319"/>
      <c r="I46" s="319"/>
      <c r="J46" s="319"/>
      <c r="K46" s="319"/>
      <c r="L46" s="319"/>
      <c r="M46" s="319"/>
      <c r="N46" s="319"/>
      <c r="O46" s="319"/>
      <c r="P46" s="322" t="s">
        <v>669</v>
      </c>
      <c r="Q46" s="323"/>
      <c r="R46" s="323"/>
      <c r="S46" s="323"/>
      <c r="T46" s="323"/>
      <c r="U46" s="323"/>
      <c r="V46" s="323"/>
      <c r="W46" s="323"/>
      <c r="X46" s="324"/>
      <c r="Y46" s="328" t="s">
        <v>51</v>
      </c>
      <c r="Z46" s="329"/>
      <c r="AA46" s="330"/>
      <c r="AB46" s="331" t="s">
        <v>587</v>
      </c>
      <c r="AC46" s="331"/>
      <c r="AD46" s="331"/>
      <c r="AE46" s="332">
        <v>14</v>
      </c>
      <c r="AF46" s="332"/>
      <c r="AG46" s="332"/>
      <c r="AH46" s="332"/>
      <c r="AI46" s="332">
        <v>12</v>
      </c>
      <c r="AJ46" s="332"/>
      <c r="AK46" s="332"/>
      <c r="AL46" s="332"/>
      <c r="AM46" s="332">
        <v>15</v>
      </c>
      <c r="AN46" s="332"/>
      <c r="AO46" s="332"/>
      <c r="AP46" s="332"/>
      <c r="AQ46" s="332" t="s">
        <v>575</v>
      </c>
      <c r="AR46" s="332"/>
      <c r="AS46" s="332"/>
      <c r="AT46" s="332"/>
      <c r="AU46" s="377" t="s">
        <v>575</v>
      </c>
      <c r="AV46" s="368"/>
      <c r="AW46" s="368"/>
      <c r="AX46" s="369"/>
      <c r="AY46">
        <f>$AY$45</f>
        <v>1</v>
      </c>
    </row>
    <row r="47" spans="1:51" ht="23.25" customHeight="1" x14ac:dyDescent="0.2">
      <c r="A47" s="308"/>
      <c r="B47" s="309"/>
      <c r="C47" s="309"/>
      <c r="D47" s="309"/>
      <c r="E47" s="309"/>
      <c r="F47" s="310"/>
      <c r="G47" s="320"/>
      <c r="H47" s="321"/>
      <c r="I47" s="321"/>
      <c r="J47" s="321"/>
      <c r="K47" s="321"/>
      <c r="L47" s="321"/>
      <c r="M47" s="321"/>
      <c r="N47" s="321"/>
      <c r="O47" s="321"/>
      <c r="P47" s="325"/>
      <c r="Q47" s="326"/>
      <c r="R47" s="326"/>
      <c r="S47" s="326"/>
      <c r="T47" s="326"/>
      <c r="U47" s="326"/>
      <c r="V47" s="326"/>
      <c r="W47" s="326"/>
      <c r="X47" s="327"/>
      <c r="Y47" s="370" t="s">
        <v>52</v>
      </c>
      <c r="Z47" s="371"/>
      <c r="AA47" s="372"/>
      <c r="AB47" s="331" t="s">
        <v>587</v>
      </c>
      <c r="AC47" s="331"/>
      <c r="AD47" s="331"/>
      <c r="AE47" s="332">
        <v>12</v>
      </c>
      <c r="AF47" s="332"/>
      <c r="AG47" s="332"/>
      <c r="AH47" s="332"/>
      <c r="AI47" s="332">
        <v>9</v>
      </c>
      <c r="AJ47" s="332"/>
      <c r="AK47" s="332"/>
      <c r="AL47" s="332"/>
      <c r="AM47" s="332">
        <v>12</v>
      </c>
      <c r="AN47" s="332"/>
      <c r="AO47" s="332"/>
      <c r="AP47" s="332"/>
      <c r="AQ47" s="332">
        <v>9</v>
      </c>
      <c r="AR47" s="332"/>
      <c r="AS47" s="332"/>
      <c r="AT47" s="332"/>
      <c r="AU47" s="377" t="s">
        <v>575</v>
      </c>
      <c r="AV47" s="368"/>
      <c r="AW47" s="368"/>
      <c r="AX47" s="369"/>
      <c r="AY47">
        <f>$AY$45</f>
        <v>1</v>
      </c>
    </row>
    <row r="48" spans="1:51" ht="23.25" customHeight="1" x14ac:dyDescent="0.2">
      <c r="A48" s="400" t="s">
        <v>543</v>
      </c>
      <c r="B48" s="401"/>
      <c r="C48" s="401"/>
      <c r="D48" s="401"/>
      <c r="E48" s="401"/>
      <c r="F48" s="402"/>
      <c r="G48" s="205" t="s">
        <v>544</v>
      </c>
      <c r="H48" s="205"/>
      <c r="I48" s="205"/>
      <c r="J48" s="205"/>
      <c r="K48" s="205"/>
      <c r="L48" s="205"/>
      <c r="M48" s="205"/>
      <c r="N48" s="205"/>
      <c r="O48" s="205"/>
      <c r="P48" s="205"/>
      <c r="Q48" s="205"/>
      <c r="R48" s="205"/>
      <c r="S48" s="205"/>
      <c r="T48" s="205"/>
      <c r="U48" s="205"/>
      <c r="V48" s="205"/>
      <c r="W48" s="205"/>
      <c r="X48" s="234"/>
      <c r="Y48" s="408"/>
      <c r="Z48" s="409"/>
      <c r="AA48" s="410"/>
      <c r="AB48" s="204" t="s">
        <v>11</v>
      </c>
      <c r="AC48" s="205"/>
      <c r="AD48" s="234"/>
      <c r="AE48" s="378" t="s">
        <v>384</v>
      </c>
      <c r="AF48" s="378"/>
      <c r="AG48" s="378"/>
      <c r="AH48" s="378"/>
      <c r="AI48" s="378" t="s">
        <v>536</v>
      </c>
      <c r="AJ48" s="378"/>
      <c r="AK48" s="378"/>
      <c r="AL48" s="378"/>
      <c r="AM48" s="378" t="s">
        <v>352</v>
      </c>
      <c r="AN48" s="378"/>
      <c r="AO48" s="378"/>
      <c r="AP48" s="378"/>
      <c r="AQ48" s="379" t="s">
        <v>555</v>
      </c>
      <c r="AR48" s="380"/>
      <c r="AS48" s="380"/>
      <c r="AT48" s="380"/>
      <c r="AU48" s="380"/>
      <c r="AV48" s="380"/>
      <c r="AW48" s="380"/>
      <c r="AX48" s="381"/>
      <c r="AY48">
        <f>IF(SUBSTITUTE(SUBSTITUTE($G$49,"／",""),"　","")="",0,1)</f>
        <v>1</v>
      </c>
    </row>
    <row r="49" spans="1:51" ht="23.25" customHeight="1" x14ac:dyDescent="0.2">
      <c r="A49" s="403"/>
      <c r="B49" s="404"/>
      <c r="C49" s="404"/>
      <c r="D49" s="404"/>
      <c r="E49" s="404"/>
      <c r="F49" s="405"/>
      <c r="G49" s="357" t="s">
        <v>592</v>
      </c>
      <c r="H49" s="358"/>
      <c r="I49" s="358"/>
      <c r="J49" s="358"/>
      <c r="K49" s="358"/>
      <c r="L49" s="358"/>
      <c r="M49" s="358"/>
      <c r="N49" s="358"/>
      <c r="O49" s="358"/>
      <c r="P49" s="358"/>
      <c r="Q49" s="358"/>
      <c r="R49" s="358"/>
      <c r="S49" s="358"/>
      <c r="T49" s="358"/>
      <c r="U49" s="358"/>
      <c r="V49" s="358"/>
      <c r="W49" s="358"/>
      <c r="X49" s="358"/>
      <c r="Y49" s="382" t="s">
        <v>543</v>
      </c>
      <c r="Z49" s="383"/>
      <c r="AA49" s="384"/>
      <c r="AB49" s="385" t="s">
        <v>589</v>
      </c>
      <c r="AC49" s="386"/>
      <c r="AD49" s="387"/>
      <c r="AE49" s="361">
        <v>6.7</v>
      </c>
      <c r="AF49" s="361"/>
      <c r="AG49" s="361"/>
      <c r="AH49" s="361"/>
      <c r="AI49" s="361">
        <v>7.5</v>
      </c>
      <c r="AJ49" s="361"/>
      <c r="AK49" s="361"/>
      <c r="AL49" s="361"/>
      <c r="AM49" s="361">
        <v>5.5</v>
      </c>
      <c r="AN49" s="361"/>
      <c r="AO49" s="361"/>
      <c r="AP49" s="361"/>
      <c r="AQ49" s="350" t="s">
        <v>699</v>
      </c>
      <c r="AR49" s="333"/>
      <c r="AS49" s="333"/>
      <c r="AT49" s="333"/>
      <c r="AU49" s="333"/>
      <c r="AV49" s="333"/>
      <c r="AW49" s="333"/>
      <c r="AX49" s="334"/>
      <c r="AY49">
        <f>$AY$48</f>
        <v>1</v>
      </c>
    </row>
    <row r="50" spans="1:51" ht="46.5" customHeight="1" x14ac:dyDescent="0.2">
      <c r="A50" s="406"/>
      <c r="B50" s="190"/>
      <c r="C50" s="190"/>
      <c r="D50" s="190"/>
      <c r="E50" s="190"/>
      <c r="F50" s="407"/>
      <c r="G50" s="359"/>
      <c r="H50" s="360"/>
      <c r="I50" s="360"/>
      <c r="J50" s="360"/>
      <c r="K50" s="360"/>
      <c r="L50" s="360"/>
      <c r="M50" s="360"/>
      <c r="N50" s="360"/>
      <c r="O50" s="360"/>
      <c r="P50" s="360"/>
      <c r="Q50" s="360"/>
      <c r="R50" s="360"/>
      <c r="S50" s="360"/>
      <c r="T50" s="360"/>
      <c r="U50" s="360"/>
      <c r="V50" s="360"/>
      <c r="W50" s="360"/>
      <c r="X50" s="360"/>
      <c r="Y50" s="346" t="s">
        <v>545</v>
      </c>
      <c r="Z50" s="362"/>
      <c r="AA50" s="363"/>
      <c r="AB50" s="388" t="s">
        <v>546</v>
      </c>
      <c r="AC50" s="389"/>
      <c r="AD50" s="390"/>
      <c r="AE50" s="391" t="s">
        <v>593</v>
      </c>
      <c r="AF50" s="391"/>
      <c r="AG50" s="391"/>
      <c r="AH50" s="391"/>
      <c r="AI50" s="391" t="s">
        <v>594</v>
      </c>
      <c r="AJ50" s="391"/>
      <c r="AK50" s="391"/>
      <c r="AL50" s="391"/>
      <c r="AM50" s="391" t="s">
        <v>685</v>
      </c>
      <c r="AN50" s="391"/>
      <c r="AO50" s="391"/>
      <c r="AP50" s="391"/>
      <c r="AQ50" s="391" t="s">
        <v>699</v>
      </c>
      <c r="AR50" s="391"/>
      <c r="AS50" s="391"/>
      <c r="AT50" s="391"/>
      <c r="AU50" s="391"/>
      <c r="AV50" s="391"/>
      <c r="AW50" s="391"/>
      <c r="AX50" s="392"/>
      <c r="AY50">
        <f>$AY$48</f>
        <v>1</v>
      </c>
    </row>
    <row r="51" spans="1:51" ht="18.75" customHeight="1" x14ac:dyDescent="0.2">
      <c r="A51" s="461" t="s">
        <v>210</v>
      </c>
      <c r="B51" s="462"/>
      <c r="C51" s="462"/>
      <c r="D51" s="462"/>
      <c r="E51" s="462"/>
      <c r="F51" s="463"/>
      <c r="G51" s="434" t="s">
        <v>135</v>
      </c>
      <c r="H51" s="415"/>
      <c r="I51" s="415"/>
      <c r="J51" s="415"/>
      <c r="K51" s="415"/>
      <c r="L51" s="415"/>
      <c r="M51" s="415"/>
      <c r="N51" s="415"/>
      <c r="O51" s="435"/>
      <c r="P51" s="438" t="s">
        <v>55</v>
      </c>
      <c r="Q51" s="415"/>
      <c r="R51" s="415"/>
      <c r="S51" s="415"/>
      <c r="T51" s="415"/>
      <c r="U51" s="415"/>
      <c r="V51" s="415"/>
      <c r="W51" s="415"/>
      <c r="X51" s="435"/>
      <c r="Y51" s="440"/>
      <c r="Z51" s="441"/>
      <c r="AA51" s="442"/>
      <c r="AB51" s="446" t="s">
        <v>11</v>
      </c>
      <c r="AC51" s="447"/>
      <c r="AD51" s="448"/>
      <c r="AE51" s="378" t="s">
        <v>384</v>
      </c>
      <c r="AF51" s="378"/>
      <c r="AG51" s="378"/>
      <c r="AH51" s="378"/>
      <c r="AI51" s="378" t="s">
        <v>536</v>
      </c>
      <c r="AJ51" s="378"/>
      <c r="AK51" s="378"/>
      <c r="AL51" s="378"/>
      <c r="AM51" s="378" t="s">
        <v>352</v>
      </c>
      <c r="AN51" s="378"/>
      <c r="AO51" s="378"/>
      <c r="AP51" s="378"/>
      <c r="AQ51" s="412" t="s">
        <v>164</v>
      </c>
      <c r="AR51" s="413"/>
      <c r="AS51" s="413"/>
      <c r="AT51" s="414"/>
      <c r="AU51" s="415" t="s">
        <v>125</v>
      </c>
      <c r="AV51" s="415"/>
      <c r="AW51" s="415"/>
      <c r="AX51" s="416"/>
      <c r="AY51">
        <f>COUNTA($G$53)</f>
        <v>1</v>
      </c>
    </row>
    <row r="52" spans="1:51" ht="18.75" customHeight="1" x14ac:dyDescent="0.2">
      <c r="A52" s="464"/>
      <c r="B52" s="465"/>
      <c r="C52" s="465"/>
      <c r="D52" s="465"/>
      <c r="E52" s="465"/>
      <c r="F52" s="466"/>
      <c r="G52" s="436"/>
      <c r="H52" s="352"/>
      <c r="I52" s="352"/>
      <c r="J52" s="352"/>
      <c r="K52" s="352"/>
      <c r="L52" s="352"/>
      <c r="M52" s="352"/>
      <c r="N52" s="352"/>
      <c r="O52" s="437"/>
      <c r="P52" s="439"/>
      <c r="Q52" s="352"/>
      <c r="R52" s="352"/>
      <c r="S52" s="352"/>
      <c r="T52" s="352"/>
      <c r="U52" s="352"/>
      <c r="V52" s="352"/>
      <c r="W52" s="352"/>
      <c r="X52" s="437"/>
      <c r="Y52" s="443"/>
      <c r="Z52" s="444"/>
      <c r="AA52" s="445"/>
      <c r="AB52" s="365"/>
      <c r="AC52" s="449"/>
      <c r="AD52" s="450"/>
      <c r="AE52" s="378"/>
      <c r="AF52" s="378"/>
      <c r="AG52" s="378"/>
      <c r="AH52" s="378"/>
      <c r="AI52" s="378"/>
      <c r="AJ52" s="378"/>
      <c r="AK52" s="378"/>
      <c r="AL52" s="378"/>
      <c r="AM52" s="378"/>
      <c r="AN52" s="378"/>
      <c r="AO52" s="378"/>
      <c r="AP52" s="378"/>
      <c r="AQ52" s="393" t="s">
        <v>575</v>
      </c>
      <c r="AR52" s="394"/>
      <c r="AS52" s="395" t="s">
        <v>165</v>
      </c>
      <c r="AT52" s="396"/>
      <c r="AU52" s="397">
        <v>6</v>
      </c>
      <c r="AV52" s="397"/>
      <c r="AW52" s="352" t="s">
        <v>162</v>
      </c>
      <c r="AX52" s="353"/>
      <c r="AY52">
        <f t="shared" ref="AY52:AY57" si="0">$AY$51</f>
        <v>1</v>
      </c>
    </row>
    <row r="53" spans="1:51" ht="23.25" customHeight="1" x14ac:dyDescent="0.2">
      <c r="A53" s="467"/>
      <c r="B53" s="465"/>
      <c r="C53" s="465"/>
      <c r="D53" s="465"/>
      <c r="E53" s="465"/>
      <c r="F53" s="466"/>
      <c r="G53" s="335" t="s">
        <v>675</v>
      </c>
      <c r="H53" s="336"/>
      <c r="I53" s="336"/>
      <c r="J53" s="336"/>
      <c r="K53" s="336"/>
      <c r="L53" s="336"/>
      <c r="M53" s="336"/>
      <c r="N53" s="336"/>
      <c r="O53" s="337"/>
      <c r="P53" s="121" t="s">
        <v>676</v>
      </c>
      <c r="Q53" s="121"/>
      <c r="R53" s="121"/>
      <c r="S53" s="121"/>
      <c r="T53" s="121"/>
      <c r="U53" s="121"/>
      <c r="V53" s="121"/>
      <c r="W53" s="121"/>
      <c r="X53" s="122"/>
      <c r="Y53" s="346" t="s">
        <v>12</v>
      </c>
      <c r="Z53" s="347"/>
      <c r="AA53" s="348"/>
      <c r="AB53" s="349" t="s">
        <v>584</v>
      </c>
      <c r="AC53" s="349"/>
      <c r="AD53" s="349"/>
      <c r="AE53" s="350">
        <v>111</v>
      </c>
      <c r="AF53" s="333"/>
      <c r="AG53" s="333"/>
      <c r="AH53" s="333"/>
      <c r="AI53" s="350">
        <v>128</v>
      </c>
      <c r="AJ53" s="333"/>
      <c r="AK53" s="333"/>
      <c r="AL53" s="333"/>
      <c r="AM53" s="350" t="s">
        <v>575</v>
      </c>
      <c r="AN53" s="333"/>
      <c r="AO53" s="333"/>
      <c r="AP53" s="333"/>
      <c r="AQ53" s="354" t="s">
        <v>575</v>
      </c>
      <c r="AR53" s="355"/>
      <c r="AS53" s="355"/>
      <c r="AT53" s="356"/>
      <c r="AU53" s="333" t="s">
        <v>575</v>
      </c>
      <c r="AV53" s="333"/>
      <c r="AW53" s="333"/>
      <c r="AX53" s="334"/>
      <c r="AY53">
        <f t="shared" si="0"/>
        <v>1</v>
      </c>
    </row>
    <row r="54" spans="1:51" ht="23.25" customHeight="1" x14ac:dyDescent="0.2">
      <c r="A54" s="468"/>
      <c r="B54" s="469"/>
      <c r="C54" s="469"/>
      <c r="D54" s="469"/>
      <c r="E54" s="469"/>
      <c r="F54" s="470"/>
      <c r="G54" s="338"/>
      <c r="H54" s="339"/>
      <c r="I54" s="339"/>
      <c r="J54" s="339"/>
      <c r="K54" s="339"/>
      <c r="L54" s="339"/>
      <c r="M54" s="339"/>
      <c r="N54" s="339"/>
      <c r="O54" s="340"/>
      <c r="P54" s="344"/>
      <c r="Q54" s="344"/>
      <c r="R54" s="344"/>
      <c r="S54" s="344"/>
      <c r="T54" s="344"/>
      <c r="U54" s="344"/>
      <c r="V54" s="344"/>
      <c r="W54" s="344"/>
      <c r="X54" s="345"/>
      <c r="Y54" s="204" t="s">
        <v>50</v>
      </c>
      <c r="Z54" s="205"/>
      <c r="AA54" s="234"/>
      <c r="AB54" s="411" t="s">
        <v>584</v>
      </c>
      <c r="AC54" s="411"/>
      <c r="AD54" s="411"/>
      <c r="AE54" s="350" t="s">
        <v>575</v>
      </c>
      <c r="AF54" s="333"/>
      <c r="AG54" s="333"/>
      <c r="AH54" s="333"/>
      <c r="AI54" s="350" t="s">
        <v>575</v>
      </c>
      <c r="AJ54" s="333"/>
      <c r="AK54" s="333"/>
      <c r="AL54" s="333"/>
      <c r="AM54" s="350" t="s">
        <v>575</v>
      </c>
      <c r="AN54" s="333"/>
      <c r="AO54" s="333"/>
      <c r="AP54" s="333"/>
      <c r="AQ54" s="354" t="s">
        <v>575</v>
      </c>
      <c r="AR54" s="355"/>
      <c r="AS54" s="355"/>
      <c r="AT54" s="356"/>
      <c r="AU54" s="333">
        <v>334</v>
      </c>
      <c r="AV54" s="333"/>
      <c r="AW54" s="333"/>
      <c r="AX54" s="334"/>
      <c r="AY54">
        <f t="shared" si="0"/>
        <v>1</v>
      </c>
    </row>
    <row r="55" spans="1:51" ht="23.25" customHeight="1" x14ac:dyDescent="0.2">
      <c r="A55" s="467"/>
      <c r="B55" s="465"/>
      <c r="C55" s="465"/>
      <c r="D55" s="465"/>
      <c r="E55" s="465"/>
      <c r="F55" s="466"/>
      <c r="G55" s="341"/>
      <c r="H55" s="342"/>
      <c r="I55" s="342"/>
      <c r="J55" s="342"/>
      <c r="K55" s="342"/>
      <c r="L55" s="342"/>
      <c r="M55" s="342"/>
      <c r="N55" s="342"/>
      <c r="O55" s="343"/>
      <c r="P55" s="124"/>
      <c r="Q55" s="124"/>
      <c r="R55" s="124"/>
      <c r="S55" s="124"/>
      <c r="T55" s="124"/>
      <c r="U55" s="124"/>
      <c r="V55" s="124"/>
      <c r="W55" s="124"/>
      <c r="X55" s="125"/>
      <c r="Y55" s="204" t="s">
        <v>13</v>
      </c>
      <c r="Z55" s="205"/>
      <c r="AA55" s="234"/>
      <c r="AB55" s="351" t="s">
        <v>14</v>
      </c>
      <c r="AC55" s="351"/>
      <c r="AD55" s="351"/>
      <c r="AE55" s="350">
        <v>33</v>
      </c>
      <c r="AF55" s="333"/>
      <c r="AG55" s="333"/>
      <c r="AH55" s="333"/>
      <c r="AI55" s="350">
        <v>38</v>
      </c>
      <c r="AJ55" s="333"/>
      <c r="AK55" s="333"/>
      <c r="AL55" s="333"/>
      <c r="AM55" s="350" t="s">
        <v>575</v>
      </c>
      <c r="AN55" s="333"/>
      <c r="AO55" s="333"/>
      <c r="AP55" s="333"/>
      <c r="AQ55" s="354" t="s">
        <v>575</v>
      </c>
      <c r="AR55" s="355"/>
      <c r="AS55" s="355"/>
      <c r="AT55" s="356"/>
      <c r="AU55" s="333" t="s">
        <v>575</v>
      </c>
      <c r="AV55" s="333"/>
      <c r="AW55" s="333"/>
      <c r="AX55" s="334"/>
      <c r="AY55">
        <f t="shared" si="0"/>
        <v>1</v>
      </c>
    </row>
    <row r="56" spans="1:51" ht="23.25" customHeight="1" x14ac:dyDescent="0.2">
      <c r="A56" s="417" t="s">
        <v>229</v>
      </c>
      <c r="B56" s="453"/>
      <c r="C56" s="453"/>
      <c r="D56" s="453"/>
      <c r="E56" s="453"/>
      <c r="F56" s="454"/>
      <c r="G56" s="455" t="s">
        <v>674</v>
      </c>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7"/>
      <c r="AY56">
        <f t="shared" si="0"/>
        <v>1</v>
      </c>
    </row>
    <row r="57" spans="1:51" ht="23.25" customHeight="1" thickBot="1" x14ac:dyDescent="0.25">
      <c r="A57" s="308"/>
      <c r="B57" s="309"/>
      <c r="C57" s="309"/>
      <c r="D57" s="309"/>
      <c r="E57" s="309"/>
      <c r="F57" s="310"/>
      <c r="G57" s="458"/>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60"/>
      <c r="AY57">
        <f t="shared" si="0"/>
        <v>1</v>
      </c>
    </row>
    <row r="58" spans="1:51" ht="47.25" customHeight="1" x14ac:dyDescent="0.2">
      <c r="A58" s="290" t="s">
        <v>541</v>
      </c>
      <c r="B58" s="291"/>
      <c r="C58" s="291"/>
      <c r="D58" s="291"/>
      <c r="E58" s="291"/>
      <c r="F58" s="292"/>
      <c r="G58" s="293" t="s">
        <v>690</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5"/>
      <c r="AY58">
        <f>COUNTA($G$58)</f>
        <v>1</v>
      </c>
    </row>
    <row r="59" spans="1:51" ht="31.5" customHeight="1" x14ac:dyDescent="0.2">
      <c r="A59" s="305" t="s">
        <v>542</v>
      </c>
      <c r="B59" s="306"/>
      <c r="C59" s="306"/>
      <c r="D59" s="306"/>
      <c r="E59" s="306"/>
      <c r="F59" s="307"/>
      <c r="G59" s="311" t="s">
        <v>540</v>
      </c>
      <c r="H59" s="312"/>
      <c r="I59" s="312"/>
      <c r="J59" s="312"/>
      <c r="K59" s="312"/>
      <c r="L59" s="312"/>
      <c r="M59" s="312"/>
      <c r="N59" s="312"/>
      <c r="O59" s="312"/>
      <c r="P59" s="313" t="s">
        <v>539</v>
      </c>
      <c r="Q59" s="312"/>
      <c r="R59" s="312"/>
      <c r="S59" s="312"/>
      <c r="T59" s="312"/>
      <c r="U59" s="312"/>
      <c r="V59" s="312"/>
      <c r="W59" s="312"/>
      <c r="X59" s="314"/>
      <c r="Y59" s="315"/>
      <c r="Z59" s="316"/>
      <c r="AA59" s="317"/>
      <c r="AB59" s="364" t="s">
        <v>11</v>
      </c>
      <c r="AC59" s="364"/>
      <c r="AD59" s="364"/>
      <c r="AE59" s="378" t="s">
        <v>384</v>
      </c>
      <c r="AF59" s="378"/>
      <c r="AG59" s="378"/>
      <c r="AH59" s="378"/>
      <c r="AI59" s="378" t="s">
        <v>536</v>
      </c>
      <c r="AJ59" s="378"/>
      <c r="AK59" s="378"/>
      <c r="AL59" s="378"/>
      <c r="AM59" s="378" t="s">
        <v>352</v>
      </c>
      <c r="AN59" s="378"/>
      <c r="AO59" s="378"/>
      <c r="AP59" s="378"/>
      <c r="AQ59" s="373" t="s">
        <v>383</v>
      </c>
      <c r="AR59" s="374"/>
      <c r="AS59" s="374"/>
      <c r="AT59" s="375"/>
      <c r="AU59" s="373" t="s">
        <v>554</v>
      </c>
      <c r="AV59" s="374"/>
      <c r="AW59" s="374"/>
      <c r="AX59" s="376"/>
      <c r="AY59">
        <f>COUNTA($G$60)</f>
        <v>1</v>
      </c>
    </row>
    <row r="60" spans="1:51" ht="23.25" customHeight="1" x14ac:dyDescent="0.2">
      <c r="A60" s="305"/>
      <c r="B60" s="306"/>
      <c r="C60" s="306"/>
      <c r="D60" s="306"/>
      <c r="E60" s="306"/>
      <c r="F60" s="307"/>
      <c r="G60" s="318" t="s">
        <v>667</v>
      </c>
      <c r="H60" s="319"/>
      <c r="I60" s="319"/>
      <c r="J60" s="319"/>
      <c r="K60" s="319"/>
      <c r="L60" s="319"/>
      <c r="M60" s="319"/>
      <c r="N60" s="319"/>
      <c r="O60" s="319"/>
      <c r="P60" s="322" t="s">
        <v>671</v>
      </c>
      <c r="Q60" s="323"/>
      <c r="R60" s="323"/>
      <c r="S60" s="323"/>
      <c r="T60" s="323"/>
      <c r="U60" s="323"/>
      <c r="V60" s="323"/>
      <c r="W60" s="323"/>
      <c r="X60" s="324"/>
      <c r="Y60" s="328" t="s">
        <v>51</v>
      </c>
      <c r="Z60" s="329"/>
      <c r="AA60" s="330"/>
      <c r="AB60" s="331" t="s">
        <v>587</v>
      </c>
      <c r="AC60" s="331"/>
      <c r="AD60" s="331"/>
      <c r="AE60" s="332">
        <v>23</v>
      </c>
      <c r="AF60" s="332"/>
      <c r="AG60" s="332"/>
      <c r="AH60" s="332"/>
      <c r="AI60" s="332">
        <v>25</v>
      </c>
      <c r="AJ60" s="332"/>
      <c r="AK60" s="332"/>
      <c r="AL60" s="332"/>
      <c r="AM60" s="332">
        <v>22</v>
      </c>
      <c r="AN60" s="332"/>
      <c r="AO60" s="332"/>
      <c r="AP60" s="332"/>
      <c r="AQ60" s="361" t="s">
        <v>696</v>
      </c>
      <c r="AR60" s="332"/>
      <c r="AS60" s="332"/>
      <c r="AT60" s="332"/>
      <c r="AU60" s="377" t="s">
        <v>575</v>
      </c>
      <c r="AV60" s="368"/>
      <c r="AW60" s="368"/>
      <c r="AX60" s="369"/>
      <c r="AY60">
        <f>$AY$59</f>
        <v>1</v>
      </c>
    </row>
    <row r="61" spans="1:51" ht="51.6" customHeight="1" x14ac:dyDescent="0.2">
      <c r="A61" s="308"/>
      <c r="B61" s="309"/>
      <c r="C61" s="309"/>
      <c r="D61" s="309"/>
      <c r="E61" s="309"/>
      <c r="F61" s="310"/>
      <c r="G61" s="320"/>
      <c r="H61" s="321"/>
      <c r="I61" s="321"/>
      <c r="J61" s="321"/>
      <c r="K61" s="321"/>
      <c r="L61" s="321"/>
      <c r="M61" s="321"/>
      <c r="N61" s="321"/>
      <c r="O61" s="321"/>
      <c r="P61" s="325"/>
      <c r="Q61" s="326"/>
      <c r="R61" s="326"/>
      <c r="S61" s="326"/>
      <c r="T61" s="326"/>
      <c r="U61" s="326"/>
      <c r="V61" s="326"/>
      <c r="W61" s="326"/>
      <c r="X61" s="327"/>
      <c r="Y61" s="370" t="s">
        <v>52</v>
      </c>
      <c r="Z61" s="371"/>
      <c r="AA61" s="372"/>
      <c r="AB61" s="331" t="s">
        <v>587</v>
      </c>
      <c r="AC61" s="331"/>
      <c r="AD61" s="331"/>
      <c r="AE61" s="332">
        <v>23</v>
      </c>
      <c r="AF61" s="332"/>
      <c r="AG61" s="332"/>
      <c r="AH61" s="332"/>
      <c r="AI61" s="332">
        <v>25</v>
      </c>
      <c r="AJ61" s="332"/>
      <c r="AK61" s="332"/>
      <c r="AL61" s="332"/>
      <c r="AM61" s="332">
        <v>22</v>
      </c>
      <c r="AN61" s="332"/>
      <c r="AO61" s="332"/>
      <c r="AP61" s="332"/>
      <c r="AQ61" s="332">
        <v>15</v>
      </c>
      <c r="AR61" s="332"/>
      <c r="AS61" s="332"/>
      <c r="AT61" s="332"/>
      <c r="AU61" s="377" t="s">
        <v>575</v>
      </c>
      <c r="AV61" s="368"/>
      <c r="AW61" s="368"/>
      <c r="AX61" s="369"/>
      <c r="AY61">
        <f>$AY$59</f>
        <v>1</v>
      </c>
    </row>
    <row r="62" spans="1:51" ht="23.25" customHeight="1" x14ac:dyDescent="0.2">
      <c r="A62" s="417" t="s">
        <v>543</v>
      </c>
      <c r="B62" s="418"/>
      <c r="C62" s="418"/>
      <c r="D62" s="418"/>
      <c r="E62" s="418"/>
      <c r="F62" s="419"/>
      <c r="G62" s="205" t="s">
        <v>544</v>
      </c>
      <c r="H62" s="205"/>
      <c r="I62" s="205"/>
      <c r="J62" s="205"/>
      <c r="K62" s="205"/>
      <c r="L62" s="205"/>
      <c r="M62" s="205"/>
      <c r="N62" s="205"/>
      <c r="O62" s="205"/>
      <c r="P62" s="205"/>
      <c r="Q62" s="205"/>
      <c r="R62" s="205"/>
      <c r="S62" s="205"/>
      <c r="T62" s="205"/>
      <c r="U62" s="205"/>
      <c r="V62" s="205"/>
      <c r="W62" s="205"/>
      <c r="X62" s="234"/>
      <c r="Y62" s="408"/>
      <c r="Z62" s="409"/>
      <c r="AA62" s="410"/>
      <c r="AB62" s="204" t="s">
        <v>11</v>
      </c>
      <c r="AC62" s="205"/>
      <c r="AD62" s="234"/>
      <c r="AE62" s="378" t="s">
        <v>384</v>
      </c>
      <c r="AF62" s="378"/>
      <c r="AG62" s="378"/>
      <c r="AH62" s="378"/>
      <c r="AI62" s="378" t="s">
        <v>536</v>
      </c>
      <c r="AJ62" s="378"/>
      <c r="AK62" s="378"/>
      <c r="AL62" s="378"/>
      <c r="AM62" s="378" t="s">
        <v>352</v>
      </c>
      <c r="AN62" s="378"/>
      <c r="AO62" s="378"/>
      <c r="AP62" s="378"/>
      <c r="AQ62" s="379" t="s">
        <v>555</v>
      </c>
      <c r="AR62" s="380"/>
      <c r="AS62" s="380"/>
      <c r="AT62" s="380"/>
      <c r="AU62" s="380"/>
      <c r="AV62" s="380"/>
      <c r="AW62" s="380"/>
      <c r="AX62" s="381"/>
      <c r="AY62">
        <f>IF(SUBSTITUTE(SUBSTITUTE($G$63,"／",""),"　","")="",0,1)</f>
        <v>1</v>
      </c>
    </row>
    <row r="63" spans="1:51" ht="23.25" customHeight="1" x14ac:dyDescent="0.2">
      <c r="A63" s="420"/>
      <c r="B63" s="415"/>
      <c r="C63" s="415"/>
      <c r="D63" s="415"/>
      <c r="E63" s="415"/>
      <c r="F63" s="421"/>
      <c r="G63" s="357" t="s">
        <v>595</v>
      </c>
      <c r="H63" s="358"/>
      <c r="I63" s="358"/>
      <c r="J63" s="358"/>
      <c r="K63" s="358"/>
      <c r="L63" s="358"/>
      <c r="M63" s="358"/>
      <c r="N63" s="358"/>
      <c r="O63" s="358"/>
      <c r="P63" s="358"/>
      <c r="Q63" s="358"/>
      <c r="R63" s="358"/>
      <c r="S63" s="358"/>
      <c r="T63" s="358"/>
      <c r="U63" s="358"/>
      <c r="V63" s="358"/>
      <c r="W63" s="358"/>
      <c r="X63" s="358"/>
      <c r="Y63" s="382" t="s">
        <v>543</v>
      </c>
      <c r="Z63" s="383"/>
      <c r="AA63" s="384"/>
      <c r="AB63" s="385" t="s">
        <v>589</v>
      </c>
      <c r="AC63" s="386"/>
      <c r="AD63" s="387"/>
      <c r="AE63" s="361">
        <v>7.1</v>
      </c>
      <c r="AF63" s="361"/>
      <c r="AG63" s="361"/>
      <c r="AH63" s="361"/>
      <c r="AI63" s="361">
        <v>6.1</v>
      </c>
      <c r="AJ63" s="361"/>
      <c r="AK63" s="361"/>
      <c r="AL63" s="361"/>
      <c r="AM63" s="361">
        <v>7.3</v>
      </c>
      <c r="AN63" s="361"/>
      <c r="AO63" s="361"/>
      <c r="AP63" s="361"/>
      <c r="AQ63" s="350" t="s">
        <v>696</v>
      </c>
      <c r="AR63" s="333"/>
      <c r="AS63" s="333"/>
      <c r="AT63" s="333"/>
      <c r="AU63" s="333"/>
      <c r="AV63" s="333"/>
      <c r="AW63" s="333"/>
      <c r="AX63" s="334"/>
      <c r="AY63">
        <f>$AY$62</f>
        <v>1</v>
      </c>
    </row>
    <row r="64" spans="1:51" ht="46.5" customHeight="1" x14ac:dyDescent="0.2">
      <c r="A64" s="422"/>
      <c r="B64" s="352"/>
      <c r="C64" s="352"/>
      <c r="D64" s="352"/>
      <c r="E64" s="352"/>
      <c r="F64" s="423"/>
      <c r="G64" s="359"/>
      <c r="H64" s="360"/>
      <c r="I64" s="360"/>
      <c r="J64" s="360"/>
      <c r="K64" s="360"/>
      <c r="L64" s="360"/>
      <c r="M64" s="360"/>
      <c r="N64" s="360"/>
      <c r="O64" s="360"/>
      <c r="P64" s="360"/>
      <c r="Q64" s="360"/>
      <c r="R64" s="360"/>
      <c r="S64" s="360"/>
      <c r="T64" s="360"/>
      <c r="U64" s="360"/>
      <c r="V64" s="360"/>
      <c r="W64" s="360"/>
      <c r="X64" s="360"/>
      <c r="Y64" s="346" t="s">
        <v>545</v>
      </c>
      <c r="Z64" s="362"/>
      <c r="AA64" s="363"/>
      <c r="AB64" s="388" t="s">
        <v>546</v>
      </c>
      <c r="AC64" s="389"/>
      <c r="AD64" s="390"/>
      <c r="AE64" s="391" t="s">
        <v>683</v>
      </c>
      <c r="AF64" s="391"/>
      <c r="AG64" s="391"/>
      <c r="AH64" s="391"/>
      <c r="AI64" s="391" t="s">
        <v>684</v>
      </c>
      <c r="AJ64" s="391"/>
      <c r="AK64" s="391"/>
      <c r="AL64" s="391"/>
      <c r="AM64" s="391" t="s">
        <v>687</v>
      </c>
      <c r="AN64" s="391"/>
      <c r="AO64" s="391"/>
      <c r="AP64" s="391"/>
      <c r="AQ64" s="391" t="s">
        <v>575</v>
      </c>
      <c r="AR64" s="391"/>
      <c r="AS64" s="391"/>
      <c r="AT64" s="391"/>
      <c r="AU64" s="391"/>
      <c r="AV64" s="391"/>
      <c r="AW64" s="391"/>
      <c r="AX64" s="392"/>
      <c r="AY64">
        <f>$AY$62</f>
        <v>1</v>
      </c>
    </row>
    <row r="65" spans="1:51" ht="18.75" customHeight="1" x14ac:dyDescent="0.2">
      <c r="A65" s="461" t="s">
        <v>210</v>
      </c>
      <c r="B65" s="462"/>
      <c r="C65" s="462"/>
      <c r="D65" s="462"/>
      <c r="E65" s="462"/>
      <c r="F65" s="463"/>
      <c r="G65" s="434" t="s">
        <v>135</v>
      </c>
      <c r="H65" s="415"/>
      <c r="I65" s="415"/>
      <c r="J65" s="415"/>
      <c r="K65" s="415"/>
      <c r="L65" s="415"/>
      <c r="M65" s="415"/>
      <c r="N65" s="415"/>
      <c r="O65" s="435"/>
      <c r="P65" s="438" t="s">
        <v>55</v>
      </c>
      <c r="Q65" s="415"/>
      <c r="R65" s="415"/>
      <c r="S65" s="415"/>
      <c r="T65" s="415"/>
      <c r="U65" s="415"/>
      <c r="V65" s="415"/>
      <c r="W65" s="415"/>
      <c r="X65" s="435"/>
      <c r="Y65" s="440"/>
      <c r="Z65" s="441"/>
      <c r="AA65" s="442"/>
      <c r="AB65" s="446" t="s">
        <v>11</v>
      </c>
      <c r="AC65" s="447"/>
      <c r="AD65" s="448"/>
      <c r="AE65" s="378" t="s">
        <v>384</v>
      </c>
      <c r="AF65" s="378"/>
      <c r="AG65" s="378"/>
      <c r="AH65" s="378"/>
      <c r="AI65" s="378" t="s">
        <v>536</v>
      </c>
      <c r="AJ65" s="378"/>
      <c r="AK65" s="378"/>
      <c r="AL65" s="378"/>
      <c r="AM65" s="378" t="s">
        <v>352</v>
      </c>
      <c r="AN65" s="378"/>
      <c r="AO65" s="378"/>
      <c r="AP65" s="378"/>
      <c r="AQ65" s="412" t="s">
        <v>164</v>
      </c>
      <c r="AR65" s="413"/>
      <c r="AS65" s="413"/>
      <c r="AT65" s="414"/>
      <c r="AU65" s="415" t="s">
        <v>125</v>
      </c>
      <c r="AV65" s="415"/>
      <c r="AW65" s="415"/>
      <c r="AX65" s="416"/>
      <c r="AY65">
        <f>COUNTA($G$67)</f>
        <v>1</v>
      </c>
    </row>
    <row r="66" spans="1:51" ht="18.75" customHeight="1" x14ac:dyDescent="0.2">
      <c r="A66" s="464"/>
      <c r="B66" s="465"/>
      <c r="C66" s="465"/>
      <c r="D66" s="465"/>
      <c r="E66" s="465"/>
      <c r="F66" s="466"/>
      <c r="G66" s="436"/>
      <c r="H66" s="352"/>
      <c r="I66" s="352"/>
      <c r="J66" s="352"/>
      <c r="K66" s="352"/>
      <c r="L66" s="352"/>
      <c r="M66" s="352"/>
      <c r="N66" s="352"/>
      <c r="O66" s="437"/>
      <c r="P66" s="439"/>
      <c r="Q66" s="352"/>
      <c r="R66" s="352"/>
      <c r="S66" s="352"/>
      <c r="T66" s="352"/>
      <c r="U66" s="352"/>
      <c r="V66" s="352"/>
      <c r="W66" s="352"/>
      <c r="X66" s="437"/>
      <c r="Y66" s="443"/>
      <c r="Z66" s="444"/>
      <c r="AA66" s="445"/>
      <c r="AB66" s="365"/>
      <c r="AC66" s="449"/>
      <c r="AD66" s="450"/>
      <c r="AE66" s="378"/>
      <c r="AF66" s="378"/>
      <c r="AG66" s="378"/>
      <c r="AH66" s="378"/>
      <c r="AI66" s="378"/>
      <c r="AJ66" s="378"/>
      <c r="AK66" s="378"/>
      <c r="AL66" s="378"/>
      <c r="AM66" s="378"/>
      <c r="AN66" s="378"/>
      <c r="AO66" s="378"/>
      <c r="AP66" s="378"/>
      <c r="AQ66" s="393" t="s">
        <v>575</v>
      </c>
      <c r="AR66" s="394"/>
      <c r="AS66" s="395" t="s">
        <v>165</v>
      </c>
      <c r="AT66" s="396"/>
      <c r="AU66" s="397">
        <v>5</v>
      </c>
      <c r="AV66" s="397"/>
      <c r="AW66" s="352" t="s">
        <v>162</v>
      </c>
      <c r="AX66" s="353"/>
      <c r="AY66">
        <f t="shared" ref="AY66:AY71" si="1">$AY$65</f>
        <v>1</v>
      </c>
    </row>
    <row r="67" spans="1:51" ht="23.25" customHeight="1" x14ac:dyDescent="0.2">
      <c r="A67" s="467"/>
      <c r="B67" s="465"/>
      <c r="C67" s="465"/>
      <c r="D67" s="465"/>
      <c r="E67" s="465"/>
      <c r="F67" s="466"/>
      <c r="G67" s="335" t="s">
        <v>677</v>
      </c>
      <c r="H67" s="336"/>
      <c r="I67" s="336"/>
      <c r="J67" s="336"/>
      <c r="K67" s="336"/>
      <c r="L67" s="336"/>
      <c r="M67" s="336"/>
      <c r="N67" s="336"/>
      <c r="O67" s="337"/>
      <c r="P67" s="121" t="s">
        <v>678</v>
      </c>
      <c r="Q67" s="121"/>
      <c r="R67" s="121"/>
      <c r="S67" s="121"/>
      <c r="T67" s="121"/>
      <c r="U67" s="121"/>
      <c r="V67" s="121"/>
      <c r="W67" s="121"/>
      <c r="X67" s="122"/>
      <c r="Y67" s="346" t="s">
        <v>12</v>
      </c>
      <c r="Z67" s="347"/>
      <c r="AA67" s="348"/>
      <c r="AB67" s="349" t="s">
        <v>584</v>
      </c>
      <c r="AC67" s="349"/>
      <c r="AD67" s="349"/>
      <c r="AE67" s="350" t="s">
        <v>575</v>
      </c>
      <c r="AF67" s="333"/>
      <c r="AG67" s="333"/>
      <c r="AH67" s="333"/>
      <c r="AI67" s="350" t="s">
        <v>575</v>
      </c>
      <c r="AJ67" s="333"/>
      <c r="AK67" s="333"/>
      <c r="AL67" s="333"/>
      <c r="AM67" s="350" t="s">
        <v>575</v>
      </c>
      <c r="AN67" s="333"/>
      <c r="AO67" s="333"/>
      <c r="AP67" s="333"/>
      <c r="AQ67" s="354" t="s">
        <v>575</v>
      </c>
      <c r="AR67" s="355"/>
      <c r="AS67" s="355"/>
      <c r="AT67" s="356"/>
      <c r="AU67" s="333" t="s">
        <v>575</v>
      </c>
      <c r="AV67" s="333"/>
      <c r="AW67" s="333"/>
      <c r="AX67" s="334"/>
      <c r="AY67">
        <f t="shared" si="1"/>
        <v>1</v>
      </c>
    </row>
    <row r="68" spans="1:51" ht="23.25" customHeight="1" x14ac:dyDescent="0.2">
      <c r="A68" s="468"/>
      <c r="B68" s="469"/>
      <c r="C68" s="469"/>
      <c r="D68" s="469"/>
      <c r="E68" s="469"/>
      <c r="F68" s="470"/>
      <c r="G68" s="338"/>
      <c r="H68" s="339"/>
      <c r="I68" s="339"/>
      <c r="J68" s="339"/>
      <c r="K68" s="339"/>
      <c r="L68" s="339"/>
      <c r="M68" s="339"/>
      <c r="N68" s="339"/>
      <c r="O68" s="340"/>
      <c r="P68" s="344"/>
      <c r="Q68" s="344"/>
      <c r="R68" s="344"/>
      <c r="S68" s="344"/>
      <c r="T68" s="344"/>
      <c r="U68" s="344"/>
      <c r="V68" s="344"/>
      <c r="W68" s="344"/>
      <c r="X68" s="345"/>
      <c r="Y68" s="204" t="s">
        <v>50</v>
      </c>
      <c r="Z68" s="205"/>
      <c r="AA68" s="234"/>
      <c r="AB68" s="411" t="s">
        <v>584</v>
      </c>
      <c r="AC68" s="411"/>
      <c r="AD68" s="411"/>
      <c r="AE68" s="350" t="s">
        <v>575</v>
      </c>
      <c r="AF68" s="333"/>
      <c r="AG68" s="333"/>
      <c r="AH68" s="333"/>
      <c r="AI68" s="350" t="s">
        <v>575</v>
      </c>
      <c r="AJ68" s="333"/>
      <c r="AK68" s="333"/>
      <c r="AL68" s="333"/>
      <c r="AM68" s="350" t="s">
        <v>575</v>
      </c>
      <c r="AN68" s="333"/>
      <c r="AO68" s="333"/>
      <c r="AP68" s="333"/>
      <c r="AQ68" s="354" t="s">
        <v>575</v>
      </c>
      <c r="AR68" s="355"/>
      <c r="AS68" s="355"/>
      <c r="AT68" s="356"/>
      <c r="AU68" s="333">
        <v>200</v>
      </c>
      <c r="AV68" s="333"/>
      <c r="AW68" s="333"/>
      <c r="AX68" s="334"/>
      <c r="AY68">
        <f t="shared" si="1"/>
        <v>1</v>
      </c>
    </row>
    <row r="69" spans="1:51" ht="63.6" customHeight="1" x14ac:dyDescent="0.2">
      <c r="A69" s="467"/>
      <c r="B69" s="465"/>
      <c r="C69" s="465"/>
      <c r="D69" s="465"/>
      <c r="E69" s="465"/>
      <c r="F69" s="466"/>
      <c r="G69" s="341"/>
      <c r="H69" s="342"/>
      <c r="I69" s="342"/>
      <c r="J69" s="342"/>
      <c r="K69" s="342"/>
      <c r="L69" s="342"/>
      <c r="M69" s="342"/>
      <c r="N69" s="342"/>
      <c r="O69" s="343"/>
      <c r="P69" s="124"/>
      <c r="Q69" s="124"/>
      <c r="R69" s="124"/>
      <c r="S69" s="124"/>
      <c r="T69" s="124"/>
      <c r="U69" s="124"/>
      <c r="V69" s="124"/>
      <c r="W69" s="124"/>
      <c r="X69" s="125"/>
      <c r="Y69" s="204" t="s">
        <v>13</v>
      </c>
      <c r="Z69" s="205"/>
      <c r="AA69" s="234"/>
      <c r="AB69" s="351" t="s">
        <v>14</v>
      </c>
      <c r="AC69" s="351"/>
      <c r="AD69" s="351"/>
      <c r="AE69" s="350" t="s">
        <v>575</v>
      </c>
      <c r="AF69" s="333"/>
      <c r="AG69" s="333"/>
      <c r="AH69" s="333"/>
      <c r="AI69" s="350" t="s">
        <v>575</v>
      </c>
      <c r="AJ69" s="333"/>
      <c r="AK69" s="333"/>
      <c r="AL69" s="333"/>
      <c r="AM69" s="350" t="s">
        <v>575</v>
      </c>
      <c r="AN69" s="333"/>
      <c r="AO69" s="333"/>
      <c r="AP69" s="333"/>
      <c r="AQ69" s="354" t="s">
        <v>575</v>
      </c>
      <c r="AR69" s="355"/>
      <c r="AS69" s="355"/>
      <c r="AT69" s="356"/>
      <c r="AU69" s="333" t="s">
        <v>575</v>
      </c>
      <c r="AV69" s="333"/>
      <c r="AW69" s="333"/>
      <c r="AX69" s="334"/>
      <c r="AY69">
        <f t="shared" si="1"/>
        <v>1</v>
      </c>
    </row>
    <row r="70" spans="1:51" ht="23.25" customHeight="1" x14ac:dyDescent="0.2">
      <c r="A70" s="417" t="s">
        <v>229</v>
      </c>
      <c r="B70" s="453"/>
      <c r="C70" s="453"/>
      <c r="D70" s="453"/>
      <c r="E70" s="453"/>
      <c r="F70" s="454"/>
      <c r="G70" s="455" t="s">
        <v>679</v>
      </c>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7"/>
      <c r="AY70">
        <f t="shared" si="1"/>
        <v>1</v>
      </c>
    </row>
    <row r="71" spans="1:51" ht="23.25" customHeight="1" thickBot="1" x14ac:dyDescent="0.25">
      <c r="A71" s="308"/>
      <c r="B71" s="309"/>
      <c r="C71" s="309"/>
      <c r="D71" s="309"/>
      <c r="E71" s="309"/>
      <c r="F71" s="310"/>
      <c r="G71" s="458"/>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60"/>
      <c r="AY71">
        <f t="shared" si="1"/>
        <v>1</v>
      </c>
    </row>
    <row r="72" spans="1:51" ht="47.25" customHeight="1" x14ac:dyDescent="0.2">
      <c r="A72" s="290" t="s">
        <v>541</v>
      </c>
      <c r="B72" s="291"/>
      <c r="C72" s="291"/>
      <c r="D72" s="291"/>
      <c r="E72" s="291"/>
      <c r="F72" s="292"/>
      <c r="G72" s="293" t="s">
        <v>692</v>
      </c>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5"/>
      <c r="AY72">
        <f>COUNTA($G$72)</f>
        <v>1</v>
      </c>
    </row>
    <row r="73" spans="1:51" ht="31.5" customHeight="1" x14ac:dyDescent="0.2">
      <c r="A73" s="305" t="s">
        <v>542</v>
      </c>
      <c r="B73" s="306"/>
      <c r="C73" s="306"/>
      <c r="D73" s="306"/>
      <c r="E73" s="306"/>
      <c r="F73" s="307"/>
      <c r="G73" s="311" t="s">
        <v>540</v>
      </c>
      <c r="H73" s="312"/>
      <c r="I73" s="312"/>
      <c r="J73" s="312"/>
      <c r="K73" s="312"/>
      <c r="L73" s="312"/>
      <c r="M73" s="312"/>
      <c r="N73" s="312"/>
      <c r="O73" s="312"/>
      <c r="P73" s="313" t="s">
        <v>539</v>
      </c>
      <c r="Q73" s="312"/>
      <c r="R73" s="312"/>
      <c r="S73" s="312"/>
      <c r="T73" s="312"/>
      <c r="U73" s="312"/>
      <c r="V73" s="312"/>
      <c r="W73" s="312"/>
      <c r="X73" s="314"/>
      <c r="Y73" s="315"/>
      <c r="Z73" s="316"/>
      <c r="AA73" s="317"/>
      <c r="AB73" s="364" t="s">
        <v>11</v>
      </c>
      <c r="AC73" s="364"/>
      <c r="AD73" s="364"/>
      <c r="AE73" s="378" t="s">
        <v>384</v>
      </c>
      <c r="AF73" s="378"/>
      <c r="AG73" s="378"/>
      <c r="AH73" s="378"/>
      <c r="AI73" s="378" t="s">
        <v>536</v>
      </c>
      <c r="AJ73" s="378"/>
      <c r="AK73" s="378"/>
      <c r="AL73" s="378"/>
      <c r="AM73" s="378" t="s">
        <v>352</v>
      </c>
      <c r="AN73" s="378"/>
      <c r="AO73" s="378"/>
      <c r="AP73" s="378"/>
      <c r="AQ73" s="373" t="s">
        <v>383</v>
      </c>
      <c r="AR73" s="374"/>
      <c r="AS73" s="374"/>
      <c r="AT73" s="375"/>
      <c r="AU73" s="373" t="s">
        <v>554</v>
      </c>
      <c r="AV73" s="374"/>
      <c r="AW73" s="374"/>
      <c r="AX73" s="376"/>
      <c r="AY73">
        <f>COUNTA($G$74)</f>
        <v>1</v>
      </c>
    </row>
    <row r="74" spans="1:51" ht="23.25" customHeight="1" x14ac:dyDescent="0.2">
      <c r="A74" s="305"/>
      <c r="B74" s="306"/>
      <c r="C74" s="306"/>
      <c r="D74" s="306"/>
      <c r="E74" s="306"/>
      <c r="F74" s="307"/>
      <c r="G74" s="318" t="s">
        <v>668</v>
      </c>
      <c r="H74" s="319"/>
      <c r="I74" s="319"/>
      <c r="J74" s="319"/>
      <c r="K74" s="319"/>
      <c r="L74" s="319"/>
      <c r="M74" s="319"/>
      <c r="N74" s="319"/>
      <c r="O74" s="319"/>
      <c r="P74" s="399" t="str">
        <f>P46</f>
        <v>地方公共団体に対する支援等の実施数</v>
      </c>
      <c r="Q74" s="323"/>
      <c r="R74" s="323"/>
      <c r="S74" s="323"/>
      <c r="T74" s="323"/>
      <c r="U74" s="323"/>
      <c r="V74" s="323"/>
      <c r="W74" s="323"/>
      <c r="X74" s="324"/>
      <c r="Y74" s="328" t="s">
        <v>51</v>
      </c>
      <c r="Z74" s="329"/>
      <c r="AA74" s="330"/>
      <c r="AB74" s="331" t="str">
        <f>AB46</f>
        <v>件</v>
      </c>
      <c r="AC74" s="331"/>
      <c r="AD74" s="331"/>
      <c r="AE74" s="332">
        <f>AE46</f>
        <v>14</v>
      </c>
      <c r="AF74" s="332"/>
      <c r="AG74" s="332"/>
      <c r="AH74" s="332"/>
      <c r="AI74" s="332">
        <f>AI46</f>
        <v>12</v>
      </c>
      <c r="AJ74" s="332"/>
      <c r="AK74" s="332"/>
      <c r="AL74" s="332"/>
      <c r="AM74" s="332">
        <f>AM46</f>
        <v>15</v>
      </c>
      <c r="AN74" s="332"/>
      <c r="AO74" s="332"/>
      <c r="AP74" s="332"/>
      <c r="AQ74" s="332" t="s">
        <v>575</v>
      </c>
      <c r="AR74" s="332"/>
      <c r="AS74" s="332"/>
      <c r="AT74" s="332"/>
      <c r="AU74" s="377" t="s">
        <v>575</v>
      </c>
      <c r="AV74" s="368"/>
      <c r="AW74" s="368"/>
      <c r="AX74" s="369"/>
      <c r="AY74">
        <f>$AY$73</f>
        <v>1</v>
      </c>
    </row>
    <row r="75" spans="1:51" ht="23.25" customHeight="1" x14ac:dyDescent="0.2">
      <c r="A75" s="308"/>
      <c r="B75" s="309"/>
      <c r="C75" s="309"/>
      <c r="D75" s="309"/>
      <c r="E75" s="309"/>
      <c r="F75" s="310"/>
      <c r="G75" s="320"/>
      <c r="H75" s="321"/>
      <c r="I75" s="321"/>
      <c r="J75" s="321"/>
      <c r="K75" s="321"/>
      <c r="L75" s="321"/>
      <c r="M75" s="321"/>
      <c r="N75" s="321"/>
      <c r="O75" s="321"/>
      <c r="P75" s="325"/>
      <c r="Q75" s="326"/>
      <c r="R75" s="326"/>
      <c r="S75" s="326"/>
      <c r="T75" s="326"/>
      <c r="U75" s="326"/>
      <c r="V75" s="326"/>
      <c r="W75" s="326"/>
      <c r="X75" s="327"/>
      <c r="Y75" s="370" t="s">
        <v>52</v>
      </c>
      <c r="Z75" s="371"/>
      <c r="AA75" s="372"/>
      <c r="AB75" s="331" t="str">
        <f>AB47</f>
        <v>件</v>
      </c>
      <c r="AC75" s="331"/>
      <c r="AD75" s="331"/>
      <c r="AE75" s="332">
        <f>AE47</f>
        <v>12</v>
      </c>
      <c r="AF75" s="332"/>
      <c r="AG75" s="332"/>
      <c r="AH75" s="332"/>
      <c r="AI75" s="332">
        <f>AI47</f>
        <v>9</v>
      </c>
      <c r="AJ75" s="332"/>
      <c r="AK75" s="332"/>
      <c r="AL75" s="332"/>
      <c r="AM75" s="332">
        <v>12</v>
      </c>
      <c r="AN75" s="332"/>
      <c r="AO75" s="332"/>
      <c r="AP75" s="332"/>
      <c r="AQ75" s="332">
        <f>AQ47</f>
        <v>9</v>
      </c>
      <c r="AR75" s="332"/>
      <c r="AS75" s="332"/>
      <c r="AT75" s="332"/>
      <c r="AU75" s="377" t="s">
        <v>575</v>
      </c>
      <c r="AV75" s="368"/>
      <c r="AW75" s="368"/>
      <c r="AX75" s="369"/>
      <c r="AY75">
        <f>$AY$73</f>
        <v>1</v>
      </c>
    </row>
    <row r="76" spans="1:51" ht="23.25" customHeight="1" x14ac:dyDescent="0.2">
      <c r="A76" s="417" t="s">
        <v>543</v>
      </c>
      <c r="B76" s="418"/>
      <c r="C76" s="418"/>
      <c r="D76" s="418"/>
      <c r="E76" s="418"/>
      <c r="F76" s="419"/>
      <c r="G76" s="205" t="s">
        <v>544</v>
      </c>
      <c r="H76" s="205"/>
      <c r="I76" s="205"/>
      <c r="J76" s="205"/>
      <c r="K76" s="205"/>
      <c r="L76" s="205"/>
      <c r="M76" s="205"/>
      <c r="N76" s="205"/>
      <c r="O76" s="205"/>
      <c r="P76" s="205"/>
      <c r="Q76" s="205"/>
      <c r="R76" s="205"/>
      <c r="S76" s="205"/>
      <c r="T76" s="205"/>
      <c r="U76" s="205"/>
      <c r="V76" s="205"/>
      <c r="W76" s="205"/>
      <c r="X76" s="234"/>
      <c r="Y76" s="408"/>
      <c r="Z76" s="409"/>
      <c r="AA76" s="410"/>
      <c r="AB76" s="204" t="s">
        <v>11</v>
      </c>
      <c r="AC76" s="205"/>
      <c r="AD76" s="234"/>
      <c r="AE76" s="378" t="s">
        <v>384</v>
      </c>
      <c r="AF76" s="378"/>
      <c r="AG76" s="378"/>
      <c r="AH76" s="378"/>
      <c r="AI76" s="378" t="s">
        <v>536</v>
      </c>
      <c r="AJ76" s="378"/>
      <c r="AK76" s="378"/>
      <c r="AL76" s="378"/>
      <c r="AM76" s="378" t="s">
        <v>352</v>
      </c>
      <c r="AN76" s="378"/>
      <c r="AO76" s="378"/>
      <c r="AP76" s="378"/>
      <c r="AQ76" s="379" t="s">
        <v>555</v>
      </c>
      <c r="AR76" s="380"/>
      <c r="AS76" s="380"/>
      <c r="AT76" s="380"/>
      <c r="AU76" s="380"/>
      <c r="AV76" s="380"/>
      <c r="AW76" s="380"/>
      <c r="AX76" s="381"/>
      <c r="AY76">
        <f>IF(SUBSTITUTE(SUBSTITUTE($G$77,"／",""),"　","")="",0,1)</f>
        <v>1</v>
      </c>
    </row>
    <row r="77" spans="1:51" ht="23.25" customHeight="1" x14ac:dyDescent="0.2">
      <c r="A77" s="420"/>
      <c r="B77" s="415"/>
      <c r="C77" s="415"/>
      <c r="D77" s="415"/>
      <c r="E77" s="415"/>
      <c r="F77" s="421"/>
      <c r="G77" s="357" t="str">
        <f>G35</f>
        <v>調査の実施（百万円／件）　　　　　　　　　　　　　　　　　　　　　業務に要した経費（百万円）／業務件数（件）　　　　　　　　　　　　　　</v>
      </c>
      <c r="H77" s="358"/>
      <c r="I77" s="358"/>
      <c r="J77" s="358"/>
      <c r="K77" s="358"/>
      <c r="L77" s="358"/>
      <c r="M77" s="358"/>
      <c r="N77" s="358"/>
      <c r="O77" s="358"/>
      <c r="P77" s="358"/>
      <c r="Q77" s="358"/>
      <c r="R77" s="358"/>
      <c r="S77" s="358"/>
      <c r="T77" s="358"/>
      <c r="U77" s="358"/>
      <c r="V77" s="358"/>
      <c r="W77" s="358"/>
      <c r="X77" s="358"/>
      <c r="Y77" s="382" t="s">
        <v>543</v>
      </c>
      <c r="Z77" s="383"/>
      <c r="AA77" s="384"/>
      <c r="AB77" s="385" t="str">
        <f>AB35</f>
        <v>百万円</v>
      </c>
      <c r="AC77" s="386"/>
      <c r="AD77" s="387"/>
      <c r="AE77" s="361">
        <v>6.7</v>
      </c>
      <c r="AF77" s="361"/>
      <c r="AG77" s="361"/>
      <c r="AH77" s="361"/>
      <c r="AI77" s="361">
        <v>7.5</v>
      </c>
      <c r="AJ77" s="361"/>
      <c r="AK77" s="361"/>
      <c r="AL77" s="361"/>
      <c r="AM77" s="361">
        <f>AM49</f>
        <v>5.5</v>
      </c>
      <c r="AN77" s="361"/>
      <c r="AO77" s="361"/>
      <c r="AP77" s="361"/>
      <c r="AQ77" s="350" t="s">
        <v>575</v>
      </c>
      <c r="AR77" s="333"/>
      <c r="AS77" s="333"/>
      <c r="AT77" s="333"/>
      <c r="AU77" s="333"/>
      <c r="AV77" s="333"/>
      <c r="AW77" s="333"/>
      <c r="AX77" s="334"/>
      <c r="AY77">
        <f>$AY$76</f>
        <v>1</v>
      </c>
    </row>
    <row r="78" spans="1:51" ht="46.5" customHeight="1" x14ac:dyDescent="0.2">
      <c r="A78" s="422"/>
      <c r="B78" s="352"/>
      <c r="C78" s="352"/>
      <c r="D78" s="352"/>
      <c r="E78" s="352"/>
      <c r="F78" s="423"/>
      <c r="G78" s="359"/>
      <c r="H78" s="360"/>
      <c r="I78" s="360"/>
      <c r="J78" s="360"/>
      <c r="K78" s="360"/>
      <c r="L78" s="360"/>
      <c r="M78" s="360"/>
      <c r="N78" s="360"/>
      <c r="O78" s="360"/>
      <c r="P78" s="360"/>
      <c r="Q78" s="360"/>
      <c r="R78" s="360"/>
      <c r="S78" s="360"/>
      <c r="T78" s="360"/>
      <c r="U78" s="360"/>
      <c r="V78" s="360"/>
      <c r="W78" s="360"/>
      <c r="X78" s="360"/>
      <c r="Y78" s="346" t="s">
        <v>545</v>
      </c>
      <c r="Z78" s="362"/>
      <c r="AA78" s="363"/>
      <c r="AB78" s="388" t="s">
        <v>546</v>
      </c>
      <c r="AC78" s="389"/>
      <c r="AD78" s="390"/>
      <c r="AE78" s="361" t="s">
        <v>593</v>
      </c>
      <c r="AF78" s="361"/>
      <c r="AG78" s="361"/>
      <c r="AH78" s="361"/>
      <c r="AI78" s="361" t="s">
        <v>594</v>
      </c>
      <c r="AJ78" s="361"/>
      <c r="AK78" s="361"/>
      <c r="AL78" s="361"/>
      <c r="AM78" s="361" t="str">
        <f>AM50</f>
        <v>82.005/15</v>
      </c>
      <c r="AN78" s="361"/>
      <c r="AO78" s="361"/>
      <c r="AP78" s="361"/>
      <c r="AQ78" s="391" t="s">
        <v>575</v>
      </c>
      <c r="AR78" s="391"/>
      <c r="AS78" s="391"/>
      <c r="AT78" s="391"/>
      <c r="AU78" s="391"/>
      <c r="AV78" s="391"/>
      <c r="AW78" s="391"/>
      <c r="AX78" s="392"/>
      <c r="AY78">
        <f>$AY$76</f>
        <v>1</v>
      </c>
    </row>
    <row r="79" spans="1:51" ht="18.75" customHeight="1" x14ac:dyDescent="0.2">
      <c r="A79" s="461" t="s">
        <v>210</v>
      </c>
      <c r="B79" s="462"/>
      <c r="C79" s="462"/>
      <c r="D79" s="462"/>
      <c r="E79" s="462"/>
      <c r="F79" s="463"/>
      <c r="G79" s="434" t="s">
        <v>135</v>
      </c>
      <c r="H79" s="415"/>
      <c r="I79" s="415"/>
      <c r="J79" s="415"/>
      <c r="K79" s="415"/>
      <c r="L79" s="415"/>
      <c r="M79" s="415"/>
      <c r="N79" s="415"/>
      <c r="O79" s="435"/>
      <c r="P79" s="438" t="s">
        <v>55</v>
      </c>
      <c r="Q79" s="415"/>
      <c r="R79" s="415"/>
      <c r="S79" s="415"/>
      <c r="T79" s="415"/>
      <c r="U79" s="415"/>
      <c r="V79" s="415"/>
      <c r="W79" s="415"/>
      <c r="X79" s="435"/>
      <c r="Y79" s="440"/>
      <c r="Z79" s="441"/>
      <c r="AA79" s="442"/>
      <c r="AB79" s="446" t="s">
        <v>11</v>
      </c>
      <c r="AC79" s="447"/>
      <c r="AD79" s="448"/>
      <c r="AE79" s="378" t="s">
        <v>384</v>
      </c>
      <c r="AF79" s="378"/>
      <c r="AG79" s="378"/>
      <c r="AH79" s="378"/>
      <c r="AI79" s="378" t="s">
        <v>536</v>
      </c>
      <c r="AJ79" s="378"/>
      <c r="AK79" s="378"/>
      <c r="AL79" s="378"/>
      <c r="AM79" s="378" t="s">
        <v>352</v>
      </c>
      <c r="AN79" s="378"/>
      <c r="AO79" s="378"/>
      <c r="AP79" s="378"/>
      <c r="AQ79" s="412" t="s">
        <v>164</v>
      </c>
      <c r="AR79" s="413"/>
      <c r="AS79" s="413"/>
      <c r="AT79" s="414"/>
      <c r="AU79" s="415" t="s">
        <v>125</v>
      </c>
      <c r="AV79" s="415"/>
      <c r="AW79" s="415"/>
      <c r="AX79" s="416"/>
      <c r="AY79">
        <f>COUNTA($G$81)</f>
        <v>1</v>
      </c>
    </row>
    <row r="80" spans="1:51" ht="18.75" customHeight="1" x14ac:dyDescent="0.2">
      <c r="A80" s="464"/>
      <c r="B80" s="465"/>
      <c r="C80" s="465"/>
      <c r="D80" s="465"/>
      <c r="E80" s="465"/>
      <c r="F80" s="466"/>
      <c r="G80" s="436"/>
      <c r="H80" s="352"/>
      <c r="I80" s="352"/>
      <c r="J80" s="352"/>
      <c r="K80" s="352"/>
      <c r="L80" s="352"/>
      <c r="M80" s="352"/>
      <c r="N80" s="352"/>
      <c r="O80" s="437"/>
      <c r="P80" s="439"/>
      <c r="Q80" s="352"/>
      <c r="R80" s="352"/>
      <c r="S80" s="352"/>
      <c r="T80" s="352"/>
      <c r="U80" s="352"/>
      <c r="V80" s="352"/>
      <c r="W80" s="352"/>
      <c r="X80" s="437"/>
      <c r="Y80" s="443"/>
      <c r="Z80" s="444"/>
      <c r="AA80" s="445"/>
      <c r="AB80" s="365"/>
      <c r="AC80" s="449"/>
      <c r="AD80" s="450"/>
      <c r="AE80" s="378"/>
      <c r="AF80" s="378"/>
      <c r="AG80" s="378"/>
      <c r="AH80" s="378"/>
      <c r="AI80" s="378"/>
      <c r="AJ80" s="378"/>
      <c r="AK80" s="378"/>
      <c r="AL80" s="378"/>
      <c r="AM80" s="378"/>
      <c r="AN80" s="378"/>
      <c r="AO80" s="378"/>
      <c r="AP80" s="378"/>
      <c r="AQ80" s="393" t="s">
        <v>575</v>
      </c>
      <c r="AR80" s="394"/>
      <c r="AS80" s="395" t="s">
        <v>165</v>
      </c>
      <c r="AT80" s="396"/>
      <c r="AU80" s="397">
        <v>5</v>
      </c>
      <c r="AV80" s="397"/>
      <c r="AW80" s="352" t="s">
        <v>162</v>
      </c>
      <c r="AX80" s="353"/>
      <c r="AY80">
        <f t="shared" ref="AY80:AY85" si="2">$AY$79</f>
        <v>1</v>
      </c>
    </row>
    <row r="81" spans="1:51" ht="23.25" customHeight="1" x14ac:dyDescent="0.2">
      <c r="A81" s="467"/>
      <c r="B81" s="465"/>
      <c r="C81" s="465"/>
      <c r="D81" s="465"/>
      <c r="E81" s="465"/>
      <c r="F81" s="466"/>
      <c r="G81" s="335" t="s">
        <v>680</v>
      </c>
      <c r="H81" s="336"/>
      <c r="I81" s="336"/>
      <c r="J81" s="336"/>
      <c r="K81" s="336"/>
      <c r="L81" s="336"/>
      <c r="M81" s="336"/>
      <c r="N81" s="336"/>
      <c r="O81" s="337"/>
      <c r="P81" s="121" t="s">
        <v>681</v>
      </c>
      <c r="Q81" s="121"/>
      <c r="R81" s="121"/>
      <c r="S81" s="121"/>
      <c r="T81" s="121"/>
      <c r="U81" s="121"/>
      <c r="V81" s="121"/>
      <c r="W81" s="121"/>
      <c r="X81" s="122"/>
      <c r="Y81" s="346" t="s">
        <v>12</v>
      </c>
      <c r="Z81" s="347"/>
      <c r="AA81" s="348"/>
      <c r="AB81" s="349" t="s">
        <v>584</v>
      </c>
      <c r="AC81" s="349"/>
      <c r="AD81" s="349"/>
      <c r="AE81" s="350" t="s">
        <v>575</v>
      </c>
      <c r="AF81" s="333"/>
      <c r="AG81" s="333"/>
      <c r="AH81" s="333"/>
      <c r="AI81" s="350" t="s">
        <v>575</v>
      </c>
      <c r="AJ81" s="333"/>
      <c r="AK81" s="333"/>
      <c r="AL81" s="333"/>
      <c r="AM81" s="350" t="s">
        <v>575</v>
      </c>
      <c r="AN81" s="333"/>
      <c r="AO81" s="333"/>
      <c r="AP81" s="333"/>
      <c r="AQ81" s="354" t="s">
        <v>575</v>
      </c>
      <c r="AR81" s="355"/>
      <c r="AS81" s="355"/>
      <c r="AT81" s="356"/>
      <c r="AU81" s="333" t="s">
        <v>575</v>
      </c>
      <c r="AV81" s="333"/>
      <c r="AW81" s="333"/>
      <c r="AX81" s="334"/>
      <c r="AY81">
        <f t="shared" si="2"/>
        <v>1</v>
      </c>
    </row>
    <row r="82" spans="1:51" ht="23.25" customHeight="1" x14ac:dyDescent="0.2">
      <c r="A82" s="468"/>
      <c r="B82" s="469"/>
      <c r="C82" s="469"/>
      <c r="D82" s="469"/>
      <c r="E82" s="469"/>
      <c r="F82" s="470"/>
      <c r="G82" s="338"/>
      <c r="H82" s="339"/>
      <c r="I82" s="339"/>
      <c r="J82" s="339"/>
      <c r="K82" s="339"/>
      <c r="L82" s="339"/>
      <c r="M82" s="339"/>
      <c r="N82" s="339"/>
      <c r="O82" s="340"/>
      <c r="P82" s="344"/>
      <c r="Q82" s="344"/>
      <c r="R82" s="344"/>
      <c r="S82" s="344"/>
      <c r="T82" s="344"/>
      <c r="U82" s="344"/>
      <c r="V82" s="344"/>
      <c r="W82" s="344"/>
      <c r="X82" s="345"/>
      <c r="Y82" s="204" t="s">
        <v>50</v>
      </c>
      <c r="Z82" s="205"/>
      <c r="AA82" s="234"/>
      <c r="AB82" s="411" t="s">
        <v>584</v>
      </c>
      <c r="AC82" s="411"/>
      <c r="AD82" s="411"/>
      <c r="AE82" s="350" t="s">
        <v>575</v>
      </c>
      <c r="AF82" s="333"/>
      <c r="AG82" s="333"/>
      <c r="AH82" s="333"/>
      <c r="AI82" s="350" t="s">
        <v>575</v>
      </c>
      <c r="AJ82" s="333"/>
      <c r="AK82" s="333"/>
      <c r="AL82" s="333"/>
      <c r="AM82" s="350" t="s">
        <v>575</v>
      </c>
      <c r="AN82" s="333"/>
      <c r="AO82" s="333"/>
      <c r="AP82" s="333"/>
      <c r="AQ82" s="354" t="s">
        <v>575</v>
      </c>
      <c r="AR82" s="355"/>
      <c r="AS82" s="355"/>
      <c r="AT82" s="356"/>
      <c r="AU82" s="333">
        <v>550</v>
      </c>
      <c r="AV82" s="333"/>
      <c r="AW82" s="333"/>
      <c r="AX82" s="334"/>
      <c r="AY82">
        <f t="shared" si="2"/>
        <v>1</v>
      </c>
    </row>
    <row r="83" spans="1:51" ht="27.6" customHeight="1" x14ac:dyDescent="0.2">
      <c r="A83" s="467"/>
      <c r="B83" s="465"/>
      <c r="C83" s="465"/>
      <c r="D83" s="465"/>
      <c r="E83" s="465"/>
      <c r="F83" s="466"/>
      <c r="G83" s="341"/>
      <c r="H83" s="342"/>
      <c r="I83" s="342"/>
      <c r="J83" s="342"/>
      <c r="K83" s="342"/>
      <c r="L83" s="342"/>
      <c r="M83" s="342"/>
      <c r="N83" s="342"/>
      <c r="O83" s="343"/>
      <c r="P83" s="124"/>
      <c r="Q83" s="124"/>
      <c r="R83" s="124"/>
      <c r="S83" s="124"/>
      <c r="T83" s="124"/>
      <c r="U83" s="124"/>
      <c r="V83" s="124"/>
      <c r="W83" s="124"/>
      <c r="X83" s="125"/>
      <c r="Y83" s="204" t="s">
        <v>13</v>
      </c>
      <c r="Z83" s="205"/>
      <c r="AA83" s="234"/>
      <c r="AB83" s="351" t="s">
        <v>14</v>
      </c>
      <c r="AC83" s="351"/>
      <c r="AD83" s="351"/>
      <c r="AE83" s="350" t="s">
        <v>575</v>
      </c>
      <c r="AF83" s="333"/>
      <c r="AG83" s="333"/>
      <c r="AH83" s="333"/>
      <c r="AI83" s="350" t="s">
        <v>575</v>
      </c>
      <c r="AJ83" s="333"/>
      <c r="AK83" s="333"/>
      <c r="AL83" s="333"/>
      <c r="AM83" s="350" t="s">
        <v>575</v>
      </c>
      <c r="AN83" s="333"/>
      <c r="AO83" s="333"/>
      <c r="AP83" s="333"/>
      <c r="AQ83" s="354" t="s">
        <v>575</v>
      </c>
      <c r="AR83" s="355"/>
      <c r="AS83" s="355"/>
      <c r="AT83" s="356"/>
      <c r="AU83" s="333" t="s">
        <v>575</v>
      </c>
      <c r="AV83" s="333"/>
      <c r="AW83" s="333"/>
      <c r="AX83" s="334"/>
      <c r="AY83">
        <f t="shared" si="2"/>
        <v>1</v>
      </c>
    </row>
    <row r="84" spans="1:51" ht="23.25" customHeight="1" x14ac:dyDescent="0.2">
      <c r="A84" s="417" t="s">
        <v>229</v>
      </c>
      <c r="B84" s="453"/>
      <c r="C84" s="453"/>
      <c r="D84" s="453"/>
      <c r="E84" s="453"/>
      <c r="F84" s="454"/>
      <c r="G84" s="455" t="s">
        <v>679</v>
      </c>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7"/>
      <c r="AY84">
        <f t="shared" si="2"/>
        <v>1</v>
      </c>
    </row>
    <row r="85" spans="1:51" ht="23.25" customHeight="1" thickBot="1" x14ac:dyDescent="0.25">
      <c r="A85" s="308"/>
      <c r="B85" s="309"/>
      <c r="C85" s="309"/>
      <c r="D85" s="309"/>
      <c r="E85" s="309"/>
      <c r="F85" s="310"/>
      <c r="G85" s="458"/>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60"/>
      <c r="AY85">
        <f t="shared" si="2"/>
        <v>1</v>
      </c>
    </row>
    <row r="86" spans="1:51" ht="47.25" customHeight="1" x14ac:dyDescent="0.2">
      <c r="A86" s="290" t="s">
        <v>541</v>
      </c>
      <c r="B86" s="291"/>
      <c r="C86" s="291"/>
      <c r="D86" s="291"/>
      <c r="E86" s="291"/>
      <c r="F86" s="292"/>
      <c r="G86" s="293" t="s">
        <v>689</v>
      </c>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5"/>
      <c r="AY86">
        <f>COUNTA($G$86)</f>
        <v>1</v>
      </c>
    </row>
    <row r="87" spans="1:51" ht="31.5" customHeight="1" x14ac:dyDescent="0.2">
      <c r="A87" s="305" t="s">
        <v>542</v>
      </c>
      <c r="B87" s="306"/>
      <c r="C87" s="306"/>
      <c r="D87" s="306"/>
      <c r="E87" s="306"/>
      <c r="F87" s="307"/>
      <c r="G87" s="311" t="s">
        <v>540</v>
      </c>
      <c r="H87" s="312"/>
      <c r="I87" s="312"/>
      <c r="J87" s="312"/>
      <c r="K87" s="312"/>
      <c r="L87" s="312"/>
      <c r="M87" s="312"/>
      <c r="N87" s="312"/>
      <c r="O87" s="312"/>
      <c r="P87" s="313" t="s">
        <v>539</v>
      </c>
      <c r="Q87" s="312"/>
      <c r="R87" s="312"/>
      <c r="S87" s="312"/>
      <c r="T87" s="312"/>
      <c r="U87" s="312"/>
      <c r="V87" s="312"/>
      <c r="W87" s="312"/>
      <c r="X87" s="314"/>
      <c r="Y87" s="315"/>
      <c r="Z87" s="316"/>
      <c r="AA87" s="317"/>
      <c r="AB87" s="364" t="s">
        <v>11</v>
      </c>
      <c r="AC87" s="364"/>
      <c r="AD87" s="364"/>
      <c r="AE87" s="378" t="s">
        <v>384</v>
      </c>
      <c r="AF87" s="378"/>
      <c r="AG87" s="378"/>
      <c r="AH87" s="378"/>
      <c r="AI87" s="378" t="s">
        <v>536</v>
      </c>
      <c r="AJ87" s="378"/>
      <c r="AK87" s="378"/>
      <c r="AL87" s="378"/>
      <c r="AM87" s="378" t="s">
        <v>352</v>
      </c>
      <c r="AN87" s="378"/>
      <c r="AO87" s="378"/>
      <c r="AP87" s="378"/>
      <c r="AQ87" s="373" t="s">
        <v>383</v>
      </c>
      <c r="AR87" s="374"/>
      <c r="AS87" s="374"/>
      <c r="AT87" s="375"/>
      <c r="AU87" s="373" t="s">
        <v>554</v>
      </c>
      <c r="AV87" s="374"/>
      <c r="AW87" s="374"/>
      <c r="AX87" s="376"/>
      <c r="AY87">
        <f>COUNTA($G$88)</f>
        <v>1</v>
      </c>
    </row>
    <row r="88" spans="1:51" ht="23.25" customHeight="1" x14ac:dyDescent="0.2">
      <c r="A88" s="305"/>
      <c r="B88" s="306"/>
      <c r="C88" s="306"/>
      <c r="D88" s="306"/>
      <c r="E88" s="306"/>
      <c r="F88" s="307"/>
      <c r="G88" s="398" t="s">
        <v>667</v>
      </c>
      <c r="H88" s="319"/>
      <c r="I88" s="319"/>
      <c r="J88" s="319"/>
      <c r="K88" s="319"/>
      <c r="L88" s="319"/>
      <c r="M88" s="319"/>
      <c r="N88" s="319"/>
      <c r="O88" s="319"/>
      <c r="P88" s="322" t="s">
        <v>672</v>
      </c>
      <c r="Q88" s="323"/>
      <c r="R88" s="323"/>
      <c r="S88" s="323"/>
      <c r="T88" s="323"/>
      <c r="U88" s="323"/>
      <c r="V88" s="323"/>
      <c r="W88" s="323"/>
      <c r="X88" s="324"/>
      <c r="Y88" s="328" t="s">
        <v>51</v>
      </c>
      <c r="Z88" s="329"/>
      <c r="AA88" s="330"/>
      <c r="AB88" s="331" t="str">
        <f>AB74</f>
        <v>件</v>
      </c>
      <c r="AC88" s="331"/>
      <c r="AD88" s="331"/>
      <c r="AE88" s="332">
        <f>AE32</f>
        <v>5</v>
      </c>
      <c r="AF88" s="332"/>
      <c r="AG88" s="332"/>
      <c r="AH88" s="332"/>
      <c r="AI88" s="332">
        <f>AI32</f>
        <v>4</v>
      </c>
      <c r="AJ88" s="332"/>
      <c r="AK88" s="332"/>
      <c r="AL88" s="332"/>
      <c r="AM88" s="332">
        <v>4</v>
      </c>
      <c r="AN88" s="332"/>
      <c r="AO88" s="332"/>
      <c r="AP88" s="332"/>
      <c r="AQ88" s="332" t="s">
        <v>575</v>
      </c>
      <c r="AR88" s="332"/>
      <c r="AS88" s="332"/>
      <c r="AT88" s="332"/>
      <c r="AU88" s="377" t="s">
        <v>575</v>
      </c>
      <c r="AV88" s="368"/>
      <c r="AW88" s="368"/>
      <c r="AX88" s="369"/>
      <c r="AY88">
        <f>$AY$87</f>
        <v>1</v>
      </c>
    </row>
    <row r="89" spans="1:51" ht="23.25" customHeight="1" x14ac:dyDescent="0.2">
      <c r="A89" s="308"/>
      <c r="B89" s="309"/>
      <c r="C89" s="309"/>
      <c r="D89" s="309"/>
      <c r="E89" s="309"/>
      <c r="F89" s="310"/>
      <c r="G89" s="320"/>
      <c r="H89" s="321"/>
      <c r="I89" s="321"/>
      <c r="J89" s="321"/>
      <c r="K89" s="321"/>
      <c r="L89" s="321"/>
      <c r="M89" s="321"/>
      <c r="N89" s="321"/>
      <c r="O89" s="321"/>
      <c r="P89" s="325"/>
      <c r="Q89" s="326"/>
      <c r="R89" s="326"/>
      <c r="S89" s="326"/>
      <c r="T89" s="326"/>
      <c r="U89" s="326"/>
      <c r="V89" s="326"/>
      <c r="W89" s="326"/>
      <c r="X89" s="327"/>
      <c r="Y89" s="370" t="s">
        <v>52</v>
      </c>
      <c r="Z89" s="371"/>
      <c r="AA89" s="372"/>
      <c r="AB89" s="331" t="str">
        <f>AB75</f>
        <v>件</v>
      </c>
      <c r="AC89" s="331"/>
      <c r="AD89" s="331"/>
      <c r="AE89" s="332">
        <f>AE33</f>
        <v>5</v>
      </c>
      <c r="AF89" s="332"/>
      <c r="AG89" s="332"/>
      <c r="AH89" s="332"/>
      <c r="AI89" s="332">
        <f>AI33</f>
        <v>2</v>
      </c>
      <c r="AJ89" s="332"/>
      <c r="AK89" s="332"/>
      <c r="AL89" s="332"/>
      <c r="AM89" s="332">
        <v>4</v>
      </c>
      <c r="AN89" s="332"/>
      <c r="AO89" s="332"/>
      <c r="AP89" s="332"/>
      <c r="AQ89" s="332">
        <v>3</v>
      </c>
      <c r="AR89" s="332"/>
      <c r="AS89" s="332"/>
      <c r="AT89" s="332"/>
      <c r="AU89" s="377" t="s">
        <v>575</v>
      </c>
      <c r="AV89" s="368"/>
      <c r="AW89" s="368"/>
      <c r="AX89" s="369"/>
      <c r="AY89">
        <f>$AY$87</f>
        <v>1</v>
      </c>
    </row>
    <row r="90" spans="1:51" ht="23.25" customHeight="1" x14ac:dyDescent="0.2">
      <c r="A90" s="417" t="s">
        <v>543</v>
      </c>
      <c r="B90" s="418"/>
      <c r="C90" s="418"/>
      <c r="D90" s="418"/>
      <c r="E90" s="418"/>
      <c r="F90" s="419"/>
      <c r="G90" s="205" t="s">
        <v>544</v>
      </c>
      <c r="H90" s="205"/>
      <c r="I90" s="205"/>
      <c r="J90" s="205"/>
      <c r="K90" s="205"/>
      <c r="L90" s="205"/>
      <c r="M90" s="205"/>
      <c r="N90" s="205"/>
      <c r="O90" s="205"/>
      <c r="P90" s="205"/>
      <c r="Q90" s="205"/>
      <c r="R90" s="205"/>
      <c r="S90" s="205"/>
      <c r="T90" s="205"/>
      <c r="U90" s="205"/>
      <c r="V90" s="205"/>
      <c r="W90" s="205"/>
      <c r="X90" s="234"/>
      <c r="Y90" s="408"/>
      <c r="Z90" s="409"/>
      <c r="AA90" s="410"/>
      <c r="AB90" s="204" t="s">
        <v>11</v>
      </c>
      <c r="AC90" s="205"/>
      <c r="AD90" s="234"/>
      <c r="AE90" s="378" t="s">
        <v>384</v>
      </c>
      <c r="AF90" s="378"/>
      <c r="AG90" s="378"/>
      <c r="AH90" s="378"/>
      <c r="AI90" s="378" t="s">
        <v>536</v>
      </c>
      <c r="AJ90" s="378"/>
      <c r="AK90" s="378"/>
      <c r="AL90" s="378"/>
      <c r="AM90" s="378" t="s">
        <v>352</v>
      </c>
      <c r="AN90" s="378"/>
      <c r="AO90" s="378"/>
      <c r="AP90" s="378"/>
      <c r="AQ90" s="379" t="s">
        <v>555</v>
      </c>
      <c r="AR90" s="380"/>
      <c r="AS90" s="380"/>
      <c r="AT90" s="380"/>
      <c r="AU90" s="380"/>
      <c r="AV90" s="380"/>
      <c r="AW90" s="380"/>
      <c r="AX90" s="381"/>
      <c r="AY90">
        <f>IF(SUBSTITUTE(SUBSTITUTE($G$91,"／",""),"　","")="",0,1)</f>
        <v>1</v>
      </c>
    </row>
    <row r="91" spans="1:51" ht="23.25" customHeight="1" x14ac:dyDescent="0.2">
      <c r="A91" s="420"/>
      <c r="B91" s="415"/>
      <c r="C91" s="415"/>
      <c r="D91" s="415"/>
      <c r="E91" s="415"/>
      <c r="F91" s="421"/>
      <c r="G91" s="357" t="str">
        <f>G35</f>
        <v>調査の実施（百万円／件）　　　　　　　　　　　　　　　　　　　　　業務に要した経費（百万円）／業務件数（件）　　　　　　　　　　　　　　</v>
      </c>
      <c r="H91" s="358"/>
      <c r="I91" s="358"/>
      <c r="J91" s="358"/>
      <c r="K91" s="358"/>
      <c r="L91" s="358"/>
      <c r="M91" s="358"/>
      <c r="N91" s="358"/>
      <c r="O91" s="358"/>
      <c r="P91" s="358"/>
      <c r="Q91" s="358"/>
      <c r="R91" s="358"/>
      <c r="S91" s="358"/>
      <c r="T91" s="358"/>
      <c r="U91" s="358"/>
      <c r="V91" s="358"/>
      <c r="W91" s="358"/>
      <c r="X91" s="358"/>
      <c r="Y91" s="382" t="s">
        <v>543</v>
      </c>
      <c r="Z91" s="383"/>
      <c r="AA91" s="384"/>
      <c r="AB91" s="385" t="str">
        <f>AB77</f>
        <v>百万円</v>
      </c>
      <c r="AC91" s="386"/>
      <c r="AD91" s="387"/>
      <c r="AE91" s="361">
        <f>AE35</f>
        <v>7.9</v>
      </c>
      <c r="AF91" s="361"/>
      <c r="AG91" s="361"/>
      <c r="AH91" s="361"/>
      <c r="AI91" s="361">
        <f>AI35</f>
        <v>9.9</v>
      </c>
      <c r="AJ91" s="361"/>
      <c r="AK91" s="361"/>
      <c r="AL91" s="361"/>
      <c r="AM91" s="361">
        <v>7.8</v>
      </c>
      <c r="AN91" s="361"/>
      <c r="AO91" s="361"/>
      <c r="AP91" s="361"/>
      <c r="AQ91" s="350" t="s">
        <v>575</v>
      </c>
      <c r="AR91" s="333"/>
      <c r="AS91" s="333"/>
      <c r="AT91" s="333"/>
      <c r="AU91" s="333"/>
      <c r="AV91" s="333"/>
      <c r="AW91" s="333"/>
      <c r="AX91" s="334"/>
      <c r="AY91">
        <f>$AY$90</f>
        <v>1</v>
      </c>
    </row>
    <row r="92" spans="1:51" ht="46.5" customHeight="1" x14ac:dyDescent="0.2">
      <c r="A92" s="422"/>
      <c r="B92" s="352"/>
      <c r="C92" s="352"/>
      <c r="D92" s="352"/>
      <c r="E92" s="352"/>
      <c r="F92" s="423"/>
      <c r="G92" s="359"/>
      <c r="H92" s="360"/>
      <c r="I92" s="360"/>
      <c r="J92" s="360"/>
      <c r="K92" s="360"/>
      <c r="L92" s="360"/>
      <c r="M92" s="360"/>
      <c r="N92" s="360"/>
      <c r="O92" s="360"/>
      <c r="P92" s="360"/>
      <c r="Q92" s="360"/>
      <c r="R92" s="360"/>
      <c r="S92" s="360"/>
      <c r="T92" s="360"/>
      <c r="U92" s="360"/>
      <c r="V92" s="360"/>
      <c r="W92" s="360"/>
      <c r="X92" s="360"/>
      <c r="Y92" s="346" t="s">
        <v>545</v>
      </c>
      <c r="Z92" s="362"/>
      <c r="AA92" s="363"/>
      <c r="AB92" s="388" t="s">
        <v>546</v>
      </c>
      <c r="AC92" s="389"/>
      <c r="AD92" s="390"/>
      <c r="AE92" s="361" t="str">
        <f>AE36</f>
        <v>39.380/5</v>
      </c>
      <c r="AF92" s="361"/>
      <c r="AG92" s="361"/>
      <c r="AH92" s="361"/>
      <c r="AI92" s="361" t="str">
        <f>AI36</f>
        <v>39.710/4</v>
      </c>
      <c r="AJ92" s="361"/>
      <c r="AK92" s="361"/>
      <c r="AL92" s="361"/>
      <c r="AM92" s="391" t="s">
        <v>686</v>
      </c>
      <c r="AN92" s="391"/>
      <c r="AO92" s="391"/>
      <c r="AP92" s="391"/>
      <c r="AQ92" s="391" t="s">
        <v>575</v>
      </c>
      <c r="AR92" s="391"/>
      <c r="AS92" s="391"/>
      <c r="AT92" s="391"/>
      <c r="AU92" s="391"/>
      <c r="AV92" s="391"/>
      <c r="AW92" s="391"/>
      <c r="AX92" s="392"/>
      <c r="AY92">
        <f>$AY$90</f>
        <v>1</v>
      </c>
    </row>
    <row r="93" spans="1:51" ht="18.75" customHeight="1" x14ac:dyDescent="0.2">
      <c r="A93" s="461" t="s">
        <v>210</v>
      </c>
      <c r="B93" s="462"/>
      <c r="C93" s="462"/>
      <c r="D93" s="462"/>
      <c r="E93" s="462"/>
      <c r="F93" s="463"/>
      <c r="G93" s="434" t="s">
        <v>135</v>
      </c>
      <c r="H93" s="415"/>
      <c r="I93" s="415"/>
      <c r="J93" s="415"/>
      <c r="K93" s="415"/>
      <c r="L93" s="415"/>
      <c r="M93" s="415"/>
      <c r="N93" s="415"/>
      <c r="O93" s="435"/>
      <c r="P93" s="438" t="s">
        <v>55</v>
      </c>
      <c r="Q93" s="415"/>
      <c r="R93" s="415"/>
      <c r="S93" s="415"/>
      <c r="T93" s="415"/>
      <c r="U93" s="415"/>
      <c r="V93" s="415"/>
      <c r="W93" s="415"/>
      <c r="X93" s="435"/>
      <c r="Y93" s="440"/>
      <c r="Z93" s="441"/>
      <c r="AA93" s="442"/>
      <c r="AB93" s="446" t="s">
        <v>11</v>
      </c>
      <c r="AC93" s="447"/>
      <c r="AD93" s="448"/>
      <c r="AE93" s="378" t="s">
        <v>384</v>
      </c>
      <c r="AF93" s="378"/>
      <c r="AG93" s="378"/>
      <c r="AH93" s="378"/>
      <c r="AI93" s="378" t="s">
        <v>536</v>
      </c>
      <c r="AJ93" s="378"/>
      <c r="AK93" s="378"/>
      <c r="AL93" s="378"/>
      <c r="AM93" s="378" t="s">
        <v>352</v>
      </c>
      <c r="AN93" s="378"/>
      <c r="AO93" s="378"/>
      <c r="AP93" s="378"/>
      <c r="AQ93" s="412" t="s">
        <v>164</v>
      </c>
      <c r="AR93" s="413"/>
      <c r="AS93" s="413"/>
      <c r="AT93" s="414"/>
      <c r="AU93" s="415" t="s">
        <v>125</v>
      </c>
      <c r="AV93" s="415"/>
      <c r="AW93" s="415"/>
      <c r="AX93" s="416"/>
      <c r="AY93">
        <f>COUNTA($G$95)</f>
        <v>1</v>
      </c>
    </row>
    <row r="94" spans="1:51" ht="18.75" customHeight="1" x14ac:dyDescent="0.2">
      <c r="A94" s="464"/>
      <c r="B94" s="465"/>
      <c r="C94" s="465"/>
      <c r="D94" s="465"/>
      <c r="E94" s="465"/>
      <c r="F94" s="466"/>
      <c r="G94" s="436"/>
      <c r="H94" s="352"/>
      <c r="I94" s="352"/>
      <c r="J94" s="352"/>
      <c r="K94" s="352"/>
      <c r="L94" s="352"/>
      <c r="M94" s="352"/>
      <c r="N94" s="352"/>
      <c r="O94" s="437"/>
      <c r="P94" s="439"/>
      <c r="Q94" s="352"/>
      <c r="R94" s="352"/>
      <c r="S94" s="352"/>
      <c r="T94" s="352"/>
      <c r="U94" s="352"/>
      <c r="V94" s="352"/>
      <c r="W94" s="352"/>
      <c r="X94" s="437"/>
      <c r="Y94" s="443"/>
      <c r="Z94" s="444"/>
      <c r="AA94" s="445"/>
      <c r="AB94" s="365"/>
      <c r="AC94" s="449"/>
      <c r="AD94" s="450"/>
      <c r="AE94" s="378"/>
      <c r="AF94" s="378"/>
      <c r="AG94" s="378"/>
      <c r="AH94" s="378"/>
      <c r="AI94" s="378"/>
      <c r="AJ94" s="378"/>
      <c r="AK94" s="378"/>
      <c r="AL94" s="378"/>
      <c r="AM94" s="378"/>
      <c r="AN94" s="378"/>
      <c r="AO94" s="378"/>
      <c r="AP94" s="378"/>
      <c r="AQ94" s="393" t="s">
        <v>575</v>
      </c>
      <c r="AR94" s="394"/>
      <c r="AS94" s="395" t="s">
        <v>165</v>
      </c>
      <c r="AT94" s="396"/>
      <c r="AU94" s="397">
        <v>4</v>
      </c>
      <c r="AV94" s="397"/>
      <c r="AW94" s="352" t="s">
        <v>162</v>
      </c>
      <c r="AX94" s="353"/>
      <c r="AY94">
        <f t="shared" ref="AY94:AY99" si="3">$AY$93</f>
        <v>1</v>
      </c>
    </row>
    <row r="95" spans="1:51" ht="23.25" customHeight="1" x14ac:dyDescent="0.2">
      <c r="A95" s="467"/>
      <c r="B95" s="465"/>
      <c r="C95" s="465"/>
      <c r="D95" s="465"/>
      <c r="E95" s="465"/>
      <c r="F95" s="466"/>
      <c r="G95" s="335" t="s">
        <v>585</v>
      </c>
      <c r="H95" s="336"/>
      <c r="I95" s="336"/>
      <c r="J95" s="336"/>
      <c r="K95" s="336"/>
      <c r="L95" s="336"/>
      <c r="M95" s="336"/>
      <c r="N95" s="336"/>
      <c r="O95" s="337"/>
      <c r="P95" s="121" t="s">
        <v>586</v>
      </c>
      <c r="Q95" s="121"/>
      <c r="R95" s="121"/>
      <c r="S95" s="121"/>
      <c r="T95" s="121"/>
      <c r="U95" s="121"/>
      <c r="V95" s="121"/>
      <c r="W95" s="121"/>
      <c r="X95" s="122"/>
      <c r="Y95" s="346" t="s">
        <v>12</v>
      </c>
      <c r="Z95" s="347"/>
      <c r="AA95" s="348"/>
      <c r="AB95" s="349" t="s">
        <v>583</v>
      </c>
      <c r="AC95" s="349"/>
      <c r="AD95" s="349"/>
      <c r="AE95" s="350">
        <v>1.8</v>
      </c>
      <c r="AF95" s="333"/>
      <c r="AG95" s="333"/>
      <c r="AH95" s="333"/>
      <c r="AI95" s="350" t="s">
        <v>575</v>
      </c>
      <c r="AJ95" s="333"/>
      <c r="AK95" s="333"/>
      <c r="AL95" s="333"/>
      <c r="AM95" s="350" t="s">
        <v>575</v>
      </c>
      <c r="AN95" s="333"/>
      <c r="AO95" s="333"/>
      <c r="AP95" s="333"/>
      <c r="AQ95" s="354" t="s">
        <v>575</v>
      </c>
      <c r="AR95" s="355"/>
      <c r="AS95" s="355"/>
      <c r="AT95" s="356"/>
      <c r="AU95" s="333" t="s">
        <v>575</v>
      </c>
      <c r="AV95" s="333"/>
      <c r="AW95" s="333"/>
      <c r="AX95" s="334"/>
      <c r="AY95">
        <f t="shared" si="3"/>
        <v>1</v>
      </c>
    </row>
    <row r="96" spans="1:51" ht="23.25" customHeight="1" x14ac:dyDescent="0.2">
      <c r="A96" s="468"/>
      <c r="B96" s="469"/>
      <c r="C96" s="469"/>
      <c r="D96" s="469"/>
      <c r="E96" s="469"/>
      <c r="F96" s="470"/>
      <c r="G96" s="338"/>
      <c r="H96" s="339"/>
      <c r="I96" s="339"/>
      <c r="J96" s="339"/>
      <c r="K96" s="339"/>
      <c r="L96" s="339"/>
      <c r="M96" s="339"/>
      <c r="N96" s="339"/>
      <c r="O96" s="340"/>
      <c r="P96" s="344"/>
      <c r="Q96" s="344"/>
      <c r="R96" s="344"/>
      <c r="S96" s="344"/>
      <c r="T96" s="344"/>
      <c r="U96" s="344"/>
      <c r="V96" s="344"/>
      <c r="W96" s="344"/>
      <c r="X96" s="345"/>
      <c r="Y96" s="204" t="s">
        <v>50</v>
      </c>
      <c r="Z96" s="205"/>
      <c r="AA96" s="234"/>
      <c r="AB96" s="411" t="s">
        <v>583</v>
      </c>
      <c r="AC96" s="411"/>
      <c r="AD96" s="411"/>
      <c r="AE96" s="350" t="s">
        <v>575</v>
      </c>
      <c r="AF96" s="333"/>
      <c r="AG96" s="333"/>
      <c r="AH96" s="333"/>
      <c r="AI96" s="350" t="s">
        <v>575</v>
      </c>
      <c r="AJ96" s="333"/>
      <c r="AK96" s="333"/>
      <c r="AL96" s="333"/>
      <c r="AM96" s="350" t="s">
        <v>575</v>
      </c>
      <c r="AN96" s="333"/>
      <c r="AO96" s="333"/>
      <c r="AP96" s="333"/>
      <c r="AQ96" s="354" t="s">
        <v>575</v>
      </c>
      <c r="AR96" s="355"/>
      <c r="AS96" s="355"/>
      <c r="AT96" s="356"/>
      <c r="AU96" s="333">
        <v>2.7</v>
      </c>
      <c r="AV96" s="333"/>
      <c r="AW96" s="333"/>
      <c r="AX96" s="334"/>
      <c r="AY96">
        <f t="shared" si="3"/>
        <v>1</v>
      </c>
    </row>
    <row r="97" spans="1:51" ht="23.25" customHeight="1" x14ac:dyDescent="0.2">
      <c r="A97" s="467"/>
      <c r="B97" s="465"/>
      <c r="C97" s="465"/>
      <c r="D97" s="465"/>
      <c r="E97" s="465"/>
      <c r="F97" s="466"/>
      <c r="G97" s="341"/>
      <c r="H97" s="342"/>
      <c r="I97" s="342"/>
      <c r="J97" s="342"/>
      <c r="K97" s="342"/>
      <c r="L97" s="342"/>
      <c r="M97" s="342"/>
      <c r="N97" s="342"/>
      <c r="O97" s="343"/>
      <c r="P97" s="124"/>
      <c r="Q97" s="124"/>
      <c r="R97" s="124"/>
      <c r="S97" s="124"/>
      <c r="T97" s="124"/>
      <c r="U97" s="124"/>
      <c r="V97" s="124"/>
      <c r="W97" s="124"/>
      <c r="X97" s="125"/>
      <c r="Y97" s="204" t="s">
        <v>13</v>
      </c>
      <c r="Z97" s="205"/>
      <c r="AA97" s="234"/>
      <c r="AB97" s="351" t="s">
        <v>14</v>
      </c>
      <c r="AC97" s="351"/>
      <c r="AD97" s="351"/>
      <c r="AE97" s="350">
        <v>67</v>
      </c>
      <c r="AF97" s="333"/>
      <c r="AG97" s="333"/>
      <c r="AH97" s="333"/>
      <c r="AI97" s="350" t="s">
        <v>575</v>
      </c>
      <c r="AJ97" s="333"/>
      <c r="AK97" s="333"/>
      <c r="AL97" s="333"/>
      <c r="AM97" s="350" t="s">
        <v>575</v>
      </c>
      <c r="AN97" s="333"/>
      <c r="AO97" s="333"/>
      <c r="AP97" s="333"/>
      <c r="AQ97" s="354" t="s">
        <v>575</v>
      </c>
      <c r="AR97" s="355"/>
      <c r="AS97" s="355"/>
      <c r="AT97" s="356"/>
      <c r="AU97" s="333" t="s">
        <v>575</v>
      </c>
      <c r="AV97" s="333"/>
      <c r="AW97" s="333"/>
      <c r="AX97" s="334"/>
      <c r="AY97">
        <f t="shared" si="3"/>
        <v>1</v>
      </c>
    </row>
    <row r="98" spans="1:51" ht="23.25" customHeight="1" x14ac:dyDescent="0.2">
      <c r="A98" s="417" t="s">
        <v>229</v>
      </c>
      <c r="B98" s="453"/>
      <c r="C98" s="453"/>
      <c r="D98" s="453"/>
      <c r="E98" s="453"/>
      <c r="F98" s="454"/>
      <c r="G98" s="455" t="s">
        <v>682</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7"/>
      <c r="AY98">
        <f t="shared" si="3"/>
        <v>1</v>
      </c>
    </row>
    <row r="99" spans="1:51" ht="23.25" customHeight="1" thickBot="1" x14ac:dyDescent="0.25">
      <c r="A99" s="308"/>
      <c r="B99" s="309"/>
      <c r="C99" s="309"/>
      <c r="D99" s="309"/>
      <c r="E99" s="309"/>
      <c r="F99" s="310"/>
      <c r="G99" s="458"/>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60"/>
      <c r="AY99">
        <f t="shared" si="3"/>
        <v>1</v>
      </c>
    </row>
    <row r="100" spans="1:51" ht="45" customHeight="1" x14ac:dyDescent="0.2">
      <c r="A100" s="503" t="s">
        <v>251</v>
      </c>
      <c r="B100" s="504"/>
      <c r="C100" s="506" t="s">
        <v>166</v>
      </c>
      <c r="D100" s="504"/>
      <c r="E100" s="507" t="s">
        <v>179</v>
      </c>
      <c r="F100" s="508"/>
      <c r="G100" s="509" t="s">
        <v>698</v>
      </c>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1"/>
    </row>
    <row r="101" spans="1:51" ht="32.25" customHeight="1" x14ac:dyDescent="0.2">
      <c r="A101" s="505"/>
      <c r="B101" s="496"/>
      <c r="C101" s="495"/>
      <c r="D101" s="496"/>
      <c r="E101" s="497" t="s">
        <v>178</v>
      </c>
      <c r="F101" s="454"/>
      <c r="G101" s="120" t="s">
        <v>697</v>
      </c>
      <c r="H101" s="121"/>
      <c r="I101" s="121"/>
      <c r="J101" s="121"/>
      <c r="K101" s="121"/>
      <c r="L101" s="121"/>
      <c r="M101" s="121"/>
      <c r="N101" s="121"/>
      <c r="O101" s="121"/>
      <c r="P101" s="121"/>
      <c r="Q101" s="121"/>
      <c r="R101" s="121"/>
      <c r="S101" s="121"/>
      <c r="T101" s="121"/>
      <c r="U101" s="121"/>
      <c r="V101" s="122"/>
      <c r="W101" s="484" t="s">
        <v>547</v>
      </c>
      <c r="X101" s="485"/>
      <c r="Y101" s="485"/>
      <c r="Z101" s="485"/>
      <c r="AA101" s="486"/>
      <c r="AB101" s="487" t="s">
        <v>608</v>
      </c>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9"/>
    </row>
    <row r="102" spans="1:51" ht="21" customHeight="1" x14ac:dyDescent="0.2">
      <c r="A102" s="505"/>
      <c r="B102" s="496"/>
      <c r="C102" s="495"/>
      <c r="D102" s="496"/>
      <c r="E102" s="499"/>
      <c r="F102" s="310"/>
      <c r="G102" s="123"/>
      <c r="H102" s="124"/>
      <c r="I102" s="124"/>
      <c r="J102" s="124"/>
      <c r="K102" s="124"/>
      <c r="L102" s="124"/>
      <c r="M102" s="124"/>
      <c r="N102" s="124"/>
      <c r="O102" s="124"/>
      <c r="P102" s="124"/>
      <c r="Q102" s="124"/>
      <c r="R102" s="124"/>
      <c r="S102" s="124"/>
      <c r="T102" s="124"/>
      <c r="U102" s="124"/>
      <c r="V102" s="125"/>
      <c r="W102" s="490" t="s">
        <v>548</v>
      </c>
      <c r="X102" s="491"/>
      <c r="Y102" s="491"/>
      <c r="Z102" s="491"/>
      <c r="AA102" s="492"/>
      <c r="AB102" s="487" t="s">
        <v>695</v>
      </c>
      <c r="AC102" s="488"/>
      <c r="AD102" s="488"/>
      <c r="AE102" s="488"/>
      <c r="AF102" s="488"/>
      <c r="AG102" s="488"/>
      <c r="AH102" s="488"/>
      <c r="AI102" s="488"/>
      <c r="AJ102" s="488"/>
      <c r="AK102" s="488"/>
      <c r="AL102" s="488"/>
      <c r="AM102" s="488"/>
      <c r="AN102" s="488"/>
      <c r="AO102" s="488"/>
      <c r="AP102" s="488"/>
      <c r="AQ102" s="488"/>
      <c r="AR102" s="488"/>
      <c r="AS102" s="488"/>
      <c r="AT102" s="488"/>
      <c r="AU102" s="488"/>
      <c r="AV102" s="488"/>
      <c r="AW102" s="488"/>
      <c r="AX102" s="489"/>
    </row>
    <row r="103" spans="1:51" ht="34.5" customHeight="1" x14ac:dyDescent="0.2">
      <c r="A103" s="505"/>
      <c r="B103" s="496"/>
      <c r="C103" s="493" t="s">
        <v>559</v>
      </c>
      <c r="D103" s="494"/>
      <c r="E103" s="497" t="s">
        <v>247</v>
      </c>
      <c r="F103" s="454"/>
      <c r="G103" s="474" t="s">
        <v>169</v>
      </c>
      <c r="H103" s="475"/>
      <c r="I103" s="475"/>
      <c r="J103" s="500" t="s">
        <v>610</v>
      </c>
      <c r="K103" s="501"/>
      <c r="L103" s="501"/>
      <c r="M103" s="501"/>
      <c r="N103" s="501"/>
      <c r="O103" s="501"/>
      <c r="P103" s="501"/>
      <c r="Q103" s="501"/>
      <c r="R103" s="501"/>
      <c r="S103" s="501"/>
      <c r="T103" s="502"/>
      <c r="U103" s="472" t="s">
        <v>611</v>
      </c>
      <c r="V103" s="472"/>
      <c r="W103" s="472"/>
      <c r="X103" s="472"/>
      <c r="Y103" s="472"/>
      <c r="Z103" s="472"/>
      <c r="AA103" s="472"/>
      <c r="AB103" s="472"/>
      <c r="AC103" s="472"/>
      <c r="AD103" s="472"/>
      <c r="AE103" s="472"/>
      <c r="AF103" s="472"/>
      <c r="AG103" s="472"/>
      <c r="AH103" s="472"/>
      <c r="AI103" s="472"/>
      <c r="AJ103" s="472"/>
      <c r="AK103" s="472"/>
      <c r="AL103" s="472"/>
      <c r="AM103" s="472"/>
      <c r="AN103" s="472"/>
      <c r="AO103" s="472"/>
      <c r="AP103" s="472"/>
      <c r="AQ103" s="472"/>
      <c r="AR103" s="472"/>
      <c r="AS103" s="472"/>
      <c r="AT103" s="472"/>
      <c r="AU103" s="472"/>
      <c r="AV103" s="472"/>
      <c r="AW103" s="472"/>
      <c r="AX103" s="473"/>
      <c r="AY103" s="55"/>
    </row>
    <row r="104" spans="1:51" ht="34.5" customHeight="1" x14ac:dyDescent="0.2">
      <c r="A104" s="505"/>
      <c r="B104" s="496"/>
      <c r="C104" s="495"/>
      <c r="D104" s="496"/>
      <c r="E104" s="498"/>
      <c r="F104" s="307"/>
      <c r="G104" s="474" t="s">
        <v>560</v>
      </c>
      <c r="H104" s="475"/>
      <c r="I104" s="475"/>
      <c r="J104" s="475"/>
      <c r="K104" s="475"/>
      <c r="L104" s="475"/>
      <c r="M104" s="475"/>
      <c r="N104" s="475"/>
      <c r="O104" s="475"/>
      <c r="P104" s="475"/>
      <c r="Q104" s="475"/>
      <c r="R104" s="475"/>
      <c r="S104" s="475"/>
      <c r="T104" s="475"/>
      <c r="U104" s="471" t="s">
        <v>609</v>
      </c>
      <c r="V104" s="472"/>
      <c r="W104" s="472"/>
      <c r="X104" s="472"/>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3"/>
      <c r="AY104" s="55"/>
    </row>
    <row r="105" spans="1:51" ht="34.5" customHeight="1" thickBot="1" x14ac:dyDescent="0.25">
      <c r="A105" s="505"/>
      <c r="B105" s="496"/>
      <c r="C105" s="495"/>
      <c r="D105" s="496"/>
      <c r="E105" s="499"/>
      <c r="F105" s="310"/>
      <c r="G105" s="474" t="s">
        <v>548</v>
      </c>
      <c r="H105" s="475"/>
      <c r="I105" s="475"/>
      <c r="J105" s="475"/>
      <c r="K105" s="475"/>
      <c r="L105" s="475"/>
      <c r="M105" s="475"/>
      <c r="N105" s="475"/>
      <c r="O105" s="475"/>
      <c r="P105" s="475"/>
      <c r="Q105" s="475"/>
      <c r="R105" s="475"/>
      <c r="S105" s="475"/>
      <c r="T105" s="475"/>
      <c r="U105" s="126" t="s">
        <v>700</v>
      </c>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8"/>
      <c r="AY105" s="55"/>
    </row>
    <row r="106" spans="1:51" ht="27" customHeight="1" x14ac:dyDescent="0.2">
      <c r="A106" s="476" t="s">
        <v>44</v>
      </c>
      <c r="B106" s="477"/>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8"/>
    </row>
    <row r="107" spans="1:51" ht="27" customHeight="1" x14ac:dyDescent="0.2">
      <c r="A107" s="5"/>
      <c r="B107" s="6"/>
      <c r="C107" s="479" t="s">
        <v>29</v>
      </c>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1"/>
      <c r="AD107" s="480" t="s">
        <v>33</v>
      </c>
      <c r="AE107" s="480"/>
      <c r="AF107" s="480"/>
      <c r="AG107" s="482" t="s">
        <v>28</v>
      </c>
      <c r="AH107" s="480"/>
      <c r="AI107" s="480"/>
      <c r="AJ107" s="480"/>
      <c r="AK107" s="480"/>
      <c r="AL107" s="480"/>
      <c r="AM107" s="480"/>
      <c r="AN107" s="480"/>
      <c r="AO107" s="480"/>
      <c r="AP107" s="480"/>
      <c r="AQ107" s="480"/>
      <c r="AR107" s="480"/>
      <c r="AS107" s="480"/>
      <c r="AT107" s="480"/>
      <c r="AU107" s="480"/>
      <c r="AV107" s="480"/>
      <c r="AW107" s="480"/>
      <c r="AX107" s="483"/>
    </row>
    <row r="108" spans="1:51" ht="85.95" customHeight="1" x14ac:dyDescent="0.2">
      <c r="A108" s="544" t="s">
        <v>130</v>
      </c>
      <c r="B108" s="545"/>
      <c r="C108" s="550" t="s">
        <v>131</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553" t="s">
        <v>605</v>
      </c>
      <c r="AE108" s="554"/>
      <c r="AF108" s="554"/>
      <c r="AG108" s="555" t="s">
        <v>705</v>
      </c>
      <c r="AH108" s="556"/>
      <c r="AI108" s="556"/>
      <c r="AJ108" s="556"/>
      <c r="AK108" s="556"/>
      <c r="AL108" s="556"/>
      <c r="AM108" s="556"/>
      <c r="AN108" s="556"/>
      <c r="AO108" s="556"/>
      <c r="AP108" s="556"/>
      <c r="AQ108" s="556"/>
      <c r="AR108" s="556"/>
      <c r="AS108" s="556"/>
      <c r="AT108" s="556"/>
      <c r="AU108" s="556"/>
      <c r="AV108" s="556"/>
      <c r="AW108" s="556"/>
      <c r="AX108" s="557"/>
    </row>
    <row r="109" spans="1:51" ht="67.2" customHeight="1" x14ac:dyDescent="0.2">
      <c r="A109" s="546"/>
      <c r="B109" s="547"/>
      <c r="C109" s="558" t="s">
        <v>34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560"/>
      <c r="AD109" s="534" t="s">
        <v>605</v>
      </c>
      <c r="AE109" s="535"/>
      <c r="AF109" s="535"/>
      <c r="AG109" s="561" t="s">
        <v>612</v>
      </c>
      <c r="AH109" s="562"/>
      <c r="AI109" s="562"/>
      <c r="AJ109" s="562"/>
      <c r="AK109" s="562"/>
      <c r="AL109" s="562"/>
      <c r="AM109" s="562"/>
      <c r="AN109" s="562"/>
      <c r="AO109" s="562"/>
      <c r="AP109" s="562"/>
      <c r="AQ109" s="562"/>
      <c r="AR109" s="562"/>
      <c r="AS109" s="562"/>
      <c r="AT109" s="562"/>
      <c r="AU109" s="562"/>
      <c r="AV109" s="562"/>
      <c r="AW109" s="562"/>
      <c r="AX109" s="563"/>
    </row>
    <row r="110" spans="1:51" ht="83.4" customHeight="1" x14ac:dyDescent="0.2">
      <c r="A110" s="548"/>
      <c r="B110" s="549"/>
      <c r="C110" s="703" t="s">
        <v>132</v>
      </c>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4"/>
      <c r="AA110" s="704"/>
      <c r="AB110" s="704"/>
      <c r="AC110" s="705"/>
      <c r="AD110" s="572" t="s">
        <v>605</v>
      </c>
      <c r="AE110" s="573"/>
      <c r="AF110" s="573"/>
      <c r="AG110" s="588" t="s">
        <v>613</v>
      </c>
      <c r="AH110" s="124"/>
      <c r="AI110" s="124"/>
      <c r="AJ110" s="124"/>
      <c r="AK110" s="124"/>
      <c r="AL110" s="124"/>
      <c r="AM110" s="124"/>
      <c r="AN110" s="124"/>
      <c r="AO110" s="124"/>
      <c r="AP110" s="124"/>
      <c r="AQ110" s="124"/>
      <c r="AR110" s="124"/>
      <c r="AS110" s="124"/>
      <c r="AT110" s="124"/>
      <c r="AU110" s="124"/>
      <c r="AV110" s="124"/>
      <c r="AW110" s="124"/>
      <c r="AX110" s="589"/>
    </row>
    <row r="111" spans="1:51" ht="27" customHeight="1" x14ac:dyDescent="0.2">
      <c r="A111" s="104" t="s">
        <v>36</v>
      </c>
      <c r="B111" s="512"/>
      <c r="C111" s="518" t="s">
        <v>38</v>
      </c>
      <c r="D111" s="519"/>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1"/>
      <c r="AD111" s="522" t="s">
        <v>605</v>
      </c>
      <c r="AE111" s="523"/>
      <c r="AF111" s="523"/>
      <c r="AG111" s="322" t="s">
        <v>616</v>
      </c>
      <c r="AH111" s="121"/>
      <c r="AI111" s="121"/>
      <c r="AJ111" s="121"/>
      <c r="AK111" s="121"/>
      <c r="AL111" s="121"/>
      <c r="AM111" s="121"/>
      <c r="AN111" s="121"/>
      <c r="AO111" s="121"/>
      <c r="AP111" s="121"/>
      <c r="AQ111" s="121"/>
      <c r="AR111" s="121"/>
      <c r="AS111" s="121"/>
      <c r="AT111" s="121"/>
      <c r="AU111" s="121"/>
      <c r="AV111" s="121"/>
      <c r="AW111" s="121"/>
      <c r="AX111" s="524"/>
    </row>
    <row r="112" spans="1:51" ht="35.25" customHeight="1" x14ac:dyDescent="0.2">
      <c r="A112" s="513"/>
      <c r="B112" s="514"/>
      <c r="C112" s="527"/>
      <c r="D112" s="528"/>
      <c r="E112" s="531" t="s">
        <v>230</v>
      </c>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3"/>
      <c r="AD112" s="534" t="s">
        <v>614</v>
      </c>
      <c r="AE112" s="535"/>
      <c r="AF112" s="536"/>
      <c r="AG112" s="525"/>
      <c r="AH112" s="344"/>
      <c r="AI112" s="344"/>
      <c r="AJ112" s="344"/>
      <c r="AK112" s="344"/>
      <c r="AL112" s="344"/>
      <c r="AM112" s="344"/>
      <c r="AN112" s="344"/>
      <c r="AO112" s="344"/>
      <c r="AP112" s="344"/>
      <c r="AQ112" s="344"/>
      <c r="AR112" s="344"/>
      <c r="AS112" s="344"/>
      <c r="AT112" s="344"/>
      <c r="AU112" s="344"/>
      <c r="AV112" s="344"/>
      <c r="AW112" s="344"/>
      <c r="AX112" s="526"/>
    </row>
    <row r="113" spans="1:50" ht="26.25" customHeight="1" x14ac:dyDescent="0.2">
      <c r="A113" s="513"/>
      <c r="B113" s="514"/>
      <c r="C113" s="529"/>
      <c r="D113" s="530"/>
      <c r="E113" s="537" t="s">
        <v>198</v>
      </c>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9"/>
      <c r="AD113" s="540" t="s">
        <v>615</v>
      </c>
      <c r="AE113" s="541"/>
      <c r="AF113" s="541"/>
      <c r="AG113" s="525"/>
      <c r="AH113" s="344"/>
      <c r="AI113" s="344"/>
      <c r="AJ113" s="344"/>
      <c r="AK113" s="344"/>
      <c r="AL113" s="344"/>
      <c r="AM113" s="344"/>
      <c r="AN113" s="344"/>
      <c r="AO113" s="344"/>
      <c r="AP113" s="344"/>
      <c r="AQ113" s="344"/>
      <c r="AR113" s="344"/>
      <c r="AS113" s="344"/>
      <c r="AT113" s="344"/>
      <c r="AU113" s="344"/>
      <c r="AV113" s="344"/>
      <c r="AW113" s="344"/>
      <c r="AX113" s="526"/>
    </row>
    <row r="114" spans="1:50" ht="26.25" customHeight="1" x14ac:dyDescent="0.2">
      <c r="A114" s="513"/>
      <c r="B114" s="515"/>
      <c r="C114" s="542" t="s">
        <v>39</v>
      </c>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43"/>
      <c r="Z114" s="543"/>
      <c r="AA114" s="543"/>
      <c r="AB114" s="543"/>
      <c r="AC114" s="543"/>
      <c r="AD114" s="583" t="s">
        <v>617</v>
      </c>
      <c r="AE114" s="584"/>
      <c r="AF114" s="584"/>
      <c r="AG114" s="585" t="s">
        <v>575</v>
      </c>
      <c r="AH114" s="586"/>
      <c r="AI114" s="586"/>
      <c r="AJ114" s="586"/>
      <c r="AK114" s="586"/>
      <c r="AL114" s="586"/>
      <c r="AM114" s="586"/>
      <c r="AN114" s="586"/>
      <c r="AO114" s="586"/>
      <c r="AP114" s="586"/>
      <c r="AQ114" s="586"/>
      <c r="AR114" s="586"/>
      <c r="AS114" s="586"/>
      <c r="AT114" s="586"/>
      <c r="AU114" s="586"/>
      <c r="AV114" s="586"/>
      <c r="AW114" s="586"/>
      <c r="AX114" s="587"/>
    </row>
    <row r="115" spans="1:50" ht="26.25" customHeight="1" x14ac:dyDescent="0.2">
      <c r="A115" s="513"/>
      <c r="B115" s="515"/>
      <c r="C115" s="578" t="s">
        <v>133</v>
      </c>
      <c r="D115" s="560"/>
      <c r="E115" s="560"/>
      <c r="F115" s="560"/>
      <c r="G115" s="560"/>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34" t="s">
        <v>605</v>
      </c>
      <c r="AE115" s="535"/>
      <c r="AF115" s="535"/>
      <c r="AG115" s="561" t="s">
        <v>618</v>
      </c>
      <c r="AH115" s="562"/>
      <c r="AI115" s="562"/>
      <c r="AJ115" s="562"/>
      <c r="AK115" s="562"/>
      <c r="AL115" s="562"/>
      <c r="AM115" s="562"/>
      <c r="AN115" s="562"/>
      <c r="AO115" s="562"/>
      <c r="AP115" s="562"/>
      <c r="AQ115" s="562"/>
      <c r="AR115" s="562"/>
      <c r="AS115" s="562"/>
      <c r="AT115" s="562"/>
      <c r="AU115" s="562"/>
      <c r="AV115" s="562"/>
      <c r="AW115" s="562"/>
      <c r="AX115" s="563"/>
    </row>
    <row r="116" spans="1:50" ht="26.25" customHeight="1" x14ac:dyDescent="0.2">
      <c r="A116" s="513"/>
      <c r="B116" s="515"/>
      <c r="C116" s="578" t="s">
        <v>35</v>
      </c>
      <c r="D116" s="560"/>
      <c r="E116" s="560"/>
      <c r="F116" s="560"/>
      <c r="G116" s="560"/>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34" t="s">
        <v>617</v>
      </c>
      <c r="AE116" s="535"/>
      <c r="AF116" s="535"/>
      <c r="AG116" s="561" t="s">
        <v>575</v>
      </c>
      <c r="AH116" s="562"/>
      <c r="AI116" s="562"/>
      <c r="AJ116" s="562"/>
      <c r="AK116" s="562"/>
      <c r="AL116" s="562"/>
      <c r="AM116" s="562"/>
      <c r="AN116" s="562"/>
      <c r="AO116" s="562"/>
      <c r="AP116" s="562"/>
      <c r="AQ116" s="562"/>
      <c r="AR116" s="562"/>
      <c r="AS116" s="562"/>
      <c r="AT116" s="562"/>
      <c r="AU116" s="562"/>
      <c r="AV116" s="562"/>
      <c r="AW116" s="562"/>
      <c r="AX116" s="563"/>
    </row>
    <row r="117" spans="1:50" ht="26.25" customHeight="1" x14ac:dyDescent="0.2">
      <c r="A117" s="513"/>
      <c r="B117" s="515"/>
      <c r="C117" s="578" t="s">
        <v>40</v>
      </c>
      <c r="D117" s="560"/>
      <c r="E117" s="560"/>
      <c r="F117" s="560"/>
      <c r="G117" s="560"/>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79"/>
      <c r="AD117" s="534" t="s">
        <v>605</v>
      </c>
      <c r="AE117" s="535"/>
      <c r="AF117" s="535"/>
      <c r="AG117" s="561" t="s">
        <v>619</v>
      </c>
      <c r="AH117" s="562"/>
      <c r="AI117" s="562"/>
      <c r="AJ117" s="562"/>
      <c r="AK117" s="562"/>
      <c r="AL117" s="562"/>
      <c r="AM117" s="562"/>
      <c r="AN117" s="562"/>
      <c r="AO117" s="562"/>
      <c r="AP117" s="562"/>
      <c r="AQ117" s="562"/>
      <c r="AR117" s="562"/>
      <c r="AS117" s="562"/>
      <c r="AT117" s="562"/>
      <c r="AU117" s="562"/>
      <c r="AV117" s="562"/>
      <c r="AW117" s="562"/>
      <c r="AX117" s="563"/>
    </row>
    <row r="118" spans="1:50" ht="26.25" customHeight="1" x14ac:dyDescent="0.2">
      <c r="A118" s="513"/>
      <c r="B118" s="515"/>
      <c r="C118" s="578" t="s">
        <v>208</v>
      </c>
      <c r="D118" s="560"/>
      <c r="E118" s="560"/>
      <c r="F118" s="560"/>
      <c r="G118" s="560"/>
      <c r="H118" s="560"/>
      <c r="I118" s="560"/>
      <c r="J118" s="560"/>
      <c r="K118" s="560"/>
      <c r="L118" s="560"/>
      <c r="M118" s="560"/>
      <c r="N118" s="560"/>
      <c r="O118" s="560"/>
      <c r="P118" s="560"/>
      <c r="Q118" s="560"/>
      <c r="R118" s="560"/>
      <c r="S118" s="560"/>
      <c r="T118" s="560"/>
      <c r="U118" s="560"/>
      <c r="V118" s="560"/>
      <c r="W118" s="560"/>
      <c r="X118" s="560"/>
      <c r="Y118" s="560"/>
      <c r="Z118" s="560"/>
      <c r="AA118" s="560"/>
      <c r="AB118" s="560"/>
      <c r="AC118" s="579"/>
      <c r="AD118" s="564" t="s">
        <v>617</v>
      </c>
      <c r="AE118" s="565"/>
      <c r="AF118" s="565"/>
      <c r="AG118" s="580" t="s">
        <v>575</v>
      </c>
      <c r="AH118" s="581"/>
      <c r="AI118" s="581"/>
      <c r="AJ118" s="581"/>
      <c r="AK118" s="581"/>
      <c r="AL118" s="581"/>
      <c r="AM118" s="581"/>
      <c r="AN118" s="581"/>
      <c r="AO118" s="581"/>
      <c r="AP118" s="581"/>
      <c r="AQ118" s="581"/>
      <c r="AR118" s="581"/>
      <c r="AS118" s="581"/>
      <c r="AT118" s="581"/>
      <c r="AU118" s="581"/>
      <c r="AV118" s="581"/>
      <c r="AW118" s="581"/>
      <c r="AX118" s="582"/>
    </row>
    <row r="119" spans="1:50" ht="123.6" customHeight="1" x14ac:dyDescent="0.2">
      <c r="A119" s="513"/>
      <c r="B119" s="515"/>
      <c r="C119" s="566" t="s">
        <v>209</v>
      </c>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8"/>
      <c r="AD119" s="534" t="s">
        <v>605</v>
      </c>
      <c r="AE119" s="535"/>
      <c r="AF119" s="536"/>
      <c r="AG119" s="561" t="s">
        <v>620</v>
      </c>
      <c r="AH119" s="562"/>
      <c r="AI119" s="562"/>
      <c r="AJ119" s="562"/>
      <c r="AK119" s="562"/>
      <c r="AL119" s="562"/>
      <c r="AM119" s="562"/>
      <c r="AN119" s="562"/>
      <c r="AO119" s="562"/>
      <c r="AP119" s="562"/>
      <c r="AQ119" s="562"/>
      <c r="AR119" s="562"/>
      <c r="AS119" s="562"/>
      <c r="AT119" s="562"/>
      <c r="AU119" s="562"/>
      <c r="AV119" s="562"/>
      <c r="AW119" s="562"/>
      <c r="AX119" s="563"/>
    </row>
    <row r="120" spans="1:50" ht="85.95" customHeight="1" x14ac:dyDescent="0.2">
      <c r="A120" s="516"/>
      <c r="B120" s="517"/>
      <c r="C120" s="569" t="s">
        <v>201</v>
      </c>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1"/>
      <c r="AD120" s="572" t="s">
        <v>605</v>
      </c>
      <c r="AE120" s="573"/>
      <c r="AF120" s="574"/>
      <c r="AG120" s="575" t="s">
        <v>621</v>
      </c>
      <c r="AH120" s="576"/>
      <c r="AI120" s="576"/>
      <c r="AJ120" s="576"/>
      <c r="AK120" s="576"/>
      <c r="AL120" s="576"/>
      <c r="AM120" s="576"/>
      <c r="AN120" s="576"/>
      <c r="AO120" s="576"/>
      <c r="AP120" s="576"/>
      <c r="AQ120" s="576"/>
      <c r="AR120" s="576"/>
      <c r="AS120" s="576"/>
      <c r="AT120" s="576"/>
      <c r="AU120" s="576"/>
      <c r="AV120" s="576"/>
      <c r="AW120" s="576"/>
      <c r="AX120" s="577"/>
    </row>
    <row r="121" spans="1:50" ht="40.950000000000003" customHeight="1" x14ac:dyDescent="0.2">
      <c r="A121" s="104" t="s">
        <v>37</v>
      </c>
      <c r="B121" s="590"/>
      <c r="C121" s="591" t="s">
        <v>202</v>
      </c>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3"/>
      <c r="AD121" s="583" t="s">
        <v>605</v>
      </c>
      <c r="AE121" s="584"/>
      <c r="AF121" s="594"/>
      <c r="AG121" s="585" t="s">
        <v>622</v>
      </c>
      <c r="AH121" s="586"/>
      <c r="AI121" s="586"/>
      <c r="AJ121" s="586"/>
      <c r="AK121" s="586"/>
      <c r="AL121" s="586"/>
      <c r="AM121" s="586"/>
      <c r="AN121" s="586"/>
      <c r="AO121" s="586"/>
      <c r="AP121" s="586"/>
      <c r="AQ121" s="586"/>
      <c r="AR121" s="586"/>
      <c r="AS121" s="586"/>
      <c r="AT121" s="586"/>
      <c r="AU121" s="586"/>
      <c r="AV121" s="586"/>
      <c r="AW121" s="586"/>
      <c r="AX121" s="587"/>
    </row>
    <row r="122" spans="1:50" ht="35.25" customHeight="1" x14ac:dyDescent="0.2">
      <c r="A122" s="513"/>
      <c r="B122" s="515"/>
      <c r="C122" s="595" t="s">
        <v>42</v>
      </c>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7"/>
      <c r="AD122" s="598" t="s">
        <v>617</v>
      </c>
      <c r="AE122" s="599"/>
      <c r="AF122" s="599"/>
      <c r="AG122" s="561" t="s">
        <v>575</v>
      </c>
      <c r="AH122" s="562"/>
      <c r="AI122" s="562"/>
      <c r="AJ122" s="562"/>
      <c r="AK122" s="562"/>
      <c r="AL122" s="562"/>
      <c r="AM122" s="562"/>
      <c r="AN122" s="562"/>
      <c r="AO122" s="562"/>
      <c r="AP122" s="562"/>
      <c r="AQ122" s="562"/>
      <c r="AR122" s="562"/>
      <c r="AS122" s="562"/>
      <c r="AT122" s="562"/>
      <c r="AU122" s="562"/>
      <c r="AV122" s="562"/>
      <c r="AW122" s="562"/>
      <c r="AX122" s="563"/>
    </row>
    <row r="123" spans="1:50" ht="27" customHeight="1" x14ac:dyDescent="0.2">
      <c r="A123" s="513"/>
      <c r="B123" s="515"/>
      <c r="C123" s="578" t="s">
        <v>167</v>
      </c>
      <c r="D123" s="560"/>
      <c r="E123" s="560"/>
      <c r="F123" s="560"/>
      <c r="G123" s="560"/>
      <c r="H123" s="560"/>
      <c r="I123" s="560"/>
      <c r="J123" s="560"/>
      <c r="K123" s="560"/>
      <c r="L123" s="560"/>
      <c r="M123" s="560"/>
      <c r="N123" s="560"/>
      <c r="O123" s="560"/>
      <c r="P123" s="560"/>
      <c r="Q123" s="560"/>
      <c r="R123" s="560"/>
      <c r="S123" s="560"/>
      <c r="T123" s="560"/>
      <c r="U123" s="560"/>
      <c r="V123" s="560"/>
      <c r="W123" s="560"/>
      <c r="X123" s="560"/>
      <c r="Y123" s="560"/>
      <c r="Z123" s="560"/>
      <c r="AA123" s="560"/>
      <c r="AB123" s="560"/>
      <c r="AC123" s="560"/>
      <c r="AD123" s="534" t="s">
        <v>605</v>
      </c>
      <c r="AE123" s="535"/>
      <c r="AF123" s="535"/>
      <c r="AG123" s="561" t="s">
        <v>623</v>
      </c>
      <c r="AH123" s="562"/>
      <c r="AI123" s="562"/>
      <c r="AJ123" s="562"/>
      <c r="AK123" s="562"/>
      <c r="AL123" s="562"/>
      <c r="AM123" s="562"/>
      <c r="AN123" s="562"/>
      <c r="AO123" s="562"/>
      <c r="AP123" s="562"/>
      <c r="AQ123" s="562"/>
      <c r="AR123" s="562"/>
      <c r="AS123" s="562"/>
      <c r="AT123" s="562"/>
      <c r="AU123" s="562"/>
      <c r="AV123" s="562"/>
      <c r="AW123" s="562"/>
      <c r="AX123" s="563"/>
    </row>
    <row r="124" spans="1:50" ht="67.95" customHeight="1" x14ac:dyDescent="0.2">
      <c r="A124" s="516"/>
      <c r="B124" s="517"/>
      <c r="C124" s="578" t="s">
        <v>41</v>
      </c>
      <c r="D124" s="560"/>
      <c r="E124" s="560"/>
      <c r="F124" s="560"/>
      <c r="G124" s="560"/>
      <c r="H124" s="560"/>
      <c r="I124" s="560"/>
      <c r="J124" s="560"/>
      <c r="K124" s="560"/>
      <c r="L124" s="560"/>
      <c r="M124" s="560"/>
      <c r="N124" s="560"/>
      <c r="O124" s="560"/>
      <c r="P124" s="560"/>
      <c r="Q124" s="560"/>
      <c r="R124" s="560"/>
      <c r="S124" s="560"/>
      <c r="T124" s="560"/>
      <c r="U124" s="560"/>
      <c r="V124" s="560"/>
      <c r="W124" s="560"/>
      <c r="X124" s="560"/>
      <c r="Y124" s="560"/>
      <c r="Z124" s="560"/>
      <c r="AA124" s="560"/>
      <c r="AB124" s="560"/>
      <c r="AC124" s="560"/>
      <c r="AD124" s="534" t="s">
        <v>605</v>
      </c>
      <c r="AE124" s="535"/>
      <c r="AF124" s="535"/>
      <c r="AG124" s="588" t="s">
        <v>624</v>
      </c>
      <c r="AH124" s="124"/>
      <c r="AI124" s="124"/>
      <c r="AJ124" s="124"/>
      <c r="AK124" s="124"/>
      <c r="AL124" s="124"/>
      <c r="AM124" s="124"/>
      <c r="AN124" s="124"/>
      <c r="AO124" s="124"/>
      <c r="AP124" s="124"/>
      <c r="AQ124" s="124"/>
      <c r="AR124" s="124"/>
      <c r="AS124" s="124"/>
      <c r="AT124" s="124"/>
      <c r="AU124" s="124"/>
      <c r="AV124" s="124"/>
      <c r="AW124" s="124"/>
      <c r="AX124" s="589"/>
    </row>
    <row r="125" spans="1:50" ht="41.25" customHeight="1" x14ac:dyDescent="0.2">
      <c r="A125" s="603" t="s">
        <v>54</v>
      </c>
      <c r="B125" s="604"/>
      <c r="C125" s="609" t="s">
        <v>134</v>
      </c>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519"/>
      <c r="AD125" s="522" t="s">
        <v>605</v>
      </c>
      <c r="AE125" s="523"/>
      <c r="AF125" s="611"/>
      <c r="AG125" s="322" t="s">
        <v>625</v>
      </c>
      <c r="AH125" s="121"/>
      <c r="AI125" s="121"/>
      <c r="AJ125" s="121"/>
      <c r="AK125" s="121"/>
      <c r="AL125" s="121"/>
      <c r="AM125" s="121"/>
      <c r="AN125" s="121"/>
      <c r="AO125" s="121"/>
      <c r="AP125" s="121"/>
      <c r="AQ125" s="121"/>
      <c r="AR125" s="121"/>
      <c r="AS125" s="121"/>
      <c r="AT125" s="121"/>
      <c r="AU125" s="121"/>
      <c r="AV125" s="121"/>
      <c r="AW125" s="121"/>
      <c r="AX125" s="524"/>
    </row>
    <row r="126" spans="1:50" ht="19.649999999999999" customHeight="1" x14ac:dyDescent="0.2">
      <c r="A126" s="605"/>
      <c r="B126" s="606"/>
      <c r="C126" s="86" t="s">
        <v>0</v>
      </c>
      <c r="D126" s="87"/>
      <c r="E126" s="87"/>
      <c r="F126" s="87"/>
      <c r="G126" s="87"/>
      <c r="H126" s="87"/>
      <c r="I126" s="87"/>
      <c r="J126" s="87"/>
      <c r="K126" s="87"/>
      <c r="L126" s="87"/>
      <c r="M126" s="87"/>
      <c r="N126" s="87"/>
      <c r="O126" s="83" t="s">
        <v>565</v>
      </c>
      <c r="P126" s="84"/>
      <c r="Q126" s="84"/>
      <c r="R126" s="84"/>
      <c r="S126" s="84"/>
      <c r="T126" s="84"/>
      <c r="U126" s="84"/>
      <c r="V126" s="84"/>
      <c r="W126" s="84"/>
      <c r="X126" s="84"/>
      <c r="Y126" s="84"/>
      <c r="Z126" s="84"/>
      <c r="AA126" s="84"/>
      <c r="AB126" s="84"/>
      <c r="AC126" s="84"/>
      <c r="AD126" s="84"/>
      <c r="AE126" s="84"/>
      <c r="AF126" s="85"/>
      <c r="AG126" s="525"/>
      <c r="AH126" s="344"/>
      <c r="AI126" s="344"/>
      <c r="AJ126" s="344"/>
      <c r="AK126" s="344"/>
      <c r="AL126" s="344"/>
      <c r="AM126" s="344"/>
      <c r="AN126" s="344"/>
      <c r="AO126" s="344"/>
      <c r="AP126" s="344"/>
      <c r="AQ126" s="344"/>
      <c r="AR126" s="344"/>
      <c r="AS126" s="344"/>
      <c r="AT126" s="344"/>
      <c r="AU126" s="344"/>
      <c r="AV126" s="344"/>
      <c r="AW126" s="344"/>
      <c r="AX126" s="526"/>
    </row>
    <row r="127" spans="1:50" ht="30" customHeight="1" x14ac:dyDescent="0.2">
      <c r="A127" s="605"/>
      <c r="B127" s="606"/>
      <c r="C127" s="68">
        <v>2022</v>
      </c>
      <c r="D127" s="69"/>
      <c r="E127" s="70" t="s">
        <v>693</v>
      </c>
      <c r="F127" s="70"/>
      <c r="G127" s="70"/>
      <c r="H127" s="71">
        <v>21</v>
      </c>
      <c r="I127" s="71"/>
      <c r="J127" s="72">
        <v>351</v>
      </c>
      <c r="K127" s="72"/>
      <c r="L127" s="72"/>
      <c r="M127" s="71"/>
      <c r="N127" s="73"/>
      <c r="O127" s="74" t="s">
        <v>596</v>
      </c>
      <c r="P127" s="75"/>
      <c r="Q127" s="75"/>
      <c r="R127" s="75"/>
      <c r="S127" s="75"/>
      <c r="T127" s="75"/>
      <c r="U127" s="75"/>
      <c r="V127" s="75"/>
      <c r="W127" s="75"/>
      <c r="X127" s="75"/>
      <c r="Y127" s="75"/>
      <c r="Z127" s="75"/>
      <c r="AA127" s="75"/>
      <c r="AB127" s="75"/>
      <c r="AC127" s="75"/>
      <c r="AD127" s="75"/>
      <c r="AE127" s="75"/>
      <c r="AF127" s="76"/>
      <c r="AG127" s="525"/>
      <c r="AH127" s="344"/>
      <c r="AI127" s="344"/>
      <c r="AJ127" s="344"/>
      <c r="AK127" s="344"/>
      <c r="AL127" s="344"/>
      <c r="AM127" s="344"/>
      <c r="AN127" s="344"/>
      <c r="AO127" s="344"/>
      <c r="AP127" s="344"/>
      <c r="AQ127" s="344"/>
      <c r="AR127" s="344"/>
      <c r="AS127" s="344"/>
      <c r="AT127" s="344"/>
      <c r="AU127" s="344"/>
      <c r="AV127" s="344"/>
      <c r="AW127" s="344"/>
      <c r="AX127" s="526"/>
    </row>
    <row r="128" spans="1:50" ht="24.75" customHeight="1" x14ac:dyDescent="0.2">
      <c r="A128" s="605"/>
      <c r="B128" s="606"/>
      <c r="C128" s="89"/>
      <c r="D128" s="90"/>
      <c r="E128" s="70"/>
      <c r="F128" s="70"/>
      <c r="G128" s="70"/>
      <c r="H128" s="71"/>
      <c r="I128" s="71"/>
      <c r="J128" s="600"/>
      <c r="K128" s="600"/>
      <c r="L128" s="600"/>
      <c r="M128" s="601"/>
      <c r="N128" s="602"/>
      <c r="O128" s="77"/>
      <c r="P128" s="78"/>
      <c r="Q128" s="78"/>
      <c r="R128" s="78"/>
      <c r="S128" s="78"/>
      <c r="T128" s="78"/>
      <c r="U128" s="78"/>
      <c r="V128" s="78"/>
      <c r="W128" s="78"/>
      <c r="X128" s="78"/>
      <c r="Y128" s="78"/>
      <c r="Z128" s="78"/>
      <c r="AA128" s="78"/>
      <c r="AB128" s="78"/>
      <c r="AC128" s="78"/>
      <c r="AD128" s="78"/>
      <c r="AE128" s="78"/>
      <c r="AF128" s="79"/>
      <c r="AG128" s="525"/>
      <c r="AH128" s="344"/>
      <c r="AI128" s="344"/>
      <c r="AJ128" s="344"/>
      <c r="AK128" s="344"/>
      <c r="AL128" s="344"/>
      <c r="AM128" s="344"/>
      <c r="AN128" s="344"/>
      <c r="AO128" s="344"/>
      <c r="AP128" s="344"/>
      <c r="AQ128" s="344"/>
      <c r="AR128" s="344"/>
      <c r="AS128" s="344"/>
      <c r="AT128" s="344"/>
      <c r="AU128" s="344"/>
      <c r="AV128" s="344"/>
      <c r="AW128" s="344"/>
      <c r="AX128" s="526"/>
    </row>
    <row r="129" spans="1:51" ht="24.75" customHeight="1" x14ac:dyDescent="0.2">
      <c r="A129" s="605"/>
      <c r="B129" s="606"/>
      <c r="C129" s="89"/>
      <c r="D129" s="90"/>
      <c r="E129" s="70"/>
      <c r="F129" s="70"/>
      <c r="G129" s="70"/>
      <c r="H129" s="71"/>
      <c r="I129" s="71"/>
      <c r="J129" s="600"/>
      <c r="K129" s="600"/>
      <c r="L129" s="600"/>
      <c r="M129" s="601"/>
      <c r="N129" s="602"/>
      <c r="O129" s="77"/>
      <c r="P129" s="78"/>
      <c r="Q129" s="78"/>
      <c r="R129" s="78"/>
      <c r="S129" s="78"/>
      <c r="T129" s="78"/>
      <c r="U129" s="78"/>
      <c r="V129" s="78"/>
      <c r="W129" s="78"/>
      <c r="X129" s="78"/>
      <c r="Y129" s="78"/>
      <c r="Z129" s="78"/>
      <c r="AA129" s="78"/>
      <c r="AB129" s="78"/>
      <c r="AC129" s="78"/>
      <c r="AD129" s="78"/>
      <c r="AE129" s="78"/>
      <c r="AF129" s="79"/>
      <c r="AG129" s="525"/>
      <c r="AH129" s="344"/>
      <c r="AI129" s="344"/>
      <c r="AJ129" s="344"/>
      <c r="AK129" s="344"/>
      <c r="AL129" s="344"/>
      <c r="AM129" s="344"/>
      <c r="AN129" s="344"/>
      <c r="AO129" s="344"/>
      <c r="AP129" s="344"/>
      <c r="AQ129" s="344"/>
      <c r="AR129" s="344"/>
      <c r="AS129" s="344"/>
      <c r="AT129" s="344"/>
      <c r="AU129" s="344"/>
      <c r="AV129" s="344"/>
      <c r="AW129" s="344"/>
      <c r="AX129" s="526"/>
    </row>
    <row r="130" spans="1:51" ht="24.75" customHeight="1" x14ac:dyDescent="0.2">
      <c r="A130" s="605"/>
      <c r="B130" s="606"/>
      <c r="C130" s="89"/>
      <c r="D130" s="90"/>
      <c r="E130" s="70"/>
      <c r="F130" s="70"/>
      <c r="G130" s="70"/>
      <c r="H130" s="71"/>
      <c r="I130" s="71"/>
      <c r="J130" s="600"/>
      <c r="K130" s="600"/>
      <c r="L130" s="600"/>
      <c r="M130" s="601"/>
      <c r="N130" s="602"/>
      <c r="O130" s="77"/>
      <c r="P130" s="78"/>
      <c r="Q130" s="78"/>
      <c r="R130" s="78"/>
      <c r="S130" s="78"/>
      <c r="T130" s="78"/>
      <c r="U130" s="78"/>
      <c r="V130" s="78"/>
      <c r="W130" s="78"/>
      <c r="X130" s="78"/>
      <c r="Y130" s="78"/>
      <c r="Z130" s="78"/>
      <c r="AA130" s="78"/>
      <c r="AB130" s="78"/>
      <c r="AC130" s="78"/>
      <c r="AD130" s="78"/>
      <c r="AE130" s="78"/>
      <c r="AF130" s="79"/>
      <c r="AG130" s="525"/>
      <c r="AH130" s="344"/>
      <c r="AI130" s="344"/>
      <c r="AJ130" s="344"/>
      <c r="AK130" s="344"/>
      <c r="AL130" s="344"/>
      <c r="AM130" s="344"/>
      <c r="AN130" s="344"/>
      <c r="AO130" s="344"/>
      <c r="AP130" s="344"/>
      <c r="AQ130" s="344"/>
      <c r="AR130" s="344"/>
      <c r="AS130" s="344"/>
      <c r="AT130" s="344"/>
      <c r="AU130" s="344"/>
      <c r="AV130" s="344"/>
      <c r="AW130" s="344"/>
      <c r="AX130" s="526"/>
    </row>
    <row r="131" spans="1:51" ht="24.75" customHeight="1" x14ac:dyDescent="0.2">
      <c r="A131" s="607"/>
      <c r="B131" s="608"/>
      <c r="C131" s="612"/>
      <c r="D131" s="613"/>
      <c r="E131" s="70"/>
      <c r="F131" s="70"/>
      <c r="G131" s="70"/>
      <c r="H131" s="71"/>
      <c r="I131" s="71"/>
      <c r="J131" s="614"/>
      <c r="K131" s="614"/>
      <c r="L131" s="614"/>
      <c r="M131" s="66"/>
      <c r="N131" s="67"/>
      <c r="O131" s="80"/>
      <c r="P131" s="81"/>
      <c r="Q131" s="81"/>
      <c r="R131" s="81"/>
      <c r="S131" s="81"/>
      <c r="T131" s="81"/>
      <c r="U131" s="81"/>
      <c r="V131" s="81"/>
      <c r="W131" s="81"/>
      <c r="X131" s="81"/>
      <c r="Y131" s="81"/>
      <c r="Z131" s="81"/>
      <c r="AA131" s="81"/>
      <c r="AB131" s="81"/>
      <c r="AC131" s="81"/>
      <c r="AD131" s="81"/>
      <c r="AE131" s="81"/>
      <c r="AF131" s="82"/>
      <c r="AG131" s="588"/>
      <c r="AH131" s="124"/>
      <c r="AI131" s="124"/>
      <c r="AJ131" s="124"/>
      <c r="AK131" s="124"/>
      <c r="AL131" s="124"/>
      <c r="AM131" s="124"/>
      <c r="AN131" s="124"/>
      <c r="AO131" s="124"/>
      <c r="AP131" s="124"/>
      <c r="AQ131" s="124"/>
      <c r="AR131" s="124"/>
      <c r="AS131" s="124"/>
      <c r="AT131" s="124"/>
      <c r="AU131" s="124"/>
      <c r="AV131" s="124"/>
      <c r="AW131" s="124"/>
      <c r="AX131" s="589"/>
    </row>
    <row r="132" spans="1:51" ht="67.5" customHeight="1" x14ac:dyDescent="0.2">
      <c r="A132" s="104" t="s">
        <v>45</v>
      </c>
      <c r="B132" s="105"/>
      <c r="C132" s="108" t="s">
        <v>49</v>
      </c>
      <c r="D132" s="109"/>
      <c r="E132" s="109"/>
      <c r="F132" s="110"/>
      <c r="G132" s="111" t="s">
        <v>703</v>
      </c>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2"/>
    </row>
    <row r="133" spans="1:51" ht="67.5" customHeight="1" thickBot="1" x14ac:dyDescent="0.25">
      <c r="A133" s="106"/>
      <c r="B133" s="107"/>
      <c r="C133" s="113" t="s">
        <v>53</v>
      </c>
      <c r="D133" s="114"/>
      <c r="E133" s="114"/>
      <c r="F133" s="115"/>
      <c r="G133" s="116" t="s">
        <v>702</v>
      </c>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row>
    <row r="134" spans="1:51" ht="24" customHeight="1" x14ac:dyDescent="0.2">
      <c r="A134" s="91" t="s">
        <v>30</v>
      </c>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3"/>
    </row>
    <row r="135" spans="1:51" ht="67.5" customHeight="1" thickBot="1" x14ac:dyDescent="0.25">
      <c r="A135" s="94" t="s">
        <v>701</v>
      </c>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1" ht="24.75" customHeight="1" x14ac:dyDescent="0.2">
      <c r="A136" s="97" t="s">
        <v>31</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1" ht="67.5" customHeight="1" thickBot="1" x14ac:dyDescent="0.25">
      <c r="A137" s="100" t="s">
        <v>129</v>
      </c>
      <c r="B137" s="101"/>
      <c r="C137" s="101"/>
      <c r="D137" s="101"/>
      <c r="E137" s="102"/>
      <c r="F137" s="103" t="s">
        <v>704</v>
      </c>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6"/>
    </row>
    <row r="138" spans="1:51" ht="24.75" customHeight="1" x14ac:dyDescent="0.2">
      <c r="A138" s="97" t="s">
        <v>43</v>
      </c>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9"/>
    </row>
    <row r="139" spans="1:51" ht="66" customHeight="1" thickBot="1" x14ac:dyDescent="0.25">
      <c r="A139" s="100" t="s">
        <v>129</v>
      </c>
      <c r="B139" s="101"/>
      <c r="C139" s="101"/>
      <c r="D139" s="101"/>
      <c r="E139" s="102"/>
      <c r="F139" s="619" t="s">
        <v>707</v>
      </c>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20"/>
      <c r="AL139" s="620"/>
      <c r="AM139" s="620"/>
      <c r="AN139" s="620"/>
      <c r="AO139" s="620"/>
      <c r="AP139" s="620"/>
      <c r="AQ139" s="620"/>
      <c r="AR139" s="620"/>
      <c r="AS139" s="620"/>
      <c r="AT139" s="620"/>
      <c r="AU139" s="620"/>
      <c r="AV139" s="620"/>
      <c r="AW139" s="620"/>
      <c r="AX139" s="621"/>
    </row>
    <row r="140" spans="1:51" ht="24.75" customHeight="1" x14ac:dyDescent="0.2">
      <c r="A140" s="622" t="s">
        <v>32</v>
      </c>
      <c r="B140" s="623"/>
      <c r="C140" s="623"/>
      <c r="D140" s="623"/>
      <c r="E140" s="623"/>
      <c r="F140" s="623"/>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23"/>
      <c r="AD140" s="623"/>
      <c r="AE140" s="623"/>
      <c r="AF140" s="623"/>
      <c r="AG140" s="623"/>
      <c r="AH140" s="623"/>
      <c r="AI140" s="623"/>
      <c r="AJ140" s="623"/>
      <c r="AK140" s="623"/>
      <c r="AL140" s="623"/>
      <c r="AM140" s="623"/>
      <c r="AN140" s="623"/>
      <c r="AO140" s="623"/>
      <c r="AP140" s="623"/>
      <c r="AQ140" s="623"/>
      <c r="AR140" s="623"/>
      <c r="AS140" s="623"/>
      <c r="AT140" s="623"/>
      <c r="AU140" s="623"/>
      <c r="AV140" s="623"/>
      <c r="AW140" s="623"/>
      <c r="AX140" s="624"/>
    </row>
    <row r="141" spans="1:51" ht="67.5" customHeight="1" thickBot="1" x14ac:dyDescent="0.25">
      <c r="A141" s="625"/>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row>
    <row r="142" spans="1:51" ht="24.75" customHeight="1" x14ac:dyDescent="0.2">
      <c r="A142" s="626" t="s">
        <v>211</v>
      </c>
      <c r="B142" s="627"/>
      <c r="C142" s="627"/>
      <c r="D142" s="627"/>
      <c r="E142" s="627"/>
      <c r="F142" s="627"/>
      <c r="G142" s="627"/>
      <c r="H142" s="627"/>
      <c r="I142" s="627"/>
      <c r="J142" s="627"/>
      <c r="K142" s="627"/>
      <c r="L142" s="627"/>
      <c r="M142" s="627"/>
      <c r="N142" s="627"/>
      <c r="O142" s="627"/>
      <c r="P142" s="627"/>
      <c r="Q142" s="627"/>
      <c r="R142" s="627"/>
      <c r="S142" s="627"/>
      <c r="T142" s="627"/>
      <c r="U142" s="627"/>
      <c r="V142" s="627"/>
      <c r="W142" s="627"/>
      <c r="X142" s="627"/>
      <c r="Y142" s="627"/>
      <c r="Z142" s="627"/>
      <c r="AA142" s="627"/>
      <c r="AB142" s="627"/>
      <c r="AC142" s="627"/>
      <c r="AD142" s="627"/>
      <c r="AE142" s="627"/>
      <c r="AF142" s="627"/>
      <c r="AG142" s="627"/>
      <c r="AH142" s="627"/>
      <c r="AI142" s="627"/>
      <c r="AJ142" s="627"/>
      <c r="AK142" s="627"/>
      <c r="AL142" s="627"/>
      <c r="AM142" s="627"/>
      <c r="AN142" s="627"/>
      <c r="AO142" s="627"/>
      <c r="AP142" s="627"/>
      <c r="AQ142" s="627"/>
      <c r="AR142" s="627"/>
      <c r="AS142" s="627"/>
      <c r="AT142" s="627"/>
      <c r="AU142" s="627"/>
      <c r="AV142" s="627"/>
      <c r="AW142" s="627"/>
      <c r="AX142" s="628"/>
    </row>
    <row r="143" spans="1:51" ht="24.75" customHeight="1" x14ac:dyDescent="0.2">
      <c r="A143" s="629" t="s">
        <v>245</v>
      </c>
      <c r="B143" s="630"/>
      <c r="C143" s="630"/>
      <c r="D143" s="631"/>
      <c r="E143" s="615" t="s">
        <v>597</v>
      </c>
      <c r="F143" s="616"/>
      <c r="G143" s="616"/>
      <c r="H143" s="616"/>
      <c r="I143" s="616"/>
      <c r="J143" s="616"/>
      <c r="K143" s="616"/>
      <c r="L143" s="616"/>
      <c r="M143" s="616"/>
      <c r="N143" s="616"/>
      <c r="O143" s="616"/>
      <c r="P143" s="617"/>
      <c r="Q143" s="615"/>
      <c r="R143" s="616"/>
      <c r="S143" s="616"/>
      <c r="T143" s="616"/>
      <c r="U143" s="616"/>
      <c r="V143" s="616"/>
      <c r="W143" s="616"/>
      <c r="X143" s="616"/>
      <c r="Y143" s="616"/>
      <c r="Z143" s="616"/>
      <c r="AA143" s="616"/>
      <c r="AB143" s="617"/>
      <c r="AC143" s="615"/>
      <c r="AD143" s="616"/>
      <c r="AE143" s="616"/>
      <c r="AF143" s="616"/>
      <c r="AG143" s="616"/>
      <c r="AH143" s="616"/>
      <c r="AI143" s="616"/>
      <c r="AJ143" s="616"/>
      <c r="AK143" s="616"/>
      <c r="AL143" s="616"/>
      <c r="AM143" s="616"/>
      <c r="AN143" s="617"/>
      <c r="AO143" s="615"/>
      <c r="AP143" s="616"/>
      <c r="AQ143" s="616"/>
      <c r="AR143" s="616"/>
      <c r="AS143" s="616"/>
      <c r="AT143" s="616"/>
      <c r="AU143" s="616"/>
      <c r="AV143" s="616"/>
      <c r="AW143" s="616"/>
      <c r="AX143" s="618"/>
      <c r="AY143" s="59"/>
    </row>
    <row r="144" spans="1:51" ht="24.75" customHeight="1" x14ac:dyDescent="0.2">
      <c r="A144" s="706" t="s">
        <v>244</v>
      </c>
      <c r="B144" s="118"/>
      <c r="C144" s="118"/>
      <c r="D144" s="118"/>
      <c r="E144" s="615" t="s">
        <v>598</v>
      </c>
      <c r="F144" s="616"/>
      <c r="G144" s="616"/>
      <c r="H144" s="616"/>
      <c r="I144" s="616"/>
      <c r="J144" s="616"/>
      <c r="K144" s="616"/>
      <c r="L144" s="616"/>
      <c r="M144" s="616"/>
      <c r="N144" s="616"/>
      <c r="O144" s="616"/>
      <c r="P144" s="617"/>
      <c r="Q144" s="615"/>
      <c r="R144" s="616"/>
      <c r="S144" s="616"/>
      <c r="T144" s="616"/>
      <c r="U144" s="616"/>
      <c r="V144" s="616"/>
      <c r="W144" s="616"/>
      <c r="X144" s="616"/>
      <c r="Y144" s="616"/>
      <c r="Z144" s="616"/>
      <c r="AA144" s="616"/>
      <c r="AB144" s="617"/>
      <c r="AC144" s="615"/>
      <c r="AD144" s="616"/>
      <c r="AE144" s="616"/>
      <c r="AF144" s="616"/>
      <c r="AG144" s="616"/>
      <c r="AH144" s="616"/>
      <c r="AI144" s="616"/>
      <c r="AJ144" s="616"/>
      <c r="AK144" s="616"/>
      <c r="AL144" s="616"/>
      <c r="AM144" s="616"/>
      <c r="AN144" s="617"/>
      <c r="AO144" s="615"/>
      <c r="AP144" s="616"/>
      <c r="AQ144" s="616"/>
      <c r="AR144" s="616"/>
      <c r="AS144" s="616"/>
      <c r="AT144" s="616"/>
      <c r="AU144" s="616"/>
      <c r="AV144" s="616"/>
      <c r="AW144" s="616"/>
      <c r="AX144" s="618"/>
    </row>
    <row r="145" spans="1:50" ht="24.75" customHeight="1" x14ac:dyDescent="0.2">
      <c r="A145" s="706" t="s">
        <v>243</v>
      </c>
      <c r="B145" s="118"/>
      <c r="C145" s="118"/>
      <c r="D145" s="118"/>
      <c r="E145" s="615" t="s">
        <v>599</v>
      </c>
      <c r="F145" s="616"/>
      <c r="G145" s="616"/>
      <c r="H145" s="616"/>
      <c r="I145" s="616"/>
      <c r="J145" s="616"/>
      <c r="K145" s="616"/>
      <c r="L145" s="616"/>
      <c r="M145" s="616"/>
      <c r="N145" s="616"/>
      <c r="O145" s="616"/>
      <c r="P145" s="617"/>
      <c r="Q145" s="615"/>
      <c r="R145" s="616"/>
      <c r="S145" s="616"/>
      <c r="T145" s="616"/>
      <c r="U145" s="616"/>
      <c r="V145" s="616"/>
      <c r="W145" s="616"/>
      <c r="X145" s="616"/>
      <c r="Y145" s="616"/>
      <c r="Z145" s="616"/>
      <c r="AA145" s="616"/>
      <c r="AB145" s="617"/>
      <c r="AC145" s="615"/>
      <c r="AD145" s="616"/>
      <c r="AE145" s="616"/>
      <c r="AF145" s="616"/>
      <c r="AG145" s="616"/>
      <c r="AH145" s="616"/>
      <c r="AI145" s="616"/>
      <c r="AJ145" s="616"/>
      <c r="AK145" s="616"/>
      <c r="AL145" s="616"/>
      <c r="AM145" s="616"/>
      <c r="AN145" s="617"/>
      <c r="AO145" s="615"/>
      <c r="AP145" s="616"/>
      <c r="AQ145" s="616"/>
      <c r="AR145" s="616"/>
      <c r="AS145" s="616"/>
      <c r="AT145" s="616"/>
      <c r="AU145" s="616"/>
      <c r="AV145" s="616"/>
      <c r="AW145" s="616"/>
      <c r="AX145" s="618"/>
    </row>
    <row r="146" spans="1:50" ht="24.75" customHeight="1" x14ac:dyDescent="0.2">
      <c r="A146" s="706" t="s">
        <v>242</v>
      </c>
      <c r="B146" s="118"/>
      <c r="C146" s="118"/>
      <c r="D146" s="118"/>
      <c r="E146" s="615" t="s">
        <v>600</v>
      </c>
      <c r="F146" s="616"/>
      <c r="G146" s="616"/>
      <c r="H146" s="616"/>
      <c r="I146" s="616"/>
      <c r="J146" s="616"/>
      <c r="K146" s="616"/>
      <c r="L146" s="616"/>
      <c r="M146" s="616"/>
      <c r="N146" s="616"/>
      <c r="O146" s="616"/>
      <c r="P146" s="617"/>
      <c r="Q146" s="615"/>
      <c r="R146" s="616"/>
      <c r="S146" s="616"/>
      <c r="T146" s="616"/>
      <c r="U146" s="616"/>
      <c r="V146" s="616"/>
      <c r="W146" s="616"/>
      <c r="X146" s="616"/>
      <c r="Y146" s="616"/>
      <c r="Z146" s="616"/>
      <c r="AA146" s="616"/>
      <c r="AB146" s="617"/>
      <c r="AC146" s="615"/>
      <c r="AD146" s="616"/>
      <c r="AE146" s="616"/>
      <c r="AF146" s="616"/>
      <c r="AG146" s="616"/>
      <c r="AH146" s="616"/>
      <c r="AI146" s="616"/>
      <c r="AJ146" s="616"/>
      <c r="AK146" s="616"/>
      <c r="AL146" s="616"/>
      <c r="AM146" s="616"/>
      <c r="AN146" s="617"/>
      <c r="AO146" s="615"/>
      <c r="AP146" s="616"/>
      <c r="AQ146" s="616"/>
      <c r="AR146" s="616"/>
      <c r="AS146" s="616"/>
      <c r="AT146" s="616"/>
      <c r="AU146" s="616"/>
      <c r="AV146" s="616"/>
      <c r="AW146" s="616"/>
      <c r="AX146" s="618"/>
    </row>
    <row r="147" spans="1:50" ht="24.75" customHeight="1" x14ac:dyDescent="0.2">
      <c r="A147" s="706" t="s">
        <v>241</v>
      </c>
      <c r="B147" s="118"/>
      <c r="C147" s="118"/>
      <c r="D147" s="118"/>
      <c r="E147" s="615" t="s">
        <v>601</v>
      </c>
      <c r="F147" s="616"/>
      <c r="G147" s="616"/>
      <c r="H147" s="616"/>
      <c r="I147" s="616"/>
      <c r="J147" s="616"/>
      <c r="K147" s="616"/>
      <c r="L147" s="616"/>
      <c r="M147" s="616"/>
      <c r="N147" s="616"/>
      <c r="O147" s="616"/>
      <c r="P147" s="617"/>
      <c r="Q147" s="615"/>
      <c r="R147" s="616"/>
      <c r="S147" s="616"/>
      <c r="T147" s="616"/>
      <c r="U147" s="616"/>
      <c r="V147" s="616"/>
      <c r="W147" s="616"/>
      <c r="X147" s="616"/>
      <c r="Y147" s="616"/>
      <c r="Z147" s="616"/>
      <c r="AA147" s="616"/>
      <c r="AB147" s="617"/>
      <c r="AC147" s="615"/>
      <c r="AD147" s="616"/>
      <c r="AE147" s="616"/>
      <c r="AF147" s="616"/>
      <c r="AG147" s="616"/>
      <c r="AH147" s="616"/>
      <c r="AI147" s="616"/>
      <c r="AJ147" s="616"/>
      <c r="AK147" s="616"/>
      <c r="AL147" s="616"/>
      <c r="AM147" s="616"/>
      <c r="AN147" s="617"/>
      <c r="AO147" s="615"/>
      <c r="AP147" s="616"/>
      <c r="AQ147" s="616"/>
      <c r="AR147" s="616"/>
      <c r="AS147" s="616"/>
      <c r="AT147" s="616"/>
      <c r="AU147" s="616"/>
      <c r="AV147" s="616"/>
      <c r="AW147" s="616"/>
      <c r="AX147" s="618"/>
    </row>
    <row r="148" spans="1:50" ht="24.75" customHeight="1" x14ac:dyDescent="0.2">
      <c r="A148" s="706" t="s">
        <v>240</v>
      </c>
      <c r="B148" s="118"/>
      <c r="C148" s="118"/>
      <c r="D148" s="118"/>
      <c r="E148" s="615" t="s">
        <v>602</v>
      </c>
      <c r="F148" s="616"/>
      <c r="G148" s="616"/>
      <c r="H148" s="616"/>
      <c r="I148" s="616"/>
      <c r="J148" s="616"/>
      <c r="K148" s="616"/>
      <c r="L148" s="616"/>
      <c r="M148" s="616"/>
      <c r="N148" s="616"/>
      <c r="O148" s="616"/>
      <c r="P148" s="617"/>
      <c r="Q148" s="615"/>
      <c r="R148" s="616"/>
      <c r="S148" s="616"/>
      <c r="T148" s="616"/>
      <c r="U148" s="616"/>
      <c r="V148" s="616"/>
      <c r="W148" s="616"/>
      <c r="X148" s="616"/>
      <c r="Y148" s="616"/>
      <c r="Z148" s="616"/>
      <c r="AA148" s="616"/>
      <c r="AB148" s="617"/>
      <c r="AC148" s="615"/>
      <c r="AD148" s="616"/>
      <c r="AE148" s="616"/>
      <c r="AF148" s="616"/>
      <c r="AG148" s="616"/>
      <c r="AH148" s="616"/>
      <c r="AI148" s="616"/>
      <c r="AJ148" s="616"/>
      <c r="AK148" s="616"/>
      <c r="AL148" s="616"/>
      <c r="AM148" s="616"/>
      <c r="AN148" s="617"/>
      <c r="AO148" s="615"/>
      <c r="AP148" s="616"/>
      <c r="AQ148" s="616"/>
      <c r="AR148" s="616"/>
      <c r="AS148" s="616"/>
      <c r="AT148" s="616"/>
      <c r="AU148" s="616"/>
      <c r="AV148" s="616"/>
      <c r="AW148" s="616"/>
      <c r="AX148" s="618"/>
    </row>
    <row r="149" spans="1:50" ht="24.75" customHeight="1" x14ac:dyDescent="0.2">
      <c r="A149" s="706" t="s">
        <v>239</v>
      </c>
      <c r="B149" s="118"/>
      <c r="C149" s="118"/>
      <c r="D149" s="118"/>
      <c r="E149" s="615" t="s">
        <v>603</v>
      </c>
      <c r="F149" s="616"/>
      <c r="G149" s="616"/>
      <c r="H149" s="616"/>
      <c r="I149" s="616"/>
      <c r="J149" s="616"/>
      <c r="K149" s="616"/>
      <c r="L149" s="616"/>
      <c r="M149" s="616"/>
      <c r="N149" s="616"/>
      <c r="O149" s="616"/>
      <c r="P149" s="617"/>
      <c r="Q149" s="615"/>
      <c r="R149" s="616"/>
      <c r="S149" s="616"/>
      <c r="T149" s="616"/>
      <c r="U149" s="616"/>
      <c r="V149" s="616"/>
      <c r="W149" s="616"/>
      <c r="X149" s="616"/>
      <c r="Y149" s="616"/>
      <c r="Z149" s="616"/>
      <c r="AA149" s="616"/>
      <c r="AB149" s="617"/>
      <c r="AC149" s="615"/>
      <c r="AD149" s="616"/>
      <c r="AE149" s="616"/>
      <c r="AF149" s="616"/>
      <c r="AG149" s="616"/>
      <c r="AH149" s="616"/>
      <c r="AI149" s="616"/>
      <c r="AJ149" s="616"/>
      <c r="AK149" s="616"/>
      <c r="AL149" s="616"/>
      <c r="AM149" s="616"/>
      <c r="AN149" s="617"/>
      <c r="AO149" s="615"/>
      <c r="AP149" s="616"/>
      <c r="AQ149" s="616"/>
      <c r="AR149" s="616"/>
      <c r="AS149" s="616"/>
      <c r="AT149" s="616"/>
      <c r="AU149" s="616"/>
      <c r="AV149" s="616"/>
      <c r="AW149" s="616"/>
      <c r="AX149" s="618"/>
    </row>
    <row r="150" spans="1:50" ht="24.75" customHeight="1" x14ac:dyDescent="0.2">
      <c r="A150" s="706" t="s">
        <v>238</v>
      </c>
      <c r="B150" s="118"/>
      <c r="C150" s="118"/>
      <c r="D150" s="118"/>
      <c r="E150" s="615" t="s">
        <v>604</v>
      </c>
      <c r="F150" s="616"/>
      <c r="G150" s="616"/>
      <c r="H150" s="616"/>
      <c r="I150" s="616"/>
      <c r="J150" s="616"/>
      <c r="K150" s="616"/>
      <c r="L150" s="616"/>
      <c r="M150" s="616"/>
      <c r="N150" s="616"/>
      <c r="O150" s="616"/>
      <c r="P150" s="617"/>
      <c r="Q150" s="615"/>
      <c r="R150" s="616"/>
      <c r="S150" s="616"/>
      <c r="T150" s="616"/>
      <c r="U150" s="616"/>
      <c r="V150" s="616"/>
      <c r="W150" s="616"/>
      <c r="X150" s="616"/>
      <c r="Y150" s="616"/>
      <c r="Z150" s="616"/>
      <c r="AA150" s="616"/>
      <c r="AB150" s="617"/>
      <c r="AC150" s="615"/>
      <c r="AD150" s="616"/>
      <c r="AE150" s="616"/>
      <c r="AF150" s="616"/>
      <c r="AG150" s="616"/>
      <c r="AH150" s="616"/>
      <c r="AI150" s="616"/>
      <c r="AJ150" s="616"/>
      <c r="AK150" s="616"/>
      <c r="AL150" s="616"/>
      <c r="AM150" s="616"/>
      <c r="AN150" s="617"/>
      <c r="AO150" s="615"/>
      <c r="AP150" s="616"/>
      <c r="AQ150" s="616"/>
      <c r="AR150" s="616"/>
      <c r="AS150" s="616"/>
      <c r="AT150" s="616"/>
      <c r="AU150" s="616"/>
      <c r="AV150" s="616"/>
      <c r="AW150" s="616"/>
      <c r="AX150" s="618"/>
    </row>
    <row r="151" spans="1:50" ht="24.75" customHeight="1" x14ac:dyDescent="0.2">
      <c r="A151" s="706" t="s">
        <v>384</v>
      </c>
      <c r="B151" s="118"/>
      <c r="C151" s="118"/>
      <c r="D151" s="118"/>
      <c r="E151" s="634" t="s">
        <v>567</v>
      </c>
      <c r="F151" s="635"/>
      <c r="G151" s="635"/>
      <c r="H151" s="62" t="str">
        <f>IF(E151="","","-")</f>
        <v>-</v>
      </c>
      <c r="I151" s="635"/>
      <c r="J151" s="635"/>
      <c r="K151" s="62" t="str">
        <f>IF(I151="","","-")</f>
        <v/>
      </c>
      <c r="L151" s="88">
        <v>14</v>
      </c>
      <c r="M151" s="88"/>
      <c r="N151" s="62" t="str">
        <f>IF(O151="","","-")</f>
        <v/>
      </c>
      <c r="O151" s="632"/>
      <c r="P151" s="633"/>
      <c r="Q151" s="634"/>
      <c r="R151" s="635"/>
      <c r="S151" s="635"/>
      <c r="T151" s="62" t="str">
        <f>IF(Q151="","","-")</f>
        <v/>
      </c>
      <c r="U151" s="635"/>
      <c r="V151" s="635"/>
      <c r="W151" s="62" t="str">
        <f>IF(U151="","","-")</f>
        <v/>
      </c>
      <c r="X151" s="88"/>
      <c r="Y151" s="88"/>
      <c r="Z151" s="62" t="str">
        <f>IF(AA151="","","-")</f>
        <v/>
      </c>
      <c r="AA151" s="632"/>
      <c r="AB151" s="633"/>
      <c r="AC151" s="634"/>
      <c r="AD151" s="635"/>
      <c r="AE151" s="635"/>
      <c r="AF151" s="62" t="str">
        <f>IF(AC151="","","-")</f>
        <v/>
      </c>
      <c r="AG151" s="635"/>
      <c r="AH151" s="635"/>
      <c r="AI151" s="62" t="str">
        <f>IF(AG151="","","-")</f>
        <v/>
      </c>
      <c r="AJ151" s="88"/>
      <c r="AK151" s="88"/>
      <c r="AL151" s="62" t="str">
        <f>IF(AM151="","","-")</f>
        <v/>
      </c>
      <c r="AM151" s="632"/>
      <c r="AN151" s="633"/>
      <c r="AO151" s="634"/>
      <c r="AP151" s="635"/>
      <c r="AQ151" s="62" t="str">
        <f>IF(AO151="","","-")</f>
        <v/>
      </c>
      <c r="AR151" s="635"/>
      <c r="AS151" s="635"/>
      <c r="AT151" s="62" t="str">
        <f>IF(AR151="","","-")</f>
        <v/>
      </c>
      <c r="AU151" s="88"/>
      <c r="AV151" s="88"/>
      <c r="AW151" s="62" t="str">
        <f>IF(AX151="","","-")</f>
        <v/>
      </c>
      <c r="AX151" s="64"/>
    </row>
    <row r="152" spans="1:50" ht="24.75" customHeight="1" x14ac:dyDescent="0.2">
      <c r="A152" s="706" t="s">
        <v>556</v>
      </c>
      <c r="B152" s="118"/>
      <c r="C152" s="118"/>
      <c r="D152" s="118"/>
      <c r="E152" s="634" t="s">
        <v>567</v>
      </c>
      <c r="F152" s="635"/>
      <c r="G152" s="635"/>
      <c r="H152" s="62"/>
      <c r="I152" s="635"/>
      <c r="J152" s="635"/>
      <c r="K152" s="62"/>
      <c r="L152" s="88">
        <v>13</v>
      </c>
      <c r="M152" s="88"/>
      <c r="N152" s="62" t="str">
        <f>IF(O152="","","-")</f>
        <v/>
      </c>
      <c r="O152" s="632"/>
      <c r="P152" s="633"/>
      <c r="Q152" s="634"/>
      <c r="R152" s="635"/>
      <c r="S152" s="635"/>
      <c r="T152" s="62" t="str">
        <f>IF(Q152="","","-")</f>
        <v/>
      </c>
      <c r="U152" s="635"/>
      <c r="V152" s="635"/>
      <c r="W152" s="62" t="str">
        <f>IF(U152="","","-")</f>
        <v/>
      </c>
      <c r="X152" s="88"/>
      <c r="Y152" s="88"/>
      <c r="Z152" s="62" t="str">
        <f>IF(AA152="","","-")</f>
        <v/>
      </c>
      <c r="AA152" s="632"/>
      <c r="AB152" s="633"/>
      <c r="AC152" s="634"/>
      <c r="AD152" s="635"/>
      <c r="AE152" s="635"/>
      <c r="AF152" s="62" t="str">
        <f>IF(AC152="","","-")</f>
        <v/>
      </c>
      <c r="AG152" s="635"/>
      <c r="AH152" s="635"/>
      <c r="AI152" s="62" t="str">
        <f>IF(AG152="","","-")</f>
        <v/>
      </c>
      <c r="AJ152" s="88"/>
      <c r="AK152" s="88"/>
      <c r="AL152" s="62" t="str">
        <f>IF(AM152="","","-")</f>
        <v/>
      </c>
      <c r="AM152" s="632"/>
      <c r="AN152" s="633"/>
      <c r="AO152" s="634"/>
      <c r="AP152" s="635"/>
      <c r="AQ152" s="62" t="str">
        <f>IF(AO152="","","-")</f>
        <v/>
      </c>
      <c r="AR152" s="635"/>
      <c r="AS152" s="635"/>
      <c r="AT152" s="62" t="str">
        <f>IF(AR152="","","-")</f>
        <v/>
      </c>
      <c r="AU152" s="88"/>
      <c r="AV152" s="88"/>
      <c r="AW152" s="62" t="str">
        <f>IF(AX152="","","-")</f>
        <v/>
      </c>
      <c r="AX152" s="64"/>
    </row>
    <row r="153" spans="1:50" ht="24.75" customHeight="1" x14ac:dyDescent="0.2">
      <c r="A153" s="706" t="s">
        <v>352</v>
      </c>
      <c r="B153" s="118"/>
      <c r="C153" s="118"/>
      <c r="D153" s="118"/>
      <c r="E153" s="637">
        <v>2021</v>
      </c>
      <c r="F153" s="119"/>
      <c r="G153" s="635" t="s">
        <v>606</v>
      </c>
      <c r="H153" s="635"/>
      <c r="I153" s="635"/>
      <c r="J153" s="119">
        <v>20</v>
      </c>
      <c r="K153" s="119"/>
      <c r="L153" s="88">
        <v>14</v>
      </c>
      <c r="M153" s="88"/>
      <c r="N153" s="88"/>
      <c r="O153" s="119"/>
      <c r="P153" s="119"/>
      <c r="Q153" s="637"/>
      <c r="R153" s="119"/>
      <c r="S153" s="635"/>
      <c r="T153" s="635"/>
      <c r="U153" s="635"/>
      <c r="V153" s="119"/>
      <c r="W153" s="119"/>
      <c r="X153" s="88"/>
      <c r="Y153" s="88"/>
      <c r="Z153" s="88"/>
      <c r="AA153" s="119"/>
      <c r="AB153" s="636"/>
      <c r="AC153" s="637"/>
      <c r="AD153" s="119"/>
      <c r="AE153" s="635"/>
      <c r="AF153" s="635"/>
      <c r="AG153" s="635"/>
      <c r="AH153" s="119"/>
      <c r="AI153" s="119"/>
      <c r="AJ153" s="88"/>
      <c r="AK153" s="88"/>
      <c r="AL153" s="88"/>
      <c r="AM153" s="119"/>
      <c r="AN153" s="636"/>
      <c r="AO153" s="637"/>
      <c r="AP153" s="119"/>
      <c r="AQ153" s="635"/>
      <c r="AR153" s="635"/>
      <c r="AS153" s="635"/>
      <c r="AT153" s="119"/>
      <c r="AU153" s="119"/>
      <c r="AV153" s="88"/>
      <c r="AW153" s="88"/>
      <c r="AX153" s="64"/>
    </row>
    <row r="154" spans="1:50" ht="28.35" customHeight="1" x14ac:dyDescent="0.2">
      <c r="A154" s="228" t="s">
        <v>232</v>
      </c>
      <c r="B154" s="229"/>
      <c r="C154" s="229"/>
      <c r="D154" s="229"/>
      <c r="E154" s="229"/>
      <c r="F154" s="230"/>
      <c r="G154" s="49" t="s">
        <v>558</v>
      </c>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28.35" customHeight="1" x14ac:dyDescent="0.2">
      <c r="A155" s="228"/>
      <c r="B155" s="229"/>
      <c r="C155" s="229"/>
      <c r="D155" s="229"/>
      <c r="E155" s="229"/>
      <c r="F155" s="230"/>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row>
    <row r="156" spans="1:50" ht="28.35" customHeight="1" x14ac:dyDescent="0.2">
      <c r="A156" s="228"/>
      <c r="B156" s="229"/>
      <c r="C156" s="229"/>
      <c r="D156" s="229"/>
      <c r="E156" s="229"/>
      <c r="F156" s="230"/>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row>
    <row r="157" spans="1:50" ht="28.35" customHeight="1" x14ac:dyDescent="0.2">
      <c r="A157" s="228"/>
      <c r="B157" s="229"/>
      <c r="C157" s="229"/>
      <c r="D157" s="229"/>
      <c r="E157" s="229"/>
      <c r="F157" s="230"/>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27.75" customHeight="1" x14ac:dyDescent="0.2">
      <c r="A158" s="228"/>
      <c r="B158" s="229"/>
      <c r="C158" s="229"/>
      <c r="D158" s="229"/>
      <c r="E158" s="229"/>
      <c r="F158" s="230"/>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28.35" customHeight="1" x14ac:dyDescent="0.2">
      <c r="A159" s="228"/>
      <c r="B159" s="229"/>
      <c r="C159" s="229"/>
      <c r="D159" s="229"/>
      <c r="E159" s="229"/>
      <c r="F159" s="230"/>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28.35" customHeight="1" x14ac:dyDescent="0.2">
      <c r="A160" s="228"/>
      <c r="B160" s="229"/>
      <c r="C160" s="229"/>
      <c r="D160" s="229"/>
      <c r="E160" s="229"/>
      <c r="F160" s="230"/>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0" ht="27.75" customHeight="1" x14ac:dyDescent="0.2">
      <c r="A161" s="228"/>
      <c r="B161" s="229"/>
      <c r="C161" s="229"/>
      <c r="D161" s="229"/>
      <c r="E161" s="229"/>
      <c r="F161" s="230"/>
      <c r="G161" s="32"/>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row>
    <row r="162" spans="1:50" ht="28.35" customHeight="1" x14ac:dyDescent="0.2">
      <c r="A162" s="228"/>
      <c r="B162" s="229"/>
      <c r="C162" s="229"/>
      <c r="D162" s="229"/>
      <c r="E162" s="229"/>
      <c r="F162" s="230"/>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0" ht="28.35" customHeight="1" x14ac:dyDescent="0.2">
      <c r="A163" s="228"/>
      <c r="B163" s="229"/>
      <c r="C163" s="229"/>
      <c r="D163" s="229"/>
      <c r="E163" s="229"/>
      <c r="F163" s="230"/>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0" ht="28.35" customHeight="1" x14ac:dyDescent="0.2">
      <c r="A164" s="228"/>
      <c r="B164" s="229"/>
      <c r="C164" s="229"/>
      <c r="D164" s="229"/>
      <c r="E164" s="229"/>
      <c r="F164" s="230"/>
      <c r="G164" s="32"/>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row>
    <row r="165" spans="1:50" ht="28.35" customHeight="1" x14ac:dyDescent="0.2">
      <c r="A165" s="228"/>
      <c r="B165" s="229"/>
      <c r="C165" s="229"/>
      <c r="D165" s="229"/>
      <c r="E165" s="229"/>
      <c r="F165" s="230"/>
      <c r="G165" s="32"/>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row>
    <row r="166" spans="1:50" ht="28.35" customHeight="1" x14ac:dyDescent="0.2">
      <c r="A166" s="228"/>
      <c r="B166" s="229"/>
      <c r="C166" s="229"/>
      <c r="D166" s="229"/>
      <c r="E166" s="229"/>
      <c r="F166" s="230"/>
      <c r="G166" s="32"/>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4"/>
    </row>
    <row r="167" spans="1:50" ht="27.75" customHeight="1" x14ac:dyDescent="0.2">
      <c r="A167" s="228"/>
      <c r="B167" s="229"/>
      <c r="C167" s="229"/>
      <c r="D167" s="229"/>
      <c r="E167" s="229"/>
      <c r="F167" s="230"/>
      <c r="G167" s="32"/>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4"/>
    </row>
    <row r="168" spans="1:50" ht="28.35" customHeight="1" x14ac:dyDescent="0.2">
      <c r="A168" s="228"/>
      <c r="B168" s="229"/>
      <c r="C168" s="229"/>
      <c r="D168" s="229"/>
      <c r="E168" s="229"/>
      <c r="F168" s="230"/>
      <c r="G168" s="32"/>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4"/>
    </row>
    <row r="169" spans="1:50" ht="28.35" customHeight="1" x14ac:dyDescent="0.2">
      <c r="A169" s="228"/>
      <c r="B169" s="229"/>
      <c r="C169" s="229"/>
      <c r="D169" s="229"/>
      <c r="E169" s="229"/>
      <c r="F169" s="230"/>
      <c r="G169" s="32"/>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4"/>
    </row>
    <row r="170" spans="1:50" ht="28.35" customHeight="1" x14ac:dyDescent="0.2">
      <c r="A170" s="228"/>
      <c r="B170" s="229"/>
      <c r="C170" s="229"/>
      <c r="D170" s="229"/>
      <c r="E170" s="229"/>
      <c r="F170" s="230"/>
      <c r="G170" s="32"/>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row>
    <row r="171" spans="1:50" ht="52.5" customHeight="1" x14ac:dyDescent="0.2">
      <c r="A171" s="228"/>
      <c r="B171" s="229"/>
      <c r="C171" s="229"/>
      <c r="D171" s="229"/>
      <c r="E171" s="229"/>
      <c r="F171" s="230"/>
      <c r="G171" s="32"/>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4"/>
    </row>
    <row r="172" spans="1:50" ht="24.75" customHeight="1" thickBot="1" x14ac:dyDescent="0.25">
      <c r="A172" s="638"/>
      <c r="B172" s="639"/>
      <c r="C172" s="639"/>
      <c r="D172" s="639"/>
      <c r="E172" s="639"/>
      <c r="F172" s="640"/>
      <c r="G172" s="35"/>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7"/>
    </row>
    <row r="173" spans="1:50" ht="24.75" customHeight="1" x14ac:dyDescent="0.2">
      <c r="A173" s="641" t="s">
        <v>234</v>
      </c>
      <c r="B173" s="642"/>
      <c r="C173" s="642"/>
      <c r="D173" s="642"/>
      <c r="E173" s="642"/>
      <c r="F173" s="643"/>
      <c r="G173" s="647" t="s">
        <v>628</v>
      </c>
      <c r="H173" s="648"/>
      <c r="I173" s="648"/>
      <c r="J173" s="648"/>
      <c r="K173" s="648"/>
      <c r="L173" s="648"/>
      <c r="M173" s="648"/>
      <c r="N173" s="648"/>
      <c r="O173" s="648"/>
      <c r="P173" s="648"/>
      <c r="Q173" s="648"/>
      <c r="R173" s="648"/>
      <c r="S173" s="648"/>
      <c r="T173" s="648"/>
      <c r="U173" s="648"/>
      <c r="V173" s="648"/>
      <c r="W173" s="648"/>
      <c r="X173" s="648"/>
      <c r="Y173" s="648"/>
      <c r="Z173" s="648"/>
      <c r="AA173" s="648"/>
      <c r="AB173" s="649"/>
      <c r="AC173" s="647" t="s">
        <v>658</v>
      </c>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50"/>
    </row>
    <row r="174" spans="1:50" ht="24.75" customHeight="1" x14ac:dyDescent="0.2">
      <c r="A174" s="644"/>
      <c r="B174" s="645"/>
      <c r="C174" s="645"/>
      <c r="D174" s="645"/>
      <c r="E174" s="645"/>
      <c r="F174" s="646"/>
      <c r="G174" s="108" t="s">
        <v>15</v>
      </c>
      <c r="H174" s="651"/>
      <c r="I174" s="651"/>
      <c r="J174" s="651"/>
      <c r="K174" s="651"/>
      <c r="L174" s="652" t="s">
        <v>16</v>
      </c>
      <c r="M174" s="651"/>
      <c r="N174" s="651"/>
      <c r="O174" s="651"/>
      <c r="P174" s="651"/>
      <c r="Q174" s="651"/>
      <c r="R174" s="651"/>
      <c r="S174" s="651"/>
      <c r="T174" s="651"/>
      <c r="U174" s="651"/>
      <c r="V174" s="651"/>
      <c r="W174" s="651"/>
      <c r="X174" s="653"/>
      <c r="Y174" s="654" t="s">
        <v>17</v>
      </c>
      <c r="Z174" s="655"/>
      <c r="AA174" s="655"/>
      <c r="AB174" s="656"/>
      <c r="AC174" s="108" t="s">
        <v>15</v>
      </c>
      <c r="AD174" s="651"/>
      <c r="AE174" s="651"/>
      <c r="AF174" s="651"/>
      <c r="AG174" s="651"/>
      <c r="AH174" s="652" t="s">
        <v>16</v>
      </c>
      <c r="AI174" s="651"/>
      <c r="AJ174" s="651"/>
      <c r="AK174" s="651"/>
      <c r="AL174" s="651"/>
      <c r="AM174" s="651"/>
      <c r="AN174" s="651"/>
      <c r="AO174" s="651"/>
      <c r="AP174" s="651"/>
      <c r="AQ174" s="651"/>
      <c r="AR174" s="651"/>
      <c r="AS174" s="651"/>
      <c r="AT174" s="653"/>
      <c r="AU174" s="654" t="s">
        <v>17</v>
      </c>
      <c r="AV174" s="655"/>
      <c r="AW174" s="655"/>
      <c r="AX174" s="657"/>
    </row>
    <row r="175" spans="1:50" ht="24.75" customHeight="1" x14ac:dyDescent="0.2">
      <c r="A175" s="644"/>
      <c r="B175" s="645"/>
      <c r="C175" s="645"/>
      <c r="D175" s="645"/>
      <c r="E175" s="645"/>
      <c r="F175" s="646"/>
      <c r="G175" s="658" t="s">
        <v>626</v>
      </c>
      <c r="H175" s="659"/>
      <c r="I175" s="659"/>
      <c r="J175" s="659"/>
      <c r="K175" s="660"/>
      <c r="L175" s="661" t="s">
        <v>639</v>
      </c>
      <c r="M175" s="662"/>
      <c r="N175" s="662"/>
      <c r="O175" s="662"/>
      <c r="P175" s="662"/>
      <c r="Q175" s="662"/>
      <c r="R175" s="662"/>
      <c r="S175" s="662"/>
      <c r="T175" s="662"/>
      <c r="U175" s="662"/>
      <c r="V175" s="662"/>
      <c r="W175" s="662"/>
      <c r="X175" s="663"/>
      <c r="Y175" s="664">
        <v>10</v>
      </c>
      <c r="Z175" s="665"/>
      <c r="AA175" s="665"/>
      <c r="AB175" s="666"/>
      <c r="AC175" s="658" t="s">
        <v>627</v>
      </c>
      <c r="AD175" s="659"/>
      <c r="AE175" s="659"/>
      <c r="AF175" s="659"/>
      <c r="AG175" s="660"/>
      <c r="AH175" s="661" t="s">
        <v>659</v>
      </c>
      <c r="AI175" s="662"/>
      <c r="AJ175" s="662"/>
      <c r="AK175" s="662"/>
      <c r="AL175" s="662"/>
      <c r="AM175" s="662"/>
      <c r="AN175" s="662"/>
      <c r="AO175" s="662"/>
      <c r="AP175" s="662"/>
      <c r="AQ175" s="662"/>
      <c r="AR175" s="662"/>
      <c r="AS175" s="662"/>
      <c r="AT175" s="663"/>
      <c r="AU175" s="664">
        <v>19.8</v>
      </c>
      <c r="AV175" s="665"/>
      <c r="AW175" s="665"/>
      <c r="AX175" s="667"/>
    </row>
    <row r="176" spans="1:50" ht="24.75" customHeight="1" thickBot="1" x14ac:dyDescent="0.25">
      <c r="A176" s="644"/>
      <c r="B176" s="645"/>
      <c r="C176" s="645"/>
      <c r="D176" s="645"/>
      <c r="E176" s="645"/>
      <c r="F176" s="646"/>
      <c r="G176" s="668" t="s">
        <v>18</v>
      </c>
      <c r="H176" s="669"/>
      <c r="I176" s="669"/>
      <c r="J176" s="669"/>
      <c r="K176" s="669"/>
      <c r="L176" s="670"/>
      <c r="M176" s="671"/>
      <c r="N176" s="671"/>
      <c r="O176" s="671"/>
      <c r="P176" s="671"/>
      <c r="Q176" s="671"/>
      <c r="R176" s="671"/>
      <c r="S176" s="671"/>
      <c r="T176" s="671"/>
      <c r="U176" s="671"/>
      <c r="V176" s="671"/>
      <c r="W176" s="671"/>
      <c r="X176" s="672"/>
      <c r="Y176" s="673">
        <f>SUM(Y175:AB175)</f>
        <v>10</v>
      </c>
      <c r="Z176" s="674"/>
      <c r="AA176" s="674"/>
      <c r="AB176" s="675"/>
      <c r="AC176" s="668" t="s">
        <v>18</v>
      </c>
      <c r="AD176" s="669"/>
      <c r="AE176" s="669"/>
      <c r="AF176" s="669"/>
      <c r="AG176" s="669"/>
      <c r="AH176" s="670"/>
      <c r="AI176" s="671"/>
      <c r="AJ176" s="671"/>
      <c r="AK176" s="671"/>
      <c r="AL176" s="671"/>
      <c r="AM176" s="671"/>
      <c r="AN176" s="671"/>
      <c r="AO176" s="671"/>
      <c r="AP176" s="671"/>
      <c r="AQ176" s="671"/>
      <c r="AR176" s="671"/>
      <c r="AS176" s="671"/>
      <c r="AT176" s="672"/>
      <c r="AU176" s="673">
        <f>SUM(AU175:AX175)</f>
        <v>19.8</v>
      </c>
      <c r="AV176" s="674"/>
      <c r="AW176" s="674"/>
      <c r="AX176" s="676"/>
    </row>
    <row r="177" spans="1:51" ht="36" customHeight="1" x14ac:dyDescent="0.2">
      <c r="A177" s="644"/>
      <c r="B177" s="645"/>
      <c r="C177" s="645"/>
      <c r="D177" s="645"/>
      <c r="E177" s="645"/>
      <c r="F177" s="646"/>
      <c r="G177" s="647" t="s">
        <v>665</v>
      </c>
      <c r="H177" s="648"/>
      <c r="I177" s="648"/>
      <c r="J177" s="648"/>
      <c r="K177" s="648"/>
      <c r="L177" s="648"/>
      <c r="M177" s="648"/>
      <c r="N177" s="648"/>
      <c r="O177" s="648"/>
      <c r="P177" s="648"/>
      <c r="Q177" s="648"/>
      <c r="R177" s="648"/>
      <c r="S177" s="648"/>
      <c r="T177" s="648"/>
      <c r="U177" s="648"/>
      <c r="V177" s="648"/>
      <c r="W177" s="648"/>
      <c r="X177" s="648"/>
      <c r="Y177" s="648"/>
      <c r="Z177" s="648"/>
      <c r="AA177" s="648"/>
      <c r="AB177" s="649"/>
      <c r="AC177" s="647" t="s">
        <v>199</v>
      </c>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50"/>
      <c r="AY177">
        <f>COUNTA($G$179,$AC$179)</f>
        <v>1</v>
      </c>
    </row>
    <row r="178" spans="1:51" ht="24.75" customHeight="1" x14ac:dyDescent="0.2">
      <c r="A178" s="644"/>
      <c r="B178" s="645"/>
      <c r="C178" s="645"/>
      <c r="D178" s="645"/>
      <c r="E178" s="645"/>
      <c r="F178" s="646"/>
      <c r="G178" s="108" t="s">
        <v>15</v>
      </c>
      <c r="H178" s="651"/>
      <c r="I178" s="651"/>
      <c r="J178" s="651"/>
      <c r="K178" s="651"/>
      <c r="L178" s="652" t="s">
        <v>16</v>
      </c>
      <c r="M178" s="651"/>
      <c r="N178" s="651"/>
      <c r="O178" s="651"/>
      <c r="P178" s="651"/>
      <c r="Q178" s="651"/>
      <c r="R178" s="651"/>
      <c r="S178" s="651"/>
      <c r="T178" s="651"/>
      <c r="U178" s="651"/>
      <c r="V178" s="651"/>
      <c r="W178" s="651"/>
      <c r="X178" s="653"/>
      <c r="Y178" s="654" t="s">
        <v>17</v>
      </c>
      <c r="Z178" s="655"/>
      <c r="AA178" s="655"/>
      <c r="AB178" s="656"/>
      <c r="AC178" s="108" t="s">
        <v>15</v>
      </c>
      <c r="AD178" s="651"/>
      <c r="AE178" s="651"/>
      <c r="AF178" s="651"/>
      <c r="AG178" s="651"/>
      <c r="AH178" s="652" t="s">
        <v>16</v>
      </c>
      <c r="AI178" s="651"/>
      <c r="AJ178" s="651"/>
      <c r="AK178" s="651"/>
      <c r="AL178" s="651"/>
      <c r="AM178" s="651"/>
      <c r="AN178" s="651"/>
      <c r="AO178" s="651"/>
      <c r="AP178" s="651"/>
      <c r="AQ178" s="651"/>
      <c r="AR178" s="651"/>
      <c r="AS178" s="651"/>
      <c r="AT178" s="653"/>
      <c r="AU178" s="654" t="s">
        <v>17</v>
      </c>
      <c r="AV178" s="655"/>
      <c r="AW178" s="655"/>
      <c r="AX178" s="657"/>
      <c r="AY178">
        <f>$AY$177</f>
        <v>1</v>
      </c>
    </row>
    <row r="179" spans="1:51" ht="24.75" customHeight="1" x14ac:dyDescent="0.2">
      <c r="A179" s="644"/>
      <c r="B179" s="645"/>
      <c r="C179" s="645"/>
      <c r="D179" s="645"/>
      <c r="E179" s="645"/>
      <c r="F179" s="646"/>
      <c r="G179" s="658" t="s">
        <v>627</v>
      </c>
      <c r="H179" s="659"/>
      <c r="I179" s="659"/>
      <c r="J179" s="659"/>
      <c r="K179" s="660"/>
      <c r="L179" s="661" t="s">
        <v>659</v>
      </c>
      <c r="M179" s="662"/>
      <c r="N179" s="662"/>
      <c r="O179" s="662"/>
      <c r="P179" s="662"/>
      <c r="Q179" s="662"/>
      <c r="R179" s="662"/>
      <c r="S179" s="662"/>
      <c r="T179" s="662"/>
      <c r="U179" s="662"/>
      <c r="V179" s="662"/>
      <c r="W179" s="662"/>
      <c r="X179" s="663"/>
      <c r="Y179" s="664">
        <v>10.5</v>
      </c>
      <c r="Z179" s="665"/>
      <c r="AA179" s="665"/>
      <c r="AB179" s="666"/>
      <c r="AC179" s="658"/>
      <c r="AD179" s="659"/>
      <c r="AE179" s="659"/>
      <c r="AF179" s="659"/>
      <c r="AG179" s="660"/>
      <c r="AH179" s="661"/>
      <c r="AI179" s="662"/>
      <c r="AJ179" s="662"/>
      <c r="AK179" s="662"/>
      <c r="AL179" s="662"/>
      <c r="AM179" s="662"/>
      <c r="AN179" s="662"/>
      <c r="AO179" s="662"/>
      <c r="AP179" s="662"/>
      <c r="AQ179" s="662"/>
      <c r="AR179" s="662"/>
      <c r="AS179" s="662"/>
      <c r="AT179" s="663"/>
      <c r="AU179" s="664"/>
      <c r="AV179" s="665"/>
      <c r="AW179" s="665"/>
      <c r="AX179" s="667"/>
      <c r="AY179">
        <f>$AY$177</f>
        <v>1</v>
      </c>
    </row>
    <row r="180" spans="1:51" ht="24.75" customHeight="1" x14ac:dyDescent="0.2">
      <c r="A180" s="644"/>
      <c r="B180" s="645"/>
      <c r="C180" s="645"/>
      <c r="D180" s="645"/>
      <c r="E180" s="645"/>
      <c r="F180" s="646"/>
      <c r="G180" s="668" t="s">
        <v>18</v>
      </c>
      <c r="H180" s="669"/>
      <c r="I180" s="669"/>
      <c r="J180" s="669"/>
      <c r="K180" s="669"/>
      <c r="L180" s="670"/>
      <c r="M180" s="671"/>
      <c r="N180" s="671"/>
      <c r="O180" s="671"/>
      <c r="P180" s="671"/>
      <c r="Q180" s="671"/>
      <c r="R180" s="671"/>
      <c r="S180" s="671"/>
      <c r="T180" s="671"/>
      <c r="U180" s="671"/>
      <c r="V180" s="671"/>
      <c r="W180" s="671"/>
      <c r="X180" s="672"/>
      <c r="Y180" s="673">
        <f>SUM(Y179:AB179)</f>
        <v>10.5</v>
      </c>
      <c r="Z180" s="674"/>
      <c r="AA180" s="674"/>
      <c r="AB180" s="675"/>
      <c r="AC180" s="668" t="s">
        <v>18</v>
      </c>
      <c r="AD180" s="669"/>
      <c r="AE180" s="669"/>
      <c r="AF180" s="669"/>
      <c r="AG180" s="669"/>
      <c r="AH180" s="670"/>
      <c r="AI180" s="671"/>
      <c r="AJ180" s="671"/>
      <c r="AK180" s="671"/>
      <c r="AL180" s="671"/>
      <c r="AM180" s="671"/>
      <c r="AN180" s="671"/>
      <c r="AO180" s="671"/>
      <c r="AP180" s="671"/>
      <c r="AQ180" s="671"/>
      <c r="AR180" s="671"/>
      <c r="AS180" s="671"/>
      <c r="AT180" s="672"/>
      <c r="AU180" s="673">
        <f>SUM(AU179:AX179)</f>
        <v>0</v>
      </c>
      <c r="AV180" s="674"/>
      <c r="AW180" s="674"/>
      <c r="AX180" s="676"/>
      <c r="AY180">
        <f>$AY$177</f>
        <v>1</v>
      </c>
    </row>
    <row r="181" spans="1:51" ht="24.75" customHeight="1" x14ac:dyDescent="0.2">
      <c r="A181" s="4"/>
      <c r="B181" s="4"/>
      <c r="C181" s="4"/>
      <c r="D181" s="4"/>
      <c r="E181" s="4"/>
      <c r="F181" s="4"/>
      <c r="G181" s="7"/>
      <c r="H181" s="7"/>
      <c r="I181" s="7"/>
      <c r="J181" s="7"/>
      <c r="K181" s="7"/>
      <c r="L181" s="3"/>
      <c r="M181" s="7"/>
      <c r="N181" s="7"/>
      <c r="O181" s="7"/>
      <c r="P181" s="7"/>
      <c r="Q181" s="7"/>
      <c r="R181" s="7"/>
      <c r="S181" s="7"/>
      <c r="T181" s="7"/>
      <c r="U181" s="7"/>
      <c r="V181" s="7"/>
      <c r="W181" s="7"/>
      <c r="X181" s="7"/>
      <c r="Y181" s="8"/>
      <c r="Z181" s="8"/>
      <c r="AA181" s="8"/>
      <c r="AB181" s="8"/>
      <c r="AC181" s="7"/>
      <c r="AD181" s="7"/>
      <c r="AE181" s="7"/>
      <c r="AF181" s="7"/>
      <c r="AG181" s="7"/>
      <c r="AH181" s="3"/>
      <c r="AI181" s="7"/>
      <c r="AJ181" s="7"/>
      <c r="AK181" s="7"/>
      <c r="AL181" s="7"/>
      <c r="AM181" s="7"/>
      <c r="AN181" s="7"/>
      <c r="AO181" s="7"/>
      <c r="AP181" s="7"/>
      <c r="AQ181" s="7"/>
      <c r="AR181" s="7"/>
      <c r="AS181" s="7"/>
      <c r="AT181" s="7"/>
      <c r="AU181" s="8"/>
      <c r="AV181" s="8"/>
      <c r="AW181" s="8"/>
      <c r="AX181" s="8"/>
    </row>
    <row r="182" spans="1:51" ht="24.75" customHeight="1" x14ac:dyDescent="0.2"/>
    <row r="183" spans="1:51" ht="24.75" customHeight="1" x14ac:dyDescent="0.2">
      <c r="A183" s="9"/>
      <c r="B183" s="1" t="s">
        <v>26</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spans="1:51" ht="24.75" customHeight="1" x14ac:dyDescent="0.2">
      <c r="A184" s="9"/>
      <c r="B184" s="38" t="s">
        <v>215</v>
      </c>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spans="1:51" ht="59.25" customHeight="1" x14ac:dyDescent="0.2">
      <c r="A185" s="677"/>
      <c r="B185" s="677"/>
      <c r="C185" s="677" t="s">
        <v>24</v>
      </c>
      <c r="D185" s="677"/>
      <c r="E185" s="677"/>
      <c r="F185" s="677"/>
      <c r="G185" s="677"/>
      <c r="H185" s="677"/>
      <c r="I185" s="677"/>
      <c r="J185" s="678" t="s">
        <v>181</v>
      </c>
      <c r="K185" s="118"/>
      <c r="L185" s="118"/>
      <c r="M185" s="118"/>
      <c r="N185" s="118"/>
      <c r="O185" s="118"/>
      <c r="P185" s="378" t="s">
        <v>25</v>
      </c>
      <c r="Q185" s="378"/>
      <c r="R185" s="378"/>
      <c r="S185" s="378"/>
      <c r="T185" s="378"/>
      <c r="U185" s="378"/>
      <c r="V185" s="378"/>
      <c r="W185" s="378"/>
      <c r="X185" s="378"/>
      <c r="Y185" s="679" t="s">
        <v>180</v>
      </c>
      <c r="Z185" s="680"/>
      <c r="AA185" s="680"/>
      <c r="AB185" s="680"/>
      <c r="AC185" s="678" t="s">
        <v>207</v>
      </c>
      <c r="AD185" s="678"/>
      <c r="AE185" s="678"/>
      <c r="AF185" s="678"/>
      <c r="AG185" s="678"/>
      <c r="AH185" s="679" t="s">
        <v>220</v>
      </c>
      <c r="AI185" s="677"/>
      <c r="AJ185" s="677"/>
      <c r="AK185" s="677"/>
      <c r="AL185" s="677" t="s">
        <v>19</v>
      </c>
      <c r="AM185" s="677"/>
      <c r="AN185" s="677"/>
      <c r="AO185" s="681"/>
      <c r="AP185" s="702" t="s">
        <v>182</v>
      </c>
      <c r="AQ185" s="702"/>
      <c r="AR185" s="702"/>
      <c r="AS185" s="702"/>
      <c r="AT185" s="702"/>
      <c r="AU185" s="702"/>
      <c r="AV185" s="702"/>
      <c r="AW185" s="702"/>
      <c r="AX185" s="702"/>
    </row>
    <row r="186" spans="1:51" ht="30" customHeight="1" x14ac:dyDescent="0.2">
      <c r="A186" s="688">
        <v>1</v>
      </c>
      <c r="B186" s="688">
        <v>1</v>
      </c>
      <c r="C186" s="689" t="s">
        <v>629</v>
      </c>
      <c r="D186" s="690"/>
      <c r="E186" s="690"/>
      <c r="F186" s="690"/>
      <c r="G186" s="690"/>
      <c r="H186" s="690"/>
      <c r="I186" s="690"/>
      <c r="J186" s="691">
        <v>1000020402249</v>
      </c>
      <c r="K186" s="692"/>
      <c r="L186" s="692"/>
      <c r="M186" s="692"/>
      <c r="N186" s="692"/>
      <c r="O186" s="692"/>
      <c r="P186" s="693" t="s">
        <v>639</v>
      </c>
      <c r="Q186" s="694"/>
      <c r="R186" s="694"/>
      <c r="S186" s="694"/>
      <c r="T186" s="694"/>
      <c r="U186" s="694"/>
      <c r="V186" s="694"/>
      <c r="W186" s="694"/>
      <c r="X186" s="694"/>
      <c r="Y186" s="695">
        <v>10</v>
      </c>
      <c r="Z186" s="696"/>
      <c r="AA186" s="696"/>
      <c r="AB186" s="697"/>
      <c r="AC186" s="698" t="s">
        <v>640</v>
      </c>
      <c r="AD186" s="699"/>
      <c r="AE186" s="699"/>
      <c r="AF186" s="699"/>
      <c r="AG186" s="699"/>
      <c r="AH186" s="682"/>
      <c r="AI186" s="683"/>
      <c r="AJ186" s="683"/>
      <c r="AK186" s="683"/>
      <c r="AL186" s="684" t="s">
        <v>575</v>
      </c>
      <c r="AM186" s="685"/>
      <c r="AN186" s="685"/>
      <c r="AO186" s="686"/>
      <c r="AP186" s="687"/>
      <c r="AQ186" s="687"/>
      <c r="AR186" s="687"/>
      <c r="AS186" s="687"/>
      <c r="AT186" s="687"/>
      <c r="AU186" s="687"/>
      <c r="AV186" s="687"/>
      <c r="AW186" s="687"/>
      <c r="AX186" s="687"/>
    </row>
    <row r="187" spans="1:51" ht="30" customHeight="1" x14ac:dyDescent="0.2">
      <c r="A187" s="688">
        <v>2</v>
      </c>
      <c r="B187" s="688">
        <v>1</v>
      </c>
      <c r="C187" s="689" t="s">
        <v>630</v>
      </c>
      <c r="D187" s="690"/>
      <c r="E187" s="690"/>
      <c r="F187" s="690"/>
      <c r="G187" s="690"/>
      <c r="H187" s="690"/>
      <c r="I187" s="690"/>
      <c r="J187" s="691">
        <v>3000020338508</v>
      </c>
      <c r="K187" s="692"/>
      <c r="L187" s="692"/>
      <c r="M187" s="692"/>
      <c r="N187" s="692"/>
      <c r="O187" s="692"/>
      <c r="P187" s="694" t="s">
        <v>639</v>
      </c>
      <c r="Q187" s="694"/>
      <c r="R187" s="694"/>
      <c r="S187" s="694"/>
      <c r="T187" s="694"/>
      <c r="U187" s="694"/>
      <c r="V187" s="694"/>
      <c r="W187" s="694"/>
      <c r="X187" s="694"/>
      <c r="Y187" s="695">
        <v>10</v>
      </c>
      <c r="Z187" s="696"/>
      <c r="AA187" s="696"/>
      <c r="AB187" s="697"/>
      <c r="AC187" s="698" t="s">
        <v>640</v>
      </c>
      <c r="AD187" s="699"/>
      <c r="AE187" s="699"/>
      <c r="AF187" s="699"/>
      <c r="AG187" s="699"/>
      <c r="AH187" s="682"/>
      <c r="AI187" s="683"/>
      <c r="AJ187" s="683"/>
      <c r="AK187" s="683"/>
      <c r="AL187" s="684" t="s">
        <v>575</v>
      </c>
      <c r="AM187" s="685"/>
      <c r="AN187" s="685"/>
      <c r="AO187" s="686"/>
      <c r="AP187" s="687"/>
      <c r="AQ187" s="687"/>
      <c r="AR187" s="687"/>
      <c r="AS187" s="687"/>
      <c r="AT187" s="687"/>
      <c r="AU187" s="687"/>
      <c r="AV187" s="687"/>
      <c r="AW187" s="687"/>
      <c r="AX187" s="687"/>
      <c r="AY187">
        <f>COUNTA($C$187)</f>
        <v>1</v>
      </c>
    </row>
    <row r="188" spans="1:51" ht="30" customHeight="1" x14ac:dyDescent="0.2">
      <c r="A188" s="688">
        <v>3</v>
      </c>
      <c r="B188" s="688">
        <v>1</v>
      </c>
      <c r="C188" s="689" t="s">
        <v>631</v>
      </c>
      <c r="D188" s="690"/>
      <c r="E188" s="690"/>
      <c r="F188" s="690"/>
      <c r="G188" s="690"/>
      <c r="H188" s="690"/>
      <c r="I188" s="690"/>
      <c r="J188" s="691">
        <v>9000020072036</v>
      </c>
      <c r="K188" s="692"/>
      <c r="L188" s="692"/>
      <c r="M188" s="692"/>
      <c r="N188" s="692"/>
      <c r="O188" s="692"/>
      <c r="P188" s="693" t="s">
        <v>639</v>
      </c>
      <c r="Q188" s="694"/>
      <c r="R188" s="694"/>
      <c r="S188" s="694"/>
      <c r="T188" s="694"/>
      <c r="U188" s="694"/>
      <c r="V188" s="694"/>
      <c r="W188" s="694"/>
      <c r="X188" s="694"/>
      <c r="Y188" s="695">
        <v>10</v>
      </c>
      <c r="Z188" s="696"/>
      <c r="AA188" s="696"/>
      <c r="AB188" s="697"/>
      <c r="AC188" s="698" t="s">
        <v>640</v>
      </c>
      <c r="AD188" s="699"/>
      <c r="AE188" s="699"/>
      <c r="AF188" s="699"/>
      <c r="AG188" s="699"/>
      <c r="AH188" s="700"/>
      <c r="AI188" s="701"/>
      <c r="AJ188" s="701"/>
      <c r="AK188" s="701"/>
      <c r="AL188" s="684" t="s">
        <v>575</v>
      </c>
      <c r="AM188" s="685"/>
      <c r="AN188" s="685"/>
      <c r="AO188" s="686"/>
      <c r="AP188" s="687"/>
      <c r="AQ188" s="687"/>
      <c r="AR188" s="687"/>
      <c r="AS188" s="687"/>
      <c r="AT188" s="687"/>
      <c r="AU188" s="687"/>
      <c r="AV188" s="687"/>
      <c r="AW188" s="687"/>
      <c r="AX188" s="687"/>
      <c r="AY188">
        <f>COUNTA($C$188)</f>
        <v>1</v>
      </c>
    </row>
    <row r="189" spans="1:51" ht="30" customHeight="1" x14ac:dyDescent="0.2">
      <c r="A189" s="688">
        <v>4</v>
      </c>
      <c r="B189" s="688">
        <v>1</v>
      </c>
      <c r="C189" s="689" t="s">
        <v>632</v>
      </c>
      <c r="D189" s="690"/>
      <c r="E189" s="690"/>
      <c r="F189" s="690"/>
      <c r="G189" s="690"/>
      <c r="H189" s="690"/>
      <c r="I189" s="690"/>
      <c r="J189" s="691">
        <v>5000020473294</v>
      </c>
      <c r="K189" s="692"/>
      <c r="L189" s="692"/>
      <c r="M189" s="692"/>
      <c r="N189" s="692"/>
      <c r="O189" s="692"/>
      <c r="P189" s="693" t="s">
        <v>639</v>
      </c>
      <c r="Q189" s="694"/>
      <c r="R189" s="694"/>
      <c r="S189" s="694"/>
      <c r="T189" s="694"/>
      <c r="U189" s="694"/>
      <c r="V189" s="694"/>
      <c r="W189" s="694"/>
      <c r="X189" s="694"/>
      <c r="Y189" s="695">
        <v>10</v>
      </c>
      <c r="Z189" s="696"/>
      <c r="AA189" s="696"/>
      <c r="AB189" s="697"/>
      <c r="AC189" s="698" t="s">
        <v>640</v>
      </c>
      <c r="AD189" s="699"/>
      <c r="AE189" s="699"/>
      <c r="AF189" s="699"/>
      <c r="AG189" s="699"/>
      <c r="AH189" s="700"/>
      <c r="AI189" s="701"/>
      <c r="AJ189" s="701"/>
      <c r="AK189" s="701"/>
      <c r="AL189" s="684" t="s">
        <v>575</v>
      </c>
      <c r="AM189" s="685"/>
      <c r="AN189" s="685"/>
      <c r="AO189" s="686"/>
      <c r="AP189" s="687"/>
      <c r="AQ189" s="687"/>
      <c r="AR189" s="687"/>
      <c r="AS189" s="687"/>
      <c r="AT189" s="687"/>
      <c r="AU189" s="687"/>
      <c r="AV189" s="687"/>
      <c r="AW189" s="687"/>
      <c r="AX189" s="687"/>
      <c r="AY189">
        <f>COUNTA($C$189)</f>
        <v>1</v>
      </c>
    </row>
    <row r="190" spans="1:51" ht="30" customHeight="1" x14ac:dyDescent="0.2">
      <c r="A190" s="688">
        <v>5</v>
      </c>
      <c r="B190" s="688">
        <v>1</v>
      </c>
      <c r="C190" s="689" t="s">
        <v>633</v>
      </c>
      <c r="D190" s="690"/>
      <c r="E190" s="690"/>
      <c r="F190" s="690"/>
      <c r="G190" s="690"/>
      <c r="H190" s="690"/>
      <c r="I190" s="690"/>
      <c r="J190" s="691">
        <v>9000020432032</v>
      </c>
      <c r="K190" s="692"/>
      <c r="L190" s="692"/>
      <c r="M190" s="692"/>
      <c r="N190" s="692"/>
      <c r="O190" s="692"/>
      <c r="P190" s="694" t="s">
        <v>639</v>
      </c>
      <c r="Q190" s="694"/>
      <c r="R190" s="694"/>
      <c r="S190" s="694"/>
      <c r="T190" s="694"/>
      <c r="U190" s="694"/>
      <c r="V190" s="694"/>
      <c r="W190" s="694"/>
      <c r="X190" s="694"/>
      <c r="Y190" s="695">
        <v>10</v>
      </c>
      <c r="Z190" s="696"/>
      <c r="AA190" s="696"/>
      <c r="AB190" s="697"/>
      <c r="AC190" s="698" t="s">
        <v>640</v>
      </c>
      <c r="AD190" s="699"/>
      <c r="AE190" s="699"/>
      <c r="AF190" s="699"/>
      <c r="AG190" s="699"/>
      <c r="AH190" s="700"/>
      <c r="AI190" s="701"/>
      <c r="AJ190" s="701"/>
      <c r="AK190" s="701"/>
      <c r="AL190" s="684" t="s">
        <v>575</v>
      </c>
      <c r="AM190" s="685"/>
      <c r="AN190" s="685"/>
      <c r="AO190" s="686"/>
      <c r="AP190" s="687"/>
      <c r="AQ190" s="687"/>
      <c r="AR190" s="687"/>
      <c r="AS190" s="687"/>
      <c r="AT190" s="687"/>
      <c r="AU190" s="687"/>
      <c r="AV190" s="687"/>
      <c r="AW190" s="687"/>
      <c r="AX190" s="687"/>
      <c r="AY190">
        <f>COUNTA($C$190)</f>
        <v>1</v>
      </c>
    </row>
    <row r="191" spans="1:51" ht="30" customHeight="1" x14ac:dyDescent="0.2">
      <c r="A191" s="688">
        <v>6</v>
      </c>
      <c r="B191" s="688">
        <v>1</v>
      </c>
      <c r="C191" s="689" t="s">
        <v>634</v>
      </c>
      <c r="D191" s="690"/>
      <c r="E191" s="690"/>
      <c r="F191" s="690"/>
      <c r="G191" s="690"/>
      <c r="H191" s="690"/>
      <c r="I191" s="690"/>
      <c r="J191" s="691">
        <v>3000020404012</v>
      </c>
      <c r="K191" s="692"/>
      <c r="L191" s="692"/>
      <c r="M191" s="692"/>
      <c r="N191" s="692"/>
      <c r="O191" s="692"/>
      <c r="P191" s="694" t="s">
        <v>639</v>
      </c>
      <c r="Q191" s="694"/>
      <c r="R191" s="694"/>
      <c r="S191" s="694"/>
      <c r="T191" s="694"/>
      <c r="U191" s="694"/>
      <c r="V191" s="694"/>
      <c r="W191" s="694"/>
      <c r="X191" s="694"/>
      <c r="Y191" s="695">
        <v>10</v>
      </c>
      <c r="Z191" s="696"/>
      <c r="AA191" s="696"/>
      <c r="AB191" s="697"/>
      <c r="AC191" s="698" t="s">
        <v>640</v>
      </c>
      <c r="AD191" s="699"/>
      <c r="AE191" s="699"/>
      <c r="AF191" s="699"/>
      <c r="AG191" s="699"/>
      <c r="AH191" s="700"/>
      <c r="AI191" s="701"/>
      <c r="AJ191" s="701"/>
      <c r="AK191" s="701"/>
      <c r="AL191" s="684" t="s">
        <v>575</v>
      </c>
      <c r="AM191" s="685"/>
      <c r="AN191" s="685"/>
      <c r="AO191" s="686"/>
      <c r="AP191" s="687"/>
      <c r="AQ191" s="687"/>
      <c r="AR191" s="687"/>
      <c r="AS191" s="687"/>
      <c r="AT191" s="687"/>
      <c r="AU191" s="687"/>
      <c r="AV191" s="687"/>
      <c r="AW191" s="687"/>
      <c r="AX191" s="687"/>
      <c r="AY191">
        <f>COUNTA($C$191)</f>
        <v>1</v>
      </c>
    </row>
    <row r="192" spans="1:51" ht="30" customHeight="1" x14ac:dyDescent="0.2">
      <c r="A192" s="688">
        <v>7</v>
      </c>
      <c r="B192" s="688">
        <v>1</v>
      </c>
      <c r="C192" s="689" t="s">
        <v>635</v>
      </c>
      <c r="D192" s="690"/>
      <c r="E192" s="690"/>
      <c r="F192" s="690"/>
      <c r="G192" s="690"/>
      <c r="H192" s="690"/>
      <c r="I192" s="690"/>
      <c r="J192" s="691">
        <v>5000020242055</v>
      </c>
      <c r="K192" s="692"/>
      <c r="L192" s="692"/>
      <c r="M192" s="692"/>
      <c r="N192" s="692"/>
      <c r="O192" s="692"/>
      <c r="P192" s="694" t="s">
        <v>639</v>
      </c>
      <c r="Q192" s="694"/>
      <c r="R192" s="694"/>
      <c r="S192" s="694"/>
      <c r="T192" s="694"/>
      <c r="U192" s="694"/>
      <c r="V192" s="694"/>
      <c r="W192" s="694"/>
      <c r="X192" s="694"/>
      <c r="Y192" s="695">
        <v>9.9</v>
      </c>
      <c r="Z192" s="696"/>
      <c r="AA192" s="696"/>
      <c r="AB192" s="697"/>
      <c r="AC192" s="698" t="s">
        <v>640</v>
      </c>
      <c r="AD192" s="699"/>
      <c r="AE192" s="699"/>
      <c r="AF192" s="699"/>
      <c r="AG192" s="699"/>
      <c r="AH192" s="700"/>
      <c r="AI192" s="701"/>
      <c r="AJ192" s="701"/>
      <c r="AK192" s="701"/>
      <c r="AL192" s="684" t="s">
        <v>575</v>
      </c>
      <c r="AM192" s="685"/>
      <c r="AN192" s="685"/>
      <c r="AO192" s="686"/>
      <c r="AP192" s="687"/>
      <c r="AQ192" s="687"/>
      <c r="AR192" s="687"/>
      <c r="AS192" s="687"/>
      <c r="AT192" s="687"/>
      <c r="AU192" s="687"/>
      <c r="AV192" s="687"/>
      <c r="AW192" s="687"/>
      <c r="AX192" s="687"/>
      <c r="AY192">
        <f>COUNTA($C$192)</f>
        <v>1</v>
      </c>
    </row>
    <row r="193" spans="1:51" ht="30" customHeight="1" x14ac:dyDescent="0.2">
      <c r="A193" s="688">
        <v>8</v>
      </c>
      <c r="B193" s="688">
        <v>1</v>
      </c>
      <c r="C193" s="689" t="s">
        <v>636</v>
      </c>
      <c r="D193" s="690"/>
      <c r="E193" s="690"/>
      <c r="F193" s="690"/>
      <c r="G193" s="690"/>
      <c r="H193" s="690"/>
      <c r="I193" s="690"/>
      <c r="J193" s="691">
        <v>1000020402273</v>
      </c>
      <c r="K193" s="692"/>
      <c r="L193" s="692"/>
      <c r="M193" s="692"/>
      <c r="N193" s="692"/>
      <c r="O193" s="692"/>
      <c r="P193" s="694" t="s">
        <v>639</v>
      </c>
      <c r="Q193" s="694"/>
      <c r="R193" s="694"/>
      <c r="S193" s="694"/>
      <c r="T193" s="694"/>
      <c r="U193" s="694"/>
      <c r="V193" s="694"/>
      <c r="W193" s="694"/>
      <c r="X193" s="694"/>
      <c r="Y193" s="695">
        <v>9.3000000000000007</v>
      </c>
      <c r="Z193" s="696"/>
      <c r="AA193" s="696"/>
      <c r="AB193" s="697"/>
      <c r="AC193" s="698" t="s">
        <v>640</v>
      </c>
      <c r="AD193" s="699"/>
      <c r="AE193" s="699"/>
      <c r="AF193" s="699"/>
      <c r="AG193" s="699"/>
      <c r="AH193" s="700"/>
      <c r="AI193" s="701"/>
      <c r="AJ193" s="701"/>
      <c r="AK193" s="701"/>
      <c r="AL193" s="684" t="s">
        <v>575</v>
      </c>
      <c r="AM193" s="685"/>
      <c r="AN193" s="685"/>
      <c r="AO193" s="686"/>
      <c r="AP193" s="687"/>
      <c r="AQ193" s="687"/>
      <c r="AR193" s="687"/>
      <c r="AS193" s="687"/>
      <c r="AT193" s="687"/>
      <c r="AU193" s="687"/>
      <c r="AV193" s="687"/>
      <c r="AW193" s="687"/>
      <c r="AX193" s="687"/>
      <c r="AY193">
        <f>COUNTA($C$193)</f>
        <v>1</v>
      </c>
    </row>
    <row r="194" spans="1:51" ht="30" customHeight="1" x14ac:dyDescent="0.2">
      <c r="A194" s="688">
        <v>9</v>
      </c>
      <c r="B194" s="688">
        <v>1</v>
      </c>
      <c r="C194" s="689" t="s">
        <v>637</v>
      </c>
      <c r="D194" s="690"/>
      <c r="E194" s="690"/>
      <c r="F194" s="690"/>
      <c r="G194" s="690"/>
      <c r="H194" s="690"/>
      <c r="I194" s="690"/>
      <c r="J194" s="691">
        <v>6000020082112</v>
      </c>
      <c r="K194" s="692"/>
      <c r="L194" s="692"/>
      <c r="M194" s="692"/>
      <c r="N194" s="692"/>
      <c r="O194" s="692"/>
      <c r="P194" s="694" t="s">
        <v>639</v>
      </c>
      <c r="Q194" s="694"/>
      <c r="R194" s="694"/>
      <c r="S194" s="694"/>
      <c r="T194" s="694"/>
      <c r="U194" s="694"/>
      <c r="V194" s="694"/>
      <c r="W194" s="694"/>
      <c r="X194" s="694"/>
      <c r="Y194" s="695">
        <v>8.9</v>
      </c>
      <c r="Z194" s="696"/>
      <c r="AA194" s="696"/>
      <c r="AB194" s="697"/>
      <c r="AC194" s="698" t="s">
        <v>640</v>
      </c>
      <c r="AD194" s="699"/>
      <c r="AE194" s="699"/>
      <c r="AF194" s="699"/>
      <c r="AG194" s="699"/>
      <c r="AH194" s="700"/>
      <c r="AI194" s="701"/>
      <c r="AJ194" s="701"/>
      <c r="AK194" s="701"/>
      <c r="AL194" s="684" t="s">
        <v>575</v>
      </c>
      <c r="AM194" s="685"/>
      <c r="AN194" s="685"/>
      <c r="AO194" s="686"/>
      <c r="AP194" s="687"/>
      <c r="AQ194" s="687"/>
      <c r="AR194" s="687"/>
      <c r="AS194" s="687"/>
      <c r="AT194" s="687"/>
      <c r="AU194" s="687"/>
      <c r="AV194" s="687"/>
      <c r="AW194" s="687"/>
      <c r="AX194" s="687"/>
      <c r="AY194">
        <f>COUNTA($C$194)</f>
        <v>1</v>
      </c>
    </row>
    <row r="195" spans="1:51" ht="30" customHeight="1" x14ac:dyDescent="0.2">
      <c r="A195" s="688">
        <v>10</v>
      </c>
      <c r="B195" s="688">
        <v>1</v>
      </c>
      <c r="C195" s="689" t="s">
        <v>638</v>
      </c>
      <c r="D195" s="690"/>
      <c r="E195" s="690"/>
      <c r="F195" s="690"/>
      <c r="G195" s="690"/>
      <c r="H195" s="690"/>
      <c r="I195" s="690"/>
      <c r="J195" s="691">
        <v>6000020082244</v>
      </c>
      <c r="K195" s="692"/>
      <c r="L195" s="692"/>
      <c r="M195" s="692"/>
      <c r="N195" s="692"/>
      <c r="O195" s="692"/>
      <c r="P195" s="694" t="s">
        <v>639</v>
      </c>
      <c r="Q195" s="694"/>
      <c r="R195" s="694"/>
      <c r="S195" s="694"/>
      <c r="T195" s="694"/>
      <c r="U195" s="694"/>
      <c r="V195" s="694"/>
      <c r="W195" s="694"/>
      <c r="X195" s="694"/>
      <c r="Y195" s="695">
        <v>8.8000000000000007</v>
      </c>
      <c r="Z195" s="696"/>
      <c r="AA195" s="696"/>
      <c r="AB195" s="697"/>
      <c r="AC195" s="698" t="s">
        <v>640</v>
      </c>
      <c r="AD195" s="699"/>
      <c r="AE195" s="699"/>
      <c r="AF195" s="699"/>
      <c r="AG195" s="699"/>
      <c r="AH195" s="700"/>
      <c r="AI195" s="701"/>
      <c r="AJ195" s="701"/>
      <c r="AK195" s="701"/>
      <c r="AL195" s="684" t="s">
        <v>575</v>
      </c>
      <c r="AM195" s="685"/>
      <c r="AN195" s="685"/>
      <c r="AO195" s="686"/>
      <c r="AP195" s="687"/>
      <c r="AQ195" s="687"/>
      <c r="AR195" s="687"/>
      <c r="AS195" s="687"/>
      <c r="AT195" s="687"/>
      <c r="AU195" s="687"/>
      <c r="AV195" s="687"/>
      <c r="AW195" s="687"/>
      <c r="AX195" s="687"/>
      <c r="AY195">
        <f>COUNTA($C$195)</f>
        <v>1</v>
      </c>
    </row>
    <row r="196" spans="1:51" ht="24.75" customHeight="1" x14ac:dyDescent="0.2">
      <c r="A196" s="42"/>
      <c r="B196" s="43" t="s">
        <v>163</v>
      </c>
      <c r="C196" s="42"/>
      <c r="D196" s="42"/>
      <c r="E196" s="42"/>
      <c r="F196" s="42"/>
      <c r="G196" s="42"/>
      <c r="H196" s="42"/>
      <c r="I196" s="42"/>
      <c r="J196" s="42"/>
      <c r="K196" s="42"/>
      <c r="L196" s="42"/>
      <c r="M196" s="42"/>
      <c r="N196" s="42"/>
      <c r="O196" s="42"/>
      <c r="P196" s="44"/>
      <c r="Q196" s="44"/>
      <c r="R196" s="44"/>
      <c r="S196" s="44"/>
      <c r="T196" s="44"/>
      <c r="U196" s="44"/>
      <c r="V196" s="44"/>
      <c r="W196" s="44"/>
      <c r="X196" s="44"/>
      <c r="Y196" s="45"/>
      <c r="Z196" s="45"/>
      <c r="AA196" s="45"/>
      <c r="AB196" s="45"/>
      <c r="AC196" s="45"/>
      <c r="AD196" s="45"/>
      <c r="AE196" s="45"/>
      <c r="AF196" s="45"/>
      <c r="AG196" s="45"/>
      <c r="AH196" s="45"/>
      <c r="AI196" s="45"/>
      <c r="AJ196" s="45"/>
      <c r="AK196" s="45"/>
      <c r="AL196" s="45"/>
      <c r="AM196" s="45"/>
      <c r="AN196" s="45"/>
      <c r="AO196" s="45"/>
      <c r="AP196" s="44"/>
      <c r="AQ196" s="44"/>
      <c r="AR196" s="44"/>
      <c r="AS196" s="44"/>
      <c r="AT196" s="44"/>
      <c r="AU196" s="44"/>
      <c r="AV196" s="44"/>
      <c r="AW196" s="44"/>
      <c r="AX196" s="44"/>
      <c r="AY196" t="e">
        <f>#REF!</f>
        <v>#REF!</v>
      </c>
    </row>
    <row r="197" spans="1:51" ht="59.25" customHeight="1" x14ac:dyDescent="0.2">
      <c r="A197" s="677"/>
      <c r="B197" s="677"/>
      <c r="C197" s="677" t="s">
        <v>24</v>
      </c>
      <c r="D197" s="677"/>
      <c r="E197" s="677"/>
      <c r="F197" s="677"/>
      <c r="G197" s="677"/>
      <c r="H197" s="677"/>
      <c r="I197" s="677"/>
      <c r="J197" s="678" t="s">
        <v>181</v>
      </c>
      <c r="K197" s="118"/>
      <c r="L197" s="118"/>
      <c r="M197" s="118"/>
      <c r="N197" s="118"/>
      <c r="O197" s="118"/>
      <c r="P197" s="378" t="s">
        <v>25</v>
      </c>
      <c r="Q197" s="378"/>
      <c r="R197" s="378"/>
      <c r="S197" s="378"/>
      <c r="T197" s="378"/>
      <c r="U197" s="378"/>
      <c r="V197" s="378"/>
      <c r="W197" s="378"/>
      <c r="X197" s="378"/>
      <c r="Y197" s="679" t="s">
        <v>180</v>
      </c>
      <c r="Z197" s="680"/>
      <c r="AA197" s="680"/>
      <c r="AB197" s="680"/>
      <c r="AC197" s="678" t="s">
        <v>207</v>
      </c>
      <c r="AD197" s="678"/>
      <c r="AE197" s="678"/>
      <c r="AF197" s="678"/>
      <c r="AG197" s="678"/>
      <c r="AH197" s="679" t="s">
        <v>220</v>
      </c>
      <c r="AI197" s="677"/>
      <c r="AJ197" s="677"/>
      <c r="AK197" s="677"/>
      <c r="AL197" s="677" t="s">
        <v>19</v>
      </c>
      <c r="AM197" s="677"/>
      <c r="AN197" s="677"/>
      <c r="AO197" s="681"/>
      <c r="AP197" s="702" t="s">
        <v>182</v>
      </c>
      <c r="AQ197" s="702"/>
      <c r="AR197" s="702"/>
      <c r="AS197" s="702"/>
      <c r="AT197" s="702"/>
      <c r="AU197" s="702"/>
      <c r="AV197" s="702"/>
      <c r="AW197" s="702"/>
      <c r="AX197" s="702"/>
      <c r="AY197" t="e">
        <f>#REF!</f>
        <v>#REF!</v>
      </c>
    </row>
    <row r="198" spans="1:51" ht="66.599999999999994" customHeight="1" x14ac:dyDescent="0.2">
      <c r="A198" s="688">
        <v>1</v>
      </c>
      <c r="B198" s="688">
        <v>1</v>
      </c>
      <c r="C198" s="689" t="s">
        <v>644</v>
      </c>
      <c r="D198" s="690"/>
      <c r="E198" s="690"/>
      <c r="F198" s="690"/>
      <c r="G198" s="690"/>
      <c r="H198" s="690"/>
      <c r="I198" s="690"/>
      <c r="J198" s="691">
        <v>6010001032853</v>
      </c>
      <c r="K198" s="692"/>
      <c r="L198" s="692"/>
      <c r="M198" s="692"/>
      <c r="N198" s="692"/>
      <c r="O198" s="692"/>
      <c r="P198" s="693" t="s">
        <v>643</v>
      </c>
      <c r="Q198" s="694"/>
      <c r="R198" s="694"/>
      <c r="S198" s="694"/>
      <c r="T198" s="694"/>
      <c r="U198" s="694"/>
      <c r="V198" s="694"/>
      <c r="W198" s="694"/>
      <c r="X198" s="694"/>
      <c r="Y198" s="695">
        <v>19.8</v>
      </c>
      <c r="Z198" s="696"/>
      <c r="AA198" s="696"/>
      <c r="AB198" s="697"/>
      <c r="AC198" s="698" t="s">
        <v>222</v>
      </c>
      <c r="AD198" s="699"/>
      <c r="AE198" s="699"/>
      <c r="AF198" s="699"/>
      <c r="AG198" s="699"/>
      <c r="AH198" s="682">
        <v>1</v>
      </c>
      <c r="AI198" s="683"/>
      <c r="AJ198" s="683"/>
      <c r="AK198" s="683"/>
      <c r="AL198" s="684" t="s">
        <v>663</v>
      </c>
      <c r="AM198" s="685"/>
      <c r="AN198" s="685"/>
      <c r="AO198" s="686"/>
      <c r="AP198" s="687"/>
      <c r="AQ198" s="687"/>
      <c r="AR198" s="687"/>
      <c r="AS198" s="687"/>
      <c r="AT198" s="687"/>
      <c r="AU198" s="687"/>
      <c r="AV198" s="687"/>
      <c r="AW198" s="687"/>
      <c r="AX198" s="687"/>
      <c r="AY198" t="e">
        <f>#REF!</f>
        <v>#REF!</v>
      </c>
    </row>
    <row r="199" spans="1:51" ht="38.4" customHeight="1" x14ac:dyDescent="0.2">
      <c r="A199" s="688">
        <v>2</v>
      </c>
      <c r="B199" s="688">
        <v>1</v>
      </c>
      <c r="C199" s="689" t="s">
        <v>645</v>
      </c>
      <c r="D199" s="690"/>
      <c r="E199" s="690"/>
      <c r="F199" s="690"/>
      <c r="G199" s="690"/>
      <c r="H199" s="690"/>
      <c r="I199" s="690"/>
      <c r="J199" s="691">
        <v>4010701026082</v>
      </c>
      <c r="K199" s="692"/>
      <c r="L199" s="692"/>
      <c r="M199" s="692"/>
      <c r="N199" s="692"/>
      <c r="O199" s="692"/>
      <c r="P199" s="693" t="s">
        <v>641</v>
      </c>
      <c r="Q199" s="694"/>
      <c r="R199" s="694"/>
      <c r="S199" s="694"/>
      <c r="T199" s="694"/>
      <c r="U199" s="694"/>
      <c r="V199" s="694"/>
      <c r="W199" s="694"/>
      <c r="X199" s="694"/>
      <c r="Y199" s="695">
        <v>11</v>
      </c>
      <c r="Z199" s="696"/>
      <c r="AA199" s="696"/>
      <c r="AB199" s="697"/>
      <c r="AC199" s="698" t="s">
        <v>222</v>
      </c>
      <c r="AD199" s="699"/>
      <c r="AE199" s="699"/>
      <c r="AF199" s="699"/>
      <c r="AG199" s="699"/>
      <c r="AH199" s="682">
        <v>1</v>
      </c>
      <c r="AI199" s="683"/>
      <c r="AJ199" s="683"/>
      <c r="AK199" s="683"/>
      <c r="AL199" s="684" t="s">
        <v>663</v>
      </c>
      <c r="AM199" s="685"/>
      <c r="AN199" s="685"/>
      <c r="AO199" s="686"/>
      <c r="AP199" s="687"/>
      <c r="AQ199" s="687"/>
      <c r="AR199" s="687"/>
      <c r="AS199" s="687"/>
      <c r="AT199" s="687"/>
      <c r="AU199" s="687"/>
      <c r="AV199" s="687"/>
      <c r="AW199" s="687"/>
      <c r="AX199" s="687"/>
      <c r="AY199">
        <f>COUNTA($C$199)</f>
        <v>1</v>
      </c>
    </row>
    <row r="200" spans="1:51" ht="51" customHeight="1" x14ac:dyDescent="0.2">
      <c r="A200" s="688">
        <v>3</v>
      </c>
      <c r="B200" s="688">
        <v>1</v>
      </c>
      <c r="C200" s="689" t="s">
        <v>646</v>
      </c>
      <c r="D200" s="690"/>
      <c r="E200" s="690"/>
      <c r="F200" s="690"/>
      <c r="G200" s="690"/>
      <c r="H200" s="690"/>
      <c r="I200" s="690"/>
      <c r="J200" s="691">
        <v>3010001076738</v>
      </c>
      <c r="K200" s="692"/>
      <c r="L200" s="692"/>
      <c r="M200" s="692"/>
      <c r="N200" s="692"/>
      <c r="O200" s="692"/>
      <c r="P200" s="693" t="s">
        <v>642</v>
      </c>
      <c r="Q200" s="694"/>
      <c r="R200" s="694"/>
      <c r="S200" s="694"/>
      <c r="T200" s="694"/>
      <c r="U200" s="694"/>
      <c r="V200" s="694"/>
      <c r="W200" s="694"/>
      <c r="X200" s="694"/>
      <c r="Y200" s="695">
        <v>11</v>
      </c>
      <c r="Z200" s="696"/>
      <c r="AA200" s="696"/>
      <c r="AB200" s="697"/>
      <c r="AC200" s="698" t="s">
        <v>222</v>
      </c>
      <c r="AD200" s="699"/>
      <c r="AE200" s="699"/>
      <c r="AF200" s="699"/>
      <c r="AG200" s="699"/>
      <c r="AH200" s="700">
        <v>1</v>
      </c>
      <c r="AI200" s="701"/>
      <c r="AJ200" s="701"/>
      <c r="AK200" s="701"/>
      <c r="AL200" s="684" t="s">
        <v>663</v>
      </c>
      <c r="AM200" s="685"/>
      <c r="AN200" s="685"/>
      <c r="AO200" s="686"/>
      <c r="AP200" s="687"/>
      <c r="AQ200" s="687"/>
      <c r="AR200" s="687"/>
      <c r="AS200" s="687"/>
      <c r="AT200" s="687"/>
      <c r="AU200" s="687"/>
      <c r="AV200" s="687"/>
      <c r="AW200" s="687"/>
      <c r="AX200" s="687"/>
      <c r="AY200">
        <f>COUNTA($C$200)</f>
        <v>1</v>
      </c>
    </row>
    <row r="201" spans="1:51" ht="64.2" customHeight="1" x14ac:dyDescent="0.2">
      <c r="A201" s="688">
        <v>4</v>
      </c>
      <c r="B201" s="688">
        <v>1</v>
      </c>
      <c r="C201" s="689" t="s">
        <v>648</v>
      </c>
      <c r="D201" s="690"/>
      <c r="E201" s="690"/>
      <c r="F201" s="690"/>
      <c r="G201" s="690"/>
      <c r="H201" s="690"/>
      <c r="I201" s="690"/>
      <c r="J201" s="691">
        <v>3250001015465</v>
      </c>
      <c r="K201" s="692"/>
      <c r="L201" s="692"/>
      <c r="M201" s="692"/>
      <c r="N201" s="692"/>
      <c r="O201" s="692"/>
      <c r="P201" s="693" t="s">
        <v>647</v>
      </c>
      <c r="Q201" s="694"/>
      <c r="R201" s="694"/>
      <c r="S201" s="694"/>
      <c r="T201" s="694"/>
      <c r="U201" s="694"/>
      <c r="V201" s="694"/>
      <c r="W201" s="694"/>
      <c r="X201" s="694"/>
      <c r="Y201" s="695">
        <v>10.5</v>
      </c>
      <c r="Z201" s="696"/>
      <c r="AA201" s="696"/>
      <c r="AB201" s="697"/>
      <c r="AC201" s="698" t="s">
        <v>222</v>
      </c>
      <c r="AD201" s="699"/>
      <c r="AE201" s="699"/>
      <c r="AF201" s="699"/>
      <c r="AG201" s="699"/>
      <c r="AH201" s="700">
        <v>2</v>
      </c>
      <c r="AI201" s="701"/>
      <c r="AJ201" s="701"/>
      <c r="AK201" s="701"/>
      <c r="AL201" s="684" t="s">
        <v>663</v>
      </c>
      <c r="AM201" s="685"/>
      <c r="AN201" s="685"/>
      <c r="AO201" s="686"/>
      <c r="AP201" s="687"/>
      <c r="AQ201" s="687"/>
      <c r="AR201" s="687"/>
      <c r="AS201" s="687"/>
      <c r="AT201" s="687"/>
      <c r="AU201" s="687"/>
      <c r="AV201" s="687"/>
      <c r="AW201" s="687"/>
      <c r="AX201" s="687"/>
      <c r="AY201">
        <f>COUNTA($C$201)</f>
        <v>1</v>
      </c>
    </row>
    <row r="202" spans="1:51" ht="87.6" customHeight="1" x14ac:dyDescent="0.2">
      <c r="A202" s="688">
        <v>5</v>
      </c>
      <c r="B202" s="688">
        <v>1</v>
      </c>
      <c r="C202" s="690" t="s">
        <v>644</v>
      </c>
      <c r="D202" s="690"/>
      <c r="E202" s="690"/>
      <c r="F202" s="690"/>
      <c r="G202" s="690"/>
      <c r="H202" s="690"/>
      <c r="I202" s="690"/>
      <c r="J202" s="691">
        <v>6010001032853</v>
      </c>
      <c r="K202" s="692"/>
      <c r="L202" s="692"/>
      <c r="M202" s="692"/>
      <c r="N202" s="692"/>
      <c r="O202" s="692"/>
      <c r="P202" s="693" t="s">
        <v>649</v>
      </c>
      <c r="Q202" s="694"/>
      <c r="R202" s="694"/>
      <c r="S202" s="694"/>
      <c r="T202" s="694"/>
      <c r="U202" s="694"/>
      <c r="V202" s="694"/>
      <c r="W202" s="694"/>
      <c r="X202" s="694"/>
      <c r="Y202" s="695">
        <v>9.4</v>
      </c>
      <c r="Z202" s="696"/>
      <c r="AA202" s="696"/>
      <c r="AB202" s="697"/>
      <c r="AC202" s="698" t="s">
        <v>222</v>
      </c>
      <c r="AD202" s="699"/>
      <c r="AE202" s="699"/>
      <c r="AF202" s="699"/>
      <c r="AG202" s="699"/>
      <c r="AH202" s="700">
        <v>3</v>
      </c>
      <c r="AI202" s="701"/>
      <c r="AJ202" s="701"/>
      <c r="AK202" s="701"/>
      <c r="AL202" s="684" t="s">
        <v>663</v>
      </c>
      <c r="AM202" s="685"/>
      <c r="AN202" s="685"/>
      <c r="AO202" s="686"/>
      <c r="AP202" s="687"/>
      <c r="AQ202" s="687"/>
      <c r="AR202" s="687"/>
      <c r="AS202" s="687"/>
      <c r="AT202" s="687"/>
      <c r="AU202" s="687"/>
      <c r="AV202" s="687"/>
      <c r="AW202" s="687"/>
      <c r="AX202" s="687"/>
      <c r="AY202">
        <f>COUNTA($C$202)</f>
        <v>1</v>
      </c>
    </row>
    <row r="203" spans="1:51" ht="79.2" customHeight="1" x14ac:dyDescent="0.2">
      <c r="A203" s="688">
        <v>6</v>
      </c>
      <c r="B203" s="688">
        <v>1</v>
      </c>
      <c r="C203" s="690" t="s">
        <v>644</v>
      </c>
      <c r="D203" s="690"/>
      <c r="E203" s="690"/>
      <c r="F203" s="690"/>
      <c r="G203" s="690"/>
      <c r="H203" s="690"/>
      <c r="I203" s="690"/>
      <c r="J203" s="691">
        <v>6010001032853</v>
      </c>
      <c r="K203" s="692"/>
      <c r="L203" s="692"/>
      <c r="M203" s="692"/>
      <c r="N203" s="692"/>
      <c r="O203" s="692"/>
      <c r="P203" s="693" t="s">
        <v>650</v>
      </c>
      <c r="Q203" s="694"/>
      <c r="R203" s="694"/>
      <c r="S203" s="694"/>
      <c r="T203" s="694"/>
      <c r="U203" s="694"/>
      <c r="V203" s="694"/>
      <c r="W203" s="694"/>
      <c r="X203" s="694"/>
      <c r="Y203" s="695">
        <v>8.8000000000000007</v>
      </c>
      <c r="Z203" s="696"/>
      <c r="AA203" s="696"/>
      <c r="AB203" s="697"/>
      <c r="AC203" s="698" t="s">
        <v>222</v>
      </c>
      <c r="AD203" s="699"/>
      <c r="AE203" s="699"/>
      <c r="AF203" s="699"/>
      <c r="AG203" s="699"/>
      <c r="AH203" s="700">
        <v>4</v>
      </c>
      <c r="AI203" s="701"/>
      <c r="AJ203" s="701"/>
      <c r="AK203" s="701"/>
      <c r="AL203" s="684" t="s">
        <v>663</v>
      </c>
      <c r="AM203" s="685"/>
      <c r="AN203" s="685"/>
      <c r="AO203" s="686"/>
      <c r="AP203" s="687"/>
      <c r="AQ203" s="687"/>
      <c r="AR203" s="687"/>
      <c r="AS203" s="687"/>
      <c r="AT203" s="687"/>
      <c r="AU203" s="687"/>
      <c r="AV203" s="687"/>
      <c r="AW203" s="687"/>
      <c r="AX203" s="687"/>
      <c r="AY203">
        <f>COUNTA($C$203)</f>
        <v>1</v>
      </c>
    </row>
    <row r="204" spans="1:51" ht="74.400000000000006" customHeight="1" x14ac:dyDescent="0.2">
      <c r="A204" s="688">
        <v>7</v>
      </c>
      <c r="B204" s="688">
        <v>1</v>
      </c>
      <c r="C204" s="689" t="s">
        <v>652</v>
      </c>
      <c r="D204" s="690"/>
      <c r="E204" s="690"/>
      <c r="F204" s="690"/>
      <c r="G204" s="690"/>
      <c r="H204" s="690"/>
      <c r="I204" s="690"/>
      <c r="J204" s="691">
        <v>2011101037696</v>
      </c>
      <c r="K204" s="692"/>
      <c r="L204" s="692"/>
      <c r="M204" s="692"/>
      <c r="N204" s="692"/>
      <c r="O204" s="692"/>
      <c r="P204" s="693" t="s">
        <v>651</v>
      </c>
      <c r="Q204" s="694"/>
      <c r="R204" s="694"/>
      <c r="S204" s="694"/>
      <c r="T204" s="694"/>
      <c r="U204" s="694"/>
      <c r="V204" s="694"/>
      <c r="W204" s="694"/>
      <c r="X204" s="694"/>
      <c r="Y204" s="695">
        <v>7.5</v>
      </c>
      <c r="Z204" s="696"/>
      <c r="AA204" s="696"/>
      <c r="AB204" s="697"/>
      <c r="AC204" s="698" t="s">
        <v>222</v>
      </c>
      <c r="AD204" s="699"/>
      <c r="AE204" s="699"/>
      <c r="AF204" s="699"/>
      <c r="AG204" s="699"/>
      <c r="AH204" s="700">
        <v>4</v>
      </c>
      <c r="AI204" s="701"/>
      <c r="AJ204" s="701"/>
      <c r="AK204" s="701"/>
      <c r="AL204" s="684" t="s">
        <v>663</v>
      </c>
      <c r="AM204" s="685"/>
      <c r="AN204" s="685"/>
      <c r="AO204" s="686"/>
      <c r="AP204" s="687"/>
      <c r="AQ204" s="687"/>
      <c r="AR204" s="687"/>
      <c r="AS204" s="687"/>
      <c r="AT204" s="687"/>
      <c r="AU204" s="687"/>
      <c r="AV204" s="687"/>
      <c r="AW204" s="687"/>
      <c r="AX204" s="687"/>
      <c r="AY204">
        <f>COUNTA($C$204)</f>
        <v>1</v>
      </c>
    </row>
    <row r="205" spans="1:51" ht="115.95" customHeight="1" x14ac:dyDescent="0.2">
      <c r="A205" s="688">
        <v>8</v>
      </c>
      <c r="B205" s="688">
        <v>1</v>
      </c>
      <c r="C205" s="689" t="s">
        <v>654</v>
      </c>
      <c r="D205" s="690"/>
      <c r="E205" s="690"/>
      <c r="F205" s="690"/>
      <c r="G205" s="690"/>
      <c r="H205" s="690"/>
      <c r="I205" s="690"/>
      <c r="J205" s="691">
        <v>5010405001703</v>
      </c>
      <c r="K205" s="692"/>
      <c r="L205" s="692"/>
      <c r="M205" s="692"/>
      <c r="N205" s="692"/>
      <c r="O205" s="692"/>
      <c r="P205" s="693" t="s">
        <v>653</v>
      </c>
      <c r="Q205" s="694"/>
      <c r="R205" s="694"/>
      <c r="S205" s="694"/>
      <c r="T205" s="694"/>
      <c r="U205" s="694"/>
      <c r="V205" s="694"/>
      <c r="W205" s="694"/>
      <c r="X205" s="694"/>
      <c r="Y205" s="695">
        <v>7.2</v>
      </c>
      <c r="Z205" s="696"/>
      <c r="AA205" s="696"/>
      <c r="AB205" s="697"/>
      <c r="AC205" s="698" t="s">
        <v>222</v>
      </c>
      <c r="AD205" s="699"/>
      <c r="AE205" s="699"/>
      <c r="AF205" s="699"/>
      <c r="AG205" s="699"/>
      <c r="AH205" s="700">
        <v>3</v>
      </c>
      <c r="AI205" s="701"/>
      <c r="AJ205" s="701"/>
      <c r="AK205" s="701"/>
      <c r="AL205" s="684" t="s">
        <v>663</v>
      </c>
      <c r="AM205" s="685"/>
      <c r="AN205" s="685"/>
      <c r="AO205" s="686"/>
      <c r="AP205" s="687"/>
      <c r="AQ205" s="687"/>
      <c r="AR205" s="687"/>
      <c r="AS205" s="687"/>
      <c r="AT205" s="687"/>
      <c r="AU205" s="687"/>
      <c r="AV205" s="687"/>
      <c r="AW205" s="687"/>
      <c r="AX205" s="687"/>
      <c r="AY205">
        <f>COUNTA($C$205)</f>
        <v>1</v>
      </c>
    </row>
    <row r="206" spans="1:51" ht="74.400000000000006" customHeight="1" x14ac:dyDescent="0.2">
      <c r="A206" s="688">
        <v>9</v>
      </c>
      <c r="B206" s="688">
        <v>1</v>
      </c>
      <c r="C206" s="689" t="s">
        <v>656</v>
      </c>
      <c r="D206" s="690"/>
      <c r="E206" s="690"/>
      <c r="F206" s="690"/>
      <c r="G206" s="690"/>
      <c r="H206" s="690"/>
      <c r="I206" s="690"/>
      <c r="J206" s="691">
        <v>6010001032853</v>
      </c>
      <c r="K206" s="692"/>
      <c r="L206" s="692"/>
      <c r="M206" s="692"/>
      <c r="N206" s="692"/>
      <c r="O206" s="692"/>
      <c r="P206" s="693" t="s">
        <v>655</v>
      </c>
      <c r="Q206" s="694"/>
      <c r="R206" s="694"/>
      <c r="S206" s="694"/>
      <c r="T206" s="694"/>
      <c r="U206" s="694"/>
      <c r="V206" s="694"/>
      <c r="W206" s="694"/>
      <c r="X206" s="694"/>
      <c r="Y206" s="695">
        <v>7.1</v>
      </c>
      <c r="Z206" s="696"/>
      <c r="AA206" s="696"/>
      <c r="AB206" s="697"/>
      <c r="AC206" s="698" t="s">
        <v>222</v>
      </c>
      <c r="AD206" s="699"/>
      <c r="AE206" s="699"/>
      <c r="AF206" s="699"/>
      <c r="AG206" s="699"/>
      <c r="AH206" s="700">
        <v>1</v>
      </c>
      <c r="AI206" s="701"/>
      <c r="AJ206" s="701"/>
      <c r="AK206" s="701"/>
      <c r="AL206" s="684" t="s">
        <v>663</v>
      </c>
      <c r="AM206" s="685"/>
      <c r="AN206" s="685"/>
      <c r="AO206" s="686"/>
      <c r="AP206" s="687"/>
      <c r="AQ206" s="687"/>
      <c r="AR206" s="687"/>
      <c r="AS206" s="687"/>
      <c r="AT206" s="687"/>
      <c r="AU206" s="687"/>
      <c r="AV206" s="687"/>
      <c r="AW206" s="687"/>
      <c r="AX206" s="687"/>
      <c r="AY206">
        <f>COUNTA($C$206)</f>
        <v>1</v>
      </c>
    </row>
    <row r="207" spans="1:51" ht="70.95" customHeight="1" x14ac:dyDescent="0.2">
      <c r="A207" s="688">
        <v>10</v>
      </c>
      <c r="B207" s="688">
        <v>1</v>
      </c>
      <c r="C207" s="689" t="s">
        <v>654</v>
      </c>
      <c r="D207" s="690"/>
      <c r="E207" s="690"/>
      <c r="F207" s="690"/>
      <c r="G207" s="690"/>
      <c r="H207" s="690"/>
      <c r="I207" s="690"/>
      <c r="J207" s="691">
        <v>5010405001703</v>
      </c>
      <c r="K207" s="692"/>
      <c r="L207" s="692"/>
      <c r="M207" s="692"/>
      <c r="N207" s="692"/>
      <c r="O207" s="692"/>
      <c r="P207" s="693" t="s">
        <v>657</v>
      </c>
      <c r="Q207" s="694"/>
      <c r="R207" s="694"/>
      <c r="S207" s="694"/>
      <c r="T207" s="694"/>
      <c r="U207" s="694"/>
      <c r="V207" s="694"/>
      <c r="W207" s="694"/>
      <c r="X207" s="694"/>
      <c r="Y207" s="695">
        <v>6.4</v>
      </c>
      <c r="Z207" s="696"/>
      <c r="AA207" s="696"/>
      <c r="AB207" s="697"/>
      <c r="AC207" s="698" t="s">
        <v>222</v>
      </c>
      <c r="AD207" s="699"/>
      <c r="AE207" s="699"/>
      <c r="AF207" s="699"/>
      <c r="AG207" s="699"/>
      <c r="AH207" s="700">
        <v>4</v>
      </c>
      <c r="AI207" s="701"/>
      <c r="AJ207" s="701"/>
      <c r="AK207" s="701"/>
      <c r="AL207" s="684" t="s">
        <v>663</v>
      </c>
      <c r="AM207" s="685"/>
      <c r="AN207" s="685"/>
      <c r="AO207" s="686"/>
      <c r="AP207" s="687"/>
      <c r="AQ207" s="687"/>
      <c r="AR207" s="687"/>
      <c r="AS207" s="687"/>
      <c r="AT207" s="687"/>
      <c r="AU207" s="687"/>
      <c r="AV207" s="687"/>
      <c r="AW207" s="687"/>
      <c r="AX207" s="687"/>
      <c r="AY207">
        <f>COUNTA($C$207)</f>
        <v>1</v>
      </c>
    </row>
    <row r="208" spans="1:51" ht="24.75" customHeight="1" x14ac:dyDescent="0.2">
      <c r="A208" s="42"/>
      <c r="B208" s="43" t="s">
        <v>200</v>
      </c>
      <c r="C208" s="42"/>
      <c r="D208" s="42"/>
      <c r="E208" s="42"/>
      <c r="F208" s="42"/>
      <c r="G208" s="42"/>
      <c r="H208" s="42"/>
      <c r="I208" s="42"/>
      <c r="J208" s="42"/>
      <c r="K208" s="42"/>
      <c r="L208" s="42"/>
      <c r="M208" s="42"/>
      <c r="N208" s="42"/>
      <c r="O208" s="42"/>
      <c r="P208" s="44"/>
      <c r="Q208" s="44"/>
      <c r="R208" s="44"/>
      <c r="S208" s="44"/>
      <c r="T208" s="44"/>
      <c r="U208" s="44"/>
      <c r="V208" s="44"/>
      <c r="W208" s="44"/>
      <c r="X208" s="44"/>
      <c r="Y208" s="45"/>
      <c r="Z208" s="45"/>
      <c r="AA208" s="45"/>
      <c r="AB208" s="45"/>
      <c r="AC208" s="45"/>
      <c r="AD208" s="45"/>
      <c r="AE208" s="45"/>
      <c r="AF208" s="45"/>
      <c r="AG208" s="45"/>
      <c r="AH208" s="45"/>
      <c r="AI208" s="45"/>
      <c r="AJ208" s="45"/>
      <c r="AK208" s="45"/>
      <c r="AL208" s="45"/>
      <c r="AM208" s="45"/>
      <c r="AN208" s="45"/>
      <c r="AO208" s="45"/>
      <c r="AP208" s="44"/>
      <c r="AQ208" s="44"/>
      <c r="AR208" s="44"/>
      <c r="AS208" s="44"/>
      <c r="AT208" s="44"/>
      <c r="AU208" s="44"/>
      <c r="AV208" s="44"/>
      <c r="AW208" s="44"/>
      <c r="AX208" s="44"/>
      <c r="AY208" t="e">
        <f>#REF!</f>
        <v>#REF!</v>
      </c>
    </row>
    <row r="209" spans="1:51" ht="59.25" customHeight="1" x14ac:dyDescent="0.2">
      <c r="A209" s="677"/>
      <c r="B209" s="677"/>
      <c r="C209" s="677" t="s">
        <v>24</v>
      </c>
      <c r="D209" s="677"/>
      <c r="E209" s="677"/>
      <c r="F209" s="677"/>
      <c r="G209" s="677"/>
      <c r="H209" s="677"/>
      <c r="I209" s="677"/>
      <c r="J209" s="678" t="s">
        <v>181</v>
      </c>
      <c r="K209" s="118"/>
      <c r="L209" s="118"/>
      <c r="M209" s="118"/>
      <c r="N209" s="118"/>
      <c r="O209" s="118"/>
      <c r="P209" s="378" t="s">
        <v>25</v>
      </c>
      <c r="Q209" s="378"/>
      <c r="R209" s="378"/>
      <c r="S209" s="378"/>
      <c r="T209" s="378"/>
      <c r="U209" s="378"/>
      <c r="V209" s="378"/>
      <c r="W209" s="378"/>
      <c r="X209" s="378"/>
      <c r="Y209" s="679" t="s">
        <v>180</v>
      </c>
      <c r="Z209" s="680"/>
      <c r="AA209" s="680"/>
      <c r="AB209" s="680"/>
      <c r="AC209" s="678" t="s">
        <v>207</v>
      </c>
      <c r="AD209" s="678"/>
      <c r="AE209" s="678"/>
      <c r="AF209" s="678"/>
      <c r="AG209" s="678"/>
      <c r="AH209" s="679" t="s">
        <v>220</v>
      </c>
      <c r="AI209" s="677"/>
      <c r="AJ209" s="677"/>
      <c r="AK209" s="677"/>
      <c r="AL209" s="677" t="s">
        <v>19</v>
      </c>
      <c r="AM209" s="677"/>
      <c r="AN209" s="677"/>
      <c r="AO209" s="681"/>
      <c r="AP209" s="702" t="s">
        <v>182</v>
      </c>
      <c r="AQ209" s="702"/>
      <c r="AR209" s="702"/>
      <c r="AS209" s="702"/>
      <c r="AT209" s="702"/>
      <c r="AU209" s="702"/>
      <c r="AV209" s="702"/>
      <c r="AW209" s="702"/>
      <c r="AX209" s="702"/>
      <c r="AY209" t="e">
        <f>#REF!</f>
        <v>#REF!</v>
      </c>
    </row>
    <row r="210" spans="1:51" ht="57" customHeight="1" x14ac:dyDescent="0.2">
      <c r="A210" s="688">
        <v>1</v>
      </c>
      <c r="B210" s="688">
        <v>1</v>
      </c>
      <c r="C210" s="689" t="s">
        <v>664</v>
      </c>
      <c r="D210" s="690"/>
      <c r="E210" s="690"/>
      <c r="F210" s="690"/>
      <c r="G210" s="690"/>
      <c r="H210" s="690"/>
      <c r="I210" s="690"/>
      <c r="J210" s="691">
        <v>3010001076738</v>
      </c>
      <c r="K210" s="692"/>
      <c r="L210" s="692"/>
      <c r="M210" s="692"/>
      <c r="N210" s="692"/>
      <c r="O210" s="692"/>
      <c r="P210" s="693" t="s">
        <v>660</v>
      </c>
      <c r="Q210" s="694"/>
      <c r="R210" s="694"/>
      <c r="S210" s="694"/>
      <c r="T210" s="694"/>
      <c r="U210" s="694"/>
      <c r="V210" s="694"/>
      <c r="W210" s="694"/>
      <c r="X210" s="694"/>
      <c r="Y210" s="695">
        <v>10.5</v>
      </c>
      <c r="Z210" s="696"/>
      <c r="AA210" s="696"/>
      <c r="AB210" s="697"/>
      <c r="AC210" s="698" t="s">
        <v>222</v>
      </c>
      <c r="AD210" s="699"/>
      <c r="AE210" s="699"/>
      <c r="AF210" s="699"/>
      <c r="AG210" s="699"/>
      <c r="AH210" s="682">
        <v>2</v>
      </c>
      <c r="AI210" s="683"/>
      <c r="AJ210" s="683"/>
      <c r="AK210" s="683"/>
      <c r="AL210" s="684" t="s">
        <v>663</v>
      </c>
      <c r="AM210" s="685"/>
      <c r="AN210" s="685"/>
      <c r="AO210" s="686"/>
      <c r="AP210" s="687"/>
      <c r="AQ210" s="687"/>
      <c r="AR210" s="687"/>
      <c r="AS210" s="687"/>
      <c r="AT210" s="687"/>
      <c r="AU210" s="687"/>
      <c r="AV210" s="687"/>
      <c r="AW210" s="687"/>
      <c r="AX210" s="687"/>
      <c r="AY210" t="e">
        <f>#REF!</f>
        <v>#REF!</v>
      </c>
    </row>
    <row r="211" spans="1:51" ht="57" customHeight="1" x14ac:dyDescent="0.2">
      <c r="A211" s="688">
        <v>2</v>
      </c>
      <c r="B211" s="688">
        <v>1</v>
      </c>
      <c r="C211" s="689" t="s">
        <v>662</v>
      </c>
      <c r="D211" s="690"/>
      <c r="E211" s="690"/>
      <c r="F211" s="690"/>
      <c r="G211" s="690"/>
      <c r="H211" s="690"/>
      <c r="I211" s="690"/>
      <c r="J211" s="691">
        <v>3010401011971</v>
      </c>
      <c r="K211" s="692"/>
      <c r="L211" s="692"/>
      <c r="M211" s="692"/>
      <c r="N211" s="692"/>
      <c r="O211" s="692"/>
      <c r="P211" s="693" t="s">
        <v>661</v>
      </c>
      <c r="Q211" s="694"/>
      <c r="R211" s="694"/>
      <c r="S211" s="694"/>
      <c r="T211" s="694"/>
      <c r="U211" s="694"/>
      <c r="V211" s="694"/>
      <c r="W211" s="694"/>
      <c r="X211" s="694"/>
      <c r="Y211" s="695">
        <v>8.8000000000000007</v>
      </c>
      <c r="Z211" s="696"/>
      <c r="AA211" s="696"/>
      <c r="AB211" s="697"/>
      <c r="AC211" s="698" t="s">
        <v>222</v>
      </c>
      <c r="AD211" s="699"/>
      <c r="AE211" s="699"/>
      <c r="AF211" s="699"/>
      <c r="AG211" s="699"/>
      <c r="AH211" s="682">
        <v>2</v>
      </c>
      <c r="AI211" s="683"/>
      <c r="AJ211" s="683"/>
      <c r="AK211" s="683"/>
      <c r="AL211" s="684" t="s">
        <v>663</v>
      </c>
      <c r="AM211" s="685"/>
      <c r="AN211" s="685"/>
      <c r="AO211" s="686"/>
      <c r="AP211" s="687"/>
      <c r="AQ211" s="687"/>
      <c r="AR211" s="687"/>
      <c r="AS211" s="687"/>
      <c r="AT211" s="687"/>
      <c r="AU211" s="687"/>
      <c r="AV211" s="687"/>
      <c r="AW211" s="687"/>
      <c r="AX211" s="687"/>
      <c r="AY211">
        <f>COUNTA($C$211)</f>
        <v>1</v>
      </c>
    </row>
  </sheetData>
  <sheetProtection formatRows="0"/>
  <dataConsolidate link="1"/>
  <mergeCells count="1051">
    <mergeCell ref="G95:O97"/>
    <mergeCell ref="AR151:AS151"/>
    <mergeCell ref="AU151:AV151"/>
    <mergeCell ref="E153:F153"/>
    <mergeCell ref="G153:I153"/>
    <mergeCell ref="J153:K153"/>
    <mergeCell ref="Q153:R153"/>
    <mergeCell ref="S153:U153"/>
    <mergeCell ref="V153:W153"/>
    <mergeCell ref="AC153:AD153"/>
    <mergeCell ref="AE153:AG153"/>
    <mergeCell ref="AH153:AI153"/>
    <mergeCell ref="AQ153:AS153"/>
    <mergeCell ref="E151:G151"/>
    <mergeCell ref="I151:J151"/>
    <mergeCell ref="L151:M151"/>
    <mergeCell ref="O151:P151"/>
    <mergeCell ref="Q151:S151"/>
    <mergeCell ref="U151:V151"/>
    <mergeCell ref="X151:Y151"/>
    <mergeCell ref="P209:X209"/>
    <mergeCell ref="Y209:AB209"/>
    <mergeCell ref="AC209:AG209"/>
    <mergeCell ref="AP211:AX211"/>
    <mergeCell ref="Y53:AA53"/>
    <mergeCell ref="AB53:AD53"/>
    <mergeCell ref="AE53:AH53"/>
    <mergeCell ref="AI53:AL53"/>
    <mergeCell ref="AM83:AP83"/>
    <mergeCell ref="AQ83:AT83"/>
    <mergeCell ref="AU83:AX83"/>
    <mergeCell ref="A84:F85"/>
    <mergeCell ref="G84:AX85"/>
    <mergeCell ref="AE79:AH80"/>
    <mergeCell ref="AI79:AL80"/>
    <mergeCell ref="AM79:AP80"/>
    <mergeCell ref="AQ79:AT79"/>
    <mergeCell ref="P95:X97"/>
    <mergeCell ref="AM97:AP97"/>
    <mergeCell ref="AQ97:AT97"/>
    <mergeCell ref="AU97:AX97"/>
    <mergeCell ref="A98:F99"/>
    <mergeCell ref="G98:AX99"/>
    <mergeCell ref="AM95:AP95"/>
    <mergeCell ref="AQ95:AT95"/>
    <mergeCell ref="AU95:AX95"/>
    <mergeCell ref="Y96:AA96"/>
    <mergeCell ref="AB96:AD96"/>
    <mergeCell ref="AE96:AH96"/>
    <mergeCell ref="AI96:AL96"/>
    <mergeCell ref="AM96:AP96"/>
    <mergeCell ref="AQ96:AT96"/>
    <mergeCell ref="A207:B207"/>
    <mergeCell ref="C207:I207"/>
    <mergeCell ref="J207:O207"/>
    <mergeCell ref="P207:X207"/>
    <mergeCell ref="Y207:AB207"/>
    <mergeCell ref="AC207:AG207"/>
    <mergeCell ref="AH207:AK207"/>
    <mergeCell ref="AL207:AO207"/>
    <mergeCell ref="AP207:AX207"/>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06:AX206"/>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197:B197"/>
    <mergeCell ref="C197:I197"/>
    <mergeCell ref="J197:O197"/>
    <mergeCell ref="P197:X197"/>
    <mergeCell ref="Y197:AB197"/>
    <mergeCell ref="AC197:AG197"/>
    <mergeCell ref="AH197:AK197"/>
    <mergeCell ref="AH195:AK195"/>
    <mergeCell ref="AL195:AO195"/>
    <mergeCell ref="AP195:AX195"/>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A185:B185"/>
    <mergeCell ref="C185:I185"/>
    <mergeCell ref="J185:O185"/>
    <mergeCell ref="P185:X185"/>
    <mergeCell ref="Y185:AB185"/>
    <mergeCell ref="AC185:AG185"/>
    <mergeCell ref="AH185:AK185"/>
    <mergeCell ref="AL185:AO185"/>
    <mergeCell ref="G175:K175"/>
    <mergeCell ref="L175:X175"/>
    <mergeCell ref="Y175:AB175"/>
    <mergeCell ref="AC175:AG175"/>
    <mergeCell ref="AH175:AT175"/>
    <mergeCell ref="AU175:AX175"/>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AM153:AN153"/>
    <mergeCell ref="AO153:AP153"/>
    <mergeCell ref="A154:F172"/>
    <mergeCell ref="A173:F180"/>
    <mergeCell ref="G173:AB173"/>
    <mergeCell ref="AC173:AX173"/>
    <mergeCell ref="G174:K174"/>
    <mergeCell ref="L174:X174"/>
    <mergeCell ref="AA153:AB153"/>
    <mergeCell ref="AM152:AN152"/>
    <mergeCell ref="AO152:AP152"/>
    <mergeCell ref="AR152:AS152"/>
    <mergeCell ref="AU152:AV152"/>
    <mergeCell ref="A153:D153"/>
    <mergeCell ref="O153:P153"/>
    <mergeCell ref="U152:V152"/>
    <mergeCell ref="X152:Y152"/>
    <mergeCell ref="AA152:AB152"/>
    <mergeCell ref="AC152:AE152"/>
    <mergeCell ref="AG152:AH152"/>
    <mergeCell ref="AJ152:AK152"/>
    <mergeCell ref="A152:D152"/>
    <mergeCell ref="E152:G152"/>
    <mergeCell ref="I152:J152"/>
    <mergeCell ref="L152:M152"/>
    <mergeCell ref="O152:P152"/>
    <mergeCell ref="Q152:S152"/>
    <mergeCell ref="L153:N153"/>
    <mergeCell ref="Y174:AB174"/>
    <mergeCell ref="AC174:AG174"/>
    <mergeCell ref="AH174:AT174"/>
    <mergeCell ref="AU174:AX174"/>
    <mergeCell ref="A150:D150"/>
    <mergeCell ref="E150:P150"/>
    <mergeCell ref="Q150:AB150"/>
    <mergeCell ref="AC150:AN150"/>
    <mergeCell ref="AO150:AX150"/>
    <mergeCell ref="A151:D151"/>
    <mergeCell ref="A148:D148"/>
    <mergeCell ref="E148:P148"/>
    <mergeCell ref="Q148:AB148"/>
    <mergeCell ref="AC148:AN148"/>
    <mergeCell ref="AO148:AX148"/>
    <mergeCell ref="A149:D149"/>
    <mergeCell ref="E149:P149"/>
    <mergeCell ref="Q149:AB149"/>
    <mergeCell ref="AC149:AN149"/>
    <mergeCell ref="AO149:AX149"/>
    <mergeCell ref="A146:D146"/>
    <mergeCell ref="E146:P146"/>
    <mergeCell ref="Q146:AB146"/>
    <mergeCell ref="AC146:AN146"/>
    <mergeCell ref="AO146:AX146"/>
    <mergeCell ref="A147:D147"/>
    <mergeCell ref="E147:P147"/>
    <mergeCell ref="Q147:AB147"/>
    <mergeCell ref="AC147:AN147"/>
    <mergeCell ref="AO147:AX147"/>
    <mergeCell ref="AA151:AB151"/>
    <mergeCell ref="AC151:AE151"/>
    <mergeCell ref="AG151:AH151"/>
    <mergeCell ref="AJ151:AK151"/>
    <mergeCell ref="AM151:AN151"/>
    <mergeCell ref="AO151:AP151"/>
    <mergeCell ref="E144:P144"/>
    <mergeCell ref="Q144:AB144"/>
    <mergeCell ref="AC144:AN144"/>
    <mergeCell ref="AO144:AX144"/>
    <mergeCell ref="A145:D145"/>
    <mergeCell ref="E145:P145"/>
    <mergeCell ref="Q145:AB145"/>
    <mergeCell ref="AC145:AN145"/>
    <mergeCell ref="AO145:AX145"/>
    <mergeCell ref="A139:E139"/>
    <mergeCell ref="F139:AX139"/>
    <mergeCell ref="A140:AX140"/>
    <mergeCell ref="A141:AX141"/>
    <mergeCell ref="A142:AX142"/>
    <mergeCell ref="A143:D143"/>
    <mergeCell ref="E143:P143"/>
    <mergeCell ref="Q143:AB143"/>
    <mergeCell ref="AC143:AN143"/>
    <mergeCell ref="AO143:AX143"/>
    <mergeCell ref="C128:D128"/>
    <mergeCell ref="E128:G128"/>
    <mergeCell ref="H128:I128"/>
    <mergeCell ref="J128:L128"/>
    <mergeCell ref="M128:N128"/>
    <mergeCell ref="A125:B131"/>
    <mergeCell ref="C125:AC125"/>
    <mergeCell ref="AD125:AF125"/>
    <mergeCell ref="AG125:AX131"/>
    <mergeCell ref="J129:L129"/>
    <mergeCell ref="M129:N129"/>
    <mergeCell ref="C130:D130"/>
    <mergeCell ref="E130:G130"/>
    <mergeCell ref="H130:I130"/>
    <mergeCell ref="J130:L130"/>
    <mergeCell ref="M130:N130"/>
    <mergeCell ref="C131:D131"/>
    <mergeCell ref="E131:G131"/>
    <mergeCell ref="H131:I131"/>
    <mergeCell ref="J131:L131"/>
    <mergeCell ref="AD114:AF114"/>
    <mergeCell ref="AG114:AX114"/>
    <mergeCell ref="C115:AC115"/>
    <mergeCell ref="AD115:AF115"/>
    <mergeCell ref="AG115:AX115"/>
    <mergeCell ref="C116:AC116"/>
    <mergeCell ref="AD116:AF116"/>
    <mergeCell ref="AG116:AX116"/>
    <mergeCell ref="AG124:AX124"/>
    <mergeCell ref="A121:B124"/>
    <mergeCell ref="C121:AC121"/>
    <mergeCell ref="AD121:AF121"/>
    <mergeCell ref="AG121:AX121"/>
    <mergeCell ref="C122:AC122"/>
    <mergeCell ref="AD122:AF122"/>
    <mergeCell ref="AG122:AX122"/>
    <mergeCell ref="C123:AC123"/>
    <mergeCell ref="AD123:AF123"/>
    <mergeCell ref="AG123:AX123"/>
    <mergeCell ref="C124:AC124"/>
    <mergeCell ref="AD124:AF124"/>
    <mergeCell ref="A111:B120"/>
    <mergeCell ref="C111:AC111"/>
    <mergeCell ref="AD111:AF111"/>
    <mergeCell ref="AG111:AX113"/>
    <mergeCell ref="C112:D113"/>
    <mergeCell ref="E112:AC112"/>
    <mergeCell ref="AD112:AF112"/>
    <mergeCell ref="E113:AC113"/>
    <mergeCell ref="AD113:AF113"/>
    <mergeCell ref="C114:AC114"/>
    <mergeCell ref="A108:B110"/>
    <mergeCell ref="C108:AC108"/>
    <mergeCell ref="AD108:AF108"/>
    <mergeCell ref="AG108:AX108"/>
    <mergeCell ref="C109:AC109"/>
    <mergeCell ref="AD109:AF109"/>
    <mergeCell ref="AG109:AX109"/>
    <mergeCell ref="C110:AC110"/>
    <mergeCell ref="AD110:AF110"/>
    <mergeCell ref="AG110:AX110"/>
    <mergeCell ref="C119:AC119"/>
    <mergeCell ref="AD119:AF119"/>
    <mergeCell ref="AG119:AX119"/>
    <mergeCell ref="C120:AC120"/>
    <mergeCell ref="AD120:AF120"/>
    <mergeCell ref="AG120:AX120"/>
    <mergeCell ref="C117:AC117"/>
    <mergeCell ref="AD117:AF117"/>
    <mergeCell ref="AG117:AX117"/>
    <mergeCell ref="C118:AC118"/>
    <mergeCell ref="AD118:AF118"/>
    <mergeCell ref="AG118:AX118"/>
    <mergeCell ref="U104:AX104"/>
    <mergeCell ref="G105:T105"/>
    <mergeCell ref="A106:AX106"/>
    <mergeCell ref="C107:AC107"/>
    <mergeCell ref="AD107:AF107"/>
    <mergeCell ref="AG107:AX107"/>
    <mergeCell ref="W101:AA101"/>
    <mergeCell ref="AB101:AX101"/>
    <mergeCell ref="W102:AA102"/>
    <mergeCell ref="AB102:AX102"/>
    <mergeCell ref="C103:D105"/>
    <mergeCell ref="E103:F105"/>
    <mergeCell ref="G103:I103"/>
    <mergeCell ref="J103:T103"/>
    <mergeCell ref="U103:AX103"/>
    <mergeCell ref="G104:T104"/>
    <mergeCell ref="A100:B105"/>
    <mergeCell ref="C100:D102"/>
    <mergeCell ref="E100:F100"/>
    <mergeCell ref="G100:AX100"/>
    <mergeCell ref="E101:F102"/>
    <mergeCell ref="Y95:AA95"/>
    <mergeCell ref="AB95:AD95"/>
    <mergeCell ref="AE95:AH95"/>
    <mergeCell ref="AI95:AL95"/>
    <mergeCell ref="Y97:AA97"/>
    <mergeCell ref="AB97:AD97"/>
    <mergeCell ref="AE97:AH97"/>
    <mergeCell ref="AI97:AL97"/>
    <mergeCell ref="AE93:AH94"/>
    <mergeCell ref="AI93:AL94"/>
    <mergeCell ref="AM93:AP94"/>
    <mergeCell ref="AQ93:AT93"/>
    <mergeCell ref="AU93:AX93"/>
    <mergeCell ref="AQ94:AR94"/>
    <mergeCell ref="AS94:AT94"/>
    <mergeCell ref="AU94:AV94"/>
    <mergeCell ref="AW94:AX94"/>
    <mergeCell ref="AU96:AX96"/>
    <mergeCell ref="A93:F97"/>
    <mergeCell ref="G93:O94"/>
    <mergeCell ref="P93:X94"/>
    <mergeCell ref="Y93:AA94"/>
    <mergeCell ref="AB93:AD94"/>
    <mergeCell ref="AM81:AP81"/>
    <mergeCell ref="AQ81:AT81"/>
    <mergeCell ref="AU81:AX81"/>
    <mergeCell ref="Y82:AA82"/>
    <mergeCell ref="AB82:AD82"/>
    <mergeCell ref="AE82:AH82"/>
    <mergeCell ref="AI82:AL82"/>
    <mergeCell ref="AM82:AP82"/>
    <mergeCell ref="AQ82:AT82"/>
    <mergeCell ref="AU82:AX82"/>
    <mergeCell ref="G81:O83"/>
    <mergeCell ref="P81:X83"/>
    <mergeCell ref="Y81:AA81"/>
    <mergeCell ref="AB81:AD81"/>
    <mergeCell ref="AE81:AH81"/>
    <mergeCell ref="AI81:AL81"/>
    <mergeCell ref="Y83:AA83"/>
    <mergeCell ref="AB83:AD83"/>
    <mergeCell ref="AE83:AH83"/>
    <mergeCell ref="AI83:AL83"/>
    <mergeCell ref="AB92:AD92"/>
    <mergeCell ref="AE92:AH92"/>
    <mergeCell ref="AI92:AL92"/>
    <mergeCell ref="AM88:AP88"/>
    <mergeCell ref="AQ88:AT88"/>
    <mergeCell ref="AU88:AX88"/>
    <mergeCell ref="Y89:AA89"/>
    <mergeCell ref="AU79:AX79"/>
    <mergeCell ref="AQ80:AR80"/>
    <mergeCell ref="AS80:AT80"/>
    <mergeCell ref="AU80:AV80"/>
    <mergeCell ref="AW80:AX80"/>
    <mergeCell ref="AM69:AP69"/>
    <mergeCell ref="AQ69:AT69"/>
    <mergeCell ref="AU69:AX69"/>
    <mergeCell ref="A70:F71"/>
    <mergeCell ref="G70:AX71"/>
    <mergeCell ref="A79:F83"/>
    <mergeCell ref="G79:O80"/>
    <mergeCell ref="P79:X80"/>
    <mergeCell ref="Y79:AA80"/>
    <mergeCell ref="AB79:AD80"/>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65:F69"/>
    <mergeCell ref="G65:O66"/>
    <mergeCell ref="P65:X66"/>
    <mergeCell ref="Y65:AA66"/>
    <mergeCell ref="AB65:AD66"/>
    <mergeCell ref="AM62:AP62"/>
    <mergeCell ref="AQ62:AX62"/>
    <mergeCell ref="G62:X62"/>
    <mergeCell ref="Y62:AA62"/>
    <mergeCell ref="AB62:AD62"/>
    <mergeCell ref="AE62:AH62"/>
    <mergeCell ref="AI62:AL62"/>
    <mergeCell ref="AB64:AD64"/>
    <mergeCell ref="AE64:AH64"/>
    <mergeCell ref="AI64:AL64"/>
    <mergeCell ref="AM60:AP60"/>
    <mergeCell ref="AQ60:AT60"/>
    <mergeCell ref="G60:O61"/>
    <mergeCell ref="P60:X61"/>
    <mergeCell ref="Y60:AA60"/>
    <mergeCell ref="AB60:AD60"/>
    <mergeCell ref="AE60:AH60"/>
    <mergeCell ref="AI60:AL60"/>
    <mergeCell ref="A59:F61"/>
    <mergeCell ref="AM65:AP66"/>
    <mergeCell ref="AQ65:AT65"/>
    <mergeCell ref="AU65:AX65"/>
    <mergeCell ref="AQ66:AR66"/>
    <mergeCell ref="AS66:AT66"/>
    <mergeCell ref="AU66:AV66"/>
    <mergeCell ref="AW66:AX66"/>
    <mergeCell ref="AM55:AP55"/>
    <mergeCell ref="AQ55:AT55"/>
    <mergeCell ref="AU55:AX55"/>
    <mergeCell ref="AU60:AX60"/>
    <mergeCell ref="Y61:AA61"/>
    <mergeCell ref="AB61:AD61"/>
    <mergeCell ref="AE61:AH61"/>
    <mergeCell ref="AI61:AL61"/>
    <mergeCell ref="AM61:AP61"/>
    <mergeCell ref="AQ61:AT61"/>
    <mergeCell ref="AU61:AX61"/>
    <mergeCell ref="AI59:AL59"/>
    <mergeCell ref="AM59:AP59"/>
    <mergeCell ref="AQ59:AT59"/>
    <mergeCell ref="AB59:AD59"/>
    <mergeCell ref="AE59:AH59"/>
    <mergeCell ref="G56:AX57"/>
    <mergeCell ref="AU59:AX59"/>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Y54:AA54"/>
    <mergeCell ref="AM54:AP54"/>
    <mergeCell ref="AQ54:AT54"/>
    <mergeCell ref="AU54:AX54"/>
    <mergeCell ref="G53:O55"/>
    <mergeCell ref="P53:X55"/>
    <mergeCell ref="Y55:AA55"/>
    <mergeCell ref="AB55:AD55"/>
    <mergeCell ref="AE55:AH55"/>
    <mergeCell ref="AI55:AL55"/>
    <mergeCell ref="AQ91:AX91"/>
    <mergeCell ref="Y92:AA92"/>
    <mergeCell ref="A90:F92"/>
    <mergeCell ref="G90:X90"/>
    <mergeCell ref="Y90:AA90"/>
    <mergeCell ref="AB90:AD90"/>
    <mergeCell ref="AE90:AH90"/>
    <mergeCell ref="AI90:AL90"/>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42:F43"/>
    <mergeCell ref="G42:AX43"/>
    <mergeCell ref="A51:F55"/>
    <mergeCell ref="G51:O52"/>
    <mergeCell ref="P51:X52"/>
    <mergeCell ref="AQ76:AX76"/>
    <mergeCell ref="G63:X64"/>
    <mergeCell ref="Y63:AA63"/>
    <mergeCell ref="AB63:AD63"/>
    <mergeCell ref="AE63:AH63"/>
    <mergeCell ref="AI63:AL63"/>
    <mergeCell ref="AM63:AP63"/>
    <mergeCell ref="AQ63:AX63"/>
    <mergeCell ref="Y64:AA64"/>
    <mergeCell ref="A62:F64"/>
    <mergeCell ref="AM74:AP74"/>
    <mergeCell ref="AQ74:AT74"/>
    <mergeCell ref="AU74:AX74"/>
    <mergeCell ref="Y75:AA75"/>
    <mergeCell ref="AM92:AP92"/>
    <mergeCell ref="AQ92:AX92"/>
    <mergeCell ref="A37:F41"/>
    <mergeCell ref="G37:O38"/>
    <mergeCell ref="P37:X38"/>
    <mergeCell ref="Y37:AA38"/>
    <mergeCell ref="AB37:AD38"/>
    <mergeCell ref="AE37:AH38"/>
    <mergeCell ref="AI37:AL38"/>
    <mergeCell ref="AM37:AP38"/>
    <mergeCell ref="AM90:AP90"/>
    <mergeCell ref="AQ90:AX90"/>
    <mergeCell ref="G91:X92"/>
    <mergeCell ref="Y91:AA91"/>
    <mergeCell ref="AB91:AD91"/>
    <mergeCell ref="AE91:AH91"/>
    <mergeCell ref="AI91:AL91"/>
    <mergeCell ref="AM91:AP91"/>
    <mergeCell ref="A34:F36"/>
    <mergeCell ref="G34:X34"/>
    <mergeCell ref="Y34:AA34"/>
    <mergeCell ref="AB34:AD34"/>
    <mergeCell ref="AE34:AH34"/>
    <mergeCell ref="AI34:AL34"/>
    <mergeCell ref="AB36:AD36"/>
    <mergeCell ref="AE36:AH36"/>
    <mergeCell ref="AI36:AL36"/>
    <mergeCell ref="AM46:AP46"/>
    <mergeCell ref="AQ46:AT46"/>
    <mergeCell ref="AU46:AX46"/>
    <mergeCell ref="AQ37:AT37"/>
    <mergeCell ref="AU37:AX37"/>
    <mergeCell ref="AI78:AL78"/>
    <mergeCell ref="AM78:AP78"/>
    <mergeCell ref="AQ78:AX78"/>
    <mergeCell ref="G77:X78"/>
    <mergeCell ref="Y77:AA77"/>
    <mergeCell ref="AB77:AD77"/>
    <mergeCell ref="AE77:AH77"/>
    <mergeCell ref="AI77:AL77"/>
    <mergeCell ref="AM77:AP77"/>
    <mergeCell ref="AM64:AP64"/>
    <mergeCell ref="AQ64:AX64"/>
    <mergeCell ref="A76:F78"/>
    <mergeCell ref="G76:X76"/>
    <mergeCell ref="Y76:AA76"/>
    <mergeCell ref="AB76:AD76"/>
    <mergeCell ref="AE76:AH76"/>
    <mergeCell ref="AI76:AL76"/>
    <mergeCell ref="AM76:AP76"/>
    <mergeCell ref="G74:O75"/>
    <mergeCell ref="P74:X75"/>
    <mergeCell ref="Y74:AA74"/>
    <mergeCell ref="AB74:AD74"/>
    <mergeCell ref="AE74:AH74"/>
    <mergeCell ref="AI74:AL74"/>
    <mergeCell ref="A73:F75"/>
    <mergeCell ref="G73:O73"/>
    <mergeCell ref="P73:X73"/>
    <mergeCell ref="Y73:AA73"/>
    <mergeCell ref="AB73:AD73"/>
    <mergeCell ref="AE73:AH73"/>
    <mergeCell ref="A48:F50"/>
    <mergeCell ref="G48:X48"/>
    <mergeCell ref="Y48:AA48"/>
    <mergeCell ref="AB48:AD48"/>
    <mergeCell ref="AE48:AH48"/>
    <mergeCell ref="AI48:AL48"/>
    <mergeCell ref="AB54:AD54"/>
    <mergeCell ref="AE54:AH54"/>
    <mergeCell ref="AI54:AL54"/>
    <mergeCell ref="G59:O59"/>
    <mergeCell ref="P59:X59"/>
    <mergeCell ref="Y59:AA59"/>
    <mergeCell ref="AB69:AD69"/>
    <mergeCell ref="AE69:AH69"/>
    <mergeCell ref="Y51:AA52"/>
    <mergeCell ref="AB51:AD52"/>
    <mergeCell ref="AI69:AL69"/>
    <mergeCell ref="AE65:AH66"/>
    <mergeCell ref="AI65:AL66"/>
    <mergeCell ref="A56:F57"/>
    <mergeCell ref="AB89:AD89"/>
    <mergeCell ref="AE89:AH89"/>
    <mergeCell ref="AI89:AL89"/>
    <mergeCell ref="AM89:AP89"/>
    <mergeCell ref="AQ89:AT89"/>
    <mergeCell ref="AU89:AX89"/>
    <mergeCell ref="AI87:AL87"/>
    <mergeCell ref="AM87:AP87"/>
    <mergeCell ref="AQ87:AT87"/>
    <mergeCell ref="AU87:AX87"/>
    <mergeCell ref="G88:O89"/>
    <mergeCell ref="P88:X89"/>
    <mergeCell ref="Y88:AA88"/>
    <mergeCell ref="AB88:AD88"/>
    <mergeCell ref="AE88:AH88"/>
    <mergeCell ref="AI88:AL88"/>
    <mergeCell ref="A87:F89"/>
    <mergeCell ref="G87:O87"/>
    <mergeCell ref="P87:X87"/>
    <mergeCell ref="Y87:AA87"/>
    <mergeCell ref="AB87:AD87"/>
    <mergeCell ref="AE87:AH87"/>
    <mergeCell ref="Y78:AA78"/>
    <mergeCell ref="AB78:AD78"/>
    <mergeCell ref="AE78:AH78"/>
    <mergeCell ref="A31:F33"/>
    <mergeCell ref="G31:O31"/>
    <mergeCell ref="P31:X31"/>
    <mergeCell ref="Y31:AA31"/>
    <mergeCell ref="AB31:AD31"/>
    <mergeCell ref="AE31:AH31"/>
    <mergeCell ref="Y47:AA47"/>
    <mergeCell ref="AB47:AD47"/>
    <mergeCell ref="AE47:AH47"/>
    <mergeCell ref="AI47:AL47"/>
    <mergeCell ref="AM47:AP47"/>
    <mergeCell ref="AQ47:AT47"/>
    <mergeCell ref="AU47:AX47"/>
    <mergeCell ref="AI45:AL45"/>
    <mergeCell ref="AM45:AP45"/>
    <mergeCell ref="AQ45:AT45"/>
    <mergeCell ref="AU45:AX45"/>
    <mergeCell ref="G46:O47"/>
    <mergeCell ref="P46:X47"/>
    <mergeCell ref="Y46:AA46"/>
    <mergeCell ref="AB46:AD46"/>
    <mergeCell ref="AE46:AH46"/>
    <mergeCell ref="AI46:AL46"/>
    <mergeCell ref="AM36:AP36"/>
    <mergeCell ref="AQ36:AX36"/>
    <mergeCell ref="AQ38:AR38"/>
    <mergeCell ref="AS38:AT38"/>
    <mergeCell ref="AU38:AV38"/>
    <mergeCell ref="AB75:AD75"/>
    <mergeCell ref="AB45:AD45"/>
    <mergeCell ref="AE45:AH4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77:AX77"/>
    <mergeCell ref="AE75:AH75"/>
    <mergeCell ref="AI75:AL75"/>
    <mergeCell ref="AM75:AP75"/>
    <mergeCell ref="AQ75:AT75"/>
    <mergeCell ref="AU75:AX75"/>
    <mergeCell ref="AI73:AL73"/>
    <mergeCell ref="AM73:AP73"/>
    <mergeCell ref="AQ73:AT73"/>
    <mergeCell ref="AU73:AX73"/>
    <mergeCell ref="AM48:AP48"/>
    <mergeCell ref="AQ48:AX48"/>
    <mergeCell ref="AM34:AP34"/>
    <mergeCell ref="AQ34:AX34"/>
    <mergeCell ref="Y35:AA35"/>
    <mergeCell ref="AB35:AD35"/>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58:F58"/>
    <mergeCell ref="G58:AX58"/>
    <mergeCell ref="A72:F72"/>
    <mergeCell ref="G72:AX72"/>
    <mergeCell ref="A86:F86"/>
    <mergeCell ref="G86:AX86"/>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E32:AH32"/>
    <mergeCell ref="AI32:AL32"/>
    <mergeCell ref="AU40:AX40"/>
    <mergeCell ref="G39:O41"/>
    <mergeCell ref="P39:X41"/>
    <mergeCell ref="Y39:AA39"/>
    <mergeCell ref="AB39:AD39"/>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101:V102"/>
    <mergeCell ref="U105:AX10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131:N131"/>
    <mergeCell ref="C127:D127"/>
    <mergeCell ref="E127:G127"/>
    <mergeCell ref="H127:I127"/>
    <mergeCell ref="J127:L127"/>
    <mergeCell ref="M127:N127"/>
    <mergeCell ref="O127:AF127"/>
    <mergeCell ref="O128:AF128"/>
    <mergeCell ref="O129:AF129"/>
    <mergeCell ref="O130:AF130"/>
    <mergeCell ref="O131:AF131"/>
    <mergeCell ref="O126:AF126"/>
    <mergeCell ref="C126:N126"/>
    <mergeCell ref="X153:Z153"/>
    <mergeCell ref="AJ153:AL153"/>
    <mergeCell ref="C129:D129"/>
    <mergeCell ref="E129:G129"/>
    <mergeCell ref="H129:I129"/>
    <mergeCell ref="A134:AX134"/>
    <mergeCell ref="A135:AX135"/>
    <mergeCell ref="A136:AX136"/>
    <mergeCell ref="A137:E137"/>
    <mergeCell ref="F137:AX137"/>
    <mergeCell ref="A138:AX138"/>
    <mergeCell ref="A132:B133"/>
    <mergeCell ref="C132:F132"/>
    <mergeCell ref="G132:AX132"/>
    <mergeCell ref="C133:F133"/>
    <mergeCell ref="G133:AX133"/>
    <mergeCell ref="A144:D144"/>
    <mergeCell ref="AT153:AU153"/>
    <mergeCell ref="AV153:AW153"/>
  </mergeCells>
  <phoneticPr fontId="5"/>
  <conditionalFormatting sqref="P14:AQ14">
    <cfRule type="expression" dxfId="327" priority="957">
      <formula>IF(RIGHT(TEXT(P14,"0.#"),1)=".",FALSE,TRUE)</formula>
    </cfRule>
    <cfRule type="expression" dxfId="326" priority="958">
      <formula>IF(RIGHT(TEXT(P14,"0.#"),1)=".",TRUE,FALSE)</formula>
    </cfRule>
  </conditionalFormatting>
  <conditionalFormatting sqref="P18:AX18">
    <cfRule type="expression" dxfId="325" priority="955">
      <formula>IF(RIGHT(TEXT(P18,"0.#"),1)=".",FALSE,TRUE)</formula>
    </cfRule>
    <cfRule type="expression" dxfId="324" priority="956">
      <formula>IF(RIGHT(TEXT(P18,"0.#"),1)=".",TRUE,FALSE)</formula>
    </cfRule>
  </conditionalFormatting>
  <conditionalFormatting sqref="Y176">
    <cfRule type="expression" dxfId="323" priority="951">
      <formula>IF(RIGHT(TEXT(Y176,"0.#"),1)=".",FALSE,TRUE)</formula>
    </cfRule>
    <cfRule type="expression" dxfId="322" priority="952">
      <formula>IF(RIGHT(TEXT(Y176,"0.#"),1)=".",TRUE,FALSE)</formula>
    </cfRule>
  </conditionalFormatting>
  <conditionalFormatting sqref="Y179">
    <cfRule type="expression" dxfId="321" priority="931">
      <formula>IF(RIGHT(TEXT(Y179,"0.#"),1)=".",FALSE,TRUE)</formula>
    </cfRule>
    <cfRule type="expression" dxfId="320" priority="932">
      <formula>IF(RIGHT(TEXT(Y179,"0.#"),1)=".",TRUE,FALSE)</formula>
    </cfRule>
  </conditionalFormatting>
  <conditionalFormatting sqref="P17:AQ17 P15:AJ15 P13:AX13 AR15:AX15 P16:AC16 AK16:AQ16">
    <cfRule type="expression" dxfId="319" priority="949">
      <formula>IF(RIGHT(TEXT(P13,"0.#"),1)=".",FALSE,TRUE)</formula>
    </cfRule>
    <cfRule type="expression" dxfId="318" priority="950">
      <formula>IF(RIGHT(TEXT(P13,"0.#"),1)=".",TRUE,FALSE)</formula>
    </cfRule>
  </conditionalFormatting>
  <conditionalFormatting sqref="P19:AJ19">
    <cfRule type="expression" dxfId="317" priority="947">
      <formula>IF(RIGHT(TEXT(P19,"0.#"),1)=".",FALSE,TRUE)</formula>
    </cfRule>
    <cfRule type="expression" dxfId="316" priority="948">
      <formula>IF(RIGHT(TEXT(P19,"0.#"),1)=".",TRUE,FALSE)</formula>
    </cfRule>
  </conditionalFormatting>
  <conditionalFormatting sqref="AE32 AQ32">
    <cfRule type="expression" dxfId="315" priority="945">
      <formula>IF(RIGHT(TEXT(AE32,"0.#"),1)=".",FALSE,TRUE)</formula>
    </cfRule>
    <cfRule type="expression" dxfId="314" priority="946">
      <formula>IF(RIGHT(TEXT(AE32,"0.#"),1)=".",TRUE,FALSE)</formula>
    </cfRule>
  </conditionalFormatting>
  <conditionalFormatting sqref="Y175">
    <cfRule type="expression" dxfId="313" priority="943">
      <formula>IF(RIGHT(TEXT(Y175,"0.#"),1)=".",FALSE,TRUE)</formula>
    </cfRule>
    <cfRule type="expression" dxfId="312" priority="944">
      <formula>IF(RIGHT(TEXT(Y175,"0.#"),1)=".",TRUE,FALSE)</formula>
    </cfRule>
  </conditionalFormatting>
  <conditionalFormatting sqref="AU176">
    <cfRule type="expression" dxfId="311" priority="939">
      <formula>IF(RIGHT(TEXT(AU176,"0.#"),1)=".",FALSE,TRUE)</formula>
    </cfRule>
    <cfRule type="expression" dxfId="310" priority="940">
      <formula>IF(RIGHT(TEXT(AU176,"0.#"),1)=".",TRUE,FALSE)</formula>
    </cfRule>
  </conditionalFormatting>
  <conditionalFormatting sqref="AU175">
    <cfRule type="expression" dxfId="309" priority="937">
      <formula>IF(RIGHT(TEXT(AU175,"0.#"),1)=".",FALSE,TRUE)</formula>
    </cfRule>
    <cfRule type="expression" dxfId="308" priority="938">
      <formula>IF(RIGHT(TEXT(AU175,"0.#"),1)=".",TRUE,FALSE)</formula>
    </cfRule>
  </conditionalFormatting>
  <conditionalFormatting sqref="Y180">
    <cfRule type="expression" dxfId="307" priority="933">
      <formula>IF(RIGHT(TEXT(Y180,"0.#"),1)=".",FALSE,TRUE)</formula>
    </cfRule>
    <cfRule type="expression" dxfId="306" priority="934">
      <formula>IF(RIGHT(TEXT(Y180,"0.#"),1)=".",TRUE,FALSE)</formula>
    </cfRule>
  </conditionalFormatting>
  <conditionalFormatting sqref="AU180">
    <cfRule type="expression" dxfId="305" priority="927">
      <formula>IF(RIGHT(TEXT(AU180,"0.#"),1)=".",FALSE,TRUE)</formula>
    </cfRule>
    <cfRule type="expression" dxfId="304" priority="928">
      <formula>IF(RIGHT(TEXT(AU180,"0.#"),1)=".",TRUE,FALSE)</formula>
    </cfRule>
  </conditionalFormatting>
  <conditionalFormatting sqref="AU179">
    <cfRule type="expression" dxfId="303" priority="925">
      <formula>IF(RIGHT(TEXT(AU179,"0.#"),1)=".",FALSE,TRUE)</formula>
    </cfRule>
    <cfRule type="expression" dxfId="302" priority="926">
      <formula>IF(RIGHT(TEXT(AU179,"0.#"),1)=".",TRUE,FALSE)</formula>
    </cfRule>
  </conditionalFormatting>
  <conditionalFormatting sqref="AI32">
    <cfRule type="expression" dxfId="301" priority="923">
      <formula>IF(RIGHT(TEXT(AI32,"0.#"),1)=".",FALSE,TRUE)</formula>
    </cfRule>
    <cfRule type="expression" dxfId="300" priority="924">
      <formula>IF(RIGHT(TEXT(AI32,"0.#"),1)=".",TRUE,FALSE)</formula>
    </cfRule>
  </conditionalFormatting>
  <conditionalFormatting sqref="AM32">
    <cfRule type="expression" dxfId="299" priority="921">
      <formula>IF(RIGHT(TEXT(AM32,"0.#"),1)=".",FALSE,TRUE)</formula>
    </cfRule>
    <cfRule type="expression" dxfId="298" priority="922">
      <formula>IF(RIGHT(TEXT(AM32,"0.#"),1)=".",TRUE,FALSE)</formula>
    </cfRule>
  </conditionalFormatting>
  <conditionalFormatting sqref="AE33">
    <cfRule type="expression" dxfId="297" priority="919">
      <formula>IF(RIGHT(TEXT(AE33,"0.#"),1)=".",FALSE,TRUE)</formula>
    </cfRule>
    <cfRule type="expression" dxfId="296" priority="920">
      <formula>IF(RIGHT(TEXT(AE33,"0.#"),1)=".",TRUE,FALSE)</formula>
    </cfRule>
  </conditionalFormatting>
  <conditionalFormatting sqref="AI33">
    <cfRule type="expression" dxfId="295" priority="917">
      <formula>IF(RIGHT(TEXT(AI33,"0.#"),1)=".",FALSE,TRUE)</formula>
    </cfRule>
    <cfRule type="expression" dxfId="294" priority="918">
      <formula>IF(RIGHT(TEXT(AI33,"0.#"),1)=".",TRUE,FALSE)</formula>
    </cfRule>
  </conditionalFormatting>
  <conditionalFormatting sqref="AM33">
    <cfRule type="expression" dxfId="293" priority="915">
      <formula>IF(RIGHT(TEXT(AM33,"0.#"),1)=".",FALSE,TRUE)</formula>
    </cfRule>
    <cfRule type="expression" dxfId="292" priority="916">
      <formula>IF(RIGHT(TEXT(AM33,"0.#"),1)=".",TRUE,FALSE)</formula>
    </cfRule>
  </conditionalFormatting>
  <conditionalFormatting sqref="AQ33">
    <cfRule type="expression" dxfId="291" priority="913">
      <formula>IF(RIGHT(TEXT(AQ33,"0.#"),1)=".",FALSE,TRUE)</formula>
    </cfRule>
    <cfRule type="expression" dxfId="290" priority="914">
      <formula>IF(RIGHT(TEXT(AQ33,"0.#"),1)=".",TRUE,FALSE)</formula>
    </cfRule>
  </conditionalFormatting>
  <conditionalFormatting sqref="AL188:AO195">
    <cfRule type="expression" dxfId="289" priority="891">
      <formula>IF(AND(AL188&gt;=0, RIGHT(TEXT(AL188,"0.#"),1)&lt;&gt;"."),TRUE,FALSE)</formula>
    </cfRule>
    <cfRule type="expression" dxfId="288" priority="892">
      <formula>IF(AND(AL188&gt;=0, RIGHT(TEXT(AL188,"0.#"),1)="."),TRUE,FALSE)</formula>
    </cfRule>
    <cfRule type="expression" dxfId="287" priority="893">
      <formula>IF(AND(AL188&lt;0, RIGHT(TEXT(AL188,"0.#"),1)&lt;&gt;"."),TRUE,FALSE)</formula>
    </cfRule>
    <cfRule type="expression" dxfId="286" priority="894">
      <formula>IF(AND(AL188&lt;0, RIGHT(TEXT(AL188,"0.#"),1)="."),TRUE,FALSE)</formula>
    </cfRule>
  </conditionalFormatting>
  <conditionalFormatting sqref="Y188:Y195">
    <cfRule type="expression" dxfId="285" priority="885">
      <formula>IF(RIGHT(TEXT(Y188,"0.#"),1)=".",FALSE,TRUE)</formula>
    </cfRule>
    <cfRule type="expression" dxfId="284" priority="886">
      <formula>IF(RIGHT(TEXT(Y188,"0.#"),1)=".",TRUE,FALSE)</formula>
    </cfRule>
  </conditionalFormatting>
  <conditionalFormatting sqref="AL186:AO187">
    <cfRule type="expression" dxfId="283" priority="875">
      <formula>IF(AND(AL186&gt;=0, RIGHT(TEXT(AL186,"0.#"),1)&lt;&gt;"."),TRUE,FALSE)</formula>
    </cfRule>
    <cfRule type="expression" dxfId="282" priority="876">
      <formula>IF(AND(AL186&gt;=0, RIGHT(TEXT(AL186,"0.#"),1)="."),TRUE,FALSE)</formula>
    </cfRule>
    <cfRule type="expression" dxfId="281" priority="877">
      <formula>IF(AND(AL186&lt;0, RIGHT(TEXT(AL186,"0.#"),1)&lt;&gt;"."),TRUE,FALSE)</formula>
    </cfRule>
    <cfRule type="expression" dxfId="280" priority="878">
      <formula>IF(AND(AL186&lt;0, RIGHT(TEXT(AL186,"0.#"),1)="."),TRUE,FALSE)</formula>
    </cfRule>
  </conditionalFormatting>
  <conditionalFormatting sqref="Y186:Y187">
    <cfRule type="expression" dxfId="279" priority="873">
      <formula>IF(RIGHT(TEXT(Y186,"0.#"),1)=".",FALSE,TRUE)</formula>
    </cfRule>
    <cfRule type="expression" dxfId="278" priority="874">
      <formula>IF(RIGHT(TEXT(Y186,"0.#"),1)=".",TRUE,FALSE)</formula>
    </cfRule>
  </conditionalFormatting>
  <conditionalFormatting sqref="Y200:Y207">
    <cfRule type="expression" dxfId="277" priority="811">
      <formula>IF(RIGHT(TEXT(Y200,"0.#"),1)=".",FALSE,TRUE)</formula>
    </cfRule>
    <cfRule type="expression" dxfId="276" priority="812">
      <formula>IF(RIGHT(TEXT(Y200,"0.#"),1)=".",TRUE,FALSE)</formula>
    </cfRule>
  </conditionalFormatting>
  <conditionalFormatting sqref="Y198:Y199">
    <cfRule type="expression" dxfId="275" priority="805">
      <formula>IF(RIGHT(TEXT(Y198,"0.#"),1)=".",FALSE,TRUE)</formula>
    </cfRule>
    <cfRule type="expression" dxfId="274" priority="806">
      <formula>IF(RIGHT(TEXT(Y198,"0.#"),1)=".",TRUE,FALSE)</formula>
    </cfRule>
  </conditionalFormatting>
  <conditionalFormatting sqref="Y210:Y211">
    <cfRule type="expression" dxfId="273" priority="793">
      <formula>IF(RIGHT(TEXT(Y210,"0.#"),1)=".",FALSE,TRUE)</formula>
    </cfRule>
    <cfRule type="expression" dxfId="272" priority="794">
      <formula>IF(RIGHT(TEXT(Y210,"0.#"),1)=".",TRUE,FALSE)</formula>
    </cfRule>
  </conditionalFormatting>
  <conditionalFormatting sqref="W23">
    <cfRule type="expression" dxfId="271" priority="871">
      <formula>IF(RIGHT(TEXT(W23,"0.#"),1)=".",FALSE,TRUE)</formula>
    </cfRule>
    <cfRule type="expression" dxfId="270" priority="872">
      <formula>IF(RIGHT(TEXT(W23,"0.#"),1)=".",TRUE,FALSE)</formula>
    </cfRule>
  </conditionalFormatting>
  <conditionalFormatting sqref="W24:W27">
    <cfRule type="expression" dxfId="269" priority="869">
      <formula>IF(RIGHT(TEXT(W24,"0.#"),1)=".",FALSE,TRUE)</formula>
    </cfRule>
    <cfRule type="expression" dxfId="268" priority="870">
      <formula>IF(RIGHT(TEXT(W24,"0.#"),1)=".",TRUE,FALSE)</formula>
    </cfRule>
  </conditionalFormatting>
  <conditionalFormatting sqref="W28">
    <cfRule type="expression" dxfId="267" priority="867">
      <formula>IF(RIGHT(TEXT(W28,"0.#"),1)=".",FALSE,TRUE)</formula>
    </cfRule>
    <cfRule type="expression" dxfId="266" priority="868">
      <formula>IF(RIGHT(TEXT(W28,"0.#"),1)=".",TRUE,FALSE)</formula>
    </cfRule>
  </conditionalFormatting>
  <conditionalFormatting sqref="P23">
    <cfRule type="expression" dxfId="265" priority="865">
      <formula>IF(RIGHT(TEXT(P23,"0.#"),1)=".",FALSE,TRUE)</formula>
    </cfRule>
    <cfRule type="expression" dxfId="264" priority="866">
      <formula>IF(RIGHT(TEXT(P23,"0.#"),1)=".",TRUE,FALSE)</formula>
    </cfRule>
  </conditionalFormatting>
  <conditionalFormatting sqref="P24:P27">
    <cfRule type="expression" dxfId="263" priority="863">
      <formula>IF(RIGHT(TEXT(P24,"0.#"),1)=".",FALSE,TRUE)</formula>
    </cfRule>
    <cfRule type="expression" dxfId="262" priority="864">
      <formula>IF(RIGHT(TEXT(P24,"0.#"),1)=".",TRUE,FALSE)</formula>
    </cfRule>
  </conditionalFormatting>
  <conditionalFormatting sqref="P28">
    <cfRule type="expression" dxfId="261" priority="861">
      <formula>IF(RIGHT(TEXT(P28,"0.#"),1)=".",FALSE,TRUE)</formula>
    </cfRule>
    <cfRule type="expression" dxfId="260" priority="862">
      <formula>IF(RIGHT(TEXT(P28,"0.#"),1)=".",TRUE,FALSE)</formula>
    </cfRule>
  </conditionalFormatting>
  <conditionalFormatting sqref="AL200:AO207">
    <cfRule type="expression" dxfId="259" priority="813">
      <formula>IF(AND(AL200&gt;=0, RIGHT(TEXT(AL200,"0.#"),1)&lt;&gt;"."),TRUE,FALSE)</formula>
    </cfRule>
    <cfRule type="expression" dxfId="258" priority="814">
      <formula>IF(AND(AL200&gt;=0, RIGHT(TEXT(AL200,"0.#"),1)="."),TRUE,FALSE)</formula>
    </cfRule>
    <cfRule type="expression" dxfId="257" priority="815">
      <formula>IF(AND(AL200&lt;0, RIGHT(TEXT(AL200,"0.#"),1)&lt;&gt;"."),TRUE,FALSE)</formula>
    </cfRule>
    <cfRule type="expression" dxfId="256" priority="816">
      <formula>IF(AND(AL200&lt;0, RIGHT(TEXT(AL200,"0.#"),1)="."),TRUE,FALSE)</formula>
    </cfRule>
  </conditionalFormatting>
  <conditionalFormatting sqref="AL198:AO199">
    <cfRule type="expression" dxfId="255" priority="807">
      <formula>IF(AND(AL198&gt;=0, RIGHT(TEXT(AL198,"0.#"),1)&lt;&gt;"."),TRUE,FALSE)</formula>
    </cfRule>
    <cfRule type="expression" dxfId="254" priority="808">
      <formula>IF(AND(AL198&gt;=0, RIGHT(TEXT(AL198,"0.#"),1)="."),TRUE,FALSE)</formula>
    </cfRule>
    <cfRule type="expression" dxfId="253" priority="809">
      <formula>IF(AND(AL198&lt;0, RIGHT(TEXT(AL198,"0.#"),1)&lt;&gt;"."),TRUE,FALSE)</formula>
    </cfRule>
    <cfRule type="expression" dxfId="252" priority="810">
      <formula>IF(AND(AL198&lt;0, RIGHT(TEXT(AL198,"0.#"),1)="."),TRUE,FALSE)</formula>
    </cfRule>
  </conditionalFormatting>
  <conditionalFormatting sqref="AL210:AO211">
    <cfRule type="expression" dxfId="251" priority="795">
      <formula>IF(AND(AL210&gt;=0, RIGHT(TEXT(AL210,"0.#"),1)&lt;&gt;"."),TRUE,FALSE)</formula>
    </cfRule>
    <cfRule type="expression" dxfId="250" priority="796">
      <formula>IF(AND(AL210&gt;=0, RIGHT(TEXT(AL210,"0.#"),1)="."),TRUE,FALSE)</formula>
    </cfRule>
    <cfRule type="expression" dxfId="249" priority="797">
      <formula>IF(AND(AL210&lt;0, RIGHT(TEXT(AL210,"0.#"),1)&lt;&gt;"."),TRUE,FALSE)</formula>
    </cfRule>
    <cfRule type="expression" dxfId="248" priority="798">
      <formula>IF(AND(AL210&lt;0, RIGHT(TEXT(AL210,"0.#"),1)="."),TRUE,FALSE)</formula>
    </cfRule>
  </conditionalFormatting>
  <conditionalFormatting sqref="AU33">
    <cfRule type="expression" dxfId="247" priority="729">
      <formula>IF(RIGHT(TEXT(AU33,"0.#"),1)=".",FALSE,TRUE)</formula>
    </cfRule>
    <cfRule type="expression" dxfId="246" priority="730">
      <formula>IF(RIGHT(TEXT(AU33,"0.#"),1)=".",TRUE,FALSE)</formula>
    </cfRule>
  </conditionalFormatting>
  <conditionalFormatting sqref="AU32">
    <cfRule type="expression" dxfId="245" priority="731">
      <formula>IF(RIGHT(TEXT(AU32,"0.#"),1)=".",FALSE,TRUE)</formula>
    </cfRule>
    <cfRule type="expression" dxfId="244" priority="732">
      <formula>IF(RIGHT(TEXT(AU32,"0.#"),1)=".",TRUE,FALSE)</formula>
    </cfRule>
  </conditionalFormatting>
  <conditionalFormatting sqref="P29:AC29">
    <cfRule type="expression" dxfId="243" priority="727">
      <formula>IF(RIGHT(TEXT(P29,"0.#"),1)=".",FALSE,TRUE)</formula>
    </cfRule>
    <cfRule type="expression" dxfId="242" priority="728">
      <formula>IF(RIGHT(TEXT(P29,"0.#"),1)=".",TRUE,FALSE)</formula>
    </cfRule>
  </conditionalFormatting>
  <conditionalFormatting sqref="AM41">
    <cfRule type="expression" dxfId="241" priority="709">
      <formula>IF(RIGHT(TEXT(AM41,"0.#"),1)=".",FALSE,TRUE)</formula>
    </cfRule>
    <cfRule type="expression" dxfId="240" priority="710">
      <formula>IF(RIGHT(TEXT(AM41,"0.#"),1)=".",TRUE,FALSE)</formula>
    </cfRule>
  </conditionalFormatting>
  <conditionalFormatting sqref="AM40">
    <cfRule type="expression" dxfId="239" priority="711">
      <formula>IF(RIGHT(TEXT(AM40,"0.#"),1)=".",FALSE,TRUE)</formula>
    </cfRule>
    <cfRule type="expression" dxfId="238" priority="712">
      <formula>IF(RIGHT(TEXT(AM40,"0.#"),1)=".",TRUE,FALSE)</formula>
    </cfRule>
  </conditionalFormatting>
  <conditionalFormatting sqref="AE39">
    <cfRule type="expression" dxfId="237" priority="725">
      <formula>IF(RIGHT(TEXT(AE39,"0.#"),1)=".",FALSE,TRUE)</formula>
    </cfRule>
    <cfRule type="expression" dxfId="236" priority="726">
      <formula>IF(RIGHT(TEXT(AE39,"0.#"),1)=".",TRUE,FALSE)</formula>
    </cfRule>
  </conditionalFormatting>
  <conditionalFormatting sqref="AQ39:AQ41">
    <cfRule type="expression" dxfId="235" priority="707">
      <formula>IF(RIGHT(TEXT(AQ39,"0.#"),1)=".",FALSE,TRUE)</formula>
    </cfRule>
    <cfRule type="expression" dxfId="234" priority="708">
      <formula>IF(RIGHT(TEXT(AQ39,"0.#"),1)=".",TRUE,FALSE)</formula>
    </cfRule>
  </conditionalFormatting>
  <conditionalFormatting sqref="AU39:AU41">
    <cfRule type="expression" dxfId="233" priority="705">
      <formula>IF(RIGHT(TEXT(AU39,"0.#"),1)=".",FALSE,TRUE)</formula>
    </cfRule>
    <cfRule type="expression" dxfId="232" priority="706">
      <formula>IF(RIGHT(TEXT(AU39,"0.#"),1)=".",TRUE,FALSE)</formula>
    </cfRule>
  </conditionalFormatting>
  <conditionalFormatting sqref="AI41">
    <cfRule type="expression" dxfId="231" priority="719">
      <formula>IF(RIGHT(TEXT(AI41,"0.#"),1)=".",FALSE,TRUE)</formula>
    </cfRule>
    <cfRule type="expression" dxfId="230" priority="720">
      <formula>IF(RIGHT(TEXT(AI41,"0.#"),1)=".",TRUE,FALSE)</formula>
    </cfRule>
  </conditionalFormatting>
  <conditionalFormatting sqref="AE40">
    <cfRule type="expression" dxfId="229" priority="723">
      <formula>IF(RIGHT(TEXT(AE40,"0.#"),1)=".",FALSE,TRUE)</formula>
    </cfRule>
    <cfRule type="expression" dxfId="228" priority="724">
      <formula>IF(RIGHT(TEXT(AE40,"0.#"),1)=".",TRUE,FALSE)</formula>
    </cfRule>
  </conditionalFormatting>
  <conditionalFormatting sqref="AE41">
    <cfRule type="expression" dxfId="227" priority="721">
      <formula>IF(RIGHT(TEXT(AE41,"0.#"),1)=".",FALSE,TRUE)</formula>
    </cfRule>
    <cfRule type="expression" dxfId="226" priority="722">
      <formula>IF(RIGHT(TEXT(AE41,"0.#"),1)=".",TRUE,FALSE)</formula>
    </cfRule>
  </conditionalFormatting>
  <conditionalFormatting sqref="AM39">
    <cfRule type="expression" dxfId="225" priority="713">
      <formula>IF(RIGHT(TEXT(AM39,"0.#"),1)=".",FALSE,TRUE)</formula>
    </cfRule>
    <cfRule type="expression" dxfId="224" priority="714">
      <formula>IF(RIGHT(TEXT(AM39,"0.#"),1)=".",TRUE,FALSE)</formula>
    </cfRule>
  </conditionalFormatting>
  <conditionalFormatting sqref="AI39">
    <cfRule type="expression" dxfId="223" priority="715">
      <formula>IF(RIGHT(TEXT(AI39,"0.#"),1)=".",FALSE,TRUE)</formula>
    </cfRule>
    <cfRule type="expression" dxfId="222" priority="716">
      <formula>IF(RIGHT(TEXT(AI39,"0.#"),1)=".",TRUE,FALSE)</formula>
    </cfRule>
  </conditionalFormatting>
  <conditionalFormatting sqref="AI40">
    <cfRule type="expression" dxfId="221" priority="717">
      <formula>IF(RIGHT(TEXT(AI40,"0.#"),1)=".",FALSE,TRUE)</formula>
    </cfRule>
    <cfRule type="expression" dxfId="220" priority="718">
      <formula>IF(RIGHT(TEXT(AI40,"0.#"),1)=".",TRUE,FALSE)</formula>
    </cfRule>
  </conditionalFormatting>
  <conditionalFormatting sqref="AM49">
    <cfRule type="expression" dxfId="219" priority="677">
      <formula>IF(RIGHT(TEXT(AM49,"0.#"),1)=".",FALSE,TRUE)</formula>
    </cfRule>
    <cfRule type="expression" dxfId="218" priority="678">
      <formula>IF(RIGHT(TEXT(AM49,"0.#"),1)=".",TRUE,FALSE)</formula>
    </cfRule>
  </conditionalFormatting>
  <conditionalFormatting sqref="AE50 AM50">
    <cfRule type="expression" dxfId="217" priority="675">
      <formula>IF(RIGHT(TEXT(AE50,"0.#"),1)=".",FALSE,TRUE)</formula>
    </cfRule>
    <cfRule type="expression" dxfId="216" priority="676">
      <formula>IF(RIGHT(TEXT(AE50,"0.#"),1)=".",TRUE,FALSE)</formula>
    </cfRule>
  </conditionalFormatting>
  <conditionalFormatting sqref="AI50">
    <cfRule type="expression" dxfId="215" priority="673">
      <formula>IF(RIGHT(TEXT(AI50,"0.#"),1)=".",FALSE,TRUE)</formula>
    </cfRule>
    <cfRule type="expression" dxfId="214" priority="674">
      <formula>IF(RIGHT(TEXT(AI50,"0.#"),1)=".",TRUE,FALSE)</formula>
    </cfRule>
  </conditionalFormatting>
  <conditionalFormatting sqref="AQ50">
    <cfRule type="expression" dxfId="213" priority="671">
      <formula>IF(RIGHT(TEXT(AQ50,"0.#"),1)=".",FALSE,TRUE)</formula>
    </cfRule>
    <cfRule type="expression" dxfId="212" priority="672">
      <formula>IF(RIGHT(TEXT(AQ50,"0.#"),1)=".",TRUE,FALSE)</formula>
    </cfRule>
  </conditionalFormatting>
  <conditionalFormatting sqref="AE49 AQ49">
    <cfRule type="expression" dxfId="211" priority="681">
      <formula>IF(RIGHT(TEXT(AE49,"0.#"),1)=".",FALSE,TRUE)</formula>
    </cfRule>
    <cfRule type="expression" dxfId="210" priority="682">
      <formula>IF(RIGHT(TEXT(AE49,"0.#"),1)=".",TRUE,FALSE)</formula>
    </cfRule>
  </conditionalFormatting>
  <conditionalFormatting sqref="AI49">
    <cfRule type="expression" dxfId="209" priority="679">
      <formula>IF(RIGHT(TEXT(AI49,"0.#"),1)=".",FALSE,TRUE)</formula>
    </cfRule>
    <cfRule type="expression" dxfId="208" priority="680">
      <formula>IF(RIGHT(TEXT(AI49,"0.#"),1)=".",TRUE,FALSE)</formula>
    </cfRule>
  </conditionalFormatting>
  <conditionalFormatting sqref="AE46 AQ46">
    <cfRule type="expression" dxfId="207" priority="669">
      <formula>IF(RIGHT(TEXT(AE46,"0.#"),1)=".",FALSE,TRUE)</formula>
    </cfRule>
    <cfRule type="expression" dxfId="206" priority="670">
      <formula>IF(RIGHT(TEXT(AE46,"0.#"),1)=".",TRUE,FALSE)</formula>
    </cfRule>
  </conditionalFormatting>
  <conditionalFormatting sqref="AI46">
    <cfRule type="expression" dxfId="205" priority="667">
      <formula>IF(RIGHT(TEXT(AI46,"0.#"),1)=".",FALSE,TRUE)</formula>
    </cfRule>
    <cfRule type="expression" dxfId="204" priority="668">
      <formula>IF(RIGHT(TEXT(AI46,"0.#"),1)=".",TRUE,FALSE)</formula>
    </cfRule>
  </conditionalFormatting>
  <conditionalFormatting sqref="AM46">
    <cfRule type="expression" dxfId="203" priority="665">
      <formula>IF(RIGHT(TEXT(AM46,"0.#"),1)=".",FALSE,TRUE)</formula>
    </cfRule>
    <cfRule type="expression" dxfId="202" priority="666">
      <formula>IF(RIGHT(TEXT(AM46,"0.#"),1)=".",TRUE,FALSE)</formula>
    </cfRule>
  </conditionalFormatting>
  <conditionalFormatting sqref="AE47">
    <cfRule type="expression" dxfId="201" priority="663">
      <formula>IF(RIGHT(TEXT(AE47,"0.#"),1)=".",FALSE,TRUE)</formula>
    </cfRule>
    <cfRule type="expression" dxfId="200" priority="664">
      <formula>IF(RIGHT(TEXT(AE47,"0.#"),1)=".",TRUE,FALSE)</formula>
    </cfRule>
  </conditionalFormatting>
  <conditionalFormatting sqref="AI47">
    <cfRule type="expression" dxfId="199" priority="661">
      <formula>IF(RIGHT(TEXT(AI47,"0.#"),1)=".",FALSE,TRUE)</formula>
    </cfRule>
    <cfRule type="expression" dxfId="198" priority="662">
      <formula>IF(RIGHT(TEXT(AI47,"0.#"),1)=".",TRUE,FALSE)</formula>
    </cfRule>
  </conditionalFormatting>
  <conditionalFormatting sqref="AM47">
    <cfRule type="expression" dxfId="197" priority="659">
      <formula>IF(RIGHT(TEXT(AM47,"0.#"),1)=".",FALSE,TRUE)</formula>
    </cfRule>
    <cfRule type="expression" dxfId="196" priority="660">
      <formula>IF(RIGHT(TEXT(AM47,"0.#"),1)=".",TRUE,FALSE)</formula>
    </cfRule>
  </conditionalFormatting>
  <conditionalFormatting sqref="AQ47">
    <cfRule type="expression" dxfId="195" priority="657">
      <formula>IF(RIGHT(TEXT(AQ47,"0.#"),1)=".",FALSE,TRUE)</formula>
    </cfRule>
    <cfRule type="expression" dxfId="194" priority="658">
      <formula>IF(RIGHT(TEXT(AQ47,"0.#"),1)=".",TRUE,FALSE)</formula>
    </cfRule>
  </conditionalFormatting>
  <conditionalFormatting sqref="AU46">
    <cfRule type="expression" dxfId="193" priority="655">
      <formula>IF(RIGHT(TEXT(AU46,"0.#"),1)=".",FALSE,TRUE)</formula>
    </cfRule>
    <cfRule type="expression" dxfId="192" priority="656">
      <formula>IF(RIGHT(TEXT(AU46,"0.#"),1)=".",TRUE,FALSE)</formula>
    </cfRule>
  </conditionalFormatting>
  <conditionalFormatting sqref="AU47">
    <cfRule type="expression" dxfId="191" priority="653">
      <formula>IF(RIGHT(TEXT(AU47,"0.#"),1)=".",FALSE,TRUE)</formula>
    </cfRule>
    <cfRule type="expression" dxfId="190" priority="654">
      <formula>IF(RIGHT(TEXT(AU47,"0.#"),1)=".",TRUE,FALSE)</formula>
    </cfRule>
  </conditionalFormatting>
  <conditionalFormatting sqref="AQ60">
    <cfRule type="expression" dxfId="189" priority="615">
      <formula>IF(RIGHT(TEXT(AQ60,"0.#"),1)=".",FALSE,TRUE)</formula>
    </cfRule>
    <cfRule type="expression" dxfId="188" priority="616">
      <formula>IF(RIGHT(TEXT(AQ60,"0.#"),1)=".",TRUE,FALSE)</formula>
    </cfRule>
  </conditionalFormatting>
  <conditionalFormatting sqref="AM60">
    <cfRule type="expression" dxfId="187" priority="611">
      <formula>IF(RIGHT(TEXT(AM60,"0.#"),1)=".",FALSE,TRUE)</formula>
    </cfRule>
    <cfRule type="expression" dxfId="186" priority="612">
      <formula>IF(RIGHT(TEXT(AM60,"0.#"),1)=".",TRUE,FALSE)</formula>
    </cfRule>
  </conditionalFormatting>
  <conditionalFormatting sqref="AM61">
    <cfRule type="expression" dxfId="185" priority="605">
      <formula>IF(RIGHT(TEXT(AM61,"0.#"),1)=".",FALSE,TRUE)</formula>
    </cfRule>
    <cfRule type="expression" dxfId="184" priority="606">
      <formula>IF(RIGHT(TEXT(AM61,"0.#"),1)=".",TRUE,FALSE)</formula>
    </cfRule>
  </conditionalFormatting>
  <conditionalFormatting sqref="AQ61">
    <cfRule type="expression" dxfId="183" priority="603">
      <formula>IF(RIGHT(TEXT(AQ61,"0.#"),1)=".",FALSE,TRUE)</formula>
    </cfRule>
    <cfRule type="expression" dxfId="182" priority="604">
      <formula>IF(RIGHT(TEXT(AQ61,"0.#"),1)=".",TRUE,FALSE)</formula>
    </cfRule>
  </conditionalFormatting>
  <conditionalFormatting sqref="AU60">
    <cfRule type="expression" dxfId="181" priority="601">
      <formula>IF(RIGHT(TEXT(AU60,"0.#"),1)=".",FALSE,TRUE)</formula>
    </cfRule>
    <cfRule type="expression" dxfId="180" priority="602">
      <formula>IF(RIGHT(TEXT(AU60,"0.#"),1)=".",TRUE,FALSE)</formula>
    </cfRule>
  </conditionalFormatting>
  <conditionalFormatting sqref="AU61">
    <cfRule type="expression" dxfId="179" priority="599">
      <formula>IF(RIGHT(TEXT(AU61,"0.#"),1)=".",FALSE,TRUE)</formula>
    </cfRule>
    <cfRule type="expression" dxfId="178" priority="600">
      <formula>IF(RIGHT(TEXT(AU61,"0.#"),1)=".",TRUE,FALSE)</formula>
    </cfRule>
  </conditionalFormatting>
  <conditionalFormatting sqref="AM35">
    <cfRule type="expression" dxfId="177" priority="593">
      <formula>IF(RIGHT(TEXT(AM35,"0.#"),1)=".",FALSE,TRUE)</formula>
    </cfRule>
    <cfRule type="expression" dxfId="176" priority="594">
      <formula>IF(RIGHT(TEXT(AM35,"0.#"),1)=".",TRUE,FALSE)</formula>
    </cfRule>
  </conditionalFormatting>
  <conditionalFormatting sqref="AE36 AM36">
    <cfRule type="expression" dxfId="175" priority="591">
      <formula>IF(RIGHT(TEXT(AE36,"0.#"),1)=".",FALSE,TRUE)</formula>
    </cfRule>
    <cfRule type="expression" dxfId="174" priority="592">
      <formula>IF(RIGHT(TEXT(AE36,"0.#"),1)=".",TRUE,FALSE)</formula>
    </cfRule>
  </conditionalFormatting>
  <conditionalFormatting sqref="AI36">
    <cfRule type="expression" dxfId="173" priority="589">
      <formula>IF(RIGHT(TEXT(AI36,"0.#"),1)=".",FALSE,TRUE)</formula>
    </cfRule>
    <cfRule type="expression" dxfId="172" priority="590">
      <formula>IF(RIGHT(TEXT(AI36,"0.#"),1)=".",TRUE,FALSE)</formula>
    </cfRule>
  </conditionalFormatting>
  <conditionalFormatting sqref="AQ36">
    <cfRule type="expression" dxfId="171" priority="587">
      <formula>IF(RIGHT(TEXT(AQ36,"0.#"),1)=".",FALSE,TRUE)</formula>
    </cfRule>
    <cfRule type="expression" dxfId="170" priority="588">
      <formula>IF(RIGHT(TEXT(AQ36,"0.#"),1)=".",TRUE,FALSE)</formula>
    </cfRule>
  </conditionalFormatting>
  <conditionalFormatting sqref="AE35 AQ35">
    <cfRule type="expression" dxfId="169" priority="597">
      <formula>IF(RIGHT(TEXT(AE35,"0.#"),1)=".",FALSE,TRUE)</formula>
    </cfRule>
    <cfRule type="expression" dxfId="168" priority="598">
      <formula>IF(RIGHT(TEXT(AE35,"0.#"),1)=".",TRUE,FALSE)</formula>
    </cfRule>
  </conditionalFormatting>
  <conditionalFormatting sqref="AI35">
    <cfRule type="expression" dxfId="167" priority="595">
      <formula>IF(RIGHT(TEXT(AI35,"0.#"),1)=".",FALSE,TRUE)</formula>
    </cfRule>
    <cfRule type="expression" dxfId="166" priority="596">
      <formula>IF(RIGHT(TEXT(AI35,"0.#"),1)=".",TRUE,FALSE)</formula>
    </cfRule>
  </conditionalFormatting>
  <conditionalFormatting sqref="AM63">
    <cfRule type="expression" dxfId="165" priority="581">
      <formula>IF(RIGHT(TEXT(AM63,"0.#"),1)=".",FALSE,TRUE)</formula>
    </cfRule>
    <cfRule type="expression" dxfId="164" priority="582">
      <formula>IF(RIGHT(TEXT(AM63,"0.#"),1)=".",TRUE,FALSE)</formula>
    </cfRule>
  </conditionalFormatting>
  <conditionalFormatting sqref="AQ64">
    <cfRule type="expression" dxfId="163" priority="575">
      <formula>IF(RIGHT(TEXT(AQ64,"0.#"),1)=".",FALSE,TRUE)</formula>
    </cfRule>
    <cfRule type="expression" dxfId="162" priority="576">
      <formula>IF(RIGHT(TEXT(AQ64,"0.#"),1)=".",TRUE,FALSE)</formula>
    </cfRule>
  </conditionalFormatting>
  <conditionalFormatting sqref="AQ63">
    <cfRule type="expression" dxfId="161" priority="585">
      <formula>IF(RIGHT(TEXT(AQ63,"0.#"),1)=".",FALSE,TRUE)</formula>
    </cfRule>
    <cfRule type="expression" dxfId="160" priority="586">
      <formula>IF(RIGHT(TEXT(AQ63,"0.#"),1)=".",TRUE,FALSE)</formula>
    </cfRule>
  </conditionalFormatting>
  <conditionalFormatting sqref="AQ78">
    <cfRule type="expression" dxfId="159" priority="563">
      <formula>IF(RIGHT(TEXT(AQ78,"0.#"),1)=".",FALSE,TRUE)</formula>
    </cfRule>
    <cfRule type="expression" dxfId="158" priority="564">
      <formula>IF(RIGHT(TEXT(AQ78,"0.#"),1)=".",TRUE,FALSE)</formula>
    </cfRule>
  </conditionalFormatting>
  <conditionalFormatting sqref="AQ77">
    <cfRule type="expression" dxfId="157" priority="573">
      <formula>IF(RIGHT(TEXT(AQ77,"0.#"),1)=".",FALSE,TRUE)</formula>
    </cfRule>
    <cfRule type="expression" dxfId="156" priority="574">
      <formula>IF(RIGHT(TEXT(AQ77,"0.#"),1)=".",TRUE,FALSE)</formula>
    </cfRule>
  </conditionalFormatting>
  <conditionalFormatting sqref="AQ92">
    <cfRule type="expression" dxfId="155" priority="551">
      <formula>IF(RIGHT(TEXT(AQ92,"0.#"),1)=".",FALSE,TRUE)</formula>
    </cfRule>
    <cfRule type="expression" dxfId="154" priority="552">
      <formula>IF(RIGHT(TEXT(AQ92,"0.#"),1)=".",TRUE,FALSE)</formula>
    </cfRule>
  </conditionalFormatting>
  <conditionalFormatting sqref="AQ91">
    <cfRule type="expression" dxfId="153" priority="561">
      <formula>IF(RIGHT(TEXT(AQ91,"0.#"),1)=".",FALSE,TRUE)</formula>
    </cfRule>
    <cfRule type="expression" dxfId="152" priority="562">
      <formula>IF(RIGHT(TEXT(AQ91,"0.#"),1)=".",TRUE,FALSE)</formula>
    </cfRule>
  </conditionalFormatting>
  <conditionalFormatting sqref="AE53">
    <cfRule type="expression" dxfId="151" priority="549">
      <formula>IF(RIGHT(TEXT(AE53,"0.#"),1)=".",FALSE,TRUE)</formula>
    </cfRule>
    <cfRule type="expression" dxfId="150" priority="550">
      <formula>IF(RIGHT(TEXT(AE53,"0.#"),1)=".",TRUE,FALSE)</formula>
    </cfRule>
  </conditionalFormatting>
  <conditionalFormatting sqref="AM55">
    <cfRule type="expression" dxfId="149" priority="533">
      <formula>IF(RIGHT(TEXT(AM55,"0.#"),1)=".",FALSE,TRUE)</formula>
    </cfRule>
    <cfRule type="expression" dxfId="148" priority="534">
      <formula>IF(RIGHT(TEXT(AM55,"0.#"),1)=".",TRUE,FALSE)</formula>
    </cfRule>
  </conditionalFormatting>
  <conditionalFormatting sqref="AE54">
    <cfRule type="expression" dxfId="147" priority="547">
      <formula>IF(RIGHT(TEXT(AE54,"0.#"),1)=".",FALSE,TRUE)</formula>
    </cfRule>
    <cfRule type="expression" dxfId="146" priority="548">
      <formula>IF(RIGHT(TEXT(AE54,"0.#"),1)=".",TRUE,FALSE)</formula>
    </cfRule>
  </conditionalFormatting>
  <conditionalFormatting sqref="AE55">
    <cfRule type="expression" dxfId="145" priority="545">
      <formula>IF(RIGHT(TEXT(AE55,"0.#"),1)=".",FALSE,TRUE)</formula>
    </cfRule>
    <cfRule type="expression" dxfId="144" priority="546">
      <formula>IF(RIGHT(TEXT(AE55,"0.#"),1)=".",TRUE,FALSE)</formula>
    </cfRule>
  </conditionalFormatting>
  <conditionalFormatting sqref="AI55">
    <cfRule type="expression" dxfId="143" priority="543">
      <formula>IF(RIGHT(TEXT(AI55,"0.#"),1)=".",FALSE,TRUE)</formula>
    </cfRule>
    <cfRule type="expression" dxfId="142" priority="544">
      <formula>IF(RIGHT(TEXT(AI55,"0.#"),1)=".",TRUE,FALSE)</formula>
    </cfRule>
  </conditionalFormatting>
  <conditionalFormatting sqref="AI54">
    <cfRule type="expression" dxfId="141" priority="541">
      <formula>IF(RIGHT(TEXT(AI54,"0.#"),1)=".",FALSE,TRUE)</formula>
    </cfRule>
    <cfRule type="expression" dxfId="140" priority="542">
      <formula>IF(RIGHT(TEXT(AI54,"0.#"),1)=".",TRUE,FALSE)</formula>
    </cfRule>
  </conditionalFormatting>
  <conditionalFormatting sqref="AI53">
    <cfRule type="expression" dxfId="139" priority="539">
      <formula>IF(RIGHT(TEXT(AI53,"0.#"),1)=".",FALSE,TRUE)</formula>
    </cfRule>
    <cfRule type="expression" dxfId="138" priority="540">
      <formula>IF(RIGHT(TEXT(AI53,"0.#"),1)=".",TRUE,FALSE)</formula>
    </cfRule>
  </conditionalFormatting>
  <conditionalFormatting sqref="AM53">
    <cfRule type="expression" dxfId="137" priority="537">
      <formula>IF(RIGHT(TEXT(AM53,"0.#"),1)=".",FALSE,TRUE)</formula>
    </cfRule>
    <cfRule type="expression" dxfId="136" priority="538">
      <formula>IF(RIGHT(TEXT(AM53,"0.#"),1)=".",TRUE,FALSE)</formula>
    </cfRule>
  </conditionalFormatting>
  <conditionalFormatting sqref="AM54">
    <cfRule type="expression" dxfId="135" priority="535">
      <formula>IF(RIGHT(TEXT(AM54,"0.#"),1)=".",FALSE,TRUE)</formula>
    </cfRule>
    <cfRule type="expression" dxfId="134" priority="536">
      <formula>IF(RIGHT(TEXT(AM54,"0.#"),1)=".",TRUE,FALSE)</formula>
    </cfRule>
  </conditionalFormatting>
  <conditionalFormatting sqref="AQ53:AQ55">
    <cfRule type="expression" dxfId="133" priority="531">
      <formula>IF(RIGHT(TEXT(AQ53,"0.#"),1)=".",FALSE,TRUE)</formula>
    </cfRule>
    <cfRule type="expression" dxfId="132" priority="532">
      <formula>IF(RIGHT(TEXT(AQ53,"0.#"),1)=".",TRUE,FALSE)</formula>
    </cfRule>
  </conditionalFormatting>
  <conditionalFormatting sqref="AU53:AU55">
    <cfRule type="expression" dxfId="131" priority="529">
      <formula>IF(RIGHT(TEXT(AU53,"0.#"),1)=".",FALSE,TRUE)</formula>
    </cfRule>
    <cfRule type="expression" dxfId="130" priority="530">
      <formula>IF(RIGHT(TEXT(AU53,"0.#"),1)=".",TRUE,FALSE)</formula>
    </cfRule>
  </conditionalFormatting>
  <conditionalFormatting sqref="AE67">
    <cfRule type="expression" dxfId="129" priority="527">
      <formula>IF(RIGHT(TEXT(AE67,"0.#"),1)=".",FALSE,TRUE)</formula>
    </cfRule>
    <cfRule type="expression" dxfId="128" priority="528">
      <formula>IF(RIGHT(TEXT(AE67,"0.#"),1)=".",TRUE,FALSE)</formula>
    </cfRule>
  </conditionalFormatting>
  <conditionalFormatting sqref="AM69">
    <cfRule type="expression" dxfId="127" priority="511">
      <formula>IF(RIGHT(TEXT(AM69,"0.#"),1)=".",FALSE,TRUE)</formula>
    </cfRule>
    <cfRule type="expression" dxfId="126" priority="512">
      <formula>IF(RIGHT(TEXT(AM69,"0.#"),1)=".",TRUE,FALSE)</formula>
    </cfRule>
  </conditionalFormatting>
  <conditionalFormatting sqref="AE68">
    <cfRule type="expression" dxfId="125" priority="525">
      <formula>IF(RIGHT(TEXT(AE68,"0.#"),1)=".",FALSE,TRUE)</formula>
    </cfRule>
    <cfRule type="expression" dxfId="124" priority="526">
      <formula>IF(RIGHT(TEXT(AE68,"0.#"),1)=".",TRUE,FALSE)</formula>
    </cfRule>
  </conditionalFormatting>
  <conditionalFormatting sqref="AE69">
    <cfRule type="expression" dxfId="123" priority="523">
      <formula>IF(RIGHT(TEXT(AE69,"0.#"),1)=".",FALSE,TRUE)</formula>
    </cfRule>
    <cfRule type="expression" dxfId="122" priority="524">
      <formula>IF(RIGHT(TEXT(AE69,"0.#"),1)=".",TRUE,FALSE)</formula>
    </cfRule>
  </conditionalFormatting>
  <conditionalFormatting sqref="AI69">
    <cfRule type="expression" dxfId="121" priority="521">
      <formula>IF(RIGHT(TEXT(AI69,"0.#"),1)=".",FALSE,TRUE)</formula>
    </cfRule>
    <cfRule type="expression" dxfId="120" priority="522">
      <formula>IF(RIGHT(TEXT(AI69,"0.#"),1)=".",TRUE,FALSE)</formula>
    </cfRule>
  </conditionalFormatting>
  <conditionalFormatting sqref="AI68">
    <cfRule type="expression" dxfId="119" priority="519">
      <formula>IF(RIGHT(TEXT(AI68,"0.#"),1)=".",FALSE,TRUE)</formula>
    </cfRule>
    <cfRule type="expression" dxfId="118" priority="520">
      <formula>IF(RIGHT(TEXT(AI68,"0.#"),1)=".",TRUE,FALSE)</formula>
    </cfRule>
  </conditionalFormatting>
  <conditionalFormatting sqref="AI67">
    <cfRule type="expression" dxfId="117" priority="517">
      <formula>IF(RIGHT(TEXT(AI67,"0.#"),1)=".",FALSE,TRUE)</formula>
    </cfRule>
    <cfRule type="expression" dxfId="116" priority="518">
      <formula>IF(RIGHT(TEXT(AI67,"0.#"),1)=".",TRUE,FALSE)</formula>
    </cfRule>
  </conditionalFormatting>
  <conditionalFormatting sqref="AM67">
    <cfRule type="expression" dxfId="115" priority="515">
      <formula>IF(RIGHT(TEXT(AM67,"0.#"),1)=".",FALSE,TRUE)</formula>
    </cfRule>
    <cfRule type="expression" dxfId="114" priority="516">
      <formula>IF(RIGHT(TEXT(AM67,"0.#"),1)=".",TRUE,FALSE)</formula>
    </cfRule>
  </conditionalFormatting>
  <conditionalFormatting sqref="AM68">
    <cfRule type="expression" dxfId="113" priority="513">
      <formula>IF(RIGHT(TEXT(AM68,"0.#"),1)=".",FALSE,TRUE)</formula>
    </cfRule>
    <cfRule type="expression" dxfId="112" priority="514">
      <formula>IF(RIGHT(TEXT(AM68,"0.#"),1)=".",TRUE,FALSE)</formula>
    </cfRule>
  </conditionalFormatting>
  <conditionalFormatting sqref="AQ67:AQ69">
    <cfRule type="expression" dxfId="111" priority="509">
      <formula>IF(RIGHT(TEXT(AQ67,"0.#"),1)=".",FALSE,TRUE)</formula>
    </cfRule>
    <cfRule type="expression" dxfId="110" priority="510">
      <formula>IF(RIGHT(TEXT(AQ67,"0.#"),1)=".",TRUE,FALSE)</formula>
    </cfRule>
  </conditionalFormatting>
  <conditionalFormatting sqref="AU67:AU69">
    <cfRule type="expression" dxfId="109" priority="507">
      <formula>IF(RIGHT(TEXT(AU67,"0.#"),1)=".",FALSE,TRUE)</formula>
    </cfRule>
    <cfRule type="expression" dxfId="108" priority="508">
      <formula>IF(RIGHT(TEXT(AU67,"0.#"),1)=".",TRUE,FALSE)</formula>
    </cfRule>
  </conditionalFormatting>
  <conditionalFormatting sqref="AE81">
    <cfRule type="expression" dxfId="107" priority="505">
      <formula>IF(RIGHT(TEXT(AE81,"0.#"),1)=".",FALSE,TRUE)</formula>
    </cfRule>
    <cfRule type="expression" dxfId="106" priority="506">
      <formula>IF(RIGHT(TEXT(AE81,"0.#"),1)=".",TRUE,FALSE)</formula>
    </cfRule>
  </conditionalFormatting>
  <conditionalFormatting sqref="AM83">
    <cfRule type="expression" dxfId="105" priority="489">
      <formula>IF(RIGHT(TEXT(AM83,"0.#"),1)=".",FALSE,TRUE)</formula>
    </cfRule>
    <cfRule type="expression" dxfId="104" priority="490">
      <formula>IF(RIGHT(TEXT(AM83,"0.#"),1)=".",TRUE,FALSE)</formula>
    </cfRule>
  </conditionalFormatting>
  <conditionalFormatting sqref="AE82">
    <cfRule type="expression" dxfId="103" priority="503">
      <formula>IF(RIGHT(TEXT(AE82,"0.#"),1)=".",FALSE,TRUE)</formula>
    </cfRule>
    <cfRule type="expression" dxfId="102" priority="504">
      <formula>IF(RIGHT(TEXT(AE82,"0.#"),1)=".",TRUE,FALSE)</formula>
    </cfRule>
  </conditionalFormatting>
  <conditionalFormatting sqref="AE83">
    <cfRule type="expression" dxfId="101" priority="501">
      <formula>IF(RIGHT(TEXT(AE83,"0.#"),1)=".",FALSE,TRUE)</formula>
    </cfRule>
    <cfRule type="expression" dxfId="100" priority="502">
      <formula>IF(RIGHT(TEXT(AE83,"0.#"),1)=".",TRUE,FALSE)</formula>
    </cfRule>
  </conditionalFormatting>
  <conditionalFormatting sqref="AI83">
    <cfRule type="expression" dxfId="99" priority="499">
      <formula>IF(RIGHT(TEXT(AI83,"0.#"),1)=".",FALSE,TRUE)</formula>
    </cfRule>
    <cfRule type="expression" dxfId="98" priority="500">
      <formula>IF(RIGHT(TEXT(AI83,"0.#"),1)=".",TRUE,FALSE)</formula>
    </cfRule>
  </conditionalFormatting>
  <conditionalFormatting sqref="AI82">
    <cfRule type="expression" dxfId="97" priority="497">
      <formula>IF(RIGHT(TEXT(AI82,"0.#"),1)=".",FALSE,TRUE)</formula>
    </cfRule>
    <cfRule type="expression" dxfId="96" priority="498">
      <formula>IF(RIGHT(TEXT(AI82,"0.#"),1)=".",TRUE,FALSE)</formula>
    </cfRule>
  </conditionalFormatting>
  <conditionalFormatting sqref="AI81">
    <cfRule type="expression" dxfId="95" priority="495">
      <formula>IF(RIGHT(TEXT(AI81,"0.#"),1)=".",FALSE,TRUE)</formula>
    </cfRule>
    <cfRule type="expression" dxfId="94" priority="496">
      <formula>IF(RIGHT(TEXT(AI81,"0.#"),1)=".",TRUE,FALSE)</formula>
    </cfRule>
  </conditionalFormatting>
  <conditionalFormatting sqref="AM81">
    <cfRule type="expression" dxfId="93" priority="493">
      <formula>IF(RIGHT(TEXT(AM81,"0.#"),1)=".",FALSE,TRUE)</formula>
    </cfRule>
    <cfRule type="expression" dxfId="92" priority="494">
      <formula>IF(RIGHT(TEXT(AM81,"0.#"),1)=".",TRUE,FALSE)</formula>
    </cfRule>
  </conditionalFormatting>
  <conditionalFormatting sqref="AM82">
    <cfRule type="expression" dxfId="91" priority="491">
      <formula>IF(RIGHT(TEXT(AM82,"0.#"),1)=".",FALSE,TRUE)</formula>
    </cfRule>
    <cfRule type="expression" dxfId="90" priority="492">
      <formula>IF(RIGHT(TEXT(AM82,"0.#"),1)=".",TRUE,FALSE)</formula>
    </cfRule>
  </conditionalFormatting>
  <conditionalFormatting sqref="AQ81:AQ83">
    <cfRule type="expression" dxfId="89" priority="487">
      <formula>IF(RIGHT(TEXT(AQ81,"0.#"),1)=".",FALSE,TRUE)</formula>
    </cfRule>
    <cfRule type="expression" dxfId="88" priority="488">
      <formula>IF(RIGHT(TEXT(AQ81,"0.#"),1)=".",TRUE,FALSE)</formula>
    </cfRule>
  </conditionalFormatting>
  <conditionalFormatting sqref="AU81:AU83">
    <cfRule type="expression" dxfId="87" priority="485">
      <formula>IF(RIGHT(TEXT(AU81,"0.#"),1)=".",FALSE,TRUE)</formula>
    </cfRule>
    <cfRule type="expression" dxfId="86" priority="486">
      <formula>IF(RIGHT(TEXT(AU81,"0.#"),1)=".",TRUE,FALSE)</formula>
    </cfRule>
  </conditionalFormatting>
  <conditionalFormatting sqref="AE95">
    <cfRule type="expression" dxfId="85" priority="483">
      <formula>IF(RIGHT(TEXT(AE95,"0.#"),1)=".",FALSE,TRUE)</formula>
    </cfRule>
    <cfRule type="expression" dxfId="84" priority="484">
      <formula>IF(RIGHT(TEXT(AE95,"0.#"),1)=".",TRUE,FALSE)</formula>
    </cfRule>
  </conditionalFormatting>
  <conditionalFormatting sqref="AM97">
    <cfRule type="expression" dxfId="83" priority="467">
      <formula>IF(RIGHT(TEXT(AM97,"0.#"),1)=".",FALSE,TRUE)</formula>
    </cfRule>
    <cfRule type="expression" dxfId="82" priority="468">
      <formula>IF(RIGHT(TEXT(AM97,"0.#"),1)=".",TRUE,FALSE)</formula>
    </cfRule>
  </conditionalFormatting>
  <conditionalFormatting sqref="AE96">
    <cfRule type="expression" dxfId="81" priority="481">
      <formula>IF(RIGHT(TEXT(AE96,"0.#"),1)=".",FALSE,TRUE)</formula>
    </cfRule>
    <cfRule type="expression" dxfId="80" priority="482">
      <formula>IF(RIGHT(TEXT(AE96,"0.#"),1)=".",TRUE,FALSE)</formula>
    </cfRule>
  </conditionalFormatting>
  <conditionalFormatting sqref="AE97">
    <cfRule type="expression" dxfId="79" priority="479">
      <formula>IF(RIGHT(TEXT(AE97,"0.#"),1)=".",FALSE,TRUE)</formula>
    </cfRule>
    <cfRule type="expression" dxfId="78" priority="480">
      <formula>IF(RIGHT(TEXT(AE97,"0.#"),1)=".",TRUE,FALSE)</formula>
    </cfRule>
  </conditionalFormatting>
  <conditionalFormatting sqref="AI97">
    <cfRule type="expression" dxfId="77" priority="477">
      <formula>IF(RIGHT(TEXT(AI97,"0.#"),1)=".",FALSE,TRUE)</formula>
    </cfRule>
    <cfRule type="expression" dxfId="76" priority="478">
      <formula>IF(RIGHT(TEXT(AI97,"0.#"),1)=".",TRUE,FALSE)</formula>
    </cfRule>
  </conditionalFormatting>
  <conditionalFormatting sqref="AI96">
    <cfRule type="expression" dxfId="75" priority="475">
      <formula>IF(RIGHT(TEXT(AI96,"0.#"),1)=".",FALSE,TRUE)</formula>
    </cfRule>
    <cfRule type="expression" dxfId="74" priority="476">
      <formula>IF(RIGHT(TEXT(AI96,"0.#"),1)=".",TRUE,FALSE)</formula>
    </cfRule>
  </conditionalFormatting>
  <conditionalFormatting sqref="AI95">
    <cfRule type="expression" dxfId="73" priority="473">
      <formula>IF(RIGHT(TEXT(AI95,"0.#"),1)=".",FALSE,TRUE)</formula>
    </cfRule>
    <cfRule type="expression" dxfId="72" priority="474">
      <formula>IF(RIGHT(TEXT(AI95,"0.#"),1)=".",TRUE,FALSE)</formula>
    </cfRule>
  </conditionalFormatting>
  <conditionalFormatting sqref="AM95">
    <cfRule type="expression" dxfId="71" priority="471">
      <formula>IF(RIGHT(TEXT(AM95,"0.#"),1)=".",FALSE,TRUE)</formula>
    </cfRule>
    <cfRule type="expression" dxfId="70" priority="472">
      <formula>IF(RIGHT(TEXT(AM95,"0.#"),1)=".",TRUE,FALSE)</formula>
    </cfRule>
  </conditionalFormatting>
  <conditionalFormatting sqref="AM96">
    <cfRule type="expression" dxfId="69" priority="469">
      <formula>IF(RIGHT(TEXT(AM96,"0.#"),1)=".",FALSE,TRUE)</formula>
    </cfRule>
    <cfRule type="expression" dxfId="68" priority="470">
      <formula>IF(RIGHT(TEXT(AM96,"0.#"),1)=".",TRUE,FALSE)</formula>
    </cfRule>
  </conditionalFormatting>
  <conditionalFormatting sqref="AQ95:AQ97">
    <cfRule type="expression" dxfId="67" priority="465">
      <formula>IF(RIGHT(TEXT(AQ95,"0.#"),1)=".",FALSE,TRUE)</formula>
    </cfRule>
    <cfRule type="expression" dxfId="66" priority="466">
      <formula>IF(RIGHT(TEXT(AQ95,"0.#"),1)=".",TRUE,FALSE)</formula>
    </cfRule>
  </conditionalFormatting>
  <conditionalFormatting sqref="AU95:AU97">
    <cfRule type="expression" dxfId="65" priority="463">
      <formula>IF(RIGHT(TEXT(AU95,"0.#"),1)=".",FALSE,TRUE)</formula>
    </cfRule>
    <cfRule type="expression" dxfId="64" priority="464">
      <formula>IF(RIGHT(TEXT(AU95,"0.#"),1)=".",TRUE,FALSE)</formula>
    </cfRule>
  </conditionalFormatting>
  <conditionalFormatting sqref="AU74">
    <cfRule type="expression" dxfId="63" priority="293">
      <formula>IF(RIGHT(TEXT(AU74,"0.#"),1)=".",FALSE,TRUE)</formula>
    </cfRule>
    <cfRule type="expression" dxfId="62" priority="294">
      <formula>IF(RIGHT(TEXT(AU74,"0.#"),1)=".",TRUE,FALSE)</formula>
    </cfRule>
  </conditionalFormatting>
  <conditionalFormatting sqref="AU75">
    <cfRule type="expression" dxfId="61" priority="291">
      <formula>IF(RIGHT(TEXT(AU75,"0.#"),1)=".",FALSE,TRUE)</formula>
    </cfRule>
    <cfRule type="expression" dxfId="60" priority="292">
      <formula>IF(RIGHT(TEXT(AU75,"0.#"),1)=".",TRUE,FALSE)</formula>
    </cfRule>
  </conditionalFormatting>
  <conditionalFormatting sqref="AQ88">
    <cfRule type="expression" dxfId="59" priority="289">
      <formula>IF(RIGHT(TEXT(AQ88,"0.#"),1)=".",FALSE,TRUE)</formula>
    </cfRule>
    <cfRule type="expression" dxfId="58" priority="290">
      <formula>IF(RIGHT(TEXT(AQ88,"0.#"),1)=".",TRUE,FALSE)</formula>
    </cfRule>
  </conditionalFormatting>
  <conditionalFormatting sqref="AM88">
    <cfRule type="expression" dxfId="57" priority="285">
      <formula>IF(RIGHT(TEXT(AM88,"0.#"),1)=".",FALSE,TRUE)</formula>
    </cfRule>
    <cfRule type="expression" dxfId="56" priority="286">
      <formula>IF(RIGHT(TEXT(AM88,"0.#"),1)=".",TRUE,FALSE)</formula>
    </cfRule>
  </conditionalFormatting>
  <conditionalFormatting sqref="AM89">
    <cfRule type="expression" dxfId="55" priority="279">
      <formula>IF(RIGHT(TEXT(AM89,"0.#"),1)=".",FALSE,TRUE)</formula>
    </cfRule>
    <cfRule type="expression" dxfId="54" priority="280">
      <formula>IF(RIGHT(TEXT(AM89,"0.#"),1)=".",TRUE,FALSE)</formula>
    </cfRule>
  </conditionalFormatting>
  <conditionalFormatting sqref="AQ89">
    <cfRule type="expression" dxfId="53" priority="277">
      <formula>IF(RIGHT(TEXT(AQ89,"0.#"),1)=".",FALSE,TRUE)</formula>
    </cfRule>
    <cfRule type="expression" dxfId="52" priority="278">
      <formula>IF(RIGHT(TEXT(AQ89,"0.#"),1)=".",TRUE,FALSE)</formula>
    </cfRule>
  </conditionalFormatting>
  <conditionalFormatting sqref="AU88">
    <cfRule type="expression" dxfId="51" priority="275">
      <formula>IF(RIGHT(TEXT(AU88,"0.#"),1)=".",FALSE,TRUE)</formula>
    </cfRule>
    <cfRule type="expression" dxfId="50" priority="276">
      <formula>IF(RIGHT(TEXT(AU88,"0.#"),1)=".",TRUE,FALSE)</formula>
    </cfRule>
  </conditionalFormatting>
  <conditionalFormatting sqref="AU89">
    <cfRule type="expression" dxfId="49" priority="273">
      <formula>IF(RIGHT(TEXT(AU89,"0.#"),1)=".",FALSE,TRUE)</formula>
    </cfRule>
    <cfRule type="expression" dxfId="48" priority="274">
      <formula>IF(RIGHT(TEXT(AU89,"0.#"),1)=".",TRUE,FALSE)</formula>
    </cfRule>
  </conditionalFormatting>
  <conditionalFormatting sqref="AE88:AE89">
    <cfRule type="expression" dxfId="47" priority="49">
      <formula>IF(RIGHT(TEXT(AE88,"0.#"),1)=".",FALSE,TRUE)</formula>
    </cfRule>
    <cfRule type="expression" dxfId="46" priority="50">
      <formula>IF(RIGHT(TEXT(AE88,"0.#"),1)=".",TRUE,FALSE)</formula>
    </cfRule>
  </conditionalFormatting>
  <conditionalFormatting sqref="AI88:AI89">
    <cfRule type="expression" dxfId="45" priority="47">
      <formula>IF(RIGHT(TEXT(AI88,"0.#"),1)=".",FALSE,TRUE)</formula>
    </cfRule>
    <cfRule type="expression" dxfId="44" priority="48">
      <formula>IF(RIGHT(TEXT(AI88,"0.#"),1)=".",TRUE,FALSE)</formula>
    </cfRule>
  </conditionalFormatting>
  <conditionalFormatting sqref="AE91:AE92">
    <cfRule type="expression" dxfId="43" priority="45">
      <formula>IF(RIGHT(TEXT(AE91,"0.#"),1)=".",FALSE,TRUE)</formula>
    </cfRule>
    <cfRule type="expression" dxfId="42" priority="46">
      <formula>IF(RIGHT(TEXT(AE91,"0.#"),1)=".",TRUE,FALSE)</formula>
    </cfRule>
  </conditionalFormatting>
  <conditionalFormatting sqref="AI91:AI92">
    <cfRule type="expression" dxfId="41" priority="43">
      <formula>IF(RIGHT(TEXT(AI91,"0.#"),1)=".",FALSE,TRUE)</formula>
    </cfRule>
    <cfRule type="expression" dxfId="40" priority="44">
      <formula>IF(RIGHT(TEXT(AI91,"0.#"),1)=".",TRUE,FALSE)</formula>
    </cfRule>
  </conditionalFormatting>
  <conditionalFormatting sqref="AQ74">
    <cfRule type="expression" dxfId="39" priority="41">
      <formula>IF(RIGHT(TEXT(AQ74,"0.#"),1)=".",FALSE,TRUE)</formula>
    </cfRule>
    <cfRule type="expression" dxfId="38" priority="42">
      <formula>IF(RIGHT(TEXT(AQ74,"0.#"),1)=".",TRUE,FALSE)</formula>
    </cfRule>
  </conditionalFormatting>
  <conditionalFormatting sqref="AM74:AM75">
    <cfRule type="expression" dxfId="37" priority="37">
      <formula>IF(RIGHT(TEXT(AM74,"0.#"),1)=".",FALSE,TRUE)</formula>
    </cfRule>
    <cfRule type="expression" dxfId="36" priority="38">
      <formula>IF(RIGHT(TEXT(AM74,"0.#"),1)=".",TRUE,FALSE)</formula>
    </cfRule>
  </conditionalFormatting>
  <conditionalFormatting sqref="AQ75">
    <cfRule type="expression" dxfId="35" priority="35">
      <formula>IF(RIGHT(TEXT(AQ75,"0.#"),1)=".",FALSE,TRUE)</formula>
    </cfRule>
    <cfRule type="expression" dxfId="34" priority="36">
      <formula>IF(RIGHT(TEXT(AQ75,"0.#"),1)=".",TRUE,FALSE)</formula>
    </cfRule>
  </conditionalFormatting>
  <conditionalFormatting sqref="AM77:AM78">
    <cfRule type="expression" dxfId="33" priority="31">
      <formula>IF(RIGHT(TEXT(AM77,"0.#"),1)=".",FALSE,TRUE)</formula>
    </cfRule>
    <cfRule type="expression" dxfId="32" priority="32">
      <formula>IF(RIGHT(TEXT(AM77,"0.#"),1)=".",TRUE,FALSE)</formula>
    </cfRule>
  </conditionalFormatting>
  <conditionalFormatting sqref="AE77:AE78 AI77:AI78">
    <cfRule type="expression" dxfId="31" priority="33">
      <formula>IF(RIGHT(TEXT(AE77,"0.#"),1)=".",FALSE,TRUE)</formula>
    </cfRule>
    <cfRule type="expression" dxfId="30" priority="34">
      <formula>IF(RIGHT(TEXT(AE77,"0.#"),1)=".",TRUE,FALSE)</formula>
    </cfRule>
  </conditionalFormatting>
  <conditionalFormatting sqref="AE60">
    <cfRule type="expression" dxfId="29" priority="29">
      <formula>IF(RIGHT(TEXT(AE60,"0.#"),1)=".",FALSE,TRUE)</formula>
    </cfRule>
    <cfRule type="expression" dxfId="28" priority="30">
      <formula>IF(RIGHT(TEXT(AE60,"0.#"),1)=".",TRUE,FALSE)</formula>
    </cfRule>
  </conditionalFormatting>
  <conditionalFormatting sqref="AI60">
    <cfRule type="expression" dxfId="27" priority="27">
      <formula>IF(RIGHT(TEXT(AI60,"0.#"),1)=".",FALSE,TRUE)</formula>
    </cfRule>
    <cfRule type="expression" dxfId="26" priority="28">
      <formula>IF(RIGHT(TEXT(AI60,"0.#"),1)=".",TRUE,FALSE)</formula>
    </cfRule>
  </conditionalFormatting>
  <conditionalFormatting sqref="AE61">
    <cfRule type="expression" dxfId="25" priority="25">
      <formula>IF(RIGHT(TEXT(AE61,"0.#"),1)=".",FALSE,TRUE)</formula>
    </cfRule>
    <cfRule type="expression" dxfId="24" priority="26">
      <formula>IF(RIGHT(TEXT(AE61,"0.#"),1)=".",TRUE,FALSE)</formula>
    </cfRule>
  </conditionalFormatting>
  <conditionalFormatting sqref="AI61">
    <cfRule type="expression" dxfId="23" priority="23">
      <formula>IF(RIGHT(TEXT(AI61,"0.#"),1)=".",FALSE,TRUE)</formula>
    </cfRule>
    <cfRule type="expression" dxfId="22" priority="24">
      <formula>IF(RIGHT(TEXT(AI61,"0.#"),1)=".",TRUE,FALSE)</formula>
    </cfRule>
  </conditionalFormatting>
  <conditionalFormatting sqref="AE64">
    <cfRule type="expression" dxfId="21" priority="17">
      <formula>IF(RIGHT(TEXT(AE64,"0.#"),1)=".",FALSE,TRUE)</formula>
    </cfRule>
    <cfRule type="expression" dxfId="20" priority="18">
      <formula>IF(RIGHT(TEXT(AE64,"0.#"),1)=".",TRUE,FALSE)</formula>
    </cfRule>
  </conditionalFormatting>
  <conditionalFormatting sqref="AI64">
    <cfRule type="expression" dxfId="19" priority="15">
      <formula>IF(RIGHT(TEXT(AI64,"0.#"),1)=".",FALSE,TRUE)</formula>
    </cfRule>
    <cfRule type="expression" dxfId="18" priority="16">
      <formula>IF(RIGHT(TEXT(AI64,"0.#"),1)=".",TRUE,FALSE)</formula>
    </cfRule>
  </conditionalFormatting>
  <conditionalFormatting sqref="AE63">
    <cfRule type="expression" dxfId="17" priority="21">
      <formula>IF(RIGHT(TEXT(AE63,"0.#"),1)=".",FALSE,TRUE)</formula>
    </cfRule>
    <cfRule type="expression" dxfId="16" priority="22">
      <formula>IF(RIGHT(TEXT(AE63,"0.#"),1)=".",TRUE,FALSE)</formula>
    </cfRule>
  </conditionalFormatting>
  <conditionalFormatting sqref="AI63">
    <cfRule type="expression" dxfId="15" priority="19">
      <formula>IF(RIGHT(TEXT(AI63,"0.#"),1)=".",FALSE,TRUE)</formula>
    </cfRule>
    <cfRule type="expression" dxfId="14" priority="20">
      <formula>IF(RIGHT(TEXT(AI63,"0.#"),1)=".",TRUE,FALSE)</formula>
    </cfRule>
  </conditionalFormatting>
  <conditionalFormatting sqref="AE74:AE75">
    <cfRule type="expression" dxfId="13" priority="13">
      <formula>IF(RIGHT(TEXT(AE74,"0.#"),1)=".",FALSE,TRUE)</formula>
    </cfRule>
    <cfRule type="expression" dxfId="12" priority="14">
      <formula>IF(RIGHT(TEXT(AE74,"0.#"),1)=".",TRUE,FALSE)</formula>
    </cfRule>
  </conditionalFormatting>
  <conditionalFormatting sqref="AI74:AI75">
    <cfRule type="expression" dxfId="11" priority="11">
      <formula>IF(RIGHT(TEXT(AI74,"0.#"),1)=".",FALSE,TRUE)</formula>
    </cfRule>
    <cfRule type="expression" dxfId="10" priority="12">
      <formula>IF(RIGHT(TEXT(AI74,"0.#"),1)=".",TRUE,FALSE)</formula>
    </cfRule>
  </conditionalFormatting>
  <conditionalFormatting sqref="AM91">
    <cfRule type="expression" dxfId="9" priority="9">
      <formula>IF(RIGHT(TEXT(AM91,"0.#"),1)=".",FALSE,TRUE)</formula>
    </cfRule>
    <cfRule type="expression" dxfId="8" priority="10">
      <formula>IF(RIGHT(TEXT(AM91,"0.#"),1)=".",TRUE,FALSE)</formula>
    </cfRule>
  </conditionalFormatting>
  <conditionalFormatting sqref="AM92">
    <cfRule type="expression" dxfId="7" priority="7">
      <formula>IF(RIGHT(TEXT(AM92,"0.#"),1)=".",FALSE,TRUE)</formula>
    </cfRule>
    <cfRule type="expression" dxfId="6" priority="8">
      <formula>IF(RIGHT(TEXT(AM92,"0.#"),1)=".",TRUE,FALSE)</formula>
    </cfRule>
  </conditionalFormatting>
  <conditionalFormatting sqref="AM64">
    <cfRule type="expression" dxfId="5" priority="5">
      <formula>IF(RIGHT(TEXT(AM64,"0.#"),1)=".",FALSE,TRUE)</formula>
    </cfRule>
    <cfRule type="expression" dxfId="4" priority="6">
      <formula>IF(RIGHT(TEXT(AM64,"0.#"),1)=".",TRUE,FALSE)</formula>
    </cfRule>
  </conditionalFormatting>
  <conditionalFormatting sqref="AK15:AQ15">
    <cfRule type="expression" dxfId="3" priority="3">
      <formula>IF(RIGHT(TEXT(AK15,"0.#"),1)=".",FALSE,TRUE)</formula>
    </cfRule>
    <cfRule type="expression" dxfId="2" priority="4">
      <formula>IF(RIGHT(TEXT(AK15,"0.#"),1)=".",TRUE,FALSE)</formula>
    </cfRule>
  </conditionalFormatting>
  <conditionalFormatting sqref="AD16:AJ16">
    <cfRule type="expression" dxfId="1" priority="1">
      <formula>IF(RIGHT(TEXT(AD16,"0.#"),1)=".",FALSE,TRUE)</formula>
    </cfRule>
    <cfRule type="expression" dxfId="0" priority="2">
      <formula>IF(RIGHT(TEXT(AD16,"0.#"),1)=".",TRUE,FALSE)</formula>
    </cfRule>
  </conditionalFormatting>
  <dataValidations count="16">
    <dataValidation type="whole" allowBlank="1" showInputMessage="1" showErrorMessage="1" sqref="O151:P152 AX151:AX153 AA151:AB152 AM151:AN152">
      <formula1>0</formula1>
      <formula2>99</formula2>
    </dataValidation>
    <dataValidation type="whole" allowBlank="1" showInputMessage="1" showErrorMessage="1" sqref="AJ151:AK152 X151:Y152 AJ153 L151:L153 M151:M152 X153 AU151:AV152 J127:J13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37:E137">
      <formula1>T行政事業レビュー推進チームの所見</formula1>
    </dataValidation>
    <dataValidation type="custom" imeMode="disabled" allowBlank="1" showInputMessage="1" showErrorMessage="1" sqref="AH186:AK195 AH198:AK207 AH210:AK211">
      <formula1>OR(AND(MOD(IF(ISNUMBER(AH186), AH186, 0.5),1)=0, 0&lt;=AH186), AH186="-")</formula1>
    </dataValidation>
    <dataValidation type="whole" imeMode="disabled" allowBlank="1" showInputMessage="1" showErrorMessage="1" sqref="AW2:AX2">
      <formula1>0</formula1>
      <formula2>99</formula2>
    </dataValidation>
    <dataValidation type="list" allowBlank="1" showInputMessage="1" showErrorMessage="1" sqref="A139:E139">
      <formula1>T所見を踏まえた改善点</formula1>
    </dataValidation>
    <dataValidation type="list" allowBlank="1" showInputMessage="1" showErrorMessage="1" error="プルダウンリストから選択してください。" sqref="AD112:AF113">
      <formula1>"有,無"</formula1>
    </dataValidation>
    <dataValidation type="list" allowBlank="1" showInputMessage="1" showErrorMessage="1" error="プルダウンリストから選択してください。" sqref="AD108:AF111 AD114:AD125 AE114:AF118 AE120:AF125">
      <formula1>"○,△,×,‐"</formula1>
    </dataValidation>
    <dataValidation type="list" allowBlank="1" showInputMessage="1" showErrorMessage="1" sqref="S5:X5">
      <formula1>T終了年度</formula1>
    </dataValidation>
    <dataValidation type="list" allowBlank="1" showInputMessage="1" showErrorMessage="1" sqref="H127:I131">
      <formula1>T事業番号</formula1>
    </dataValidation>
    <dataValidation type="custom" imeMode="disabled" allowBlank="1" showInputMessage="1" showErrorMessage="1" sqref="AY23 P13:AX13 AR15:AX15 P14:AQ18 AR18:AX18 P19:AJ19 P23:AC29 Y175:AB175 AU175:AX175 Y179:AB179 AU179:AX179 Y186:AB195 AL186:AO195 Y198:AB207 AL198:AO207 Y210:AB211 AL210:AO211 AQ38:AR38 AU38:AX38 AE39:AX41 AE49:AX49 AE32:AX33 AE74:AX75 AE60:AX61 AE35:AX35 AE63:AX63 AE77:AX77 AE91:AX91 AQ52:AR52 AU52:AX52 AE53:AX55 AQ66:AR66 AU66:AX66 AE67:AX69 AQ80:AR80 AU80:AX80 AE81:AX83 AQ94:AR94 AU94:AX94 AE95:AX97 AE46:AX47 AE88:AX89">
      <formula1>OR(ISNUMBER(P13), P13="-")</formula1>
    </dataValidation>
    <dataValidation type="list" allowBlank="1" showInputMessage="1" showErrorMessage="1" sqref="Q153:R153 AC153:AD153 AO153:AP153">
      <formula1>#REF!</formula1>
    </dataValidation>
    <dataValidation type="custom" allowBlank="1" showInputMessage="1" showErrorMessage="1" errorTitle="法人番号チェック" error="法人番号は13桁の数字で入力してください。" sqref="J210:O211 J198:O207 J186:O195">
      <formula1>OR(J186="-",AND(LEN(J186)=13,IFERROR(SEARCH("-",J186),"")="",IFERROR(SEARCH(".",J186),"")="",ISNUMBER(J186)))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49" man="1"/>
    <brk id="83" max="49" man="1"/>
    <brk id="110" max="49" man="1"/>
    <brk id="139" max="49" man="1"/>
    <brk id="1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U152:V152 I152:J152 AG152:AH152 AR152:AS152</xm:sqref>
        </x14:dataValidation>
        <x14:dataValidation type="list" allowBlank="1" showInputMessage="1" showErrorMessage="1">
          <x14:formula1>
            <xm:f>入力規則等!$U$40:$U$42</xm:f>
          </x14:formula1>
          <xm:sqref>AG151:AH151 U151:V151 I151:J151 AR151:AS151</xm:sqref>
        </x14:dataValidation>
        <x14:dataValidation type="list" allowBlank="1" showInputMessage="1" showErrorMessage="1">
          <x14:formula1>
            <xm:f>入力規則等!$AG$2:$AG$13</xm:f>
          </x14:formula1>
          <xm:sqref>AC186:AG195 AC198:AG207 AC210:AG211</xm:sqref>
        </x14:dataValidation>
        <x14:dataValidation type="list" allowBlank="1" showInputMessage="1" showErrorMessage="1">
          <x14:formula1>
            <xm:f>入力規則等!$AI$2:$AI$8</xm:f>
          </x14:formula1>
          <xm:sqref>J103:T103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AO151:AP152 Q151:S152 AC151:AE152 E151:G152</xm:sqref>
        </x14:dataValidation>
        <x14:dataValidation type="list" allowBlank="1" showInputMessage="1" showErrorMessage="1">
          <x14:formula1>
            <xm:f>入力規則等!$U$48</xm:f>
          </x14:formula1>
          <xm:sqref>E153:F153</xm:sqref>
        </x14:dataValidation>
        <x14:dataValidation type="list" allowBlank="1" showInputMessage="1" showErrorMessage="1">
          <x14:formula1>
            <xm:f>入力規則等!$U$13:$U$35</xm:f>
          </x14:formula1>
          <xm:sqref>AJ2:AM2 E127:G131 AE153:AG153 G153:I153 AQ153:AS153 S153:U153</xm:sqref>
        </x14:dataValidation>
        <x14:dataValidation type="list" allowBlank="1" showInputMessage="1" showErrorMessage="1">
          <x14:formula1>
            <xm:f>入力規則等!$U$56:$U$58</xm:f>
          </x14:formula1>
          <xm:sqref>J153:K153 AT153:AU153 AH153:AI153 V153:W153</xm:sqref>
        </x14:dataValidation>
        <x14:dataValidation type="list" allowBlank="1" showInputMessage="1" showErrorMessage="1">
          <x14:formula1>
            <xm:f>入力規則等!$U$49</xm:f>
          </x14:formula1>
          <xm:sqref>C127:D131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1" sqref="K11"/>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75</v>
      </c>
      <c r="B1" s="22" t="s">
        <v>76</v>
      </c>
      <c r="F1" s="23" t="s">
        <v>4</v>
      </c>
      <c r="G1" s="23" t="s">
        <v>65</v>
      </c>
      <c r="K1" s="24" t="s">
        <v>93</v>
      </c>
      <c r="L1" s="22" t="s">
        <v>76</v>
      </c>
      <c r="O1" s="12"/>
      <c r="P1" s="23" t="s">
        <v>5</v>
      </c>
      <c r="Q1" s="23" t="s">
        <v>65</v>
      </c>
      <c r="T1" s="12"/>
      <c r="U1" s="26" t="s">
        <v>156</v>
      </c>
      <c r="W1" s="26" t="s">
        <v>155</v>
      </c>
      <c r="Y1" s="26" t="s">
        <v>73</v>
      </c>
      <c r="Z1" s="26" t="s">
        <v>385</v>
      </c>
      <c r="AA1" s="26" t="s">
        <v>74</v>
      </c>
      <c r="AB1" s="26" t="s">
        <v>386</v>
      </c>
      <c r="AC1" s="26" t="s">
        <v>31</v>
      </c>
      <c r="AD1" s="25"/>
      <c r="AE1" s="26" t="s">
        <v>43</v>
      </c>
      <c r="AF1" s="27"/>
      <c r="AG1" s="39" t="s">
        <v>168</v>
      </c>
      <c r="AI1" s="39" t="s">
        <v>171</v>
      </c>
      <c r="AK1" s="39" t="s">
        <v>175</v>
      </c>
      <c r="AM1" s="48"/>
      <c r="AN1" s="48"/>
      <c r="AP1" s="25" t="s">
        <v>213</v>
      </c>
    </row>
    <row r="2" spans="1:42" ht="13.5" customHeight="1" x14ac:dyDescent="0.2">
      <c r="A2" s="13" t="s">
        <v>77</v>
      </c>
      <c r="B2" s="14"/>
      <c r="C2" s="12" t="str">
        <f>IF(B2="","",A2)</f>
        <v/>
      </c>
      <c r="D2" s="12" t="str">
        <f>IF(C2="","",IF(D1&lt;&gt;"",CONCATENATE(D1,"、",C2),C2))</f>
        <v/>
      </c>
      <c r="F2" s="11" t="s">
        <v>64</v>
      </c>
      <c r="G2" s="16" t="s">
        <v>605</v>
      </c>
      <c r="H2" s="12" t="str">
        <f>IF(G2="","",F2)</f>
        <v>一般会計</v>
      </c>
      <c r="I2" s="12" t="str">
        <f>IF(H2="","",IF(I1&lt;&gt;"",CONCATENATE(I1,"、",H2),H2))</f>
        <v>一般会計</v>
      </c>
      <c r="K2" s="13" t="s">
        <v>94</v>
      </c>
      <c r="L2" s="14"/>
      <c r="M2" s="12" t="str">
        <f>IF(L2="","",K2)</f>
        <v/>
      </c>
      <c r="N2" s="12" t="str">
        <f>IF(M2="","",IF(N1&lt;&gt;"",CONCATENATE(N1,"、",M2),M2))</f>
        <v/>
      </c>
      <c r="O2" s="12"/>
      <c r="P2" s="11" t="s">
        <v>66</v>
      </c>
      <c r="Q2" s="16" t="s">
        <v>605</v>
      </c>
      <c r="R2" s="12" t="str">
        <f>IF(Q2="","",P2)</f>
        <v>直接実施</v>
      </c>
      <c r="S2" s="12" t="str">
        <f>IF(R2="","",IF(S1&lt;&gt;"",CONCATENATE(S1,"、",R2),R2))</f>
        <v>直接実施</v>
      </c>
      <c r="T2" s="12"/>
      <c r="U2" s="63">
        <v>21</v>
      </c>
      <c r="W2" s="29" t="s">
        <v>161</v>
      </c>
      <c r="Y2" s="29" t="s">
        <v>60</v>
      </c>
      <c r="Z2" s="29" t="s">
        <v>60</v>
      </c>
      <c r="AA2" s="56" t="s">
        <v>255</v>
      </c>
      <c r="AB2" s="56" t="s">
        <v>480</v>
      </c>
      <c r="AC2" s="57" t="s">
        <v>126</v>
      </c>
      <c r="AD2" s="25"/>
      <c r="AE2" s="31" t="s">
        <v>157</v>
      </c>
      <c r="AF2" s="27"/>
      <c r="AG2" s="40" t="s">
        <v>221</v>
      </c>
      <c r="AI2" s="39" t="s">
        <v>252</v>
      </c>
      <c r="AK2" s="39" t="s">
        <v>176</v>
      </c>
      <c r="AM2" s="48"/>
      <c r="AN2" s="48"/>
      <c r="AP2" s="40" t="s">
        <v>221</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605</v>
      </c>
      <c r="R3" s="12" t="str">
        <f t="shared" ref="R3:R8" si="3">IF(Q3="","",P3)</f>
        <v>委託・請負</v>
      </c>
      <c r="S3" s="12" t="str">
        <f t="shared" ref="S3:S8" si="4">IF(R3="",S2,IF(S2&lt;&gt;"",CONCATENATE(S2,"、",R3),R3))</f>
        <v>直接実施、委託・請負</v>
      </c>
      <c r="T3" s="12"/>
      <c r="U3" s="29" t="s">
        <v>511</v>
      </c>
      <c r="W3" s="29" t="s">
        <v>136</v>
      </c>
      <c r="Y3" s="29" t="s">
        <v>61</v>
      </c>
      <c r="Z3" s="29" t="s">
        <v>387</v>
      </c>
      <c r="AA3" s="56" t="s">
        <v>353</v>
      </c>
      <c r="AB3" s="56" t="s">
        <v>481</v>
      </c>
      <c r="AC3" s="57" t="s">
        <v>127</v>
      </c>
      <c r="AD3" s="25"/>
      <c r="AE3" s="31" t="s">
        <v>158</v>
      </c>
      <c r="AF3" s="27"/>
      <c r="AG3" s="40" t="s">
        <v>222</v>
      </c>
      <c r="AI3" s="39" t="s">
        <v>170</v>
      </c>
      <c r="AK3" s="39" t="str">
        <f>CHAR(CODE(AK2)+1)</f>
        <v>B</v>
      </c>
      <c r="AM3" s="48"/>
      <c r="AN3" s="48"/>
      <c r="AP3" s="40" t="s">
        <v>222</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t="s">
        <v>605</v>
      </c>
      <c r="R4" s="12" t="str">
        <f t="shared" si="3"/>
        <v>補助</v>
      </c>
      <c r="S4" s="12" t="str">
        <f t="shared" si="4"/>
        <v>直接実施、委託・請負、補助</v>
      </c>
      <c r="T4" s="12"/>
      <c r="U4" s="29" t="s">
        <v>564</v>
      </c>
      <c r="W4" s="29" t="s">
        <v>137</v>
      </c>
      <c r="Y4" s="29" t="s">
        <v>260</v>
      </c>
      <c r="Z4" s="29" t="s">
        <v>388</v>
      </c>
      <c r="AA4" s="56" t="s">
        <v>354</v>
      </c>
      <c r="AB4" s="56" t="s">
        <v>482</v>
      </c>
      <c r="AC4" s="56" t="s">
        <v>128</v>
      </c>
      <c r="AD4" s="25"/>
      <c r="AE4" s="31" t="s">
        <v>159</v>
      </c>
      <c r="AF4" s="27"/>
      <c r="AG4" s="40" t="s">
        <v>223</v>
      </c>
      <c r="AI4" s="39" t="s">
        <v>172</v>
      </c>
      <c r="AK4" s="39" t="str">
        <f t="shared" ref="AK4:AK49" si="7">CHAR(CODE(AK3)+1)</f>
        <v>C</v>
      </c>
      <c r="AM4" s="48"/>
      <c r="AN4" s="48"/>
      <c r="AP4" s="40" t="s">
        <v>223</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直接実施、委託・請負、補助</v>
      </c>
      <c r="T5" s="12"/>
      <c r="W5" s="29" t="s">
        <v>535</v>
      </c>
      <c r="Y5" s="29" t="s">
        <v>261</v>
      </c>
      <c r="Z5" s="29" t="s">
        <v>389</v>
      </c>
      <c r="AA5" s="56" t="s">
        <v>355</v>
      </c>
      <c r="AB5" s="56" t="s">
        <v>483</v>
      </c>
      <c r="AC5" s="56" t="s">
        <v>160</v>
      </c>
      <c r="AD5" s="28"/>
      <c r="AE5" s="31" t="s">
        <v>233</v>
      </c>
      <c r="AF5" s="27"/>
      <c r="AG5" s="40" t="s">
        <v>224</v>
      </c>
      <c r="AI5" s="39" t="s">
        <v>258</v>
      </c>
      <c r="AK5" s="39" t="str">
        <f t="shared" si="7"/>
        <v>D</v>
      </c>
      <c r="AP5" s="40" t="s">
        <v>224</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直接実施、委託・請負、補助</v>
      </c>
      <c r="T6" s="12"/>
      <c r="U6" s="29" t="s">
        <v>235</v>
      </c>
      <c r="W6" s="29" t="s">
        <v>537</v>
      </c>
      <c r="Y6" s="29" t="s">
        <v>262</v>
      </c>
      <c r="Z6" s="29" t="s">
        <v>390</v>
      </c>
      <c r="AA6" s="56" t="s">
        <v>356</v>
      </c>
      <c r="AB6" s="56" t="s">
        <v>484</v>
      </c>
      <c r="AC6" s="56" t="s">
        <v>129</v>
      </c>
      <c r="AD6" s="28"/>
      <c r="AE6" s="31" t="s">
        <v>231</v>
      </c>
      <c r="AF6" s="27"/>
      <c r="AG6" s="40" t="s">
        <v>225</v>
      </c>
      <c r="AI6" s="39" t="s">
        <v>259</v>
      </c>
      <c r="AK6" s="39" t="str">
        <f>CHAR(CODE(AK5)+1)</f>
        <v>E</v>
      </c>
      <c r="AP6" s="40" t="s">
        <v>225</v>
      </c>
    </row>
    <row r="7" spans="1:42" ht="13.5" customHeight="1" x14ac:dyDescent="0.2">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直接実施、委託・請負、補助</v>
      </c>
      <c r="T7" s="12"/>
      <c r="U7" s="29"/>
      <c r="W7" s="29" t="s">
        <v>138</v>
      </c>
      <c r="Y7" s="29" t="s">
        <v>263</v>
      </c>
      <c r="Z7" s="29" t="s">
        <v>391</v>
      </c>
      <c r="AA7" s="56" t="s">
        <v>357</v>
      </c>
      <c r="AB7" s="56" t="s">
        <v>485</v>
      </c>
      <c r="AC7" s="28"/>
      <c r="AD7" s="28"/>
      <c r="AE7" s="29" t="s">
        <v>129</v>
      </c>
      <c r="AF7" s="27"/>
      <c r="AG7" s="40" t="s">
        <v>226</v>
      </c>
      <c r="AH7" s="51"/>
      <c r="AI7" s="40" t="s">
        <v>248</v>
      </c>
      <c r="AK7" s="39" t="str">
        <f>CHAR(CODE(AK6)+1)</f>
        <v>F</v>
      </c>
      <c r="AP7" s="40" t="s">
        <v>226</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直接実施、委託・請負、補助</v>
      </c>
      <c r="T8" s="12"/>
      <c r="U8" s="29" t="s">
        <v>256</v>
      </c>
      <c r="W8" s="29" t="s">
        <v>139</v>
      </c>
      <c r="Y8" s="29" t="s">
        <v>264</v>
      </c>
      <c r="Z8" s="29" t="s">
        <v>392</v>
      </c>
      <c r="AA8" s="56" t="s">
        <v>358</v>
      </c>
      <c r="AB8" s="56" t="s">
        <v>486</v>
      </c>
      <c r="AC8" s="28"/>
      <c r="AD8" s="28"/>
      <c r="AE8" s="28"/>
      <c r="AF8" s="27"/>
      <c r="AG8" s="40" t="s">
        <v>227</v>
      </c>
      <c r="AI8" s="39" t="s">
        <v>249</v>
      </c>
      <c r="AK8" s="39" t="str">
        <f t="shared" si="7"/>
        <v>G</v>
      </c>
      <c r="AP8" s="40" t="s">
        <v>227</v>
      </c>
    </row>
    <row r="9" spans="1:42" ht="13.5" customHeight="1" x14ac:dyDescent="0.2">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257</v>
      </c>
      <c r="W9" s="29" t="s">
        <v>140</v>
      </c>
      <c r="Y9" s="29" t="s">
        <v>265</v>
      </c>
      <c r="Z9" s="29" t="s">
        <v>393</v>
      </c>
      <c r="AA9" s="56" t="s">
        <v>359</v>
      </c>
      <c r="AB9" s="56" t="s">
        <v>487</v>
      </c>
      <c r="AC9" s="28"/>
      <c r="AD9" s="28"/>
      <c r="AE9" s="28"/>
      <c r="AF9" s="27"/>
      <c r="AG9" s="40" t="s">
        <v>228</v>
      </c>
      <c r="AI9" s="47"/>
      <c r="AK9" s="39" t="str">
        <f t="shared" si="7"/>
        <v>H</v>
      </c>
      <c r="AP9" s="40" t="s">
        <v>228</v>
      </c>
    </row>
    <row r="10" spans="1:42" ht="13.5" customHeight="1" x14ac:dyDescent="0.2">
      <c r="A10" s="13" t="s">
        <v>203</v>
      </c>
      <c r="B10" s="14"/>
      <c r="C10" s="12" t="str">
        <f t="shared" si="0"/>
        <v/>
      </c>
      <c r="D10" s="12" t="str">
        <f t="shared" si="8"/>
        <v/>
      </c>
      <c r="F10" s="17" t="s">
        <v>108</v>
      </c>
      <c r="G10" s="16"/>
      <c r="H10" s="12" t="str">
        <f t="shared" si="1"/>
        <v/>
      </c>
      <c r="I10" s="12" t="str">
        <f t="shared" si="5"/>
        <v>一般会計</v>
      </c>
      <c r="K10" s="13" t="s">
        <v>204</v>
      </c>
      <c r="L10" s="14"/>
      <c r="M10" s="12" t="str">
        <f t="shared" si="2"/>
        <v/>
      </c>
      <c r="N10" s="12" t="str">
        <f t="shared" si="6"/>
        <v/>
      </c>
      <c r="O10" s="12"/>
      <c r="P10" s="12" t="str">
        <f>S8</f>
        <v>直接実施、委託・請負、補助</v>
      </c>
      <c r="Q10" s="18"/>
      <c r="T10" s="12"/>
      <c r="W10" s="29" t="s">
        <v>141</v>
      </c>
      <c r="Y10" s="29" t="s">
        <v>266</v>
      </c>
      <c r="Z10" s="29" t="s">
        <v>394</v>
      </c>
      <c r="AA10" s="56" t="s">
        <v>360</v>
      </c>
      <c r="AB10" s="56" t="s">
        <v>488</v>
      </c>
      <c r="AC10" s="28"/>
      <c r="AD10" s="28"/>
      <c r="AE10" s="28"/>
      <c r="AF10" s="27"/>
      <c r="AG10" s="40" t="s">
        <v>216</v>
      </c>
      <c r="AK10" s="39" t="str">
        <f t="shared" si="7"/>
        <v>I</v>
      </c>
      <c r="AP10" s="39" t="s">
        <v>214</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605</v>
      </c>
      <c r="M11" s="12" t="str">
        <f t="shared" si="2"/>
        <v>その他の事項経費</v>
      </c>
      <c r="N11" s="12" t="str">
        <f t="shared" si="6"/>
        <v>その他の事項経費</v>
      </c>
      <c r="O11" s="12"/>
      <c r="P11" s="12"/>
      <c r="Q11" s="18"/>
      <c r="T11" s="12"/>
      <c r="W11" s="29" t="s">
        <v>561</v>
      </c>
      <c r="Y11" s="29" t="s">
        <v>267</v>
      </c>
      <c r="Z11" s="29" t="s">
        <v>395</v>
      </c>
      <c r="AA11" s="56" t="s">
        <v>361</v>
      </c>
      <c r="AB11" s="56" t="s">
        <v>489</v>
      </c>
      <c r="AC11" s="28"/>
      <c r="AD11" s="28"/>
      <c r="AE11" s="28"/>
      <c r="AF11" s="27"/>
      <c r="AG11" s="39" t="s">
        <v>219</v>
      </c>
      <c r="AK11" s="39"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512</v>
      </c>
      <c r="W12" s="29" t="s">
        <v>142</v>
      </c>
      <c r="Y12" s="29" t="s">
        <v>268</v>
      </c>
      <c r="Z12" s="29" t="s">
        <v>396</v>
      </c>
      <c r="AA12" s="56" t="s">
        <v>362</v>
      </c>
      <c r="AB12" s="56" t="s">
        <v>490</v>
      </c>
      <c r="AC12" s="28"/>
      <c r="AD12" s="28"/>
      <c r="AE12" s="28"/>
      <c r="AF12" s="27"/>
      <c r="AG12" s="39" t="s">
        <v>217</v>
      </c>
      <c r="AK12" s="39"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269</v>
      </c>
      <c r="Z13" s="29" t="s">
        <v>397</v>
      </c>
      <c r="AA13" s="56" t="s">
        <v>363</v>
      </c>
      <c r="AB13" s="56" t="s">
        <v>491</v>
      </c>
      <c r="AC13" s="28"/>
      <c r="AD13" s="28"/>
      <c r="AE13" s="28"/>
      <c r="AF13" s="27"/>
      <c r="AG13" s="39" t="s">
        <v>218</v>
      </c>
      <c r="AK13" s="39"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513</v>
      </c>
      <c r="W14" s="29" t="s">
        <v>144</v>
      </c>
      <c r="Y14" s="29" t="s">
        <v>270</v>
      </c>
      <c r="Z14" s="29" t="s">
        <v>398</v>
      </c>
      <c r="AA14" s="56" t="s">
        <v>364</v>
      </c>
      <c r="AB14" s="56" t="s">
        <v>492</v>
      </c>
      <c r="AC14" s="28"/>
      <c r="AD14" s="28"/>
      <c r="AE14" s="28"/>
      <c r="AF14" s="27"/>
      <c r="AG14" s="47"/>
      <c r="AK14" s="39"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514</v>
      </c>
      <c r="W15" s="29" t="s">
        <v>145</v>
      </c>
      <c r="Y15" s="29" t="s">
        <v>271</v>
      </c>
      <c r="Z15" s="29" t="s">
        <v>399</v>
      </c>
      <c r="AA15" s="56" t="s">
        <v>365</v>
      </c>
      <c r="AB15" s="56" t="s">
        <v>493</v>
      </c>
      <c r="AC15" s="28"/>
      <c r="AD15" s="28"/>
      <c r="AE15" s="28"/>
      <c r="AF15" s="27"/>
      <c r="AG15" s="48"/>
      <c r="AK15" s="39"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515</v>
      </c>
      <c r="W16" s="29" t="s">
        <v>146</v>
      </c>
      <c r="Y16" s="29" t="s">
        <v>272</v>
      </c>
      <c r="Z16" s="29" t="s">
        <v>400</v>
      </c>
      <c r="AA16" s="56" t="s">
        <v>366</v>
      </c>
      <c r="AB16" s="56" t="s">
        <v>494</v>
      </c>
      <c r="AC16" s="28"/>
      <c r="AD16" s="28"/>
      <c r="AE16" s="28"/>
      <c r="AF16" s="27"/>
      <c r="AG16" s="48"/>
      <c r="AK16" s="39"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533</v>
      </c>
      <c r="W17" s="29" t="s">
        <v>147</v>
      </c>
      <c r="Y17" s="29" t="s">
        <v>273</v>
      </c>
      <c r="Z17" s="29" t="s">
        <v>401</v>
      </c>
      <c r="AA17" s="56" t="s">
        <v>367</v>
      </c>
      <c r="AB17" s="56" t="s">
        <v>495</v>
      </c>
      <c r="AC17" s="28"/>
      <c r="AD17" s="28"/>
      <c r="AE17" s="28"/>
      <c r="AF17" s="27"/>
      <c r="AG17" s="48"/>
      <c r="AK17" s="39"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516</v>
      </c>
      <c r="W18" s="29" t="s">
        <v>148</v>
      </c>
      <c r="Y18" s="29" t="s">
        <v>274</v>
      </c>
      <c r="Z18" s="29" t="s">
        <v>402</v>
      </c>
      <c r="AA18" s="56" t="s">
        <v>368</v>
      </c>
      <c r="AB18" s="56" t="s">
        <v>496</v>
      </c>
      <c r="AC18" s="28"/>
      <c r="AD18" s="28"/>
      <c r="AE18" s="28"/>
      <c r="AF18" s="27"/>
      <c r="AK18" s="39" t="str">
        <f t="shared" si="7"/>
        <v>Q</v>
      </c>
    </row>
    <row r="19" spans="1:37" ht="13.5" customHeight="1" x14ac:dyDescent="0.2">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517</v>
      </c>
      <c r="W19" s="29" t="s">
        <v>149</v>
      </c>
      <c r="Y19" s="29" t="s">
        <v>275</v>
      </c>
      <c r="Z19" s="29" t="s">
        <v>403</v>
      </c>
      <c r="AA19" s="56" t="s">
        <v>369</v>
      </c>
      <c r="AB19" s="56" t="s">
        <v>497</v>
      </c>
      <c r="AC19" s="28"/>
      <c r="AD19" s="28"/>
      <c r="AE19" s="28"/>
      <c r="AF19" s="27"/>
      <c r="AK19" s="39" t="str">
        <f t="shared" si="7"/>
        <v>R</v>
      </c>
    </row>
    <row r="20" spans="1:37" ht="13.5" customHeight="1" x14ac:dyDescent="0.2">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29" t="s">
        <v>518</v>
      </c>
      <c r="W20" s="29" t="s">
        <v>150</v>
      </c>
      <c r="Y20" s="29" t="s">
        <v>276</v>
      </c>
      <c r="Z20" s="29" t="s">
        <v>404</v>
      </c>
      <c r="AA20" s="56" t="s">
        <v>370</v>
      </c>
      <c r="AB20" s="56" t="s">
        <v>498</v>
      </c>
      <c r="AC20" s="28"/>
      <c r="AD20" s="28"/>
      <c r="AE20" s="28"/>
      <c r="AF20" s="27"/>
      <c r="AK20" s="39" t="str">
        <f t="shared" si="7"/>
        <v>S</v>
      </c>
    </row>
    <row r="21" spans="1:37" ht="13.5" customHeight="1" x14ac:dyDescent="0.2">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519</v>
      </c>
      <c r="W21" s="29" t="s">
        <v>151</v>
      </c>
      <c r="Y21" s="29" t="s">
        <v>277</v>
      </c>
      <c r="Z21" s="29" t="s">
        <v>405</v>
      </c>
      <c r="AA21" s="56" t="s">
        <v>371</v>
      </c>
      <c r="AB21" s="56" t="s">
        <v>499</v>
      </c>
      <c r="AC21" s="28"/>
      <c r="AD21" s="28"/>
      <c r="AE21" s="28"/>
      <c r="AF21" s="27"/>
      <c r="AK21" s="39" t="str">
        <f t="shared" si="7"/>
        <v>T</v>
      </c>
    </row>
    <row r="22" spans="1:37" ht="13.5" customHeight="1" x14ac:dyDescent="0.2">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563</v>
      </c>
      <c r="W22" s="29" t="s">
        <v>152</v>
      </c>
      <c r="Y22" s="29" t="s">
        <v>278</v>
      </c>
      <c r="Z22" s="29" t="s">
        <v>406</v>
      </c>
      <c r="AA22" s="56" t="s">
        <v>372</v>
      </c>
      <c r="AB22" s="56" t="s">
        <v>500</v>
      </c>
      <c r="AC22" s="28"/>
      <c r="AD22" s="28"/>
      <c r="AE22" s="28"/>
      <c r="AF22" s="27"/>
      <c r="AK22" s="39" t="str">
        <f t="shared" si="7"/>
        <v>U</v>
      </c>
    </row>
    <row r="23" spans="1:37" ht="13.5" customHeight="1" x14ac:dyDescent="0.2">
      <c r="A23" s="54" t="s">
        <v>250</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520</v>
      </c>
      <c r="W23" s="29" t="s">
        <v>153</v>
      </c>
      <c r="Y23" s="29" t="s">
        <v>279</v>
      </c>
      <c r="Z23" s="29" t="s">
        <v>407</v>
      </c>
      <c r="AA23" s="56" t="s">
        <v>373</v>
      </c>
      <c r="AB23" s="56" t="s">
        <v>501</v>
      </c>
      <c r="AC23" s="28"/>
      <c r="AD23" s="28"/>
      <c r="AE23" s="28"/>
      <c r="AF23" s="27"/>
      <c r="AK23" s="39" t="str">
        <f t="shared" si="7"/>
        <v>V</v>
      </c>
    </row>
    <row r="24" spans="1:37" ht="13.5" customHeight="1" x14ac:dyDescent="0.2">
      <c r="A24" s="65"/>
      <c r="B24" s="52"/>
      <c r="F24" s="17" t="s">
        <v>253</v>
      </c>
      <c r="G24" s="16"/>
      <c r="H24" s="12" t="str">
        <f t="shared" si="1"/>
        <v/>
      </c>
      <c r="I24" s="12" t="str">
        <f t="shared" si="5"/>
        <v>一般会計</v>
      </c>
      <c r="K24" s="12"/>
      <c r="L24" s="12"/>
      <c r="O24" s="12"/>
      <c r="P24" s="12"/>
      <c r="Q24" s="18"/>
      <c r="T24" s="12"/>
      <c r="U24" s="29" t="s">
        <v>521</v>
      </c>
      <c r="W24" s="29" t="s">
        <v>154</v>
      </c>
      <c r="Y24" s="29" t="s">
        <v>280</v>
      </c>
      <c r="Z24" s="29" t="s">
        <v>408</v>
      </c>
      <c r="AA24" s="56" t="s">
        <v>374</v>
      </c>
      <c r="AB24" s="56" t="s">
        <v>502</v>
      </c>
      <c r="AC24" s="28"/>
      <c r="AD24" s="28"/>
      <c r="AE24" s="28"/>
      <c r="AF24" s="27"/>
      <c r="AK24" s="39" t="str">
        <f>CHAR(CODE(AK23)+1)</f>
        <v>W</v>
      </c>
    </row>
    <row r="25" spans="1:37" ht="13.5" customHeight="1" x14ac:dyDescent="0.2">
      <c r="A25" s="53"/>
      <c r="B25" s="52"/>
      <c r="F25" s="17" t="s">
        <v>121</v>
      </c>
      <c r="G25" s="16"/>
      <c r="H25" s="12" t="str">
        <f t="shared" si="1"/>
        <v/>
      </c>
      <c r="I25" s="12" t="str">
        <f t="shared" si="5"/>
        <v>一般会計</v>
      </c>
      <c r="K25" s="12"/>
      <c r="L25" s="12"/>
      <c r="O25" s="12"/>
      <c r="P25" s="12"/>
      <c r="Q25" s="18"/>
      <c r="T25" s="12"/>
      <c r="U25" s="29" t="s">
        <v>522</v>
      </c>
      <c r="W25" s="46"/>
      <c r="Y25" s="29" t="s">
        <v>281</v>
      </c>
      <c r="Z25" s="29" t="s">
        <v>409</v>
      </c>
      <c r="AA25" s="56" t="s">
        <v>375</v>
      </c>
      <c r="AB25" s="56" t="s">
        <v>503</v>
      </c>
      <c r="AC25" s="28"/>
      <c r="AD25" s="28"/>
      <c r="AE25" s="28"/>
      <c r="AF25" s="27"/>
      <c r="AK25" s="39" t="str">
        <f t="shared" si="7"/>
        <v>X</v>
      </c>
    </row>
    <row r="26" spans="1:37" ht="13.5" customHeight="1" x14ac:dyDescent="0.2">
      <c r="A26" s="53"/>
      <c r="B26" s="52"/>
      <c r="F26" s="17" t="s">
        <v>122</v>
      </c>
      <c r="G26" s="16"/>
      <c r="H26" s="12" t="str">
        <f t="shared" si="1"/>
        <v/>
      </c>
      <c r="I26" s="12" t="str">
        <f t="shared" si="5"/>
        <v>一般会計</v>
      </c>
      <c r="K26" s="12"/>
      <c r="L26" s="12"/>
      <c r="O26" s="12"/>
      <c r="P26" s="12"/>
      <c r="Q26" s="18"/>
      <c r="T26" s="12"/>
      <c r="U26" s="29" t="s">
        <v>523</v>
      </c>
      <c r="Y26" s="29" t="s">
        <v>282</v>
      </c>
      <c r="Z26" s="29" t="s">
        <v>410</v>
      </c>
      <c r="AA26" s="56" t="s">
        <v>376</v>
      </c>
      <c r="AB26" s="56" t="s">
        <v>504</v>
      </c>
      <c r="AC26" s="28"/>
      <c r="AD26" s="28"/>
      <c r="AE26" s="28"/>
      <c r="AF26" s="27"/>
      <c r="AK26" s="39"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29" t="s">
        <v>524</v>
      </c>
      <c r="Y27" s="29" t="s">
        <v>283</v>
      </c>
      <c r="Z27" s="29" t="s">
        <v>411</v>
      </c>
      <c r="AA27" s="56" t="s">
        <v>377</v>
      </c>
      <c r="AB27" s="56" t="s">
        <v>505</v>
      </c>
      <c r="AC27" s="28"/>
      <c r="AD27" s="28"/>
      <c r="AE27" s="28"/>
      <c r="AF27" s="27"/>
      <c r="AK27" s="39"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29" t="s">
        <v>525</v>
      </c>
      <c r="Y28" s="29" t="s">
        <v>284</v>
      </c>
      <c r="Z28" s="29" t="s">
        <v>412</v>
      </c>
      <c r="AA28" s="56" t="s">
        <v>378</v>
      </c>
      <c r="AB28" s="56" t="s">
        <v>506</v>
      </c>
      <c r="AC28" s="28"/>
      <c r="AD28" s="28"/>
      <c r="AE28" s="28"/>
      <c r="AF28" s="27"/>
      <c r="AK28" s="39" t="s">
        <v>177</v>
      </c>
    </row>
    <row r="29" spans="1:37" ht="13.5" customHeight="1" x14ac:dyDescent="0.2">
      <c r="A29" s="12"/>
      <c r="B29" s="12"/>
      <c r="F29" s="17" t="s">
        <v>185</v>
      </c>
      <c r="G29" s="16"/>
      <c r="H29" s="12" t="str">
        <f t="shared" si="1"/>
        <v/>
      </c>
      <c r="I29" s="12" t="str">
        <f t="shared" si="5"/>
        <v>一般会計</v>
      </c>
      <c r="K29" s="12"/>
      <c r="L29" s="12"/>
      <c r="O29" s="12"/>
      <c r="P29" s="12"/>
      <c r="Q29" s="18"/>
      <c r="T29" s="12"/>
      <c r="U29" s="29" t="s">
        <v>526</v>
      </c>
      <c r="Y29" s="29" t="s">
        <v>285</v>
      </c>
      <c r="Z29" s="29" t="s">
        <v>413</v>
      </c>
      <c r="AA29" s="56" t="s">
        <v>379</v>
      </c>
      <c r="AB29" s="56" t="s">
        <v>507</v>
      </c>
      <c r="AC29" s="28"/>
      <c r="AD29" s="28"/>
      <c r="AE29" s="28"/>
      <c r="AF29" s="27"/>
      <c r="AK29" s="39" t="str">
        <f t="shared" si="7"/>
        <v>b</v>
      </c>
    </row>
    <row r="30" spans="1:37" ht="13.5" customHeight="1" x14ac:dyDescent="0.2">
      <c r="A30" s="12"/>
      <c r="B30" s="12"/>
      <c r="F30" s="17" t="s">
        <v>186</v>
      </c>
      <c r="G30" s="16"/>
      <c r="H30" s="12" t="str">
        <f t="shared" si="1"/>
        <v/>
      </c>
      <c r="I30" s="12" t="str">
        <f t="shared" si="5"/>
        <v>一般会計</v>
      </c>
      <c r="K30" s="12"/>
      <c r="L30" s="12"/>
      <c r="O30" s="12"/>
      <c r="P30" s="12"/>
      <c r="Q30" s="18"/>
      <c r="T30" s="12"/>
      <c r="U30" s="29" t="s">
        <v>527</v>
      </c>
      <c r="Y30" s="29" t="s">
        <v>286</v>
      </c>
      <c r="Z30" s="29" t="s">
        <v>414</v>
      </c>
      <c r="AA30" s="56" t="s">
        <v>380</v>
      </c>
      <c r="AB30" s="56" t="s">
        <v>508</v>
      </c>
      <c r="AC30" s="28"/>
      <c r="AD30" s="28"/>
      <c r="AE30" s="28"/>
      <c r="AF30" s="27"/>
      <c r="AK30" s="39" t="str">
        <f t="shared" si="7"/>
        <v>c</v>
      </c>
    </row>
    <row r="31" spans="1:37" ht="13.5" customHeight="1" x14ac:dyDescent="0.2">
      <c r="A31" s="12"/>
      <c r="B31" s="12"/>
      <c r="F31" s="17" t="s">
        <v>187</v>
      </c>
      <c r="G31" s="16"/>
      <c r="H31" s="12" t="str">
        <f t="shared" si="1"/>
        <v/>
      </c>
      <c r="I31" s="12" t="str">
        <f t="shared" si="5"/>
        <v>一般会計</v>
      </c>
      <c r="K31" s="12"/>
      <c r="L31" s="12"/>
      <c r="O31" s="12"/>
      <c r="P31" s="12"/>
      <c r="Q31" s="18"/>
      <c r="T31" s="12"/>
      <c r="U31" s="29" t="s">
        <v>528</v>
      </c>
      <c r="Y31" s="29" t="s">
        <v>287</v>
      </c>
      <c r="Z31" s="29" t="s">
        <v>415</v>
      </c>
      <c r="AA31" s="56" t="s">
        <v>381</v>
      </c>
      <c r="AB31" s="56" t="s">
        <v>509</v>
      </c>
      <c r="AC31" s="28"/>
      <c r="AD31" s="28"/>
      <c r="AE31" s="28"/>
      <c r="AF31" s="27"/>
      <c r="AK31" s="39" t="str">
        <f t="shared" si="7"/>
        <v>d</v>
      </c>
    </row>
    <row r="32" spans="1:37" ht="13.5" customHeight="1" x14ac:dyDescent="0.2">
      <c r="A32" s="12"/>
      <c r="B32" s="12"/>
      <c r="F32" s="17" t="s">
        <v>188</v>
      </c>
      <c r="G32" s="16"/>
      <c r="H32" s="12" t="str">
        <f t="shared" si="1"/>
        <v/>
      </c>
      <c r="I32" s="12" t="str">
        <f t="shared" si="5"/>
        <v>一般会計</v>
      </c>
      <c r="K32" s="12"/>
      <c r="L32" s="12"/>
      <c r="O32" s="12"/>
      <c r="P32" s="12"/>
      <c r="Q32" s="18"/>
      <c r="T32" s="12"/>
      <c r="U32" s="29" t="s">
        <v>529</v>
      </c>
      <c r="Y32" s="29" t="s">
        <v>288</v>
      </c>
      <c r="Z32" s="29" t="s">
        <v>416</v>
      </c>
      <c r="AA32" s="56" t="s">
        <v>62</v>
      </c>
      <c r="AB32" s="56" t="s">
        <v>62</v>
      </c>
      <c r="AC32" s="28"/>
      <c r="AD32" s="28"/>
      <c r="AE32" s="28"/>
      <c r="AF32" s="27"/>
      <c r="AK32" s="39" t="str">
        <f t="shared" si="7"/>
        <v>e</v>
      </c>
    </row>
    <row r="33" spans="1:37" ht="13.5" customHeight="1" x14ac:dyDescent="0.2">
      <c r="A33" s="12"/>
      <c r="B33" s="12"/>
      <c r="F33" s="17" t="s">
        <v>189</v>
      </c>
      <c r="G33" s="16"/>
      <c r="H33" s="12" t="str">
        <f t="shared" si="1"/>
        <v/>
      </c>
      <c r="I33" s="12" t="str">
        <f t="shared" si="5"/>
        <v>一般会計</v>
      </c>
      <c r="K33" s="12"/>
      <c r="L33" s="12"/>
      <c r="O33" s="12"/>
      <c r="P33" s="12"/>
      <c r="Q33" s="18"/>
      <c r="T33" s="12"/>
      <c r="U33" s="29" t="s">
        <v>530</v>
      </c>
      <c r="Y33" s="29" t="s">
        <v>289</v>
      </c>
      <c r="Z33" s="29" t="s">
        <v>417</v>
      </c>
      <c r="AA33" s="46"/>
      <c r="AB33" s="28"/>
      <c r="AC33" s="28"/>
      <c r="AD33" s="28"/>
      <c r="AE33" s="28"/>
      <c r="AF33" s="27"/>
      <c r="AK33" s="39" t="str">
        <f t="shared" si="7"/>
        <v>f</v>
      </c>
    </row>
    <row r="34" spans="1:37" ht="13.5" customHeight="1" x14ac:dyDescent="0.2">
      <c r="A34" s="12"/>
      <c r="B34" s="12"/>
      <c r="F34" s="17" t="s">
        <v>190</v>
      </c>
      <c r="G34" s="16"/>
      <c r="H34" s="12" t="str">
        <f t="shared" si="1"/>
        <v/>
      </c>
      <c r="I34" s="12" t="str">
        <f t="shared" si="5"/>
        <v>一般会計</v>
      </c>
      <c r="K34" s="12"/>
      <c r="L34" s="12"/>
      <c r="O34" s="12"/>
      <c r="P34" s="12"/>
      <c r="Q34" s="18"/>
      <c r="T34" s="12"/>
      <c r="U34" s="29" t="s">
        <v>531</v>
      </c>
      <c r="Y34" s="29" t="s">
        <v>290</v>
      </c>
      <c r="Z34" s="29" t="s">
        <v>418</v>
      </c>
      <c r="AB34" s="28"/>
      <c r="AC34" s="28"/>
      <c r="AD34" s="28"/>
      <c r="AE34" s="28"/>
      <c r="AF34" s="27"/>
      <c r="AK34" s="39" t="str">
        <f t="shared" si="7"/>
        <v>g</v>
      </c>
    </row>
    <row r="35" spans="1:37" ht="13.5" customHeight="1" x14ac:dyDescent="0.2">
      <c r="A35" s="12"/>
      <c r="B35" s="12"/>
      <c r="F35" s="17" t="s">
        <v>191</v>
      </c>
      <c r="G35" s="16"/>
      <c r="H35" s="12" t="str">
        <f t="shared" si="1"/>
        <v/>
      </c>
      <c r="I35" s="12" t="str">
        <f t="shared" si="5"/>
        <v>一般会計</v>
      </c>
      <c r="K35" s="12"/>
      <c r="L35" s="12"/>
      <c r="O35" s="12"/>
      <c r="P35" s="12"/>
      <c r="Q35" s="18"/>
      <c r="T35" s="12"/>
      <c r="U35" s="29" t="s">
        <v>532</v>
      </c>
      <c r="Y35" s="29" t="s">
        <v>291</v>
      </c>
      <c r="Z35" s="29" t="s">
        <v>419</v>
      </c>
      <c r="AC35" s="28"/>
      <c r="AF35" s="27"/>
      <c r="AK35" s="39" t="str">
        <f t="shared" si="7"/>
        <v>h</v>
      </c>
    </row>
    <row r="36" spans="1:37" ht="13.5" customHeight="1" x14ac:dyDescent="0.2">
      <c r="A36" s="12"/>
      <c r="B36" s="12"/>
      <c r="F36" s="17" t="s">
        <v>192</v>
      </c>
      <c r="G36" s="16"/>
      <c r="H36" s="12" t="str">
        <f t="shared" si="1"/>
        <v/>
      </c>
      <c r="I36" s="12" t="str">
        <f t="shared" si="5"/>
        <v>一般会計</v>
      </c>
      <c r="K36" s="12"/>
      <c r="L36" s="12"/>
      <c r="O36" s="12"/>
      <c r="P36" s="12"/>
      <c r="Q36" s="18"/>
      <c r="T36" s="12"/>
      <c r="Y36" s="29" t="s">
        <v>292</v>
      </c>
      <c r="Z36" s="29" t="s">
        <v>420</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293</v>
      </c>
      <c r="Z37" s="29" t="s">
        <v>421</v>
      </c>
      <c r="AF37" s="27"/>
      <c r="AK37" s="39" t="str">
        <f t="shared" si="7"/>
        <v>j</v>
      </c>
    </row>
    <row r="38" spans="1:37" x14ac:dyDescent="0.2">
      <c r="A38" s="12"/>
      <c r="B38" s="12"/>
      <c r="F38" s="12"/>
      <c r="G38" s="18"/>
      <c r="K38" s="12"/>
      <c r="L38" s="12"/>
      <c r="O38" s="12"/>
      <c r="P38" s="12"/>
      <c r="Q38" s="18"/>
      <c r="T38" s="12"/>
      <c r="Y38" s="29" t="s">
        <v>294</v>
      </c>
      <c r="Z38" s="29" t="s">
        <v>422</v>
      </c>
      <c r="AF38" s="27"/>
      <c r="AK38" s="39" t="str">
        <f t="shared" si="7"/>
        <v>k</v>
      </c>
    </row>
    <row r="39" spans="1:37" x14ac:dyDescent="0.2">
      <c r="A39" s="12"/>
      <c r="B39" s="12"/>
      <c r="F39" s="12" t="str">
        <f>I37</f>
        <v>一般会計</v>
      </c>
      <c r="G39" s="18"/>
      <c r="K39" s="12"/>
      <c r="L39" s="12"/>
      <c r="O39" s="12"/>
      <c r="P39" s="12"/>
      <c r="Q39" s="18"/>
      <c r="T39" s="12"/>
      <c r="U39" s="29" t="s">
        <v>534</v>
      </c>
      <c r="Y39" s="29" t="s">
        <v>295</v>
      </c>
      <c r="Z39" s="29" t="s">
        <v>423</v>
      </c>
      <c r="AF39" s="27"/>
      <c r="AK39" s="39" t="str">
        <f t="shared" si="7"/>
        <v>l</v>
      </c>
    </row>
    <row r="40" spans="1:37" x14ac:dyDescent="0.2">
      <c r="A40" s="12"/>
      <c r="B40" s="12"/>
      <c r="F40" s="12"/>
      <c r="G40" s="18"/>
      <c r="K40" s="12"/>
      <c r="L40" s="12"/>
      <c r="O40" s="12"/>
      <c r="P40" s="12"/>
      <c r="Q40" s="18"/>
      <c r="T40" s="12"/>
      <c r="U40" s="29"/>
      <c r="Y40" s="29" t="s">
        <v>296</v>
      </c>
      <c r="Z40" s="29" t="s">
        <v>424</v>
      </c>
      <c r="AF40" s="27"/>
      <c r="AK40" s="39" t="str">
        <f t="shared" si="7"/>
        <v>m</v>
      </c>
    </row>
    <row r="41" spans="1:37" x14ac:dyDescent="0.2">
      <c r="A41" s="12"/>
      <c r="B41" s="12"/>
      <c r="F41" s="12"/>
      <c r="G41" s="18"/>
      <c r="K41" s="12"/>
      <c r="L41" s="12"/>
      <c r="O41" s="12"/>
      <c r="P41" s="12"/>
      <c r="Q41" s="18"/>
      <c r="T41" s="12"/>
      <c r="U41" s="29" t="s">
        <v>236</v>
      </c>
      <c r="Y41" s="29" t="s">
        <v>297</v>
      </c>
      <c r="Z41" s="29" t="s">
        <v>425</v>
      </c>
      <c r="AF41" s="27"/>
      <c r="AK41" s="39" t="str">
        <f t="shared" si="7"/>
        <v>n</v>
      </c>
    </row>
    <row r="42" spans="1:37" x14ac:dyDescent="0.2">
      <c r="A42" s="12"/>
      <c r="B42" s="12"/>
      <c r="F42" s="12"/>
      <c r="G42" s="18"/>
      <c r="K42" s="12"/>
      <c r="L42" s="12"/>
      <c r="O42" s="12"/>
      <c r="P42" s="12"/>
      <c r="Q42" s="18"/>
      <c r="T42" s="12"/>
      <c r="U42" s="29" t="s">
        <v>246</v>
      </c>
      <c r="Y42" s="29" t="s">
        <v>298</v>
      </c>
      <c r="Z42" s="29" t="s">
        <v>426</v>
      </c>
      <c r="AF42" s="27"/>
      <c r="AK42" s="39" t="str">
        <f t="shared" si="7"/>
        <v>o</v>
      </c>
    </row>
    <row r="43" spans="1:37" x14ac:dyDescent="0.2">
      <c r="A43" s="12"/>
      <c r="B43" s="12"/>
      <c r="F43" s="12"/>
      <c r="G43" s="18"/>
      <c r="K43" s="12"/>
      <c r="L43" s="12"/>
      <c r="O43" s="12"/>
      <c r="P43" s="12"/>
      <c r="Q43" s="18"/>
      <c r="T43" s="12"/>
      <c r="Y43" s="29" t="s">
        <v>299</v>
      </c>
      <c r="Z43" s="29" t="s">
        <v>427</v>
      </c>
      <c r="AF43" s="27"/>
      <c r="AK43" s="39" t="str">
        <f t="shared" si="7"/>
        <v>p</v>
      </c>
    </row>
    <row r="44" spans="1:37" x14ac:dyDescent="0.2">
      <c r="A44" s="12"/>
      <c r="B44" s="12"/>
      <c r="F44" s="12"/>
      <c r="G44" s="18"/>
      <c r="K44" s="12"/>
      <c r="L44" s="12"/>
      <c r="O44" s="12"/>
      <c r="P44" s="12"/>
      <c r="Q44" s="18"/>
      <c r="T44" s="12"/>
      <c r="Y44" s="29" t="s">
        <v>300</v>
      </c>
      <c r="Z44" s="29" t="s">
        <v>428</v>
      </c>
      <c r="AF44" s="27"/>
      <c r="AK44" s="39" t="str">
        <f t="shared" si="7"/>
        <v>q</v>
      </c>
    </row>
    <row r="45" spans="1:37" x14ac:dyDescent="0.2">
      <c r="A45" s="12"/>
      <c r="B45" s="12"/>
      <c r="F45" s="12"/>
      <c r="G45" s="18"/>
      <c r="K45" s="12"/>
      <c r="L45" s="12"/>
      <c r="O45" s="12"/>
      <c r="P45" s="12"/>
      <c r="Q45" s="18"/>
      <c r="T45" s="12"/>
      <c r="U45" s="26" t="s">
        <v>156</v>
      </c>
      <c r="Y45" s="29" t="s">
        <v>301</v>
      </c>
      <c r="Z45" s="29" t="s">
        <v>429</v>
      </c>
      <c r="AF45" s="27"/>
      <c r="AK45" s="39" t="str">
        <f t="shared" si="7"/>
        <v>r</v>
      </c>
    </row>
    <row r="46" spans="1:37" x14ac:dyDescent="0.2">
      <c r="A46" s="12"/>
      <c r="B46" s="12"/>
      <c r="F46" s="12"/>
      <c r="G46" s="18"/>
      <c r="K46" s="12"/>
      <c r="L46" s="12"/>
      <c r="O46" s="12"/>
      <c r="P46" s="12"/>
      <c r="Q46" s="18"/>
      <c r="T46" s="12"/>
      <c r="U46" s="63" t="s">
        <v>562</v>
      </c>
      <c r="Y46" s="29" t="s">
        <v>302</v>
      </c>
      <c r="Z46" s="29" t="s">
        <v>430</v>
      </c>
      <c r="AF46" s="27"/>
      <c r="AK46" s="39" t="str">
        <f t="shared" si="7"/>
        <v>s</v>
      </c>
    </row>
    <row r="47" spans="1:37" x14ac:dyDescent="0.2">
      <c r="A47" s="12"/>
      <c r="B47" s="12"/>
      <c r="F47" s="12"/>
      <c r="G47" s="18"/>
      <c r="K47" s="12"/>
      <c r="L47" s="12"/>
      <c r="O47" s="12"/>
      <c r="P47" s="12"/>
      <c r="Q47" s="18"/>
      <c r="T47" s="12"/>
      <c r="Y47" s="29" t="s">
        <v>303</v>
      </c>
      <c r="Z47" s="29" t="s">
        <v>431</v>
      </c>
      <c r="AF47" s="27"/>
      <c r="AK47" s="39" t="str">
        <f t="shared" si="7"/>
        <v>t</v>
      </c>
    </row>
    <row r="48" spans="1:37" x14ac:dyDescent="0.2">
      <c r="A48" s="12"/>
      <c r="B48" s="12"/>
      <c r="F48" s="12"/>
      <c r="G48" s="18"/>
      <c r="K48" s="12"/>
      <c r="L48" s="12"/>
      <c r="O48" s="12"/>
      <c r="P48" s="12"/>
      <c r="Q48" s="18"/>
      <c r="T48" s="12"/>
      <c r="U48" s="63">
        <v>2021</v>
      </c>
      <c r="Y48" s="29" t="s">
        <v>304</v>
      </c>
      <c r="Z48" s="29" t="s">
        <v>432</v>
      </c>
      <c r="AF48" s="27"/>
      <c r="AK48" s="39" t="str">
        <f t="shared" si="7"/>
        <v>u</v>
      </c>
    </row>
    <row r="49" spans="1:37" x14ac:dyDescent="0.2">
      <c r="A49" s="12"/>
      <c r="B49" s="12"/>
      <c r="F49" s="12"/>
      <c r="G49" s="18"/>
      <c r="K49" s="12"/>
      <c r="L49" s="12"/>
      <c r="O49" s="12"/>
      <c r="P49" s="12"/>
      <c r="Q49" s="18"/>
      <c r="T49" s="12"/>
      <c r="U49" s="63">
        <v>2022</v>
      </c>
      <c r="Y49" s="29" t="s">
        <v>305</v>
      </c>
      <c r="Z49" s="29" t="s">
        <v>433</v>
      </c>
      <c r="AF49" s="27"/>
      <c r="AK49" s="39" t="str">
        <f t="shared" si="7"/>
        <v>v</v>
      </c>
    </row>
    <row r="50" spans="1:37" x14ac:dyDescent="0.2">
      <c r="A50" s="12"/>
      <c r="B50" s="12"/>
      <c r="F50" s="12"/>
      <c r="G50" s="18"/>
      <c r="K50" s="12"/>
      <c r="L50" s="12"/>
      <c r="O50" s="12"/>
      <c r="P50" s="12"/>
      <c r="Q50" s="18"/>
      <c r="T50" s="12"/>
      <c r="U50" s="63">
        <v>2023</v>
      </c>
      <c r="Y50" s="29" t="s">
        <v>306</v>
      </c>
      <c r="Z50" s="29" t="s">
        <v>434</v>
      </c>
      <c r="AF50" s="27"/>
    </row>
    <row r="51" spans="1:37" x14ac:dyDescent="0.2">
      <c r="A51" s="12"/>
      <c r="B51" s="12"/>
      <c r="F51" s="12"/>
      <c r="G51" s="18"/>
      <c r="K51" s="12"/>
      <c r="L51" s="12"/>
      <c r="O51" s="12"/>
      <c r="P51" s="12"/>
      <c r="Q51" s="18"/>
      <c r="T51" s="12"/>
      <c r="U51" s="63">
        <v>2024</v>
      </c>
      <c r="Y51" s="29" t="s">
        <v>307</v>
      </c>
      <c r="Z51" s="29" t="s">
        <v>435</v>
      </c>
      <c r="AF51" s="27"/>
    </row>
    <row r="52" spans="1:37" x14ac:dyDescent="0.2">
      <c r="A52" s="12"/>
      <c r="B52" s="12"/>
      <c r="F52" s="12"/>
      <c r="G52" s="18"/>
      <c r="K52" s="12"/>
      <c r="L52" s="12"/>
      <c r="O52" s="12"/>
      <c r="P52" s="12"/>
      <c r="Q52" s="18"/>
      <c r="T52" s="12"/>
      <c r="U52" s="63">
        <v>2025</v>
      </c>
      <c r="Y52" s="29" t="s">
        <v>308</v>
      </c>
      <c r="Z52" s="29" t="s">
        <v>436</v>
      </c>
      <c r="AF52" s="27"/>
    </row>
    <row r="53" spans="1:37" x14ac:dyDescent="0.2">
      <c r="A53" s="12"/>
      <c r="B53" s="12"/>
      <c r="F53" s="12"/>
      <c r="G53" s="18"/>
      <c r="K53" s="12"/>
      <c r="L53" s="12"/>
      <c r="O53" s="12"/>
      <c r="P53" s="12"/>
      <c r="Q53" s="18"/>
      <c r="T53" s="12"/>
      <c r="U53" s="63">
        <v>2026</v>
      </c>
      <c r="Y53" s="29" t="s">
        <v>309</v>
      </c>
      <c r="Z53" s="29" t="s">
        <v>437</v>
      </c>
      <c r="AF53" s="27"/>
    </row>
    <row r="54" spans="1:37" x14ac:dyDescent="0.2">
      <c r="A54" s="12"/>
      <c r="B54" s="12"/>
      <c r="F54" s="12"/>
      <c r="G54" s="18"/>
      <c r="K54" s="12"/>
      <c r="L54" s="12"/>
      <c r="O54" s="12"/>
      <c r="P54" s="19"/>
      <c r="Q54" s="18"/>
      <c r="T54" s="12"/>
      <c r="Y54" s="29" t="s">
        <v>310</v>
      </c>
      <c r="Z54" s="29" t="s">
        <v>438</v>
      </c>
      <c r="AF54" s="27"/>
    </row>
    <row r="55" spans="1:37" x14ac:dyDescent="0.2">
      <c r="A55" s="12"/>
      <c r="B55" s="12"/>
      <c r="F55" s="12"/>
      <c r="G55" s="18"/>
      <c r="K55" s="12"/>
      <c r="L55" s="12"/>
      <c r="O55" s="12"/>
      <c r="P55" s="12"/>
      <c r="Q55" s="18"/>
      <c r="T55" s="12"/>
      <c r="Y55" s="29" t="s">
        <v>311</v>
      </c>
      <c r="Z55" s="29" t="s">
        <v>439</v>
      </c>
      <c r="AF55" s="27"/>
    </row>
    <row r="56" spans="1:37" x14ac:dyDescent="0.2">
      <c r="A56" s="12"/>
      <c r="B56" s="12"/>
      <c r="F56" s="12"/>
      <c r="G56" s="18"/>
      <c r="K56" s="12"/>
      <c r="L56" s="12"/>
      <c r="O56" s="12"/>
      <c r="P56" s="12"/>
      <c r="Q56" s="18"/>
      <c r="T56" s="12"/>
      <c r="U56" s="63">
        <v>20</v>
      </c>
      <c r="Y56" s="29" t="s">
        <v>312</v>
      </c>
      <c r="Z56" s="29" t="s">
        <v>440</v>
      </c>
      <c r="AF56" s="27"/>
    </row>
    <row r="57" spans="1:37" x14ac:dyDescent="0.2">
      <c r="A57" s="12"/>
      <c r="B57" s="12"/>
      <c r="F57" s="12"/>
      <c r="G57" s="18"/>
      <c r="K57" s="12"/>
      <c r="L57" s="12"/>
      <c r="O57" s="12"/>
      <c r="P57" s="12"/>
      <c r="Q57" s="18"/>
      <c r="T57" s="12"/>
      <c r="U57" s="29" t="s">
        <v>510</v>
      </c>
      <c r="Y57" s="29" t="s">
        <v>313</v>
      </c>
      <c r="Z57" s="29" t="s">
        <v>441</v>
      </c>
      <c r="AF57" s="27"/>
    </row>
    <row r="58" spans="1:37" x14ac:dyDescent="0.2">
      <c r="A58" s="12"/>
      <c r="B58" s="12"/>
      <c r="F58" s="12"/>
      <c r="G58" s="18"/>
      <c r="K58" s="12"/>
      <c r="L58" s="12"/>
      <c r="O58" s="12"/>
      <c r="P58" s="12"/>
      <c r="Q58" s="18"/>
      <c r="T58" s="12"/>
      <c r="U58" s="29" t="s">
        <v>511</v>
      </c>
      <c r="Y58" s="29" t="s">
        <v>314</v>
      </c>
      <c r="Z58" s="29" t="s">
        <v>442</v>
      </c>
      <c r="AF58" s="27"/>
    </row>
    <row r="59" spans="1:37" x14ac:dyDescent="0.2">
      <c r="A59" s="12"/>
      <c r="B59" s="12"/>
      <c r="F59" s="12"/>
      <c r="G59" s="18"/>
      <c r="K59" s="12"/>
      <c r="L59" s="12"/>
      <c r="O59" s="12"/>
      <c r="P59" s="12"/>
      <c r="Q59" s="18"/>
      <c r="T59" s="12"/>
      <c r="Y59" s="29" t="s">
        <v>315</v>
      </c>
      <c r="Z59" s="29" t="s">
        <v>443</v>
      </c>
      <c r="AF59" s="27"/>
    </row>
    <row r="60" spans="1:37" x14ac:dyDescent="0.2">
      <c r="A60" s="12"/>
      <c r="B60" s="12"/>
      <c r="F60" s="12"/>
      <c r="G60" s="18"/>
      <c r="K60" s="12"/>
      <c r="L60" s="12"/>
      <c r="O60" s="12"/>
      <c r="P60" s="12"/>
      <c r="Q60" s="18"/>
      <c r="T60" s="12"/>
      <c r="Y60" s="29" t="s">
        <v>316</v>
      </c>
      <c r="Z60" s="29" t="s">
        <v>444</v>
      </c>
      <c r="AF60" s="27"/>
    </row>
    <row r="61" spans="1:37" x14ac:dyDescent="0.2">
      <c r="A61" s="12"/>
      <c r="B61" s="12"/>
      <c r="F61" s="12"/>
      <c r="G61" s="18"/>
      <c r="K61" s="12"/>
      <c r="L61" s="12"/>
      <c r="O61" s="12"/>
      <c r="P61" s="12"/>
      <c r="Q61" s="18"/>
      <c r="T61" s="12"/>
      <c r="Y61" s="29" t="s">
        <v>317</v>
      </c>
      <c r="Z61" s="29" t="s">
        <v>445</v>
      </c>
      <c r="AF61" s="27"/>
    </row>
    <row r="62" spans="1:37" x14ac:dyDescent="0.2">
      <c r="A62" s="12"/>
      <c r="B62" s="12"/>
      <c r="F62" s="12"/>
      <c r="G62" s="18"/>
      <c r="K62" s="12"/>
      <c r="L62" s="12"/>
      <c r="O62" s="12"/>
      <c r="P62" s="12"/>
      <c r="Q62" s="18"/>
      <c r="T62" s="12"/>
      <c r="Y62" s="29" t="s">
        <v>318</v>
      </c>
      <c r="Z62" s="29" t="s">
        <v>446</v>
      </c>
      <c r="AF62" s="27"/>
    </row>
    <row r="63" spans="1:37" x14ac:dyDescent="0.2">
      <c r="A63" s="12"/>
      <c r="B63" s="12"/>
      <c r="F63" s="12"/>
      <c r="G63" s="18"/>
      <c r="K63" s="12"/>
      <c r="L63" s="12"/>
      <c r="O63" s="12"/>
      <c r="P63" s="12"/>
      <c r="Q63" s="18"/>
      <c r="T63" s="12"/>
      <c r="Y63" s="29" t="s">
        <v>319</v>
      </c>
      <c r="Z63" s="29" t="s">
        <v>447</v>
      </c>
      <c r="AF63" s="27"/>
    </row>
    <row r="64" spans="1:37" x14ac:dyDescent="0.2">
      <c r="A64" s="12"/>
      <c r="B64" s="12"/>
      <c r="F64" s="12"/>
      <c r="G64" s="18"/>
      <c r="K64" s="12"/>
      <c r="L64" s="12"/>
      <c r="O64" s="12"/>
      <c r="P64" s="12"/>
      <c r="Q64" s="18"/>
      <c r="T64" s="12"/>
      <c r="Y64" s="29" t="s">
        <v>320</v>
      </c>
      <c r="Z64" s="29" t="s">
        <v>448</v>
      </c>
      <c r="AF64" s="27"/>
    </row>
    <row r="65" spans="1:32" x14ac:dyDescent="0.2">
      <c r="A65" s="12"/>
      <c r="B65" s="12"/>
      <c r="F65" s="12"/>
      <c r="G65" s="18"/>
      <c r="K65" s="12"/>
      <c r="L65" s="12"/>
      <c r="O65" s="12"/>
      <c r="P65" s="12"/>
      <c r="Q65" s="18"/>
      <c r="T65" s="12"/>
      <c r="Y65" s="29" t="s">
        <v>321</v>
      </c>
      <c r="Z65" s="29" t="s">
        <v>449</v>
      </c>
      <c r="AF65" s="27"/>
    </row>
    <row r="66" spans="1:32" x14ac:dyDescent="0.2">
      <c r="A66" s="12"/>
      <c r="B66" s="12"/>
      <c r="F66" s="12"/>
      <c r="G66" s="18"/>
      <c r="K66" s="12"/>
      <c r="L66" s="12"/>
      <c r="O66" s="12"/>
      <c r="P66" s="12"/>
      <c r="Q66" s="18"/>
      <c r="T66" s="12"/>
      <c r="Y66" s="29" t="s">
        <v>63</v>
      </c>
      <c r="Z66" s="29" t="s">
        <v>450</v>
      </c>
      <c r="AF66" s="27"/>
    </row>
    <row r="67" spans="1:32" x14ac:dyDescent="0.2">
      <c r="A67" s="12"/>
      <c r="B67" s="12"/>
      <c r="F67" s="12"/>
      <c r="G67" s="18"/>
      <c r="K67" s="12"/>
      <c r="L67" s="12"/>
      <c r="O67" s="12"/>
      <c r="P67" s="12"/>
      <c r="Q67" s="18"/>
      <c r="T67" s="12"/>
      <c r="Y67" s="29" t="s">
        <v>322</v>
      </c>
      <c r="Z67" s="29" t="s">
        <v>451</v>
      </c>
      <c r="AF67" s="27"/>
    </row>
    <row r="68" spans="1:32" x14ac:dyDescent="0.2">
      <c r="A68" s="12"/>
      <c r="B68" s="12"/>
      <c r="F68" s="12"/>
      <c r="G68" s="18"/>
      <c r="K68" s="12"/>
      <c r="L68" s="12"/>
      <c r="O68" s="12"/>
      <c r="P68" s="12"/>
      <c r="Q68" s="18"/>
      <c r="T68" s="12"/>
      <c r="Y68" s="29" t="s">
        <v>323</v>
      </c>
      <c r="Z68" s="29" t="s">
        <v>452</v>
      </c>
      <c r="AF68" s="27"/>
    </row>
    <row r="69" spans="1:32" x14ac:dyDescent="0.2">
      <c r="A69" s="12"/>
      <c r="B69" s="12"/>
      <c r="F69" s="12"/>
      <c r="G69" s="18"/>
      <c r="K69" s="12"/>
      <c r="L69" s="12"/>
      <c r="O69" s="12"/>
      <c r="P69" s="12"/>
      <c r="Q69" s="18"/>
      <c r="T69" s="12"/>
      <c r="Y69" s="29" t="s">
        <v>324</v>
      </c>
      <c r="Z69" s="29" t="s">
        <v>453</v>
      </c>
      <c r="AF69" s="27"/>
    </row>
    <row r="70" spans="1:32" x14ac:dyDescent="0.2">
      <c r="A70" s="12"/>
      <c r="B70" s="12"/>
      <c r="Y70" s="29" t="s">
        <v>325</v>
      </c>
      <c r="Z70" s="29" t="s">
        <v>454</v>
      </c>
    </row>
    <row r="71" spans="1:32" x14ac:dyDescent="0.2">
      <c r="Y71" s="29" t="s">
        <v>326</v>
      </c>
      <c r="Z71" s="29" t="s">
        <v>455</v>
      </c>
    </row>
    <row r="72" spans="1:32" x14ac:dyDescent="0.2">
      <c r="Y72" s="29" t="s">
        <v>327</v>
      </c>
      <c r="Z72" s="29" t="s">
        <v>456</v>
      </c>
    </row>
    <row r="73" spans="1:32" x14ac:dyDescent="0.2">
      <c r="Y73" s="29" t="s">
        <v>328</v>
      </c>
      <c r="Z73" s="29" t="s">
        <v>457</v>
      </c>
    </row>
    <row r="74" spans="1:32" x14ac:dyDescent="0.2">
      <c r="Y74" s="29" t="s">
        <v>329</v>
      </c>
      <c r="Z74" s="29" t="s">
        <v>458</v>
      </c>
    </row>
    <row r="75" spans="1:32" x14ac:dyDescent="0.2">
      <c r="Y75" s="29" t="s">
        <v>330</v>
      </c>
      <c r="Z75" s="29" t="s">
        <v>459</v>
      </c>
    </row>
    <row r="76" spans="1:32" x14ac:dyDescent="0.2">
      <c r="Y76" s="29" t="s">
        <v>331</v>
      </c>
      <c r="Z76" s="29" t="s">
        <v>460</v>
      </c>
    </row>
    <row r="77" spans="1:32" x14ac:dyDescent="0.2">
      <c r="Y77" s="29" t="s">
        <v>332</v>
      </c>
      <c r="Z77" s="29" t="s">
        <v>461</v>
      </c>
    </row>
    <row r="78" spans="1:32" x14ac:dyDescent="0.2">
      <c r="Y78" s="29" t="s">
        <v>333</v>
      </c>
      <c r="Z78" s="29" t="s">
        <v>462</v>
      </c>
    </row>
    <row r="79" spans="1:32" x14ac:dyDescent="0.2">
      <c r="Y79" s="29" t="s">
        <v>334</v>
      </c>
      <c r="Z79" s="29" t="s">
        <v>463</v>
      </c>
    </row>
    <row r="80" spans="1:32" x14ac:dyDescent="0.2">
      <c r="Y80" s="29" t="s">
        <v>335</v>
      </c>
      <c r="Z80" s="29" t="s">
        <v>464</v>
      </c>
    </row>
    <row r="81" spans="25:26" x14ac:dyDescent="0.2">
      <c r="Y81" s="29" t="s">
        <v>336</v>
      </c>
      <c r="Z81" s="29" t="s">
        <v>465</v>
      </c>
    </row>
    <row r="82" spans="25:26" x14ac:dyDescent="0.2">
      <c r="Y82" s="29" t="s">
        <v>337</v>
      </c>
      <c r="Z82" s="29" t="s">
        <v>466</v>
      </c>
    </row>
    <row r="83" spans="25:26" x14ac:dyDescent="0.2">
      <c r="Y83" s="29" t="s">
        <v>338</v>
      </c>
      <c r="Z83" s="29" t="s">
        <v>467</v>
      </c>
    </row>
    <row r="84" spans="25:26" x14ac:dyDescent="0.2">
      <c r="Y84" s="29" t="s">
        <v>339</v>
      </c>
      <c r="Z84" s="29" t="s">
        <v>468</v>
      </c>
    </row>
    <row r="85" spans="25:26" x14ac:dyDescent="0.2">
      <c r="Y85" s="29" t="s">
        <v>340</v>
      </c>
      <c r="Z85" s="29" t="s">
        <v>469</v>
      </c>
    </row>
    <row r="86" spans="25:26" x14ac:dyDescent="0.2">
      <c r="Y86" s="29" t="s">
        <v>341</v>
      </c>
      <c r="Z86" s="29" t="s">
        <v>470</v>
      </c>
    </row>
    <row r="87" spans="25:26" x14ac:dyDescent="0.2">
      <c r="Y87" s="29" t="s">
        <v>342</v>
      </c>
      <c r="Z87" s="29" t="s">
        <v>471</v>
      </c>
    </row>
    <row r="88" spans="25:26" x14ac:dyDescent="0.2">
      <c r="Y88" s="29" t="s">
        <v>343</v>
      </c>
      <c r="Z88" s="29" t="s">
        <v>472</v>
      </c>
    </row>
    <row r="89" spans="25:26" x14ac:dyDescent="0.2">
      <c r="Y89" s="29" t="s">
        <v>344</v>
      </c>
      <c r="Z89" s="29" t="s">
        <v>473</v>
      </c>
    </row>
    <row r="90" spans="25:26" x14ac:dyDescent="0.2">
      <c r="Y90" s="29" t="s">
        <v>345</v>
      </c>
      <c r="Z90" s="29" t="s">
        <v>474</v>
      </c>
    </row>
    <row r="91" spans="25:26" x14ac:dyDescent="0.2">
      <c r="Y91" s="29" t="s">
        <v>346</v>
      </c>
      <c r="Z91" s="29" t="s">
        <v>475</v>
      </c>
    </row>
    <row r="92" spans="25:26" x14ac:dyDescent="0.2">
      <c r="Y92" s="29" t="s">
        <v>347</v>
      </c>
      <c r="Z92" s="29" t="s">
        <v>476</v>
      </c>
    </row>
    <row r="93" spans="25:26" x14ac:dyDescent="0.2">
      <c r="Y93" s="29" t="s">
        <v>348</v>
      </c>
      <c r="Z93" s="29" t="s">
        <v>477</v>
      </c>
    </row>
    <row r="94" spans="25:26" x14ac:dyDescent="0.2">
      <c r="Y94" s="29" t="s">
        <v>349</v>
      </c>
      <c r="Z94" s="29" t="s">
        <v>478</v>
      </c>
    </row>
    <row r="95" spans="25:26" x14ac:dyDescent="0.2">
      <c r="Y95" s="29" t="s">
        <v>350</v>
      </c>
      <c r="Z95" s="29" t="s">
        <v>479</v>
      </c>
    </row>
    <row r="96" spans="25:26" x14ac:dyDescent="0.2">
      <c r="Y96" s="29" t="s">
        <v>254</v>
      </c>
      <c r="Z96" s="29" t="s">
        <v>480</v>
      </c>
    </row>
    <row r="97" spans="25:26" x14ac:dyDescent="0.2">
      <c r="Y97" s="29" t="s">
        <v>351</v>
      </c>
      <c r="Z97" s="29" t="s">
        <v>481</v>
      </c>
    </row>
    <row r="98" spans="25:26" x14ac:dyDescent="0.2">
      <c r="Y98" s="29" t="s">
        <v>352</v>
      </c>
      <c r="Z98" s="29" t="s">
        <v>482</v>
      </c>
    </row>
    <row r="99" spans="25:26" x14ac:dyDescent="0.2">
      <c r="Y99" s="29" t="s">
        <v>382</v>
      </c>
      <c r="Z99" s="29" t="s">
        <v>483</v>
      </c>
    </row>
    <row r="100" spans="25:26" x14ac:dyDescent="0.2">
      <c r="Y100" s="29" t="s">
        <v>566</v>
      </c>
      <c r="Z100" s="29"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2022-08-03T07:28:29Z</cp:lastPrinted>
  <dcterms:created xsi:type="dcterms:W3CDTF">2012-03-13T00:50:25Z</dcterms:created>
  <dcterms:modified xsi:type="dcterms:W3CDTF">2022-09-02T09:52:34Z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