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行政事業レビューシート!$AZ$1:$AZ$132</definedName>
    <definedName name="_xlnm.Print_Area" localSheetId="0">行政事業レビューシート!$A$1:$AX$132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32" i="11" l="1"/>
  <c r="AY131" i="11"/>
  <c r="AY44" i="11" l="1"/>
  <c r="AY52" i="11" s="1"/>
  <c r="AY49" i="11" l="1"/>
  <c r="AY53" i="11"/>
  <c r="AY46" i="11"/>
  <c r="AY50" i="11"/>
  <c r="AY45" i="11"/>
  <c r="AY47" i="11"/>
  <c r="AY51" i="11"/>
  <c r="AY48" i="11"/>
  <c r="AW100" i="11" l="1"/>
  <c r="AT100" i="11"/>
  <c r="AQ100" i="11"/>
  <c r="AL100" i="11"/>
  <c r="AI100" i="11"/>
  <c r="AF100" i="11"/>
  <c r="Z100" i="11"/>
  <c r="W100" i="11"/>
  <c r="T100" i="11"/>
  <c r="N100" i="11"/>
  <c r="AW99" i="11"/>
  <c r="AT99" i="11"/>
  <c r="AQ99" i="11"/>
  <c r="AL99" i="11"/>
  <c r="AI99" i="11"/>
  <c r="AF99" i="11"/>
  <c r="Z99" i="11"/>
  <c r="W99" i="11"/>
  <c r="T99" i="11"/>
  <c r="N99" i="11"/>
  <c r="K99" i="11"/>
  <c r="H99" i="11"/>
  <c r="AU124" i="11" l="1"/>
  <c r="Y124" i="11"/>
  <c r="W29" i="11"/>
  <c r="P29"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<sst xmlns="http://schemas.openxmlformats.org/spreadsheetml/2006/main" count="782" uniqueCount="630">
  <si>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</si>
  <si>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</si>
  <si>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</si>
  <si>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</si>
  <si>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</si>
  <si>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</si>
  <si>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</si>
  <si>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</si>
  <si>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</si>
  <si>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</si>
  <si>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</si>
  <si>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</si>
  <si>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</si>
  <si>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</si>
  <si>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</si>
  <si>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</si>
  <si>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</si>
  <si>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</si>
  <si>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</si>
  <si>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</si>
  <si>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</si>
  <si>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</si>
  <si>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</si>
  <si>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</si>
  <si>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</si>
  <si>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</si>
  <si>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</si>
  <si>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</si>
  <si>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</si>
  <si>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</si>
  <si>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</si>
  <si>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</si>
  <si>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</si>
  <si>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</si>
  <si>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</si>
  <si>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</si>
  <si>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</si>
  <si>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</si>
  <si>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</si>
  <si>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</si>
  <si>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</si>
  <si>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</si>
  <si>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</si>
  <si>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</si>
  <si>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</si>
  <si>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</si>
  <si>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</si>
  <si>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</si>
  <si>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</si>
  <si>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</si>
  <si>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</si>
  <si>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</si>
  <si>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</si>
  <si>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</si>
  <si>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</si>
  <si>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</si>
  <si>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</si>
  <si>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</si>
  <si>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</si>
  <si>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</si>
  <si>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</si>
  <si>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</si>
  <si>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</si>
  <si>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</si>
  <si>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</si>
  <si>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</si>
  <si>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</si>
  <si>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</si>
  <si>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</si>
  <si>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</si>
  <si>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</si>
  <si>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</si>
  <si>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</si>
  <si>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</si>
  <si>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</si>
  <si>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</si>
  <si>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</si>
  <si>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</si>
  <si>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</si>
  <si>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</si>
  <si>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</si>
  <si>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</si>
  <si>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</si>
  <si>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</si>
  <si>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</si>
  <si>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</si>
  <si>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</si>
  <si>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</si>
  <si>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</si>
  <si>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</si>
  <si>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</si>
  <si>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</si>
  <si>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</si>
  <si>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</si>
  <si>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</si>
  <si>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</si>
  <si>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</si>
  <si>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</si>
  <si>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</si>
  <si>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</si>
  <si>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</si>
  <si>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</si>
  <si>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</si>
  <si>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</si>
  <si>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</si>
  <si>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</si>
  <si>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</si>
  <si>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</si>
  <si>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</si>
  <si>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</si>
  <si>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</si>
  <si>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</si>
  <si>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</si>
  <si>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</si>
  <si>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</si>
  <si>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</si>
  <si>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</si>
  <si>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</si>
  <si>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</si>
  <si>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</si>
  <si>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</si>
  <si>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</si>
  <si>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</si>
  <si>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</si>
  <si>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</si>
  <si>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</si>
  <si>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</si>
  <si>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</si>
  <si>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</si>
  <si>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</si>
  <si>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</si>
  <si>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</si>
  <si>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</si>
  <si>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</si>
  <si>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</si>
  <si>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</si>
  <si>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</si>
  <si>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</si>
  <si>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</si>
  <si>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</si>
  <si>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</si>
  <si>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</si>
  <si>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</si>
  <si>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</si>
  <si>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</si>
  <si>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</si>
  <si>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</si>
  <si>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</si>
  <si>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</si>
  <si>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</si>
  <si>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</si>
  <si>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</si>
  <si>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</si>
  <si>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</si>
  <si>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</si>
  <si>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</si>
  <si>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</si>
  <si>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</si>
  <si>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</si>
  <si>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</si>
  <si>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</si>
  <si>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</si>
  <si>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</si>
  <si>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</si>
  <si>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</si>
  <si>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</si>
  <si>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</si>
  <si>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</si>
  <si>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</si>
  <si>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</si>
  <si>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</si>
  <si>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</si>
  <si>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</si>
  <si>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</si>
  <si>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</si>
  <si>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</si>
  <si>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</si>
  <si>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</si>
  <si>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</si>
  <si>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</si>
  <si>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</si>
  <si>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</si>
  <si>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</si>
  <si>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</si>
  <si>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</si>
  <si>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</si>
  <si>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</si>
  <si>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</si>
  <si>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</si>
  <si>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</si>
  <si>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</si>
  <si>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</si>
  <si>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</si>
  <si>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</si>
  <si>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</si>
  <si>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</si>
  <si>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</si>
  <si>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</si>
  <si>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</si>
  <si>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</si>
  <si>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</si>
  <si>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</si>
  <si>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</si>
  <si>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</si>
  <si>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</si>
  <si>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</si>
  <si>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</si>
  <si>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</si>
  <si>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</si>
  <si>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</si>
  <si>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</si>
  <si>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</si>
  <si>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</si>
  <si>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</si>
  <si>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</si>
  <si>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</si>
  <si>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</si>
  <si>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</si>
  <si>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</si>
  <si>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</si>
  <si>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</si>
  <si>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</si>
  <si>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</si>
  <si>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</si>
  <si>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</si>
  <si>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</si>
  <si>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</si>
  <si>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</si>
  <si>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</si>
  <si>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</si>
  <si>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</si>
  <si>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</si>
  <si>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</si>
  <si>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</si>
  <si>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</si>
  <si>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</si>
  <si>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</si>
  <si>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</si>
  <si>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</si>
  <si>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</si>
  <si>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</si>
  <si>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</si>
  <si>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</si>
  <si>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</si>
  <si>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</si>
  <si>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</si>
  <si>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</si>
  <si>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</si>
  <si>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</si>
  <si>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</si>
  <si>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</si>
  <si>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</si>
  <si>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</si>
  <si>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</si>
  <si>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</si>
  <si>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</si>
  <si>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</si>
  <si>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</si>
  <si>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</si>
  <si>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</si>
  <si>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</si>
  <si>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</si>
  <si>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</si>
  <si>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</si>
  <si>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</si>
  <si>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</si>
  <si>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</si>
  <si>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</si>
  <si>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</si>
  <si>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</si>
  <si>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</si>
  <si>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</si>
  <si>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</si>
  <si>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</si>
  <si>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</si>
  <si>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</si>
  <si>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</si>
  <si>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</si>
  <si>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</si>
  <si>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</si>
  <si>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</si>
  <si>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</si>
  <si>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</si>
  <si>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</si>
  <si>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</si>
  <si>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</si>
  <si>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</si>
  <si>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</si>
  <si>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</si>
  <si>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</si>
  <si>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</si>
  <si>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</si>
  <si>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</si>
  <si>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</si>
  <si>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</si>
  <si>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</si>
  <si>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</si>
  <si>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</si>
  <si>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</si>
  <si>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</si>
  <si>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</si>
  <si>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</si>
  <si>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</si>
  <si>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</si>
  <si>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</si>
  <si>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</si>
  <si>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</si>
  <si>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</si>
  <si>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</si>
  <si>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</si>
  <si>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</si>
  <si>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</si>
  <si>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</si>
  <si>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</si>
  <si>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</si>
  <si>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</si>
  <si>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</si>
  <si>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</si>
  <si>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</si>
  <si>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</si>
  <si>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</si>
  <si>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</si>
  <si>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</si>
  <si>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</si>
  <si>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</si>
  <si>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</si>
  <si>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</si>
  <si>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</si>
  <si>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</si>
  <si>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</si>
  <si>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</si>
  <si>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</si>
  <si>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</si>
  <si>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</si>
  <si>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</si>
  <si>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</si>
  <si>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</si>
  <si>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</si>
  <si>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</si>
  <si>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</si>
  <si>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</si>
  <si>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</si>
  <si>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</si>
  <si>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</si>
  <si>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</si>
  <si>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</si>
  <si>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</si>
  <si>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</si>
  <si>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</si>
  <si>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</si>
  <si>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</si>
  <si>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</si>
  <si>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</si>
  <si>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</si>
  <si>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</si>
  <si>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</si>
  <si>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</si>
  <si>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</si>
  <si>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</si>
  <si>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</si>
  <si>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</si>
  <si>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</si>
  <si>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</si>
  <si>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</si>
  <si>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</si>
  <si>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</si>
  <si>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</si>
  <si>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</si>
  <si>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</si>
  <si>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</si>
  <si>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</si>
  <si>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</si>
  <si>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</si>
  <si>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</si>
  <si>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</si>
  <si>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</si>
  <si>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</si>
  <si>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</si>
  <si>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</si>
  <si>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</si>
  <si>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</si>
  <si>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</si>
  <si>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</si>
  <si>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</si>
  <si>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</si>
  <si>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</si>
  <si>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</si>
  <si>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</si>
  <si>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</si>
  <si>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</si>
  <si>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</si>
  <si>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</si>
  <si>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</si>
  <si>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</si>
  <si>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</si>
  <si>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</si>
  <si>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</si>
  <si>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</si>
  <si>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</si>
  <si>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</si>
  <si>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</si>
  <si>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</si>
  <si>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</si>
  <si>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</si>
  <si>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</si>
  <si>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</si>
  <si>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</si>
  <si>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</si>
  <si>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</si>
  <si>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</si>
  <si>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</si>
  <si>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</si>
  <si>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</si>
  <si>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</si>
  <si>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</si>
  <si>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</si>
  <si>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</si>
  <si>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</si>
  <si>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</si>
  <si>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</si>
  <si>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</si>
  <si>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</si>
  <si>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</si>
  <si>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</si>
  <si>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</si>
  <si>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</si>
  <si>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</si>
  <si>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</si>
  <si>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</si>
  <si>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</si>
  <si>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</si>
  <si>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</si>
  <si>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</si>
  <si>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</si>
  <si>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</si>
  <si>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</si>
  <si>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</si>
  <si>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</si>
  <si>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</si>
  <si>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</si>
  <si>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</si>
  <si>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</si>
  <si>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</si>
  <si>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</si>
  <si>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</si>
  <si>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</si>
  <si>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</si>
  <si>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</si>
  <si>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</si>
  <si>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</si>
  <si>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</si>
  <si>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</si>
  <si>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</si>
  <si>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</si>
  <si>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</si>
  <si>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</si>
  <si>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</si>
  <si>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</si>
  <si>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</si>
  <si>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</si>
  <si>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</si>
  <si>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</si>
  <si>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</si>
  <si>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</si>
  <si>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</si>
  <si>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</si>
  <si>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</si>
  <si>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</si>
  <si>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</si>
  <si>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</si>
  <si>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</si>
  <si>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</si>
  <si>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</si>
  <si>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</si>
  <si>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</si>
  <si>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</si>
  <si>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</si>
  <si>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</si>
  <si>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</si>
  <si>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</si>
  <si>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</si>
  <si>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</si>
  <si>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</si>
  <si>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</si>
  <si>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</si>
  <si>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</si>
  <si>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</si>
  <si>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</si>
  <si>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</si>
  <si>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</si>
  <si>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</si>
  <si>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</si>
  <si>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</si>
  <si>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</si>
  <si>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</si>
  <si>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</si>
  <si>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</si>
  <si>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</si>
  <si>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</si>
  <si>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</si>
  <si>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</si>
  <si>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</si>
  <si>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</si>
  <si>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</si>
  <si>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</si>
  <si>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</si>
  <si>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</si>
  <si>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</si>
  <si>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</si>
  <si>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</si>
  <si>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</si>
  <si>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</si>
  <si>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</si>
  <si>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</si>
  <si>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</si>
  <si>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</si>
  <si>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</si>
  <si>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</si>
  <si>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</si>
  <si>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</si>
  <si>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</si>
  <si>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</si>
  <si>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</si>
  <si>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</si>
  <si>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</si>
  <si>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</si>
  <si>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</si>
  <si>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</si>
  <si>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</si>
  <si>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</si>
  <si>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</si>
  <si>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</si>
  <si>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</si>
  <si>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</si>
  <si>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</si>
  <si>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</si>
  <si>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</si>
  <si>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</si>
  <si>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</si>
  <si>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</si>
  <si>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</si>
  <si>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</si>
  <si>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</si>
  <si>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</si>
  <si>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</si>
  <si>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</si>
  <si>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</si>
  <si>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</si>
  <si>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</si>
  <si>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</si>
  <si>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</si>
  <si>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</si>
  <si>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</si>
  <si>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</si>
  <si>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</si>
  <si>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</si>
  <si>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</si>
  <si>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</si>
  <si>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</si>
  <si>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</si>
  <si>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</si>
  <si>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</si>
  <si>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地域活性化推進経費</t>
  </si>
  <si>
    <t>内閣官房副長官補</t>
  </si>
  <si>
    <t>平成25年度</t>
  </si>
  <si>
    <t>終了予定なし</t>
  </si>
  <si>
    <t>産業遺産の世界遺産登録推進室</t>
  </si>
  <si>
    <t>-</t>
  </si>
  <si>
    <t>稼働中の産業遺産又はこれを含む産業遺産群を世界遺産登録に向けて推薦する場合の取扱い等について（H24.5.25閣議決定）</t>
  </si>
  <si>
    <t>＜産業遺産の世界遺産登録推進経費＞
平成27年7月の世界遺産委員会において世界遺産登録された「明治日本の産業革命遺産　製鉄・製鋼、造船、石炭産業」に対する世界遺産委員会の勧告等を踏まえ、資産を保全・活用するための調査・研究を行うことを目的とする。</t>
  </si>
  <si>
    <t>＜産業遺産の世界遺産登録推進経費＞
平成27年7月の世界遺産委員会において世界遺産登録された「明治日本の産業革命遺産　製鉄・製鋼、造船、石炭産業」に対する世界遺産委員会の勧告等に対し、専門的見地から指導助言を行う有識者会議を開催するとともに、必要となる情報の収集等のための調査等を行う。また、資産の保全・活用に係る調査・研究を行う。</t>
  </si>
  <si>
    <t>諸謝金</t>
  </si>
  <si>
    <t>＜産業遺産の世界遺産登録推進経費＞
世界遺産委員会の勧告等への対応に向けたプロセスの実施</t>
  </si>
  <si>
    <t>＜産業遺産の世界遺産登録推進経費＞
有識者会議の開催数</t>
  </si>
  <si>
    <t>回</t>
  </si>
  <si>
    <t>＜産業遺産の世界遺産登録推進経費＞
執行額(X)　／　有識者会議開催数(Y)　　　　　　　　　　　　　　　</t>
    <phoneticPr fontId="5"/>
  </si>
  <si>
    <t>千円</t>
  </si>
  <si>
    <t>　千円/回</t>
    <phoneticPr fontId="5"/>
  </si>
  <si>
    <t>101,750/1</t>
  </si>
  <si>
    <t>産業遺産に係る情報収集・情報発信の充実強化に必要な経費</t>
  </si>
  <si>
    <t>0002</t>
  </si>
  <si>
    <t>0009</t>
  </si>
  <si>
    <t>0008</t>
  </si>
  <si>
    <t>○</t>
  </si>
  <si>
    <t>官房</t>
  </si>
  <si>
    <t>参事官　岸本　織江</t>
    <rPh sb="4" eb="6">
      <t>キシモト</t>
    </rPh>
    <rPh sb="7" eb="9">
      <t>オリエ</t>
    </rPh>
    <phoneticPr fontId="5"/>
  </si>
  <si>
    <t>-</t>
    <phoneticPr fontId="5"/>
  </si>
  <si>
    <t>有</t>
  </si>
  <si>
    <t>無</t>
  </si>
  <si>
    <t>事業者の選定に当たっては、総合評価方式による一般競争入札を実施することで、競争性を確保した上で適正な選定となるように努めている。</t>
    <phoneticPr fontId="5"/>
  </si>
  <si>
    <t>‐</t>
  </si>
  <si>
    <t>世界遺産委員会の勧告等への対応に必要なコスト水準となっている。</t>
    <rPh sb="0" eb="2">
      <t>セカイ</t>
    </rPh>
    <phoneticPr fontId="5"/>
  </si>
  <si>
    <t>効率的な予算執行に努めている。</t>
    <phoneticPr fontId="5"/>
  </si>
  <si>
    <t>成果を得るための最も効率的な手法として実施した。</t>
    <phoneticPr fontId="5"/>
  </si>
  <si>
    <t>世界遺産委員会の決議においてなされた、「勧告g)インタープリテーション（展示）戦略の策定」に関しては内閣官房で実施したところであるが、それに基づいた情報収集・情報発信を行う「産業遺産情報センター」の整備・運営は内閣府で実施する。</t>
    <rPh sb="76" eb="78">
      <t>シュウシュウ</t>
    </rPh>
    <rPh sb="79" eb="81">
      <t>ジョウホウ</t>
    </rPh>
    <rPh sb="81" eb="83">
      <t>ハッシン</t>
    </rPh>
    <rPh sb="99" eb="101">
      <t>セイビ</t>
    </rPh>
    <rPh sb="102" eb="104">
      <t>ウンエイ</t>
    </rPh>
    <phoneticPr fontId="5"/>
  </si>
  <si>
    <t>80,495/1</t>
    <phoneticPr fontId="5"/>
  </si>
  <si>
    <t>令和２年度「明治日本の産業革命遺産」の保全活用に係る調査研究</t>
    <rPh sb="0" eb="2">
      <t>レイワ</t>
    </rPh>
    <rPh sb="3" eb="5">
      <t>ネンド</t>
    </rPh>
    <rPh sb="6" eb="8">
      <t>メイジ</t>
    </rPh>
    <rPh sb="8" eb="10">
      <t>ニホン</t>
    </rPh>
    <rPh sb="11" eb="13">
      <t>サンギョウ</t>
    </rPh>
    <rPh sb="13" eb="15">
      <t>カクメイ</t>
    </rPh>
    <rPh sb="15" eb="17">
      <t>イサン</t>
    </rPh>
    <rPh sb="19" eb="21">
      <t>ホゼン</t>
    </rPh>
    <rPh sb="21" eb="23">
      <t>カツヨウ</t>
    </rPh>
    <rPh sb="24" eb="25">
      <t>カカ</t>
    </rPh>
    <rPh sb="26" eb="28">
      <t>チョウサ</t>
    </rPh>
    <rPh sb="28" eb="30">
      <t>ケンキュウ</t>
    </rPh>
    <phoneticPr fontId="5"/>
  </si>
  <si>
    <t>令和３年度「明治日本の産業革命遺産」の保全活用に係る調査研究</t>
    <rPh sb="0" eb="2">
      <t>レイワ</t>
    </rPh>
    <rPh sb="3" eb="5">
      <t>ネンド</t>
    </rPh>
    <rPh sb="6" eb="8">
      <t>メイジ</t>
    </rPh>
    <rPh sb="8" eb="10">
      <t>ニホン</t>
    </rPh>
    <rPh sb="11" eb="13">
      <t>サンギョウ</t>
    </rPh>
    <rPh sb="13" eb="15">
      <t>カクメイ</t>
    </rPh>
    <rPh sb="15" eb="17">
      <t>イサン</t>
    </rPh>
    <rPh sb="19" eb="21">
      <t>ホゼン</t>
    </rPh>
    <rPh sb="21" eb="23">
      <t>カツヨウ</t>
    </rPh>
    <rPh sb="24" eb="25">
      <t>カカ</t>
    </rPh>
    <rPh sb="26" eb="28">
      <t>チョウサ</t>
    </rPh>
    <rPh sb="28" eb="30">
      <t>ケンキュウ</t>
    </rPh>
    <phoneticPr fontId="5"/>
  </si>
  <si>
    <t>稼働資産を含む産業遺産に関する調査研究</t>
    <rPh sb="0" eb="2">
      <t>カドウ</t>
    </rPh>
    <rPh sb="2" eb="4">
      <t>シサン</t>
    </rPh>
    <rPh sb="5" eb="6">
      <t>フク</t>
    </rPh>
    <rPh sb="7" eb="9">
      <t>サンギョウ</t>
    </rPh>
    <rPh sb="9" eb="11">
      <t>イサン</t>
    </rPh>
    <rPh sb="12" eb="13">
      <t>カン</t>
    </rPh>
    <rPh sb="15" eb="17">
      <t>チョウサ</t>
    </rPh>
    <rPh sb="17" eb="19">
      <t>ケンキュウ</t>
    </rPh>
    <phoneticPr fontId="5"/>
  </si>
  <si>
    <t>諸謝金</t>
    <rPh sb="0" eb="3">
      <t>ショシャキン</t>
    </rPh>
    <phoneticPr fontId="5"/>
  </si>
  <si>
    <t>＜産業遺産の世界遺産登録推進経費＞
世界遺産委員会の勧告等への対応に向けたプロセスを全体として実施するための事業であり、定量的な指標設定が不可能であるため。</t>
    <rPh sb="34" eb="35">
      <t>ム</t>
    </rPh>
    <rPh sb="42" eb="44">
      <t>ゼンタイ</t>
    </rPh>
    <rPh sb="47" eb="49">
      <t>ジッシ</t>
    </rPh>
    <rPh sb="54" eb="56">
      <t>ジギョウ</t>
    </rPh>
    <rPh sb="60" eb="63">
      <t>テイリョウテキ</t>
    </rPh>
    <phoneticPr fontId="5"/>
  </si>
  <si>
    <t>＜産業遺産の世界遺産登録推進経費＞
H30　世界遺産委員会の勧告等への対応
R１　 世界遺産委員会の勧告等への対応
R2　　世界遺産委員会の勧告等への対応
R3　　世界遺産委員会の勧告等への対応</t>
    <rPh sb="82" eb="84">
      <t>セカイ</t>
    </rPh>
    <rPh sb="84" eb="86">
      <t>イサン</t>
    </rPh>
    <rPh sb="86" eb="89">
      <t>イインカイ</t>
    </rPh>
    <rPh sb="90" eb="92">
      <t>カンコク</t>
    </rPh>
    <rPh sb="92" eb="93">
      <t>トウ</t>
    </rPh>
    <rPh sb="95" eb="97">
      <t>タイオウ</t>
    </rPh>
    <phoneticPr fontId="5"/>
  </si>
  <si>
    <t>府</t>
  </si>
  <si>
    <t>世界遺産登録及び登録後の必要なプロセスを着実に実施する。</t>
    <rPh sb="0" eb="2">
      <t>セカイ</t>
    </rPh>
    <rPh sb="2" eb="4">
      <t>イサン</t>
    </rPh>
    <rPh sb="4" eb="6">
      <t>トウロク</t>
    </rPh>
    <rPh sb="6" eb="7">
      <t>オヨ</t>
    </rPh>
    <rPh sb="8" eb="10">
      <t>トウロク</t>
    </rPh>
    <rPh sb="10" eb="11">
      <t>ゴ</t>
    </rPh>
    <rPh sb="12" eb="14">
      <t>ヒツヨウ</t>
    </rPh>
    <rPh sb="20" eb="22">
      <t>チャクジツ</t>
    </rPh>
    <rPh sb="23" eb="25">
      <t>ジッシ</t>
    </rPh>
    <phoneticPr fontId="5"/>
  </si>
  <si>
    <t>‐</t>
    <phoneticPr fontId="5"/>
  </si>
  <si>
    <t>平成27年7月の世界遺産委員会において世界遺産登録された「明治日本の産業革命遺産　製鉄・製鋼、造船、石炭産業」に対する世界遺産委員会の勧告等を踏まえ、資産を保全・活用するための調査・研究等を行う。</t>
    <rPh sb="0" eb="2">
      <t>ヘイセイ</t>
    </rPh>
    <rPh sb="4" eb="5">
      <t>ネン</t>
    </rPh>
    <rPh sb="6" eb="7">
      <t>ガツ</t>
    </rPh>
    <rPh sb="8" eb="10">
      <t>セカイ</t>
    </rPh>
    <rPh sb="10" eb="12">
      <t>イサン</t>
    </rPh>
    <rPh sb="12" eb="15">
      <t>イインカイ</t>
    </rPh>
    <rPh sb="19" eb="21">
      <t>セカイ</t>
    </rPh>
    <rPh sb="21" eb="23">
      <t>イサン</t>
    </rPh>
    <rPh sb="23" eb="25">
      <t>トウロク</t>
    </rPh>
    <rPh sb="29" eb="31">
      <t>メイジ</t>
    </rPh>
    <rPh sb="31" eb="33">
      <t>ニホン</t>
    </rPh>
    <rPh sb="34" eb="36">
      <t>サンギョウ</t>
    </rPh>
    <rPh sb="36" eb="38">
      <t>カクメイ</t>
    </rPh>
    <rPh sb="38" eb="40">
      <t>イサン</t>
    </rPh>
    <rPh sb="41" eb="43">
      <t>セイテツ</t>
    </rPh>
    <rPh sb="44" eb="46">
      <t>セイコウ</t>
    </rPh>
    <rPh sb="47" eb="49">
      <t>ゾウセン</t>
    </rPh>
    <rPh sb="50" eb="52">
      <t>セキタン</t>
    </rPh>
    <rPh sb="52" eb="54">
      <t>サンギョウ</t>
    </rPh>
    <rPh sb="56" eb="57">
      <t>タイ</t>
    </rPh>
    <rPh sb="59" eb="61">
      <t>セカイ</t>
    </rPh>
    <rPh sb="61" eb="63">
      <t>イサン</t>
    </rPh>
    <rPh sb="63" eb="66">
      <t>イインカイ</t>
    </rPh>
    <rPh sb="67" eb="69">
      <t>カンコク</t>
    </rPh>
    <rPh sb="69" eb="70">
      <t>トウ</t>
    </rPh>
    <rPh sb="71" eb="72">
      <t>フ</t>
    </rPh>
    <rPh sb="75" eb="77">
      <t>シサン</t>
    </rPh>
    <rPh sb="78" eb="80">
      <t>ホゼン</t>
    </rPh>
    <rPh sb="81" eb="83">
      <t>カツヨウ</t>
    </rPh>
    <rPh sb="88" eb="90">
      <t>チョウサ</t>
    </rPh>
    <rPh sb="91" eb="93">
      <t>ケンキュウ</t>
    </rPh>
    <rPh sb="93" eb="94">
      <t>トウ</t>
    </rPh>
    <rPh sb="95" eb="96">
      <t>オコナ</t>
    </rPh>
    <phoneticPr fontId="5"/>
  </si>
  <si>
    <t>「明治日本の産業革命遺産」の世界遺産登録後の世界遺産委員会の勧告等への対応は、多くの関係者が関わっており、国民や社会のニーズを反映している。</t>
    <rPh sb="35" eb="37">
      <t>タイオウ</t>
    </rPh>
    <rPh sb="39" eb="40">
      <t>オオ</t>
    </rPh>
    <rPh sb="42" eb="45">
      <t>カンケイシャ</t>
    </rPh>
    <rPh sb="46" eb="47">
      <t>カカ</t>
    </rPh>
    <rPh sb="53" eb="55">
      <t>コクミン</t>
    </rPh>
    <rPh sb="56" eb="58">
      <t>シャカイ</t>
    </rPh>
    <rPh sb="63" eb="65">
      <t>ハンエイ</t>
    </rPh>
    <phoneticPr fontId="5"/>
  </si>
  <si>
    <t>「明治日本の産業革命遺産」の世界遺産登録後の世界遺産委員会の勧告等への対応は、政府の責務となっており、地方自治体や民間等に委ねることができない事業である。</t>
    <rPh sb="1" eb="3">
      <t>メイジ</t>
    </rPh>
    <rPh sb="3" eb="5">
      <t>ニホン</t>
    </rPh>
    <rPh sb="6" eb="8">
      <t>サンギョウ</t>
    </rPh>
    <rPh sb="8" eb="10">
      <t>カクメイ</t>
    </rPh>
    <rPh sb="10" eb="12">
      <t>イサン</t>
    </rPh>
    <rPh sb="14" eb="16">
      <t>セカイ</t>
    </rPh>
    <rPh sb="16" eb="18">
      <t>イサン</t>
    </rPh>
    <rPh sb="18" eb="20">
      <t>トウロク</t>
    </rPh>
    <rPh sb="20" eb="21">
      <t>ゴ</t>
    </rPh>
    <rPh sb="22" eb="24">
      <t>セカイ</t>
    </rPh>
    <rPh sb="24" eb="26">
      <t>イサン</t>
    </rPh>
    <rPh sb="26" eb="29">
      <t>イインカイ</t>
    </rPh>
    <rPh sb="30" eb="32">
      <t>カンコク</t>
    </rPh>
    <rPh sb="32" eb="33">
      <t>トウ</t>
    </rPh>
    <rPh sb="35" eb="37">
      <t>タイオウ</t>
    </rPh>
    <rPh sb="39" eb="41">
      <t>セイフ</t>
    </rPh>
    <rPh sb="42" eb="44">
      <t>セキム</t>
    </rPh>
    <rPh sb="51" eb="53">
      <t>チホウ</t>
    </rPh>
    <rPh sb="53" eb="56">
      <t>ジチタイ</t>
    </rPh>
    <rPh sb="57" eb="59">
      <t>ミンカン</t>
    </rPh>
    <rPh sb="59" eb="60">
      <t>トウ</t>
    </rPh>
    <rPh sb="61" eb="62">
      <t>ユダ</t>
    </rPh>
    <rPh sb="71" eb="73">
      <t>ジギョウ</t>
    </rPh>
    <phoneticPr fontId="5"/>
  </si>
  <si>
    <t>「明治日本の産業革命遺産」世界遺産登録後の世界遺産委員会の勧告等への対応は、政府として決定した事項であり、優先度の高い事業である。</t>
    <rPh sb="1" eb="3">
      <t>メイジ</t>
    </rPh>
    <rPh sb="3" eb="5">
      <t>ニホン</t>
    </rPh>
    <rPh sb="6" eb="8">
      <t>サンギョウ</t>
    </rPh>
    <rPh sb="8" eb="10">
      <t>カクメイ</t>
    </rPh>
    <rPh sb="10" eb="12">
      <t>イサン</t>
    </rPh>
    <rPh sb="13" eb="15">
      <t>セカイ</t>
    </rPh>
    <rPh sb="15" eb="17">
      <t>イサン</t>
    </rPh>
    <rPh sb="17" eb="19">
      <t>トウロク</t>
    </rPh>
    <rPh sb="19" eb="20">
      <t>ゴ</t>
    </rPh>
    <rPh sb="21" eb="23">
      <t>セカイ</t>
    </rPh>
    <rPh sb="23" eb="25">
      <t>イサン</t>
    </rPh>
    <rPh sb="25" eb="28">
      <t>イインカイ</t>
    </rPh>
    <rPh sb="29" eb="31">
      <t>カンコク</t>
    </rPh>
    <rPh sb="31" eb="32">
      <t>トウ</t>
    </rPh>
    <rPh sb="34" eb="36">
      <t>タイオウ</t>
    </rPh>
    <rPh sb="38" eb="40">
      <t>セイフ</t>
    </rPh>
    <rPh sb="43" eb="45">
      <t>ケッテイ</t>
    </rPh>
    <rPh sb="47" eb="49">
      <t>ジコウ</t>
    </rPh>
    <rPh sb="53" eb="56">
      <t>ユウセンド</t>
    </rPh>
    <rPh sb="57" eb="58">
      <t>タカ</t>
    </rPh>
    <rPh sb="59" eb="61">
      <t>ジギョウ</t>
    </rPh>
    <phoneticPr fontId="5"/>
  </si>
  <si>
    <t>世界遺産登録後の世界遺産委員会の勧告等への対応に必要なものとなっている。</t>
    <phoneticPr fontId="5"/>
  </si>
  <si>
    <t>有識者からの助言及び各種調査の成果として、世界遺産登録後の世界遺産委員会の勧告等に適切に対応できている。</t>
    <phoneticPr fontId="5"/>
  </si>
  <si>
    <t>成果物を十分に活用し、世界遺産登録後の世界遺産委員会の勧告等に適切に対応ができている。</t>
    <phoneticPr fontId="5"/>
  </si>
  <si>
    <t>有識者会議からの助言及び各種調査の成果として、令和3年7月の世界遺産委員会の勧告への対応及び令和4年12月1日までの保全状況報告書の提出に向けても同様に登録後に必要なプロセスを着実に実施している。</t>
    <rPh sb="23" eb="25">
      <t>レイワ</t>
    </rPh>
    <rPh sb="26" eb="27">
      <t>ネン</t>
    </rPh>
    <rPh sb="28" eb="29">
      <t>ガツ</t>
    </rPh>
    <rPh sb="30" eb="32">
      <t>セカイ</t>
    </rPh>
    <rPh sb="32" eb="34">
      <t>イサン</t>
    </rPh>
    <rPh sb="34" eb="37">
      <t>イインカイ</t>
    </rPh>
    <rPh sb="38" eb="40">
      <t>カンコク</t>
    </rPh>
    <rPh sb="42" eb="44">
      <t>タイオウ</t>
    </rPh>
    <rPh sb="44" eb="45">
      <t>オヨ</t>
    </rPh>
    <rPh sb="46" eb="48">
      <t>レイワ</t>
    </rPh>
    <rPh sb="49" eb="50">
      <t>ネン</t>
    </rPh>
    <rPh sb="52" eb="53">
      <t>ガツ</t>
    </rPh>
    <rPh sb="54" eb="55">
      <t>ニチ</t>
    </rPh>
    <rPh sb="58" eb="60">
      <t>ホゼン</t>
    </rPh>
    <rPh sb="60" eb="62">
      <t>ジョウキョウ</t>
    </rPh>
    <rPh sb="62" eb="65">
      <t>ホウコクショ</t>
    </rPh>
    <rPh sb="66" eb="68">
      <t>テイシュツ</t>
    </rPh>
    <rPh sb="69" eb="70">
      <t>ム</t>
    </rPh>
    <rPh sb="73" eb="75">
      <t>ドウヨウ</t>
    </rPh>
    <rPh sb="76" eb="78">
      <t>トウロク</t>
    </rPh>
    <rPh sb="78" eb="79">
      <t>ゴ</t>
    </rPh>
    <rPh sb="80" eb="82">
      <t>ヒツヨウ</t>
    </rPh>
    <rPh sb="88" eb="90">
      <t>チャクジツ</t>
    </rPh>
    <rPh sb="91" eb="93">
      <t>ジッシ</t>
    </rPh>
    <phoneticPr fontId="5"/>
  </si>
  <si>
    <t>海外有識者の招聘や各種調査の実施にあたっては、より効率的な予算執行を図る。</t>
    <phoneticPr fontId="5"/>
  </si>
  <si>
    <t>-</t>
    <phoneticPr fontId="5"/>
  </si>
  <si>
    <t>50,709/1</t>
    <phoneticPr fontId="5"/>
  </si>
  <si>
    <t>実施＝１　非実施＝０
H30　勧告等への対応
R1 　勧告等への対応
R2   勧告等への対応
R3   勧告等への対応</t>
    <phoneticPr fontId="5"/>
  </si>
  <si>
    <t>予定価格が類推される恐れがあるため、落札率は記載していない。</t>
    <phoneticPr fontId="5"/>
  </si>
  <si>
    <t>172,302/1</t>
    <phoneticPr fontId="5"/>
  </si>
  <si>
    <t>-</t>
    <phoneticPr fontId="5"/>
  </si>
  <si>
    <t>稼働資産を含む産業遺産に関する調査研究</t>
    <phoneticPr fontId="5"/>
  </si>
  <si>
    <t>諸謝金</t>
    <phoneticPr fontId="5"/>
  </si>
  <si>
    <t>令和３年度「明治日本の産業革命遺産」の保全活用に係る調査研究</t>
    <phoneticPr fontId="5"/>
  </si>
  <si>
    <t>-</t>
    <phoneticPr fontId="5"/>
  </si>
  <si>
    <t>点検対象外</t>
    <rPh sb="0" eb="2">
      <t>テンケン</t>
    </rPh>
    <rPh sb="2" eb="5">
      <t>タイショウガイ</t>
    </rPh>
    <phoneticPr fontId="5"/>
  </si>
  <si>
    <t>事業の有効性、効率性及び成果実績について、より一層の検証に努め、執行実績を適切に概算要求に反映させること。</t>
    <phoneticPr fontId="5"/>
  </si>
  <si>
    <t>事業の有効性・効率性・成果について検証し、予算の効率的執行に努めるとともに、事業を精査し、概算要求に反映させた。</t>
    <phoneticPr fontId="5"/>
  </si>
  <si>
    <t>株式会社ＪＴＢ</t>
    <phoneticPr fontId="5"/>
  </si>
  <si>
    <t>-</t>
    <phoneticPr fontId="5"/>
  </si>
  <si>
    <t>A.株式会社ＪＴＢ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</si>
</sst>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42" xfId="0" applyFont="1" applyFill="1" applyBorder="1" applyAlignment="1">
      <alignment horizontal="center" vertical="center" wrapText="1"/>
    </xf>
    <xf numFmtId="0" fontId="29" fillId="6" borderId="3" xfId="0" applyFont="1" applyFill="1" applyBorder="1" applyAlignment="1">
      <alignment horizontal="center" vertical="center" wrapText="1"/>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0" fillId="6" borderId="9" xfId="0" applyFill="1" applyBorder="1" applyAlignment="1">
      <alignment horizontal="center" vertical="center" wrapText="1"/>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5"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30" xfId="0" applyFont="1" applyFill="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38" xfId="0"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179" fontId="22" fillId="0" borderId="132" xfId="0" applyNumberFormat="1" applyFont="1" applyFill="1" applyBorder="1" applyAlignment="1" applyProtection="1">
      <alignment horizontal="center" vertical="center" wrapText="1"/>
      <protection locked="0"/>
    </xf>
    <xf numFmtId="49" fontId="20" fillId="0" borderId="132"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179" fontId="22" fillId="0" borderId="134"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0" xfId="0" applyFont="1" applyFill="1" applyBorder="1" applyAlignment="1">
      <alignment vertical="center" wrapText="1"/>
    </xf>
    <xf numFmtId="0" fontId="0" fillId="5" borderId="101" xfId="0" applyFont="1" applyFill="1" applyBorder="1" applyAlignment="1">
      <alignment vertical="center" wrapText="1"/>
    </xf>
    <xf numFmtId="0" fontId="0" fillId="5" borderId="122"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1" xfId="0" applyFont="1" applyBorder="1" applyAlignment="1">
      <alignment horizontal="center" vertical="center"/>
    </xf>
    <xf numFmtId="0" fontId="0" fillId="0" borderId="99"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6" borderId="42"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113"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129"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118"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3"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2" borderId="11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49" fontId="0" fillId="0" borderId="119"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177" fontId="3" fillId="0" borderId="22" xfId="0" applyNumberFormat="1" applyFont="1" applyFill="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28"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49" fontId="20" fillId="0" borderId="134"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41" xfId="0" applyFont="1" applyFill="1" applyBorder="1" applyAlignment="1">
      <alignment horizontal="center" vertical="center" wrapText="1"/>
    </xf>
    <xf numFmtId="0" fontId="20" fillId="5" borderId="142" xfId="0" applyFont="1" applyFill="1" applyBorder="1" applyAlignment="1">
      <alignment horizontal="center" vertical="center" wrapText="1"/>
    </xf>
    <xf numFmtId="0" fontId="20" fillId="5" borderId="143"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112013</xdr:colOff>
      <xdr:row>104</xdr:row>
      <xdr:rowOff>152006</xdr:rowOff>
    </xdr:from>
    <xdr:to>
      <xdr:col>28</xdr:col>
      <xdr:colOff>57992</xdr:colOff>
      <xdr:row>106</xdr:row>
      <xdr:rowOff>27453</xdr:rowOff>
    </xdr:to>
    <xdr:sp macro="" textlink="">
      <xdr:nvSpPr>
        <xdr:cNvPr id="7" name="テキスト ボックス 6"/>
        <xdr:cNvSpPr txBox="1"/>
      </xdr:nvSpPr>
      <xdr:spPr>
        <a:xfrm>
          <a:off x="4347837" y="41938741"/>
          <a:ext cx="1357920" cy="570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100" b="0" i="0" u="none" strike="noStrike">
              <a:solidFill>
                <a:schemeClr val="dk1"/>
              </a:solidFill>
              <a:effectLst/>
              <a:latin typeface="+mn-lt"/>
              <a:ea typeface="+mn-ea"/>
              <a:cs typeface="+mn-cs"/>
            </a:rPr>
            <a:t>一般競争入札</a:t>
          </a:r>
          <a:r>
            <a:rPr lang="ja-JP" altLang="en-US"/>
            <a:t> </a:t>
          </a:r>
          <a:endParaRPr lang="en-US" altLang="ja-JP"/>
        </a:p>
        <a:p>
          <a:pPr algn="ctr"/>
          <a:r>
            <a:rPr kumimoji="1" lang="ja-JP" altLang="en-US" sz="1100"/>
            <a:t>（総合評価）</a:t>
          </a:r>
        </a:p>
      </xdr:txBody>
    </xdr:sp>
    <xdr:clientData/>
  </xdr:twoCellAnchor>
  <xdr:twoCellAnchor>
    <xdr:from>
      <xdr:col>8</xdr:col>
      <xdr:colOff>0</xdr:colOff>
      <xdr:row>102</xdr:row>
      <xdr:rowOff>112060</xdr:rowOff>
    </xdr:from>
    <xdr:to>
      <xdr:col>20</xdr:col>
      <xdr:colOff>181064</xdr:colOff>
      <xdr:row>105</xdr:row>
      <xdr:rowOff>104019</xdr:rowOff>
    </xdr:to>
    <xdr:sp macro="" textlink="">
      <xdr:nvSpPr>
        <xdr:cNvPr id="13" name="正方形/長方形 12"/>
        <xdr:cNvSpPr/>
      </xdr:nvSpPr>
      <xdr:spPr>
        <a:xfrm>
          <a:off x="1613647" y="41204031"/>
          <a:ext cx="2601535" cy="103410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内閣官房</a:t>
          </a:r>
          <a:endParaRPr kumimoji="1" lang="en-US" altLang="ja-JP" sz="1800">
            <a:solidFill>
              <a:sysClr val="windowText" lastClr="000000"/>
            </a:solidFill>
          </a:endParaRPr>
        </a:p>
        <a:p>
          <a:pPr algn="ctr">
            <a:spcBef>
              <a:spcPts val="1200"/>
            </a:spcBef>
          </a:pPr>
          <a:r>
            <a:rPr kumimoji="1" lang="en-US" altLang="ja-JP" sz="1800">
              <a:solidFill>
                <a:sysClr val="windowText" lastClr="000000"/>
              </a:solidFill>
            </a:rPr>
            <a:t>80</a:t>
          </a:r>
          <a:r>
            <a:rPr kumimoji="1" lang="ja-JP" altLang="en-US" sz="1800">
              <a:solidFill>
                <a:sysClr val="windowText" lastClr="000000"/>
              </a:solidFill>
            </a:rPr>
            <a:t>百万円</a:t>
          </a:r>
        </a:p>
      </xdr:txBody>
    </xdr:sp>
    <xdr:clientData/>
  </xdr:twoCellAnchor>
  <xdr:twoCellAnchor>
    <xdr:from>
      <xdr:col>29</xdr:col>
      <xdr:colOff>0</xdr:colOff>
      <xdr:row>102</xdr:row>
      <xdr:rowOff>112060</xdr:rowOff>
    </xdr:from>
    <xdr:to>
      <xdr:col>45</xdr:col>
      <xdr:colOff>162833</xdr:colOff>
      <xdr:row>105</xdr:row>
      <xdr:rowOff>77889</xdr:rowOff>
    </xdr:to>
    <xdr:sp macro="" textlink="">
      <xdr:nvSpPr>
        <xdr:cNvPr id="14" name="正方形/長方形 13"/>
        <xdr:cNvSpPr/>
      </xdr:nvSpPr>
      <xdr:spPr>
        <a:xfrm>
          <a:off x="5869781" y="40462341"/>
          <a:ext cx="3401333" cy="103739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aseline="0">
              <a:solidFill>
                <a:sysClr val="windowText" lastClr="000000"/>
              </a:solidFill>
              <a:latin typeface="+mn-ea"/>
              <a:ea typeface="+mn-ea"/>
            </a:rPr>
            <a:t>A.</a:t>
          </a:r>
          <a:r>
            <a:rPr kumimoji="1" lang="ja-JP" altLang="en-US" sz="1800" baseline="0">
              <a:solidFill>
                <a:sysClr val="windowText" lastClr="000000"/>
              </a:solidFill>
              <a:latin typeface="+mn-ea"/>
              <a:ea typeface="+mn-ea"/>
            </a:rPr>
            <a:t>株式会社ＪＴＢ</a:t>
          </a:r>
          <a:endParaRPr kumimoji="1" lang="en-US" altLang="ja-JP" sz="1800" baseline="0">
            <a:solidFill>
              <a:sysClr val="windowText" lastClr="000000"/>
            </a:solidFill>
            <a:latin typeface="+mn-ea"/>
            <a:ea typeface="+mn-ea"/>
          </a:endParaRPr>
        </a:p>
        <a:p>
          <a:pPr algn="ctr"/>
          <a:r>
            <a:rPr kumimoji="1" lang="en-US" altLang="ja-JP" sz="1800" baseline="0">
              <a:solidFill>
                <a:sysClr val="windowText" lastClr="000000"/>
              </a:solidFill>
              <a:effectLst/>
              <a:latin typeface="+mn-ea"/>
              <a:ea typeface="+mn-ea"/>
            </a:rPr>
            <a:t>80</a:t>
          </a:r>
          <a:r>
            <a:rPr kumimoji="1" lang="ja-JP" altLang="en-US" sz="1800" baseline="0">
              <a:solidFill>
                <a:sysClr val="windowText" lastClr="000000"/>
              </a:solidFill>
              <a:effectLst/>
              <a:latin typeface="+mn-ea"/>
              <a:ea typeface="+mn-ea"/>
            </a:rPr>
            <a:t>百万円</a:t>
          </a:r>
          <a:endParaRPr kumimoji="0" lang="en-US" altLang="ja-JP" sz="1800" baseline="0">
            <a:solidFill>
              <a:schemeClr val="lt1"/>
            </a:solidFill>
            <a:effectLst/>
            <a:latin typeface="+mn-lt"/>
            <a:ea typeface="+mn-ea"/>
          </a:endParaRPr>
        </a:p>
      </xdr:txBody>
    </xdr:sp>
    <xdr:clientData/>
  </xdr:twoCellAnchor>
  <xdr:twoCellAnchor>
    <xdr:from>
      <xdr:col>29</xdr:col>
      <xdr:colOff>0</xdr:colOff>
      <xdr:row>105</xdr:row>
      <xdr:rowOff>112059</xdr:rowOff>
    </xdr:from>
    <xdr:to>
      <xdr:col>45</xdr:col>
      <xdr:colOff>156706</xdr:colOff>
      <xdr:row>108</xdr:row>
      <xdr:rowOff>222250</xdr:rowOff>
    </xdr:to>
    <xdr:sp macro="" textlink="">
      <xdr:nvSpPr>
        <xdr:cNvPr id="15" name="大かっこ 14"/>
        <xdr:cNvSpPr/>
      </xdr:nvSpPr>
      <xdr:spPr>
        <a:xfrm>
          <a:off x="5831417" y="92208226"/>
          <a:ext cx="3374039" cy="11579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t>世界遺産条約第</a:t>
          </a:r>
          <a:r>
            <a:rPr kumimoji="1" lang="en-US" altLang="ja-JP" sz="1100"/>
            <a:t>29</a:t>
          </a:r>
          <a:r>
            <a:rPr kumimoji="1" lang="ja-JP" altLang="en-US" sz="1100"/>
            <a:t>条に基づくユネスコへの定期報告に関する調査研究、インタープリテーション全体に関する報告に関する調査研究、構成資産の管理保全及び活用に関する調査研究、有識者会議の開催等、国内産業遺産の世界遺産登録を目指した取組事例の調査</a:t>
          </a:r>
        </a:p>
      </xdr:txBody>
    </xdr:sp>
    <xdr:clientData/>
  </xdr:twoCellAnchor>
  <xdr:twoCellAnchor>
    <xdr:from>
      <xdr:col>8</xdr:col>
      <xdr:colOff>0</xdr:colOff>
      <xdr:row>105</xdr:row>
      <xdr:rowOff>145678</xdr:rowOff>
    </xdr:from>
    <xdr:to>
      <xdr:col>20</xdr:col>
      <xdr:colOff>200951</xdr:colOff>
      <xdr:row>107</xdr:row>
      <xdr:rowOff>283597</xdr:rowOff>
    </xdr:to>
    <xdr:sp macro="" textlink="">
      <xdr:nvSpPr>
        <xdr:cNvPr id="16" name="大かっこ 15"/>
        <xdr:cNvSpPr/>
      </xdr:nvSpPr>
      <xdr:spPr>
        <a:xfrm>
          <a:off x="1613647" y="42279796"/>
          <a:ext cx="2621422" cy="8326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lnSpc>
              <a:spcPts val="1300"/>
            </a:lnSpc>
          </a:pPr>
          <a:r>
            <a:rPr kumimoji="1" lang="ja-JP" altLang="en-US" sz="1100"/>
            <a:t>世界遺産登録後の世界遺産委員会の勧告等への対応</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4"/>
      <c r="B2" s="44"/>
      <c r="C2" s="44"/>
      <c r="D2" s="44"/>
      <c r="E2" s="44"/>
      <c r="F2" s="44"/>
      <c r="G2" s="44"/>
      <c r="H2" s="44"/>
      <c r="I2" s="44"/>
      <c r="J2" s="44"/>
      <c r="K2" s="44"/>
      <c r="L2" s="44"/>
      <c r="M2" s="44"/>
      <c r="N2" s="44"/>
      <c r="O2" s="44"/>
      <c r="P2" s="44"/>
      <c r="Q2" s="44"/>
      <c r="R2" s="44"/>
      <c r="S2" s="44"/>
      <c r="T2" s="44"/>
      <c r="U2" s="44"/>
      <c r="V2" s="44"/>
      <c r="W2" s="44"/>
      <c r="X2" s="51" t="s">
        <v>0</v>
      </c>
      <c r="Y2" s="44"/>
      <c r="Z2" s="39"/>
      <c r="AA2" s="39"/>
      <c r="AB2" s="39"/>
      <c r="AC2" s="39"/>
      <c r="AD2" s="622">
        <v>2022</v>
      </c>
      <c r="AE2" s="622"/>
      <c r="AF2" s="622"/>
      <c r="AG2" s="622"/>
      <c r="AH2" s="622"/>
      <c r="AI2" s="53" t="s">
        <v>248</v>
      </c>
      <c r="AJ2" s="622" t="s">
        <v>584</v>
      </c>
      <c r="AK2" s="622"/>
      <c r="AL2" s="622"/>
      <c r="AM2" s="622"/>
      <c r="AN2" s="53" t="s">
        <v>248</v>
      </c>
      <c r="AO2" s="622">
        <v>21</v>
      </c>
      <c r="AP2" s="622"/>
      <c r="AQ2" s="622"/>
      <c r="AR2" s="54" t="s">
        <v>248</v>
      </c>
      <c r="AS2" s="623">
        <v>13</v>
      </c>
      <c r="AT2" s="623"/>
      <c r="AU2" s="623"/>
      <c r="AV2" s="53" t="str">
        <f>IF(AW2="","","-")</f>
        <v/>
      </c>
      <c r="AW2" s="624"/>
      <c r="AX2" s="624"/>
    </row>
    <row r="3" spans="1:50" ht="21" customHeight="1" thickBot="1" x14ac:dyDescent="0.2">
      <c r="A3" s="625" t="s">
        <v>554</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21" t="s">
        <v>59</v>
      </c>
      <c r="AJ3" s="627" t="s">
        <v>140</v>
      </c>
      <c r="AK3" s="627"/>
      <c r="AL3" s="627"/>
      <c r="AM3" s="627"/>
      <c r="AN3" s="627"/>
      <c r="AO3" s="627"/>
      <c r="AP3" s="627"/>
      <c r="AQ3" s="627"/>
      <c r="AR3" s="627"/>
      <c r="AS3" s="627"/>
      <c r="AT3" s="627"/>
      <c r="AU3" s="627"/>
      <c r="AV3" s="627"/>
      <c r="AW3" s="627"/>
      <c r="AX3" s="22" t="s">
        <v>60</v>
      </c>
    </row>
    <row r="4" spans="1:50" ht="24.75" customHeight="1" x14ac:dyDescent="0.15">
      <c r="A4" s="597" t="s">
        <v>23</v>
      </c>
      <c r="B4" s="598"/>
      <c r="C4" s="598"/>
      <c r="D4" s="598"/>
      <c r="E4" s="598"/>
      <c r="F4" s="598"/>
      <c r="G4" s="599" t="s">
        <v>562</v>
      </c>
      <c r="H4" s="600"/>
      <c r="I4" s="600"/>
      <c r="J4" s="600"/>
      <c r="K4" s="600"/>
      <c r="L4" s="600"/>
      <c r="M4" s="600"/>
      <c r="N4" s="600"/>
      <c r="O4" s="600"/>
      <c r="P4" s="600"/>
      <c r="Q4" s="600"/>
      <c r="R4" s="600"/>
      <c r="S4" s="600"/>
      <c r="T4" s="600"/>
      <c r="U4" s="600"/>
      <c r="V4" s="600"/>
      <c r="W4" s="600"/>
      <c r="X4" s="600"/>
      <c r="Y4" s="601" t="s">
        <v>1</v>
      </c>
      <c r="Z4" s="602"/>
      <c r="AA4" s="602"/>
      <c r="AB4" s="602"/>
      <c r="AC4" s="602"/>
      <c r="AD4" s="603"/>
      <c r="AE4" s="604" t="s">
        <v>563</v>
      </c>
      <c r="AF4" s="605"/>
      <c r="AG4" s="605"/>
      <c r="AH4" s="605"/>
      <c r="AI4" s="605"/>
      <c r="AJ4" s="605"/>
      <c r="AK4" s="605"/>
      <c r="AL4" s="605"/>
      <c r="AM4" s="605"/>
      <c r="AN4" s="605"/>
      <c r="AO4" s="605"/>
      <c r="AP4" s="606"/>
      <c r="AQ4" s="607" t="s">
        <v>2</v>
      </c>
      <c r="AR4" s="602"/>
      <c r="AS4" s="602"/>
      <c r="AT4" s="602"/>
      <c r="AU4" s="602"/>
      <c r="AV4" s="602"/>
      <c r="AW4" s="602"/>
      <c r="AX4" s="608"/>
    </row>
    <row r="5" spans="1:50" ht="30" customHeight="1" x14ac:dyDescent="0.15">
      <c r="A5" s="609" t="s">
        <v>62</v>
      </c>
      <c r="B5" s="610"/>
      <c r="C5" s="610"/>
      <c r="D5" s="610"/>
      <c r="E5" s="610"/>
      <c r="F5" s="611"/>
      <c r="G5" s="612" t="s">
        <v>564</v>
      </c>
      <c r="H5" s="613"/>
      <c r="I5" s="613"/>
      <c r="J5" s="613"/>
      <c r="K5" s="613"/>
      <c r="L5" s="613"/>
      <c r="M5" s="614" t="s">
        <v>61</v>
      </c>
      <c r="N5" s="615"/>
      <c r="O5" s="615"/>
      <c r="P5" s="615"/>
      <c r="Q5" s="615"/>
      <c r="R5" s="616"/>
      <c r="S5" s="617" t="s">
        <v>565</v>
      </c>
      <c r="T5" s="613"/>
      <c r="U5" s="613"/>
      <c r="V5" s="613"/>
      <c r="W5" s="613"/>
      <c r="X5" s="618"/>
      <c r="Y5" s="619" t="s">
        <v>3</v>
      </c>
      <c r="Z5" s="620"/>
      <c r="AA5" s="620"/>
      <c r="AB5" s="620"/>
      <c r="AC5" s="620"/>
      <c r="AD5" s="621"/>
      <c r="AE5" s="642" t="s">
        <v>566</v>
      </c>
      <c r="AF5" s="642"/>
      <c r="AG5" s="642"/>
      <c r="AH5" s="642"/>
      <c r="AI5" s="642"/>
      <c r="AJ5" s="642"/>
      <c r="AK5" s="642"/>
      <c r="AL5" s="642"/>
      <c r="AM5" s="642"/>
      <c r="AN5" s="642"/>
      <c r="AO5" s="642"/>
      <c r="AP5" s="643"/>
      <c r="AQ5" s="644" t="s">
        <v>585</v>
      </c>
      <c r="AR5" s="645"/>
      <c r="AS5" s="645"/>
      <c r="AT5" s="645"/>
      <c r="AU5" s="645"/>
      <c r="AV5" s="645"/>
      <c r="AW5" s="645"/>
      <c r="AX5" s="646"/>
    </row>
    <row r="6" spans="1:50" ht="39" customHeight="1" x14ac:dyDescent="0.15">
      <c r="A6" s="647" t="s">
        <v>4</v>
      </c>
      <c r="B6" s="648"/>
      <c r="C6" s="648"/>
      <c r="D6" s="648"/>
      <c r="E6" s="648"/>
      <c r="F6" s="648"/>
      <c r="G6" s="649" t="str">
        <f>入力規則等!F39</f>
        <v>一般会計</v>
      </c>
      <c r="H6" s="650"/>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0"/>
      <c r="AL6" s="650"/>
      <c r="AM6" s="650"/>
      <c r="AN6" s="650"/>
      <c r="AO6" s="650"/>
      <c r="AP6" s="650"/>
      <c r="AQ6" s="650"/>
      <c r="AR6" s="650"/>
      <c r="AS6" s="650"/>
      <c r="AT6" s="650"/>
      <c r="AU6" s="650"/>
      <c r="AV6" s="650"/>
      <c r="AW6" s="650"/>
      <c r="AX6" s="651"/>
    </row>
    <row r="7" spans="1:50" ht="49.5" customHeight="1" x14ac:dyDescent="0.15">
      <c r="A7" s="628" t="s">
        <v>20</v>
      </c>
      <c r="B7" s="629"/>
      <c r="C7" s="629"/>
      <c r="D7" s="629"/>
      <c r="E7" s="629"/>
      <c r="F7" s="630"/>
      <c r="G7" s="652" t="s">
        <v>567</v>
      </c>
      <c r="H7" s="653"/>
      <c r="I7" s="653"/>
      <c r="J7" s="653"/>
      <c r="K7" s="653"/>
      <c r="L7" s="653"/>
      <c r="M7" s="653"/>
      <c r="N7" s="653"/>
      <c r="O7" s="653"/>
      <c r="P7" s="653"/>
      <c r="Q7" s="653"/>
      <c r="R7" s="653"/>
      <c r="S7" s="653"/>
      <c r="T7" s="653"/>
      <c r="U7" s="653"/>
      <c r="V7" s="653"/>
      <c r="W7" s="653"/>
      <c r="X7" s="654"/>
      <c r="Y7" s="655" t="s">
        <v>235</v>
      </c>
      <c r="Z7" s="409"/>
      <c r="AA7" s="409"/>
      <c r="AB7" s="409"/>
      <c r="AC7" s="409"/>
      <c r="AD7" s="656"/>
      <c r="AE7" s="585" t="s">
        <v>568</v>
      </c>
      <c r="AF7" s="586"/>
      <c r="AG7" s="586"/>
      <c r="AH7" s="586"/>
      <c r="AI7" s="586"/>
      <c r="AJ7" s="586"/>
      <c r="AK7" s="586"/>
      <c r="AL7" s="586"/>
      <c r="AM7" s="586"/>
      <c r="AN7" s="586"/>
      <c r="AO7" s="586"/>
      <c r="AP7" s="586"/>
      <c r="AQ7" s="586"/>
      <c r="AR7" s="586"/>
      <c r="AS7" s="586"/>
      <c r="AT7" s="586"/>
      <c r="AU7" s="586"/>
      <c r="AV7" s="586"/>
      <c r="AW7" s="586"/>
      <c r="AX7" s="587"/>
    </row>
    <row r="8" spans="1:50" ht="53.25" customHeight="1" x14ac:dyDescent="0.15">
      <c r="A8" s="628" t="s">
        <v>174</v>
      </c>
      <c r="B8" s="629"/>
      <c r="C8" s="629"/>
      <c r="D8" s="629"/>
      <c r="E8" s="629"/>
      <c r="F8" s="630"/>
      <c r="G8" s="631" t="str">
        <f>入力規則等!A27</f>
        <v>観光立国、地方創生</v>
      </c>
      <c r="H8" s="632"/>
      <c r="I8" s="632"/>
      <c r="J8" s="632"/>
      <c r="K8" s="632"/>
      <c r="L8" s="632"/>
      <c r="M8" s="632"/>
      <c r="N8" s="632"/>
      <c r="O8" s="632"/>
      <c r="P8" s="632"/>
      <c r="Q8" s="632"/>
      <c r="R8" s="632"/>
      <c r="S8" s="632"/>
      <c r="T8" s="632"/>
      <c r="U8" s="632"/>
      <c r="V8" s="632"/>
      <c r="W8" s="632"/>
      <c r="X8" s="633"/>
      <c r="Y8" s="634" t="s">
        <v>175</v>
      </c>
      <c r="Z8" s="635"/>
      <c r="AA8" s="635"/>
      <c r="AB8" s="635"/>
      <c r="AC8" s="635"/>
      <c r="AD8" s="636"/>
      <c r="AE8" s="637" t="str">
        <f>入力規則等!K13</f>
        <v>その他の事項経費</v>
      </c>
      <c r="AF8" s="632"/>
      <c r="AG8" s="632"/>
      <c r="AH8" s="632"/>
      <c r="AI8" s="632"/>
      <c r="AJ8" s="632"/>
      <c r="AK8" s="632"/>
      <c r="AL8" s="632"/>
      <c r="AM8" s="632"/>
      <c r="AN8" s="632"/>
      <c r="AO8" s="632"/>
      <c r="AP8" s="632"/>
      <c r="AQ8" s="632"/>
      <c r="AR8" s="632"/>
      <c r="AS8" s="632"/>
      <c r="AT8" s="632"/>
      <c r="AU8" s="632"/>
      <c r="AV8" s="632"/>
      <c r="AW8" s="632"/>
      <c r="AX8" s="638"/>
    </row>
    <row r="9" spans="1:50" ht="58.5" customHeight="1" x14ac:dyDescent="0.15">
      <c r="A9" s="558" t="s">
        <v>21</v>
      </c>
      <c r="B9" s="559"/>
      <c r="C9" s="559"/>
      <c r="D9" s="559"/>
      <c r="E9" s="559"/>
      <c r="F9" s="559"/>
      <c r="G9" s="639" t="s">
        <v>569</v>
      </c>
      <c r="H9" s="640"/>
      <c r="I9" s="640"/>
      <c r="J9" s="640"/>
      <c r="K9" s="640"/>
      <c r="L9" s="640"/>
      <c r="M9" s="640"/>
      <c r="N9" s="640"/>
      <c r="O9" s="640"/>
      <c r="P9" s="640"/>
      <c r="Q9" s="640"/>
      <c r="R9" s="640"/>
      <c r="S9" s="640"/>
      <c r="T9" s="640"/>
      <c r="U9" s="640"/>
      <c r="V9" s="640"/>
      <c r="W9" s="640"/>
      <c r="X9" s="640"/>
      <c r="Y9" s="640"/>
      <c r="Z9" s="640"/>
      <c r="AA9" s="640"/>
      <c r="AB9" s="640"/>
      <c r="AC9" s="640"/>
      <c r="AD9" s="640"/>
      <c r="AE9" s="640"/>
      <c r="AF9" s="640"/>
      <c r="AG9" s="640"/>
      <c r="AH9" s="640"/>
      <c r="AI9" s="640"/>
      <c r="AJ9" s="640"/>
      <c r="AK9" s="640"/>
      <c r="AL9" s="640"/>
      <c r="AM9" s="640"/>
      <c r="AN9" s="640"/>
      <c r="AO9" s="640"/>
      <c r="AP9" s="640"/>
      <c r="AQ9" s="640"/>
      <c r="AR9" s="640"/>
      <c r="AS9" s="640"/>
      <c r="AT9" s="640"/>
      <c r="AU9" s="640"/>
      <c r="AV9" s="640"/>
      <c r="AW9" s="640"/>
      <c r="AX9" s="641"/>
    </row>
    <row r="10" spans="1:50" ht="80.25" customHeight="1" x14ac:dyDescent="0.15">
      <c r="A10" s="546" t="s">
        <v>27</v>
      </c>
      <c r="B10" s="547"/>
      <c r="C10" s="547"/>
      <c r="D10" s="547"/>
      <c r="E10" s="547"/>
      <c r="F10" s="547"/>
      <c r="G10" s="548" t="s">
        <v>570</v>
      </c>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50"/>
    </row>
    <row r="11" spans="1:50" ht="42" customHeight="1" x14ac:dyDescent="0.15">
      <c r="A11" s="546" t="s">
        <v>5</v>
      </c>
      <c r="B11" s="547"/>
      <c r="C11" s="547"/>
      <c r="D11" s="547"/>
      <c r="E11" s="547"/>
      <c r="F11" s="551"/>
      <c r="G11" s="552" t="str">
        <f>入力規則等!P10</f>
        <v>委託・請負</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50" ht="21" customHeight="1" x14ac:dyDescent="0.15">
      <c r="A12" s="555" t="s">
        <v>22</v>
      </c>
      <c r="B12" s="556"/>
      <c r="C12" s="556"/>
      <c r="D12" s="556"/>
      <c r="E12" s="556"/>
      <c r="F12" s="557"/>
      <c r="G12" s="561"/>
      <c r="H12" s="562"/>
      <c r="I12" s="562"/>
      <c r="J12" s="562"/>
      <c r="K12" s="562"/>
      <c r="L12" s="562"/>
      <c r="M12" s="562"/>
      <c r="N12" s="562"/>
      <c r="O12" s="562"/>
      <c r="P12" s="377" t="s">
        <v>380</v>
      </c>
      <c r="Q12" s="378"/>
      <c r="R12" s="378"/>
      <c r="S12" s="378"/>
      <c r="T12" s="378"/>
      <c r="U12" s="378"/>
      <c r="V12" s="379"/>
      <c r="W12" s="377" t="s">
        <v>532</v>
      </c>
      <c r="X12" s="378"/>
      <c r="Y12" s="378"/>
      <c r="Z12" s="378"/>
      <c r="AA12" s="378"/>
      <c r="AB12" s="378"/>
      <c r="AC12" s="379"/>
      <c r="AD12" s="377" t="s">
        <v>534</v>
      </c>
      <c r="AE12" s="378"/>
      <c r="AF12" s="378"/>
      <c r="AG12" s="378"/>
      <c r="AH12" s="378"/>
      <c r="AI12" s="378"/>
      <c r="AJ12" s="379"/>
      <c r="AK12" s="377" t="s">
        <v>545</v>
      </c>
      <c r="AL12" s="378"/>
      <c r="AM12" s="378"/>
      <c r="AN12" s="378"/>
      <c r="AO12" s="378"/>
      <c r="AP12" s="378"/>
      <c r="AQ12" s="379"/>
      <c r="AR12" s="377" t="s">
        <v>546</v>
      </c>
      <c r="AS12" s="378"/>
      <c r="AT12" s="378"/>
      <c r="AU12" s="378"/>
      <c r="AV12" s="378"/>
      <c r="AW12" s="378"/>
      <c r="AX12" s="591"/>
    </row>
    <row r="13" spans="1:50" ht="21" customHeight="1" x14ac:dyDescent="0.15">
      <c r="A13" s="216"/>
      <c r="B13" s="217"/>
      <c r="C13" s="217"/>
      <c r="D13" s="217"/>
      <c r="E13" s="217"/>
      <c r="F13" s="218"/>
      <c r="G13" s="575" t="s">
        <v>6</v>
      </c>
      <c r="H13" s="576"/>
      <c r="I13" s="592" t="s">
        <v>7</v>
      </c>
      <c r="J13" s="593"/>
      <c r="K13" s="593"/>
      <c r="L13" s="593"/>
      <c r="M13" s="593"/>
      <c r="N13" s="593"/>
      <c r="O13" s="594"/>
      <c r="P13" s="470">
        <v>188</v>
      </c>
      <c r="Q13" s="471"/>
      <c r="R13" s="471"/>
      <c r="S13" s="471"/>
      <c r="T13" s="471"/>
      <c r="U13" s="471"/>
      <c r="V13" s="472"/>
      <c r="W13" s="470">
        <v>171</v>
      </c>
      <c r="X13" s="471"/>
      <c r="Y13" s="471"/>
      <c r="Z13" s="471"/>
      <c r="AA13" s="471"/>
      <c r="AB13" s="471"/>
      <c r="AC13" s="472"/>
      <c r="AD13" s="470">
        <v>71</v>
      </c>
      <c r="AE13" s="471"/>
      <c r="AF13" s="471"/>
      <c r="AG13" s="471"/>
      <c r="AH13" s="471"/>
      <c r="AI13" s="471"/>
      <c r="AJ13" s="472"/>
      <c r="AK13" s="470">
        <v>51</v>
      </c>
      <c r="AL13" s="471"/>
      <c r="AM13" s="471"/>
      <c r="AN13" s="471"/>
      <c r="AO13" s="471"/>
      <c r="AP13" s="471"/>
      <c r="AQ13" s="472"/>
      <c r="AR13" s="523">
        <v>52</v>
      </c>
      <c r="AS13" s="524"/>
      <c r="AT13" s="524"/>
      <c r="AU13" s="524"/>
      <c r="AV13" s="524"/>
      <c r="AW13" s="524"/>
      <c r="AX13" s="595"/>
    </row>
    <row r="14" spans="1:50" ht="21" customHeight="1" x14ac:dyDescent="0.15">
      <c r="A14" s="216"/>
      <c r="B14" s="217"/>
      <c r="C14" s="217"/>
      <c r="D14" s="217"/>
      <c r="E14" s="217"/>
      <c r="F14" s="218"/>
      <c r="G14" s="577"/>
      <c r="H14" s="578"/>
      <c r="I14" s="570" t="s">
        <v>8</v>
      </c>
      <c r="J14" s="571"/>
      <c r="K14" s="571"/>
      <c r="L14" s="571"/>
      <c r="M14" s="571"/>
      <c r="N14" s="571"/>
      <c r="O14" s="572"/>
      <c r="P14" s="470" t="s">
        <v>567</v>
      </c>
      <c r="Q14" s="471"/>
      <c r="R14" s="471"/>
      <c r="S14" s="471"/>
      <c r="T14" s="471"/>
      <c r="U14" s="471"/>
      <c r="V14" s="472"/>
      <c r="W14" s="470" t="s">
        <v>567</v>
      </c>
      <c r="X14" s="471"/>
      <c r="Y14" s="471"/>
      <c r="Z14" s="471"/>
      <c r="AA14" s="471"/>
      <c r="AB14" s="471"/>
      <c r="AC14" s="472"/>
      <c r="AD14" s="470" t="s">
        <v>567</v>
      </c>
      <c r="AE14" s="471"/>
      <c r="AF14" s="471"/>
      <c r="AG14" s="471"/>
      <c r="AH14" s="471"/>
      <c r="AI14" s="471"/>
      <c r="AJ14" s="472"/>
      <c r="AK14" s="470" t="s">
        <v>586</v>
      </c>
      <c r="AL14" s="471"/>
      <c r="AM14" s="471"/>
      <c r="AN14" s="471"/>
      <c r="AO14" s="471"/>
      <c r="AP14" s="471"/>
      <c r="AQ14" s="472"/>
      <c r="AR14" s="581"/>
      <c r="AS14" s="581"/>
      <c r="AT14" s="581"/>
      <c r="AU14" s="581"/>
      <c r="AV14" s="581"/>
      <c r="AW14" s="581"/>
      <c r="AX14" s="582"/>
    </row>
    <row r="15" spans="1:50" ht="21" customHeight="1" x14ac:dyDescent="0.15">
      <c r="A15" s="216"/>
      <c r="B15" s="217"/>
      <c r="C15" s="217"/>
      <c r="D15" s="217"/>
      <c r="E15" s="217"/>
      <c r="F15" s="218"/>
      <c r="G15" s="577"/>
      <c r="H15" s="578"/>
      <c r="I15" s="570" t="s">
        <v>47</v>
      </c>
      <c r="J15" s="583"/>
      <c r="K15" s="583"/>
      <c r="L15" s="583"/>
      <c r="M15" s="583"/>
      <c r="N15" s="583"/>
      <c r="O15" s="584"/>
      <c r="P15" s="470" t="s">
        <v>567</v>
      </c>
      <c r="Q15" s="471"/>
      <c r="R15" s="471"/>
      <c r="S15" s="471"/>
      <c r="T15" s="471"/>
      <c r="U15" s="471"/>
      <c r="V15" s="472"/>
      <c r="W15" s="470" t="s">
        <v>567</v>
      </c>
      <c r="X15" s="471"/>
      <c r="Y15" s="471"/>
      <c r="Z15" s="471"/>
      <c r="AA15" s="471"/>
      <c r="AB15" s="471"/>
      <c r="AC15" s="472"/>
      <c r="AD15" s="470">
        <v>40</v>
      </c>
      <c r="AE15" s="471"/>
      <c r="AF15" s="471"/>
      <c r="AG15" s="471"/>
      <c r="AH15" s="471"/>
      <c r="AI15" s="471"/>
      <c r="AJ15" s="472"/>
      <c r="AK15" s="470" t="s">
        <v>586</v>
      </c>
      <c r="AL15" s="471"/>
      <c r="AM15" s="471"/>
      <c r="AN15" s="471"/>
      <c r="AO15" s="471"/>
      <c r="AP15" s="471"/>
      <c r="AQ15" s="472"/>
      <c r="AR15" s="470"/>
      <c r="AS15" s="471"/>
      <c r="AT15" s="471"/>
      <c r="AU15" s="471"/>
      <c r="AV15" s="471"/>
      <c r="AW15" s="471"/>
      <c r="AX15" s="596"/>
    </row>
    <row r="16" spans="1:50" ht="21" customHeight="1" x14ac:dyDescent="0.15">
      <c r="A16" s="216"/>
      <c r="B16" s="217"/>
      <c r="C16" s="217"/>
      <c r="D16" s="217"/>
      <c r="E16" s="217"/>
      <c r="F16" s="218"/>
      <c r="G16" s="577"/>
      <c r="H16" s="578"/>
      <c r="I16" s="570" t="s">
        <v>48</v>
      </c>
      <c r="J16" s="583"/>
      <c r="K16" s="583"/>
      <c r="L16" s="583"/>
      <c r="M16" s="583"/>
      <c r="N16" s="583"/>
      <c r="O16" s="584"/>
      <c r="P16" s="470" t="s">
        <v>567</v>
      </c>
      <c r="Q16" s="471"/>
      <c r="R16" s="471"/>
      <c r="S16" s="471"/>
      <c r="T16" s="471"/>
      <c r="U16" s="471"/>
      <c r="V16" s="472"/>
      <c r="W16" s="470">
        <v>-40</v>
      </c>
      <c r="X16" s="471"/>
      <c r="Y16" s="471"/>
      <c r="Z16" s="471"/>
      <c r="AA16" s="471"/>
      <c r="AB16" s="471"/>
      <c r="AC16" s="472"/>
      <c r="AD16" s="470" t="s">
        <v>567</v>
      </c>
      <c r="AE16" s="471"/>
      <c r="AF16" s="471"/>
      <c r="AG16" s="471"/>
      <c r="AH16" s="471"/>
      <c r="AI16" s="471"/>
      <c r="AJ16" s="472"/>
      <c r="AK16" s="470" t="s">
        <v>586</v>
      </c>
      <c r="AL16" s="471"/>
      <c r="AM16" s="471"/>
      <c r="AN16" s="471"/>
      <c r="AO16" s="471"/>
      <c r="AP16" s="471"/>
      <c r="AQ16" s="472"/>
      <c r="AR16" s="588"/>
      <c r="AS16" s="589"/>
      <c r="AT16" s="589"/>
      <c r="AU16" s="589"/>
      <c r="AV16" s="589"/>
      <c r="AW16" s="589"/>
      <c r="AX16" s="590"/>
    </row>
    <row r="17" spans="1:50" ht="24.75" customHeight="1" x14ac:dyDescent="0.15">
      <c r="A17" s="216"/>
      <c r="B17" s="217"/>
      <c r="C17" s="217"/>
      <c r="D17" s="217"/>
      <c r="E17" s="217"/>
      <c r="F17" s="218"/>
      <c r="G17" s="577"/>
      <c r="H17" s="578"/>
      <c r="I17" s="570" t="s">
        <v>46</v>
      </c>
      <c r="J17" s="571"/>
      <c r="K17" s="571"/>
      <c r="L17" s="571"/>
      <c r="M17" s="571"/>
      <c r="N17" s="571"/>
      <c r="O17" s="572"/>
      <c r="P17" s="470" t="s">
        <v>567</v>
      </c>
      <c r="Q17" s="471"/>
      <c r="R17" s="471"/>
      <c r="S17" s="471"/>
      <c r="T17" s="471"/>
      <c r="U17" s="471"/>
      <c r="V17" s="472"/>
      <c r="W17" s="470" t="s">
        <v>567</v>
      </c>
      <c r="X17" s="471"/>
      <c r="Y17" s="471"/>
      <c r="Z17" s="471"/>
      <c r="AA17" s="471"/>
      <c r="AB17" s="471"/>
      <c r="AC17" s="472"/>
      <c r="AD17" s="470" t="s">
        <v>567</v>
      </c>
      <c r="AE17" s="471"/>
      <c r="AF17" s="471"/>
      <c r="AG17" s="471"/>
      <c r="AH17" s="471"/>
      <c r="AI17" s="471"/>
      <c r="AJ17" s="472"/>
      <c r="AK17" s="470" t="s">
        <v>586</v>
      </c>
      <c r="AL17" s="471"/>
      <c r="AM17" s="471"/>
      <c r="AN17" s="471"/>
      <c r="AO17" s="471"/>
      <c r="AP17" s="471"/>
      <c r="AQ17" s="472"/>
      <c r="AR17" s="573"/>
      <c r="AS17" s="573"/>
      <c r="AT17" s="573"/>
      <c r="AU17" s="573"/>
      <c r="AV17" s="573"/>
      <c r="AW17" s="573"/>
      <c r="AX17" s="574"/>
    </row>
    <row r="18" spans="1:50" ht="24.75" customHeight="1" x14ac:dyDescent="0.15">
      <c r="A18" s="216"/>
      <c r="B18" s="217"/>
      <c r="C18" s="217"/>
      <c r="D18" s="217"/>
      <c r="E18" s="217"/>
      <c r="F18" s="218"/>
      <c r="G18" s="579"/>
      <c r="H18" s="580"/>
      <c r="I18" s="563" t="s">
        <v>18</v>
      </c>
      <c r="J18" s="564"/>
      <c r="K18" s="564"/>
      <c r="L18" s="564"/>
      <c r="M18" s="564"/>
      <c r="N18" s="564"/>
      <c r="O18" s="565"/>
      <c r="P18" s="566">
        <f>SUM(P13:V17)</f>
        <v>188</v>
      </c>
      <c r="Q18" s="567"/>
      <c r="R18" s="567"/>
      <c r="S18" s="567"/>
      <c r="T18" s="567"/>
      <c r="U18" s="567"/>
      <c r="V18" s="568"/>
      <c r="W18" s="566">
        <f>SUM(W13:AC17)</f>
        <v>131</v>
      </c>
      <c r="X18" s="567"/>
      <c r="Y18" s="567"/>
      <c r="Z18" s="567"/>
      <c r="AA18" s="567"/>
      <c r="AB18" s="567"/>
      <c r="AC18" s="568"/>
      <c r="AD18" s="566">
        <f>SUM(AD13:AJ17)</f>
        <v>111</v>
      </c>
      <c r="AE18" s="567"/>
      <c r="AF18" s="567"/>
      <c r="AG18" s="567"/>
      <c r="AH18" s="567"/>
      <c r="AI18" s="567"/>
      <c r="AJ18" s="568"/>
      <c r="AK18" s="566">
        <f>SUM(AK13:AQ17)</f>
        <v>51</v>
      </c>
      <c r="AL18" s="567"/>
      <c r="AM18" s="567"/>
      <c r="AN18" s="567"/>
      <c r="AO18" s="567"/>
      <c r="AP18" s="567"/>
      <c r="AQ18" s="568"/>
      <c r="AR18" s="566">
        <f>SUM(AR13:AX17)</f>
        <v>52</v>
      </c>
      <c r="AS18" s="567"/>
      <c r="AT18" s="567"/>
      <c r="AU18" s="567"/>
      <c r="AV18" s="567"/>
      <c r="AW18" s="567"/>
      <c r="AX18" s="569"/>
    </row>
    <row r="19" spans="1:50" ht="24.75" customHeight="1" x14ac:dyDescent="0.15">
      <c r="A19" s="216"/>
      <c r="B19" s="217"/>
      <c r="C19" s="217"/>
      <c r="D19" s="217"/>
      <c r="E19" s="217"/>
      <c r="F19" s="218"/>
      <c r="G19" s="538" t="s">
        <v>9</v>
      </c>
      <c r="H19" s="539"/>
      <c r="I19" s="539"/>
      <c r="J19" s="539"/>
      <c r="K19" s="539"/>
      <c r="L19" s="539"/>
      <c r="M19" s="539"/>
      <c r="N19" s="539"/>
      <c r="O19" s="539"/>
      <c r="P19" s="470">
        <v>172</v>
      </c>
      <c r="Q19" s="471"/>
      <c r="R19" s="471"/>
      <c r="S19" s="471"/>
      <c r="T19" s="471"/>
      <c r="U19" s="471"/>
      <c r="V19" s="472"/>
      <c r="W19" s="470">
        <v>102</v>
      </c>
      <c r="X19" s="471"/>
      <c r="Y19" s="471"/>
      <c r="Z19" s="471"/>
      <c r="AA19" s="471"/>
      <c r="AB19" s="471"/>
      <c r="AC19" s="472"/>
      <c r="AD19" s="470">
        <v>80</v>
      </c>
      <c r="AE19" s="471"/>
      <c r="AF19" s="471"/>
      <c r="AG19" s="471"/>
      <c r="AH19" s="471"/>
      <c r="AI19" s="471"/>
      <c r="AJ19" s="472"/>
      <c r="AK19" s="535"/>
      <c r="AL19" s="535"/>
      <c r="AM19" s="535"/>
      <c r="AN19" s="535"/>
      <c r="AO19" s="535"/>
      <c r="AP19" s="535"/>
      <c r="AQ19" s="535"/>
      <c r="AR19" s="535"/>
      <c r="AS19" s="535"/>
      <c r="AT19" s="535"/>
      <c r="AU19" s="535"/>
      <c r="AV19" s="535"/>
      <c r="AW19" s="535"/>
      <c r="AX19" s="537"/>
    </row>
    <row r="20" spans="1:50" ht="24.75" customHeight="1" x14ac:dyDescent="0.15">
      <c r="A20" s="216"/>
      <c r="B20" s="217"/>
      <c r="C20" s="217"/>
      <c r="D20" s="217"/>
      <c r="E20" s="217"/>
      <c r="F20" s="218"/>
      <c r="G20" s="538" t="s">
        <v>10</v>
      </c>
      <c r="H20" s="539"/>
      <c r="I20" s="539"/>
      <c r="J20" s="539"/>
      <c r="K20" s="539"/>
      <c r="L20" s="539"/>
      <c r="M20" s="539"/>
      <c r="N20" s="539"/>
      <c r="O20" s="539"/>
      <c r="P20" s="534">
        <f>IF(P18=0, "-", SUM(P19)/P18)</f>
        <v>0.91489361702127658</v>
      </c>
      <c r="Q20" s="534"/>
      <c r="R20" s="534"/>
      <c r="S20" s="534"/>
      <c r="T20" s="534"/>
      <c r="U20" s="534"/>
      <c r="V20" s="534"/>
      <c r="W20" s="534">
        <f>IF(W18=0, "-", SUM(W19)/W18)</f>
        <v>0.77862595419847325</v>
      </c>
      <c r="X20" s="534"/>
      <c r="Y20" s="534"/>
      <c r="Z20" s="534"/>
      <c r="AA20" s="534"/>
      <c r="AB20" s="534"/>
      <c r="AC20" s="534"/>
      <c r="AD20" s="534">
        <f>IF(AD18=0, "-", SUM(AD19)/AD18)</f>
        <v>0.72072072072072069</v>
      </c>
      <c r="AE20" s="534"/>
      <c r="AF20" s="534"/>
      <c r="AG20" s="534"/>
      <c r="AH20" s="534"/>
      <c r="AI20" s="534"/>
      <c r="AJ20" s="534"/>
      <c r="AK20" s="535"/>
      <c r="AL20" s="535"/>
      <c r="AM20" s="535"/>
      <c r="AN20" s="535"/>
      <c r="AO20" s="535"/>
      <c r="AP20" s="535"/>
      <c r="AQ20" s="536"/>
      <c r="AR20" s="536"/>
      <c r="AS20" s="536"/>
      <c r="AT20" s="536"/>
      <c r="AU20" s="535"/>
      <c r="AV20" s="535"/>
      <c r="AW20" s="535"/>
      <c r="AX20" s="537"/>
    </row>
    <row r="21" spans="1:50" ht="25.5" customHeight="1" x14ac:dyDescent="0.15">
      <c r="A21" s="558"/>
      <c r="B21" s="559"/>
      <c r="C21" s="559"/>
      <c r="D21" s="559"/>
      <c r="E21" s="559"/>
      <c r="F21" s="560"/>
      <c r="G21" s="532" t="s">
        <v>209</v>
      </c>
      <c r="H21" s="533"/>
      <c r="I21" s="533"/>
      <c r="J21" s="533"/>
      <c r="K21" s="533"/>
      <c r="L21" s="533"/>
      <c r="M21" s="533"/>
      <c r="N21" s="533"/>
      <c r="O21" s="533"/>
      <c r="P21" s="534">
        <f>IF(P19=0, "-", SUM(P19)/SUM(P13,P14))</f>
        <v>0.91489361702127658</v>
      </c>
      <c r="Q21" s="534"/>
      <c r="R21" s="534"/>
      <c r="S21" s="534"/>
      <c r="T21" s="534"/>
      <c r="U21" s="534"/>
      <c r="V21" s="534"/>
      <c r="W21" s="534">
        <f>IF(W19=0, "-", SUM(W19)/SUM(W13,W14))</f>
        <v>0.59649122807017541</v>
      </c>
      <c r="X21" s="534"/>
      <c r="Y21" s="534"/>
      <c r="Z21" s="534"/>
      <c r="AA21" s="534"/>
      <c r="AB21" s="534"/>
      <c r="AC21" s="534"/>
      <c r="AD21" s="534">
        <f>IF(AD19=0, "-", SUM(AD19)/SUM(AD13,AD14))</f>
        <v>1.1267605633802817</v>
      </c>
      <c r="AE21" s="534"/>
      <c r="AF21" s="534"/>
      <c r="AG21" s="534"/>
      <c r="AH21" s="534"/>
      <c r="AI21" s="534"/>
      <c r="AJ21" s="534"/>
      <c r="AK21" s="535"/>
      <c r="AL21" s="535"/>
      <c r="AM21" s="535"/>
      <c r="AN21" s="535"/>
      <c r="AO21" s="535"/>
      <c r="AP21" s="535"/>
      <c r="AQ21" s="536"/>
      <c r="AR21" s="536"/>
      <c r="AS21" s="536"/>
      <c r="AT21" s="536"/>
      <c r="AU21" s="535"/>
      <c r="AV21" s="535"/>
      <c r="AW21" s="535"/>
      <c r="AX21" s="537"/>
    </row>
    <row r="22" spans="1:50" ht="18.75" customHeight="1" x14ac:dyDescent="0.15">
      <c r="A22" s="482" t="s">
        <v>549</v>
      </c>
      <c r="B22" s="483"/>
      <c r="C22" s="483"/>
      <c r="D22" s="483"/>
      <c r="E22" s="483"/>
      <c r="F22" s="484"/>
      <c r="G22" s="488" t="s">
        <v>203</v>
      </c>
      <c r="H22" s="489"/>
      <c r="I22" s="489"/>
      <c r="J22" s="489"/>
      <c r="K22" s="489"/>
      <c r="L22" s="489"/>
      <c r="M22" s="489"/>
      <c r="N22" s="489"/>
      <c r="O22" s="490"/>
      <c r="P22" s="491" t="s">
        <v>547</v>
      </c>
      <c r="Q22" s="489"/>
      <c r="R22" s="489"/>
      <c r="S22" s="489"/>
      <c r="T22" s="489"/>
      <c r="U22" s="489"/>
      <c r="V22" s="490"/>
      <c r="W22" s="491" t="s">
        <v>548</v>
      </c>
      <c r="X22" s="489"/>
      <c r="Y22" s="489"/>
      <c r="Z22" s="489"/>
      <c r="AA22" s="489"/>
      <c r="AB22" s="489"/>
      <c r="AC22" s="490"/>
      <c r="AD22" s="491" t="s">
        <v>202</v>
      </c>
      <c r="AE22" s="489"/>
      <c r="AF22" s="489"/>
      <c r="AG22" s="489"/>
      <c r="AH22" s="489"/>
      <c r="AI22" s="489"/>
      <c r="AJ22" s="489"/>
      <c r="AK22" s="489"/>
      <c r="AL22" s="489"/>
      <c r="AM22" s="489"/>
      <c r="AN22" s="489"/>
      <c r="AO22" s="489"/>
      <c r="AP22" s="489"/>
      <c r="AQ22" s="489"/>
      <c r="AR22" s="489"/>
      <c r="AS22" s="489"/>
      <c r="AT22" s="489"/>
      <c r="AU22" s="489"/>
      <c r="AV22" s="489"/>
      <c r="AW22" s="489"/>
      <c r="AX22" s="519"/>
    </row>
    <row r="23" spans="1:50" ht="25.5" customHeight="1" x14ac:dyDescent="0.15">
      <c r="A23" s="485"/>
      <c r="B23" s="486"/>
      <c r="C23" s="486"/>
      <c r="D23" s="486"/>
      <c r="E23" s="486"/>
      <c r="F23" s="487"/>
      <c r="G23" s="520" t="s">
        <v>571</v>
      </c>
      <c r="H23" s="521"/>
      <c r="I23" s="521"/>
      <c r="J23" s="521"/>
      <c r="K23" s="521"/>
      <c r="L23" s="521"/>
      <c r="M23" s="521"/>
      <c r="N23" s="521"/>
      <c r="O23" s="522"/>
      <c r="P23" s="523">
        <v>51</v>
      </c>
      <c r="Q23" s="524"/>
      <c r="R23" s="524"/>
      <c r="S23" s="524"/>
      <c r="T23" s="524"/>
      <c r="U23" s="524"/>
      <c r="V23" s="525"/>
      <c r="W23" s="523">
        <v>52</v>
      </c>
      <c r="X23" s="524"/>
      <c r="Y23" s="524"/>
      <c r="Z23" s="524"/>
      <c r="AA23" s="524"/>
      <c r="AB23" s="524"/>
      <c r="AC23" s="525"/>
      <c r="AD23" s="526"/>
      <c r="AE23" s="527"/>
      <c r="AF23" s="527"/>
      <c r="AG23" s="527"/>
      <c r="AH23" s="527"/>
      <c r="AI23" s="527"/>
      <c r="AJ23" s="527"/>
      <c r="AK23" s="527"/>
      <c r="AL23" s="527"/>
      <c r="AM23" s="527"/>
      <c r="AN23" s="527"/>
      <c r="AO23" s="527"/>
      <c r="AP23" s="527"/>
      <c r="AQ23" s="527"/>
      <c r="AR23" s="527"/>
      <c r="AS23" s="527"/>
      <c r="AT23" s="527"/>
      <c r="AU23" s="527"/>
      <c r="AV23" s="527"/>
      <c r="AW23" s="527"/>
      <c r="AX23" s="528"/>
    </row>
    <row r="24" spans="1:50" ht="25.5" customHeight="1" x14ac:dyDescent="0.15">
      <c r="A24" s="485"/>
      <c r="B24" s="486"/>
      <c r="C24" s="486"/>
      <c r="D24" s="486"/>
      <c r="E24" s="486"/>
      <c r="F24" s="487"/>
      <c r="G24" s="473"/>
      <c r="H24" s="474"/>
      <c r="I24" s="474"/>
      <c r="J24" s="474"/>
      <c r="K24" s="474"/>
      <c r="L24" s="474"/>
      <c r="M24" s="474"/>
      <c r="N24" s="474"/>
      <c r="O24" s="475"/>
      <c r="P24" s="470"/>
      <c r="Q24" s="471"/>
      <c r="R24" s="471"/>
      <c r="S24" s="471"/>
      <c r="T24" s="471"/>
      <c r="U24" s="471"/>
      <c r="V24" s="472"/>
      <c r="W24" s="470"/>
      <c r="X24" s="471"/>
      <c r="Y24" s="471"/>
      <c r="Z24" s="471"/>
      <c r="AA24" s="471"/>
      <c r="AB24" s="471"/>
      <c r="AC24" s="472"/>
      <c r="AD24" s="529"/>
      <c r="AE24" s="530"/>
      <c r="AF24" s="530"/>
      <c r="AG24" s="530"/>
      <c r="AH24" s="530"/>
      <c r="AI24" s="530"/>
      <c r="AJ24" s="530"/>
      <c r="AK24" s="530"/>
      <c r="AL24" s="530"/>
      <c r="AM24" s="530"/>
      <c r="AN24" s="530"/>
      <c r="AO24" s="530"/>
      <c r="AP24" s="530"/>
      <c r="AQ24" s="530"/>
      <c r="AR24" s="530"/>
      <c r="AS24" s="530"/>
      <c r="AT24" s="530"/>
      <c r="AU24" s="530"/>
      <c r="AV24" s="530"/>
      <c r="AW24" s="530"/>
      <c r="AX24" s="531"/>
    </row>
    <row r="25" spans="1:50" ht="25.5" customHeight="1" x14ac:dyDescent="0.15">
      <c r="A25" s="485"/>
      <c r="B25" s="486"/>
      <c r="C25" s="486"/>
      <c r="D25" s="486"/>
      <c r="E25" s="486"/>
      <c r="F25" s="487"/>
      <c r="G25" s="473"/>
      <c r="H25" s="474"/>
      <c r="I25" s="474"/>
      <c r="J25" s="474"/>
      <c r="K25" s="474"/>
      <c r="L25" s="474"/>
      <c r="M25" s="474"/>
      <c r="N25" s="474"/>
      <c r="O25" s="475"/>
      <c r="P25" s="470"/>
      <c r="Q25" s="471"/>
      <c r="R25" s="471"/>
      <c r="S25" s="471"/>
      <c r="T25" s="471"/>
      <c r="U25" s="471"/>
      <c r="V25" s="472"/>
      <c r="W25" s="470"/>
      <c r="X25" s="471"/>
      <c r="Y25" s="471"/>
      <c r="Z25" s="471"/>
      <c r="AA25" s="471"/>
      <c r="AB25" s="471"/>
      <c r="AC25" s="472"/>
      <c r="AD25" s="529"/>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5.5" customHeight="1" x14ac:dyDescent="0.15">
      <c r="A26" s="485"/>
      <c r="B26" s="486"/>
      <c r="C26" s="486"/>
      <c r="D26" s="486"/>
      <c r="E26" s="486"/>
      <c r="F26" s="487"/>
      <c r="G26" s="473"/>
      <c r="H26" s="474"/>
      <c r="I26" s="474"/>
      <c r="J26" s="474"/>
      <c r="K26" s="474"/>
      <c r="L26" s="474"/>
      <c r="M26" s="474"/>
      <c r="N26" s="474"/>
      <c r="O26" s="475"/>
      <c r="P26" s="470"/>
      <c r="Q26" s="471"/>
      <c r="R26" s="471"/>
      <c r="S26" s="471"/>
      <c r="T26" s="471"/>
      <c r="U26" s="471"/>
      <c r="V26" s="472"/>
      <c r="W26" s="470"/>
      <c r="X26" s="471"/>
      <c r="Y26" s="471"/>
      <c r="Z26" s="471"/>
      <c r="AA26" s="471"/>
      <c r="AB26" s="471"/>
      <c r="AC26" s="472"/>
      <c r="AD26" s="529"/>
      <c r="AE26" s="530"/>
      <c r="AF26" s="530"/>
      <c r="AG26" s="530"/>
      <c r="AH26" s="530"/>
      <c r="AI26" s="530"/>
      <c r="AJ26" s="530"/>
      <c r="AK26" s="530"/>
      <c r="AL26" s="530"/>
      <c r="AM26" s="530"/>
      <c r="AN26" s="530"/>
      <c r="AO26" s="530"/>
      <c r="AP26" s="530"/>
      <c r="AQ26" s="530"/>
      <c r="AR26" s="530"/>
      <c r="AS26" s="530"/>
      <c r="AT26" s="530"/>
      <c r="AU26" s="530"/>
      <c r="AV26" s="530"/>
      <c r="AW26" s="530"/>
      <c r="AX26" s="531"/>
    </row>
    <row r="27" spans="1:50" ht="25.5" customHeight="1" x14ac:dyDescent="0.15">
      <c r="A27" s="485"/>
      <c r="B27" s="486"/>
      <c r="C27" s="486"/>
      <c r="D27" s="486"/>
      <c r="E27" s="486"/>
      <c r="F27" s="487"/>
      <c r="G27" s="473"/>
      <c r="H27" s="474"/>
      <c r="I27" s="474"/>
      <c r="J27" s="474"/>
      <c r="K27" s="474"/>
      <c r="L27" s="474"/>
      <c r="M27" s="474"/>
      <c r="N27" s="474"/>
      <c r="O27" s="475"/>
      <c r="P27" s="470"/>
      <c r="Q27" s="471"/>
      <c r="R27" s="471"/>
      <c r="S27" s="471"/>
      <c r="T27" s="471"/>
      <c r="U27" s="471"/>
      <c r="V27" s="472"/>
      <c r="W27" s="470"/>
      <c r="X27" s="471"/>
      <c r="Y27" s="471"/>
      <c r="Z27" s="471"/>
      <c r="AA27" s="471"/>
      <c r="AB27" s="471"/>
      <c r="AC27" s="472"/>
      <c r="AD27" s="529"/>
      <c r="AE27" s="530"/>
      <c r="AF27" s="530"/>
      <c r="AG27" s="530"/>
      <c r="AH27" s="530"/>
      <c r="AI27" s="530"/>
      <c r="AJ27" s="530"/>
      <c r="AK27" s="530"/>
      <c r="AL27" s="530"/>
      <c r="AM27" s="530"/>
      <c r="AN27" s="530"/>
      <c r="AO27" s="530"/>
      <c r="AP27" s="530"/>
      <c r="AQ27" s="530"/>
      <c r="AR27" s="530"/>
      <c r="AS27" s="530"/>
      <c r="AT27" s="530"/>
      <c r="AU27" s="530"/>
      <c r="AV27" s="530"/>
      <c r="AW27" s="530"/>
      <c r="AX27" s="531"/>
    </row>
    <row r="28" spans="1:50" ht="25.5" customHeight="1" x14ac:dyDescent="0.15">
      <c r="A28" s="485"/>
      <c r="B28" s="486"/>
      <c r="C28" s="486"/>
      <c r="D28" s="486"/>
      <c r="E28" s="486"/>
      <c r="F28" s="487"/>
      <c r="G28" s="540"/>
      <c r="H28" s="541"/>
      <c r="I28" s="541"/>
      <c r="J28" s="541"/>
      <c r="K28" s="541"/>
      <c r="L28" s="541"/>
      <c r="M28" s="541"/>
      <c r="N28" s="541"/>
      <c r="O28" s="542"/>
      <c r="P28" s="543"/>
      <c r="Q28" s="544"/>
      <c r="R28" s="544"/>
      <c r="S28" s="544"/>
      <c r="T28" s="544"/>
      <c r="U28" s="544"/>
      <c r="V28" s="545"/>
      <c r="W28" s="543"/>
      <c r="X28" s="544"/>
      <c r="Y28" s="544"/>
      <c r="Z28" s="544"/>
      <c r="AA28" s="544"/>
      <c r="AB28" s="544"/>
      <c r="AC28" s="545"/>
      <c r="AD28" s="529"/>
      <c r="AE28" s="530"/>
      <c r="AF28" s="530"/>
      <c r="AG28" s="530"/>
      <c r="AH28" s="530"/>
      <c r="AI28" s="530"/>
      <c r="AJ28" s="530"/>
      <c r="AK28" s="530"/>
      <c r="AL28" s="530"/>
      <c r="AM28" s="530"/>
      <c r="AN28" s="530"/>
      <c r="AO28" s="530"/>
      <c r="AP28" s="530"/>
      <c r="AQ28" s="530"/>
      <c r="AR28" s="530"/>
      <c r="AS28" s="530"/>
      <c r="AT28" s="530"/>
      <c r="AU28" s="530"/>
      <c r="AV28" s="530"/>
      <c r="AW28" s="530"/>
      <c r="AX28" s="531"/>
    </row>
    <row r="29" spans="1:50" ht="25.5" customHeight="1" thickBot="1" x14ac:dyDescent="0.2">
      <c r="A29" s="485"/>
      <c r="B29" s="486"/>
      <c r="C29" s="486"/>
      <c r="D29" s="486"/>
      <c r="E29" s="486"/>
      <c r="F29" s="487"/>
      <c r="G29" s="200" t="s">
        <v>18</v>
      </c>
      <c r="H29" s="492"/>
      <c r="I29" s="492"/>
      <c r="J29" s="492"/>
      <c r="K29" s="492"/>
      <c r="L29" s="492"/>
      <c r="M29" s="492"/>
      <c r="N29" s="492"/>
      <c r="O29" s="493"/>
      <c r="P29" s="494">
        <f>AK13</f>
        <v>51</v>
      </c>
      <c r="Q29" s="495"/>
      <c r="R29" s="495"/>
      <c r="S29" s="495"/>
      <c r="T29" s="495"/>
      <c r="U29" s="495"/>
      <c r="V29" s="496"/>
      <c r="W29" s="497">
        <f>AR13</f>
        <v>52</v>
      </c>
      <c r="X29" s="498"/>
      <c r="Y29" s="498"/>
      <c r="Z29" s="498"/>
      <c r="AA29" s="498"/>
      <c r="AB29" s="498"/>
      <c r="AC29" s="499"/>
      <c r="AD29" s="530"/>
      <c r="AE29" s="530"/>
      <c r="AF29" s="530"/>
      <c r="AG29" s="530"/>
      <c r="AH29" s="530"/>
      <c r="AI29" s="530"/>
      <c r="AJ29" s="530"/>
      <c r="AK29" s="530"/>
      <c r="AL29" s="530"/>
      <c r="AM29" s="530"/>
      <c r="AN29" s="530"/>
      <c r="AO29" s="530"/>
      <c r="AP29" s="530"/>
      <c r="AQ29" s="530"/>
      <c r="AR29" s="530"/>
      <c r="AS29" s="530"/>
      <c r="AT29" s="530"/>
      <c r="AU29" s="530"/>
      <c r="AV29" s="530"/>
      <c r="AW29" s="530"/>
      <c r="AX29" s="531"/>
    </row>
    <row r="30" spans="1:50" ht="47.25" customHeight="1" x14ac:dyDescent="0.15">
      <c r="A30" s="500" t="s">
        <v>540</v>
      </c>
      <c r="B30" s="501"/>
      <c r="C30" s="501"/>
      <c r="D30" s="501"/>
      <c r="E30" s="501"/>
      <c r="F30" s="502"/>
      <c r="G30" s="503" t="s">
        <v>605</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505"/>
    </row>
    <row r="31" spans="1:50" ht="31.5" customHeight="1" x14ac:dyDescent="0.15">
      <c r="A31" s="421" t="s">
        <v>541</v>
      </c>
      <c r="B31" s="82"/>
      <c r="C31" s="82"/>
      <c r="D31" s="82"/>
      <c r="E31" s="82"/>
      <c r="F31" s="83"/>
      <c r="G31" s="422" t="s">
        <v>536</v>
      </c>
      <c r="H31" s="423"/>
      <c r="I31" s="423"/>
      <c r="J31" s="423"/>
      <c r="K31" s="423"/>
      <c r="L31" s="423"/>
      <c r="M31" s="423"/>
      <c r="N31" s="423"/>
      <c r="O31" s="423"/>
      <c r="P31" s="424" t="s">
        <v>535</v>
      </c>
      <c r="Q31" s="423"/>
      <c r="R31" s="423"/>
      <c r="S31" s="423"/>
      <c r="T31" s="423"/>
      <c r="U31" s="423"/>
      <c r="V31" s="423"/>
      <c r="W31" s="423"/>
      <c r="X31" s="425"/>
      <c r="Y31" s="426"/>
      <c r="Z31" s="427"/>
      <c r="AA31" s="428"/>
      <c r="AB31" s="429" t="s">
        <v>11</v>
      </c>
      <c r="AC31" s="429"/>
      <c r="AD31" s="429"/>
      <c r="AE31" s="98" t="s">
        <v>380</v>
      </c>
      <c r="AF31" s="430"/>
      <c r="AG31" s="430"/>
      <c r="AH31" s="431"/>
      <c r="AI31" s="98" t="s">
        <v>532</v>
      </c>
      <c r="AJ31" s="430"/>
      <c r="AK31" s="430"/>
      <c r="AL31" s="431"/>
      <c r="AM31" s="98" t="s">
        <v>348</v>
      </c>
      <c r="AN31" s="430"/>
      <c r="AO31" s="430"/>
      <c r="AP31" s="431"/>
      <c r="AQ31" s="444" t="s">
        <v>379</v>
      </c>
      <c r="AR31" s="445"/>
      <c r="AS31" s="445"/>
      <c r="AT31" s="446"/>
      <c r="AU31" s="444" t="s">
        <v>550</v>
      </c>
      <c r="AV31" s="445"/>
      <c r="AW31" s="445"/>
      <c r="AX31" s="447"/>
    </row>
    <row r="32" spans="1:50" ht="23.25" customHeight="1" x14ac:dyDescent="0.15">
      <c r="A32" s="421"/>
      <c r="B32" s="82"/>
      <c r="C32" s="82"/>
      <c r="D32" s="82"/>
      <c r="E32" s="82"/>
      <c r="F32" s="83"/>
      <c r="G32" s="506" t="s">
        <v>603</v>
      </c>
      <c r="H32" s="507"/>
      <c r="I32" s="507"/>
      <c r="J32" s="507"/>
      <c r="K32" s="507"/>
      <c r="L32" s="507"/>
      <c r="M32" s="507"/>
      <c r="N32" s="507"/>
      <c r="O32" s="507"/>
      <c r="P32" s="510" t="s">
        <v>573</v>
      </c>
      <c r="Q32" s="511"/>
      <c r="R32" s="511"/>
      <c r="S32" s="511"/>
      <c r="T32" s="511"/>
      <c r="U32" s="511"/>
      <c r="V32" s="511"/>
      <c r="W32" s="511"/>
      <c r="X32" s="512"/>
      <c r="Y32" s="516" t="s">
        <v>51</v>
      </c>
      <c r="Z32" s="517"/>
      <c r="AA32" s="518"/>
      <c r="AB32" s="442" t="s">
        <v>574</v>
      </c>
      <c r="AC32" s="442"/>
      <c r="AD32" s="442"/>
      <c r="AE32" s="435">
        <v>1</v>
      </c>
      <c r="AF32" s="435"/>
      <c r="AG32" s="435"/>
      <c r="AH32" s="435"/>
      <c r="AI32" s="435">
        <v>1</v>
      </c>
      <c r="AJ32" s="435"/>
      <c r="AK32" s="435"/>
      <c r="AL32" s="435"/>
      <c r="AM32" s="435">
        <v>1</v>
      </c>
      <c r="AN32" s="435"/>
      <c r="AO32" s="435"/>
      <c r="AP32" s="435"/>
      <c r="AQ32" s="436" t="s">
        <v>586</v>
      </c>
      <c r="AR32" s="435"/>
      <c r="AS32" s="435"/>
      <c r="AT32" s="435"/>
      <c r="AU32" s="66" t="s">
        <v>586</v>
      </c>
      <c r="AV32" s="437"/>
      <c r="AW32" s="437"/>
      <c r="AX32" s="438"/>
    </row>
    <row r="33" spans="1:51" ht="23.25" customHeight="1" x14ac:dyDescent="0.15">
      <c r="A33" s="370"/>
      <c r="B33" s="133"/>
      <c r="C33" s="133"/>
      <c r="D33" s="133"/>
      <c r="E33" s="133"/>
      <c r="F33" s="134"/>
      <c r="G33" s="508"/>
      <c r="H33" s="509"/>
      <c r="I33" s="509"/>
      <c r="J33" s="509"/>
      <c r="K33" s="509"/>
      <c r="L33" s="509"/>
      <c r="M33" s="509"/>
      <c r="N33" s="509"/>
      <c r="O33" s="509"/>
      <c r="P33" s="513"/>
      <c r="Q33" s="514"/>
      <c r="R33" s="514"/>
      <c r="S33" s="514"/>
      <c r="T33" s="514"/>
      <c r="U33" s="514"/>
      <c r="V33" s="514"/>
      <c r="W33" s="514"/>
      <c r="X33" s="515"/>
      <c r="Y33" s="439" t="s">
        <v>52</v>
      </c>
      <c r="Z33" s="440"/>
      <c r="AA33" s="441"/>
      <c r="AB33" s="442" t="s">
        <v>574</v>
      </c>
      <c r="AC33" s="442"/>
      <c r="AD33" s="442"/>
      <c r="AE33" s="435">
        <v>2</v>
      </c>
      <c r="AF33" s="435"/>
      <c r="AG33" s="435"/>
      <c r="AH33" s="435"/>
      <c r="AI33" s="435">
        <v>1</v>
      </c>
      <c r="AJ33" s="435"/>
      <c r="AK33" s="435"/>
      <c r="AL33" s="435"/>
      <c r="AM33" s="435">
        <v>1</v>
      </c>
      <c r="AN33" s="435"/>
      <c r="AO33" s="435"/>
      <c r="AP33" s="435"/>
      <c r="AQ33" s="435">
        <v>1</v>
      </c>
      <c r="AR33" s="435"/>
      <c r="AS33" s="435"/>
      <c r="AT33" s="435"/>
      <c r="AU33" s="443">
        <v>1</v>
      </c>
      <c r="AV33" s="437"/>
      <c r="AW33" s="437"/>
      <c r="AX33" s="438"/>
    </row>
    <row r="34" spans="1:51" ht="23.25" customHeight="1" x14ac:dyDescent="0.15">
      <c r="A34" s="402" t="s">
        <v>542</v>
      </c>
      <c r="B34" s="403"/>
      <c r="C34" s="403"/>
      <c r="D34" s="403"/>
      <c r="E34" s="403"/>
      <c r="F34" s="404"/>
      <c r="G34" s="378" t="s">
        <v>543</v>
      </c>
      <c r="H34" s="378"/>
      <c r="I34" s="378"/>
      <c r="J34" s="378"/>
      <c r="K34" s="378"/>
      <c r="L34" s="378"/>
      <c r="M34" s="378"/>
      <c r="N34" s="378"/>
      <c r="O34" s="378"/>
      <c r="P34" s="378"/>
      <c r="Q34" s="378"/>
      <c r="R34" s="378"/>
      <c r="S34" s="378"/>
      <c r="T34" s="378"/>
      <c r="U34" s="378"/>
      <c r="V34" s="378"/>
      <c r="W34" s="378"/>
      <c r="X34" s="379"/>
      <c r="Y34" s="411"/>
      <c r="Z34" s="412"/>
      <c r="AA34" s="413"/>
      <c r="AB34" s="377" t="s">
        <v>11</v>
      </c>
      <c r="AC34" s="378"/>
      <c r="AD34" s="379"/>
      <c r="AE34" s="377" t="s">
        <v>380</v>
      </c>
      <c r="AF34" s="378"/>
      <c r="AG34" s="378"/>
      <c r="AH34" s="379"/>
      <c r="AI34" s="377" t="s">
        <v>532</v>
      </c>
      <c r="AJ34" s="378"/>
      <c r="AK34" s="378"/>
      <c r="AL34" s="379"/>
      <c r="AM34" s="377" t="s">
        <v>348</v>
      </c>
      <c r="AN34" s="378"/>
      <c r="AO34" s="378"/>
      <c r="AP34" s="379"/>
      <c r="AQ34" s="448" t="s">
        <v>551</v>
      </c>
      <c r="AR34" s="449"/>
      <c r="AS34" s="449"/>
      <c r="AT34" s="449"/>
      <c r="AU34" s="449"/>
      <c r="AV34" s="449"/>
      <c r="AW34" s="449"/>
      <c r="AX34" s="450"/>
    </row>
    <row r="35" spans="1:51" ht="23.25" customHeight="1" x14ac:dyDescent="0.15">
      <c r="A35" s="405"/>
      <c r="B35" s="406"/>
      <c r="C35" s="406"/>
      <c r="D35" s="406"/>
      <c r="E35" s="406"/>
      <c r="F35" s="407"/>
      <c r="G35" s="476" t="s">
        <v>575</v>
      </c>
      <c r="H35" s="477"/>
      <c r="I35" s="477"/>
      <c r="J35" s="477"/>
      <c r="K35" s="477"/>
      <c r="L35" s="477"/>
      <c r="M35" s="477"/>
      <c r="N35" s="477"/>
      <c r="O35" s="477"/>
      <c r="P35" s="477"/>
      <c r="Q35" s="477"/>
      <c r="R35" s="477"/>
      <c r="S35" s="477"/>
      <c r="T35" s="477"/>
      <c r="U35" s="477"/>
      <c r="V35" s="477"/>
      <c r="W35" s="477"/>
      <c r="X35" s="477"/>
      <c r="Y35" s="451" t="s">
        <v>542</v>
      </c>
      <c r="Z35" s="452"/>
      <c r="AA35" s="453"/>
      <c r="AB35" s="454" t="s">
        <v>576</v>
      </c>
      <c r="AC35" s="455"/>
      <c r="AD35" s="456"/>
      <c r="AE35" s="436">
        <v>172302</v>
      </c>
      <c r="AF35" s="436"/>
      <c r="AG35" s="436"/>
      <c r="AH35" s="436"/>
      <c r="AI35" s="436">
        <v>101750</v>
      </c>
      <c r="AJ35" s="436"/>
      <c r="AK35" s="436"/>
      <c r="AL35" s="436"/>
      <c r="AM35" s="436">
        <v>80495</v>
      </c>
      <c r="AN35" s="436"/>
      <c r="AO35" s="436"/>
      <c r="AP35" s="436"/>
      <c r="AQ35" s="66">
        <v>50709</v>
      </c>
      <c r="AR35" s="67"/>
      <c r="AS35" s="67"/>
      <c r="AT35" s="67"/>
      <c r="AU35" s="67"/>
      <c r="AV35" s="67"/>
      <c r="AW35" s="67"/>
      <c r="AX35" s="71"/>
    </row>
    <row r="36" spans="1:51" ht="46.5" customHeight="1" x14ac:dyDescent="0.15">
      <c r="A36" s="408"/>
      <c r="B36" s="409"/>
      <c r="C36" s="409"/>
      <c r="D36" s="409"/>
      <c r="E36" s="409"/>
      <c r="F36" s="410"/>
      <c r="G36" s="478"/>
      <c r="H36" s="479"/>
      <c r="I36" s="479"/>
      <c r="J36" s="479"/>
      <c r="K36" s="479"/>
      <c r="L36" s="479"/>
      <c r="M36" s="479"/>
      <c r="N36" s="479"/>
      <c r="O36" s="479"/>
      <c r="P36" s="479"/>
      <c r="Q36" s="479"/>
      <c r="R36" s="479"/>
      <c r="S36" s="479"/>
      <c r="T36" s="479"/>
      <c r="U36" s="479"/>
      <c r="V36" s="479"/>
      <c r="W36" s="479"/>
      <c r="X36" s="479"/>
      <c r="Y36" s="466" t="s">
        <v>544</v>
      </c>
      <c r="Z36" s="480"/>
      <c r="AA36" s="481"/>
      <c r="AB36" s="414" t="s">
        <v>577</v>
      </c>
      <c r="AC36" s="415"/>
      <c r="AD36" s="416"/>
      <c r="AE36" s="417" t="s">
        <v>618</v>
      </c>
      <c r="AF36" s="417"/>
      <c r="AG36" s="417"/>
      <c r="AH36" s="417"/>
      <c r="AI36" s="417" t="s">
        <v>578</v>
      </c>
      <c r="AJ36" s="417"/>
      <c r="AK36" s="417"/>
      <c r="AL36" s="417"/>
      <c r="AM36" s="417" t="s">
        <v>595</v>
      </c>
      <c r="AN36" s="417"/>
      <c r="AO36" s="417"/>
      <c r="AP36" s="417"/>
      <c r="AQ36" s="417" t="s">
        <v>615</v>
      </c>
      <c r="AR36" s="417"/>
      <c r="AS36" s="417"/>
      <c r="AT36" s="417"/>
      <c r="AU36" s="417"/>
      <c r="AV36" s="417"/>
      <c r="AW36" s="417"/>
      <c r="AX36" s="432"/>
    </row>
    <row r="37" spans="1:51" ht="18.75" customHeight="1" x14ac:dyDescent="0.15">
      <c r="A37" s="380" t="s">
        <v>207</v>
      </c>
      <c r="B37" s="381"/>
      <c r="C37" s="381"/>
      <c r="D37" s="381"/>
      <c r="E37" s="381"/>
      <c r="F37" s="382"/>
      <c r="G37" s="390" t="s">
        <v>139</v>
      </c>
      <c r="H37" s="135"/>
      <c r="I37" s="135"/>
      <c r="J37" s="135"/>
      <c r="K37" s="135"/>
      <c r="L37" s="135"/>
      <c r="M37" s="135"/>
      <c r="N37" s="135"/>
      <c r="O37" s="136"/>
      <c r="P37" s="137" t="s">
        <v>55</v>
      </c>
      <c r="Q37" s="135"/>
      <c r="R37" s="135"/>
      <c r="S37" s="135"/>
      <c r="T37" s="135"/>
      <c r="U37" s="135"/>
      <c r="V37" s="135"/>
      <c r="W37" s="135"/>
      <c r="X37" s="136"/>
      <c r="Y37" s="391"/>
      <c r="Z37" s="392"/>
      <c r="AA37" s="393"/>
      <c r="AB37" s="397" t="s">
        <v>11</v>
      </c>
      <c r="AC37" s="398"/>
      <c r="AD37" s="399"/>
      <c r="AE37" s="397" t="s">
        <v>380</v>
      </c>
      <c r="AF37" s="398"/>
      <c r="AG37" s="398"/>
      <c r="AH37" s="399"/>
      <c r="AI37" s="400" t="s">
        <v>532</v>
      </c>
      <c r="AJ37" s="400"/>
      <c r="AK37" s="400"/>
      <c r="AL37" s="397"/>
      <c r="AM37" s="400" t="s">
        <v>348</v>
      </c>
      <c r="AN37" s="400"/>
      <c r="AO37" s="400"/>
      <c r="AP37" s="397"/>
      <c r="AQ37" s="418" t="s">
        <v>167</v>
      </c>
      <c r="AR37" s="419"/>
      <c r="AS37" s="419"/>
      <c r="AT37" s="420"/>
      <c r="AU37" s="135" t="s">
        <v>128</v>
      </c>
      <c r="AV37" s="135"/>
      <c r="AW37" s="135"/>
      <c r="AX37" s="138"/>
    </row>
    <row r="38" spans="1:51" ht="18.75" customHeight="1" x14ac:dyDescent="0.15">
      <c r="A38" s="383"/>
      <c r="B38" s="384"/>
      <c r="C38" s="384"/>
      <c r="D38" s="384"/>
      <c r="E38" s="384"/>
      <c r="F38" s="385"/>
      <c r="G38" s="87"/>
      <c r="H38" s="88"/>
      <c r="I38" s="88"/>
      <c r="J38" s="88"/>
      <c r="K38" s="88"/>
      <c r="L38" s="88"/>
      <c r="M38" s="88"/>
      <c r="N38" s="88"/>
      <c r="O38" s="89"/>
      <c r="P38" s="91"/>
      <c r="Q38" s="88"/>
      <c r="R38" s="88"/>
      <c r="S38" s="88"/>
      <c r="T38" s="88"/>
      <c r="U38" s="88"/>
      <c r="V38" s="88"/>
      <c r="W38" s="88"/>
      <c r="X38" s="89"/>
      <c r="Y38" s="394"/>
      <c r="Z38" s="395"/>
      <c r="AA38" s="396"/>
      <c r="AB38" s="98"/>
      <c r="AC38" s="99"/>
      <c r="AD38" s="100"/>
      <c r="AE38" s="98"/>
      <c r="AF38" s="99"/>
      <c r="AG38" s="99"/>
      <c r="AH38" s="100"/>
      <c r="AI38" s="401"/>
      <c r="AJ38" s="401"/>
      <c r="AK38" s="401"/>
      <c r="AL38" s="98"/>
      <c r="AM38" s="401"/>
      <c r="AN38" s="401"/>
      <c r="AO38" s="401"/>
      <c r="AP38" s="98"/>
      <c r="AQ38" s="433" t="s">
        <v>567</v>
      </c>
      <c r="AR38" s="434"/>
      <c r="AS38" s="109" t="s">
        <v>168</v>
      </c>
      <c r="AT38" s="110"/>
      <c r="AU38" s="108" t="s">
        <v>567</v>
      </c>
      <c r="AV38" s="108"/>
      <c r="AW38" s="88" t="s">
        <v>166</v>
      </c>
      <c r="AX38" s="111"/>
    </row>
    <row r="39" spans="1:51" ht="23.25" customHeight="1" x14ac:dyDescent="0.15">
      <c r="A39" s="386"/>
      <c r="B39" s="384"/>
      <c r="C39" s="384"/>
      <c r="D39" s="384"/>
      <c r="E39" s="384"/>
      <c r="F39" s="385"/>
      <c r="G39" s="457" t="s">
        <v>567</v>
      </c>
      <c r="H39" s="458"/>
      <c r="I39" s="458"/>
      <c r="J39" s="458"/>
      <c r="K39" s="458"/>
      <c r="L39" s="458"/>
      <c r="M39" s="458"/>
      <c r="N39" s="458"/>
      <c r="O39" s="459"/>
      <c r="P39" s="113" t="s">
        <v>567</v>
      </c>
      <c r="Q39" s="113"/>
      <c r="R39" s="113"/>
      <c r="S39" s="113"/>
      <c r="T39" s="113"/>
      <c r="U39" s="113"/>
      <c r="V39" s="113"/>
      <c r="W39" s="113"/>
      <c r="X39" s="114"/>
      <c r="Y39" s="466" t="s">
        <v>12</v>
      </c>
      <c r="Z39" s="467"/>
      <c r="AA39" s="468"/>
      <c r="AB39" s="130" t="s">
        <v>567</v>
      </c>
      <c r="AC39" s="130"/>
      <c r="AD39" s="130"/>
      <c r="AE39" s="66" t="s">
        <v>567</v>
      </c>
      <c r="AF39" s="67"/>
      <c r="AG39" s="67"/>
      <c r="AH39" s="67"/>
      <c r="AI39" s="66" t="s">
        <v>619</v>
      </c>
      <c r="AJ39" s="67"/>
      <c r="AK39" s="67"/>
      <c r="AL39" s="67"/>
      <c r="AM39" s="66" t="s">
        <v>619</v>
      </c>
      <c r="AN39" s="67"/>
      <c r="AO39" s="67"/>
      <c r="AP39" s="67"/>
      <c r="AQ39" s="68" t="s">
        <v>567</v>
      </c>
      <c r="AR39" s="69"/>
      <c r="AS39" s="69"/>
      <c r="AT39" s="70"/>
      <c r="AU39" s="67" t="s">
        <v>567</v>
      </c>
      <c r="AV39" s="67"/>
      <c r="AW39" s="67"/>
      <c r="AX39" s="71"/>
    </row>
    <row r="40" spans="1:51" ht="23.25" customHeight="1" x14ac:dyDescent="0.15">
      <c r="A40" s="387"/>
      <c r="B40" s="388"/>
      <c r="C40" s="388"/>
      <c r="D40" s="388"/>
      <c r="E40" s="388"/>
      <c r="F40" s="389"/>
      <c r="G40" s="460"/>
      <c r="H40" s="461"/>
      <c r="I40" s="461"/>
      <c r="J40" s="461"/>
      <c r="K40" s="461"/>
      <c r="L40" s="461"/>
      <c r="M40" s="461"/>
      <c r="N40" s="461"/>
      <c r="O40" s="462"/>
      <c r="P40" s="116"/>
      <c r="Q40" s="116"/>
      <c r="R40" s="116"/>
      <c r="S40" s="116"/>
      <c r="T40" s="116"/>
      <c r="U40" s="116"/>
      <c r="V40" s="116"/>
      <c r="W40" s="116"/>
      <c r="X40" s="117"/>
      <c r="Y40" s="377" t="s">
        <v>50</v>
      </c>
      <c r="Z40" s="378"/>
      <c r="AA40" s="379"/>
      <c r="AB40" s="131" t="s">
        <v>567</v>
      </c>
      <c r="AC40" s="131"/>
      <c r="AD40" s="131"/>
      <c r="AE40" s="66" t="s">
        <v>567</v>
      </c>
      <c r="AF40" s="67"/>
      <c r="AG40" s="67"/>
      <c r="AH40" s="67"/>
      <c r="AI40" s="66" t="s">
        <v>619</v>
      </c>
      <c r="AJ40" s="67"/>
      <c r="AK40" s="67"/>
      <c r="AL40" s="67"/>
      <c r="AM40" s="66" t="s">
        <v>619</v>
      </c>
      <c r="AN40" s="67"/>
      <c r="AO40" s="67"/>
      <c r="AP40" s="67"/>
      <c r="AQ40" s="68" t="s">
        <v>567</v>
      </c>
      <c r="AR40" s="69"/>
      <c r="AS40" s="69"/>
      <c r="AT40" s="70"/>
      <c r="AU40" s="67" t="s">
        <v>567</v>
      </c>
      <c r="AV40" s="67"/>
      <c r="AW40" s="67"/>
      <c r="AX40" s="71"/>
    </row>
    <row r="41" spans="1:51" ht="23.25" customHeight="1" x14ac:dyDescent="0.15">
      <c r="A41" s="386"/>
      <c r="B41" s="384"/>
      <c r="C41" s="384"/>
      <c r="D41" s="384"/>
      <c r="E41" s="384"/>
      <c r="F41" s="385"/>
      <c r="G41" s="463"/>
      <c r="H41" s="464"/>
      <c r="I41" s="464"/>
      <c r="J41" s="464"/>
      <c r="K41" s="464"/>
      <c r="L41" s="464"/>
      <c r="M41" s="464"/>
      <c r="N41" s="464"/>
      <c r="O41" s="465"/>
      <c r="P41" s="119"/>
      <c r="Q41" s="119"/>
      <c r="R41" s="119"/>
      <c r="S41" s="119"/>
      <c r="T41" s="119"/>
      <c r="U41" s="119"/>
      <c r="V41" s="119"/>
      <c r="W41" s="119"/>
      <c r="X41" s="120"/>
      <c r="Y41" s="377" t="s">
        <v>13</v>
      </c>
      <c r="Z41" s="378"/>
      <c r="AA41" s="379"/>
      <c r="AB41" s="469" t="s">
        <v>14</v>
      </c>
      <c r="AC41" s="469"/>
      <c r="AD41" s="469"/>
      <c r="AE41" s="66" t="s">
        <v>567</v>
      </c>
      <c r="AF41" s="67"/>
      <c r="AG41" s="67"/>
      <c r="AH41" s="67"/>
      <c r="AI41" s="66" t="s">
        <v>619</v>
      </c>
      <c r="AJ41" s="67"/>
      <c r="AK41" s="67"/>
      <c r="AL41" s="67"/>
      <c r="AM41" s="66" t="s">
        <v>619</v>
      </c>
      <c r="AN41" s="67"/>
      <c r="AO41" s="67"/>
      <c r="AP41" s="67"/>
      <c r="AQ41" s="68" t="s">
        <v>567</v>
      </c>
      <c r="AR41" s="69"/>
      <c r="AS41" s="69"/>
      <c r="AT41" s="70"/>
      <c r="AU41" s="67" t="s">
        <v>567</v>
      </c>
      <c r="AV41" s="67"/>
      <c r="AW41" s="67"/>
      <c r="AX41" s="71"/>
    </row>
    <row r="42" spans="1:51" ht="23.25" customHeight="1" x14ac:dyDescent="0.15">
      <c r="A42" s="369" t="s">
        <v>227</v>
      </c>
      <c r="B42" s="79"/>
      <c r="C42" s="79"/>
      <c r="D42" s="79"/>
      <c r="E42" s="79"/>
      <c r="F42" s="80"/>
      <c r="G42" s="371" t="s">
        <v>567</v>
      </c>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373"/>
    </row>
    <row r="43" spans="1:51" ht="23.25" customHeight="1" x14ac:dyDescent="0.15">
      <c r="A43" s="370"/>
      <c r="B43" s="133"/>
      <c r="C43" s="133"/>
      <c r="D43" s="133"/>
      <c r="E43" s="133"/>
      <c r="F43" s="134"/>
      <c r="G43" s="374"/>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5"/>
      <c r="AN43" s="375"/>
      <c r="AO43" s="375"/>
      <c r="AP43" s="375"/>
      <c r="AQ43" s="375"/>
      <c r="AR43" s="375"/>
      <c r="AS43" s="375"/>
      <c r="AT43" s="375"/>
      <c r="AU43" s="375"/>
      <c r="AV43" s="375"/>
      <c r="AW43" s="375"/>
      <c r="AX43" s="376"/>
    </row>
    <row r="44" spans="1:51" ht="18.75" customHeight="1" x14ac:dyDescent="0.15">
      <c r="A44" s="151" t="s">
        <v>537</v>
      </c>
      <c r="B44" s="81" t="s">
        <v>538</v>
      </c>
      <c r="C44" s="82"/>
      <c r="D44" s="82"/>
      <c r="E44" s="82"/>
      <c r="F44" s="83"/>
      <c r="G44" s="135" t="s">
        <v>539</v>
      </c>
      <c r="H44" s="135"/>
      <c r="I44" s="135"/>
      <c r="J44" s="135"/>
      <c r="K44" s="135"/>
      <c r="L44" s="135"/>
      <c r="M44" s="135"/>
      <c r="N44" s="135"/>
      <c r="O44" s="135"/>
      <c r="P44" s="135"/>
      <c r="Q44" s="135"/>
      <c r="R44" s="135"/>
      <c r="S44" s="135"/>
      <c r="T44" s="135"/>
      <c r="U44" s="135"/>
      <c r="V44" s="135"/>
      <c r="W44" s="135"/>
      <c r="X44" s="135"/>
      <c r="Y44" s="135"/>
      <c r="Z44" s="135"/>
      <c r="AA44" s="136"/>
      <c r="AB44" s="137" t="s">
        <v>552</v>
      </c>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8"/>
      <c r="AY44">
        <f>COUNTA($G$46)</f>
        <v>1</v>
      </c>
    </row>
    <row r="45" spans="1:51" ht="22.5" customHeight="1" x14ac:dyDescent="0.15">
      <c r="A45" s="152"/>
      <c r="B45" s="81"/>
      <c r="C45" s="82"/>
      <c r="D45" s="82"/>
      <c r="E45" s="82"/>
      <c r="F45" s="83"/>
      <c r="G45" s="88"/>
      <c r="H45" s="88"/>
      <c r="I45" s="88"/>
      <c r="J45" s="88"/>
      <c r="K45" s="88"/>
      <c r="L45" s="88"/>
      <c r="M45" s="88"/>
      <c r="N45" s="88"/>
      <c r="O45" s="88"/>
      <c r="P45" s="88"/>
      <c r="Q45" s="88"/>
      <c r="R45" s="88"/>
      <c r="S45" s="88"/>
      <c r="T45" s="88"/>
      <c r="U45" s="88"/>
      <c r="V45" s="88"/>
      <c r="W45" s="88"/>
      <c r="X45" s="88"/>
      <c r="Y45" s="88"/>
      <c r="Z45" s="88"/>
      <c r="AA45" s="89"/>
      <c r="AB45" s="91"/>
      <c r="AC45" s="88"/>
      <c r="AD45" s="88"/>
      <c r="AE45" s="88"/>
      <c r="AF45" s="88"/>
      <c r="AG45" s="88"/>
      <c r="AH45" s="88"/>
      <c r="AI45" s="88"/>
      <c r="AJ45" s="88"/>
      <c r="AK45" s="88"/>
      <c r="AL45" s="88"/>
      <c r="AM45" s="88"/>
      <c r="AN45" s="88"/>
      <c r="AO45" s="88"/>
      <c r="AP45" s="88"/>
      <c r="AQ45" s="88"/>
      <c r="AR45" s="88"/>
      <c r="AS45" s="88"/>
      <c r="AT45" s="88"/>
      <c r="AU45" s="88"/>
      <c r="AV45" s="88"/>
      <c r="AW45" s="88"/>
      <c r="AX45" s="111"/>
      <c r="AY45">
        <f t="shared" ref="AY45:AY53" si="0">$AY$44</f>
        <v>1</v>
      </c>
    </row>
    <row r="46" spans="1:51" ht="30.75" customHeight="1" x14ac:dyDescent="0.15">
      <c r="A46" s="152"/>
      <c r="B46" s="81"/>
      <c r="C46" s="82"/>
      <c r="D46" s="82"/>
      <c r="E46" s="82"/>
      <c r="F46" s="83"/>
      <c r="G46" s="139" t="s">
        <v>600</v>
      </c>
      <c r="H46" s="139"/>
      <c r="I46" s="139"/>
      <c r="J46" s="139"/>
      <c r="K46" s="139"/>
      <c r="L46" s="139"/>
      <c r="M46" s="139"/>
      <c r="N46" s="139"/>
      <c r="O46" s="139"/>
      <c r="P46" s="139"/>
      <c r="Q46" s="139"/>
      <c r="R46" s="139"/>
      <c r="S46" s="139"/>
      <c r="T46" s="139"/>
      <c r="U46" s="139"/>
      <c r="V46" s="139"/>
      <c r="W46" s="139"/>
      <c r="X46" s="139"/>
      <c r="Y46" s="139"/>
      <c r="Z46" s="139"/>
      <c r="AA46" s="140"/>
      <c r="AB46" s="145" t="s">
        <v>601</v>
      </c>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46"/>
      <c r="AY46">
        <f t="shared" si="0"/>
        <v>1</v>
      </c>
    </row>
    <row r="47" spans="1:51" ht="30.75" customHeight="1" x14ac:dyDescent="0.15">
      <c r="A47" s="152"/>
      <c r="B47" s="81"/>
      <c r="C47" s="82"/>
      <c r="D47" s="82"/>
      <c r="E47" s="82"/>
      <c r="F47" s="83"/>
      <c r="G47" s="141"/>
      <c r="H47" s="141"/>
      <c r="I47" s="141"/>
      <c r="J47" s="141"/>
      <c r="K47" s="141"/>
      <c r="L47" s="141"/>
      <c r="M47" s="141"/>
      <c r="N47" s="141"/>
      <c r="O47" s="141"/>
      <c r="P47" s="141"/>
      <c r="Q47" s="141"/>
      <c r="R47" s="141"/>
      <c r="S47" s="141"/>
      <c r="T47" s="141"/>
      <c r="U47" s="141"/>
      <c r="V47" s="141"/>
      <c r="W47" s="141"/>
      <c r="X47" s="141"/>
      <c r="Y47" s="141"/>
      <c r="Z47" s="141"/>
      <c r="AA47" s="142"/>
      <c r="AB47" s="147"/>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8"/>
      <c r="AY47">
        <f t="shared" si="0"/>
        <v>1</v>
      </c>
    </row>
    <row r="48" spans="1:51" ht="30.75" customHeight="1" x14ac:dyDescent="0.15">
      <c r="A48" s="152"/>
      <c r="B48" s="132"/>
      <c r="C48" s="133"/>
      <c r="D48" s="133"/>
      <c r="E48" s="133"/>
      <c r="F48" s="134"/>
      <c r="G48" s="143"/>
      <c r="H48" s="143"/>
      <c r="I48" s="143"/>
      <c r="J48" s="143"/>
      <c r="K48" s="143"/>
      <c r="L48" s="143"/>
      <c r="M48" s="143"/>
      <c r="N48" s="143"/>
      <c r="O48" s="143"/>
      <c r="P48" s="143"/>
      <c r="Q48" s="143"/>
      <c r="R48" s="143"/>
      <c r="S48" s="143"/>
      <c r="T48" s="143"/>
      <c r="U48" s="143"/>
      <c r="V48" s="143"/>
      <c r="W48" s="143"/>
      <c r="X48" s="143"/>
      <c r="Y48" s="143"/>
      <c r="Z48" s="143"/>
      <c r="AA48" s="144"/>
      <c r="AB48" s="149"/>
      <c r="AC48" s="143"/>
      <c r="AD48" s="143"/>
      <c r="AE48" s="141"/>
      <c r="AF48" s="141"/>
      <c r="AG48" s="141"/>
      <c r="AH48" s="141"/>
      <c r="AI48" s="141"/>
      <c r="AJ48" s="141"/>
      <c r="AK48" s="141"/>
      <c r="AL48" s="141"/>
      <c r="AM48" s="141"/>
      <c r="AN48" s="141"/>
      <c r="AO48" s="141"/>
      <c r="AP48" s="141"/>
      <c r="AQ48" s="141"/>
      <c r="AR48" s="141"/>
      <c r="AS48" s="141"/>
      <c r="AT48" s="141"/>
      <c r="AU48" s="143"/>
      <c r="AV48" s="143"/>
      <c r="AW48" s="143"/>
      <c r="AX48" s="150"/>
      <c r="AY48">
        <f t="shared" si="0"/>
        <v>1</v>
      </c>
    </row>
    <row r="49" spans="1:60" ht="18.75" customHeight="1" x14ac:dyDescent="0.15">
      <c r="A49" s="152"/>
      <c r="B49" s="78" t="s">
        <v>138</v>
      </c>
      <c r="C49" s="79"/>
      <c r="D49" s="79"/>
      <c r="E49" s="79"/>
      <c r="F49" s="80"/>
      <c r="G49" s="84" t="s">
        <v>56</v>
      </c>
      <c r="H49" s="85"/>
      <c r="I49" s="85"/>
      <c r="J49" s="85"/>
      <c r="K49" s="85"/>
      <c r="L49" s="85"/>
      <c r="M49" s="85"/>
      <c r="N49" s="85"/>
      <c r="O49" s="86"/>
      <c r="P49" s="90" t="s">
        <v>58</v>
      </c>
      <c r="Q49" s="85"/>
      <c r="R49" s="85"/>
      <c r="S49" s="85"/>
      <c r="T49" s="85"/>
      <c r="U49" s="85"/>
      <c r="V49" s="85"/>
      <c r="W49" s="85"/>
      <c r="X49" s="86"/>
      <c r="Y49" s="92"/>
      <c r="Z49" s="93"/>
      <c r="AA49" s="94"/>
      <c r="AB49" s="95" t="s">
        <v>11</v>
      </c>
      <c r="AC49" s="96"/>
      <c r="AD49" s="97"/>
      <c r="AE49" s="101" t="s">
        <v>380</v>
      </c>
      <c r="AF49" s="101"/>
      <c r="AG49" s="101"/>
      <c r="AH49" s="101"/>
      <c r="AI49" s="101" t="s">
        <v>532</v>
      </c>
      <c r="AJ49" s="101"/>
      <c r="AK49" s="101"/>
      <c r="AL49" s="101"/>
      <c r="AM49" s="101" t="s">
        <v>348</v>
      </c>
      <c r="AN49" s="101"/>
      <c r="AO49" s="101"/>
      <c r="AP49" s="101"/>
      <c r="AQ49" s="102" t="s">
        <v>167</v>
      </c>
      <c r="AR49" s="103"/>
      <c r="AS49" s="103"/>
      <c r="AT49" s="104"/>
      <c r="AU49" s="105" t="s">
        <v>128</v>
      </c>
      <c r="AV49" s="105"/>
      <c r="AW49" s="105"/>
      <c r="AX49" s="106"/>
      <c r="AY49">
        <f t="shared" si="0"/>
        <v>1</v>
      </c>
      <c r="AZ49" s="10"/>
      <c r="BA49" s="10"/>
      <c r="BB49" s="10"/>
      <c r="BC49" s="10"/>
    </row>
    <row r="50" spans="1:60" ht="18.75" customHeight="1" x14ac:dyDescent="0.15">
      <c r="A50" s="152"/>
      <c r="B50" s="81"/>
      <c r="C50" s="82"/>
      <c r="D50" s="82"/>
      <c r="E50" s="82"/>
      <c r="F50" s="83"/>
      <c r="G50" s="87"/>
      <c r="H50" s="88"/>
      <c r="I50" s="88"/>
      <c r="J50" s="88"/>
      <c r="K50" s="88"/>
      <c r="L50" s="88"/>
      <c r="M50" s="88"/>
      <c r="N50" s="88"/>
      <c r="O50" s="89"/>
      <c r="P50" s="91"/>
      <c r="Q50" s="88"/>
      <c r="R50" s="88"/>
      <c r="S50" s="88"/>
      <c r="T50" s="88"/>
      <c r="U50" s="88"/>
      <c r="V50" s="88"/>
      <c r="W50" s="88"/>
      <c r="X50" s="89"/>
      <c r="Y50" s="92"/>
      <c r="Z50" s="93"/>
      <c r="AA50" s="94"/>
      <c r="AB50" s="98"/>
      <c r="AC50" s="99"/>
      <c r="AD50" s="100"/>
      <c r="AE50" s="101"/>
      <c r="AF50" s="101"/>
      <c r="AG50" s="101"/>
      <c r="AH50" s="101"/>
      <c r="AI50" s="101"/>
      <c r="AJ50" s="101"/>
      <c r="AK50" s="101"/>
      <c r="AL50" s="101"/>
      <c r="AM50" s="101"/>
      <c r="AN50" s="101"/>
      <c r="AO50" s="101"/>
      <c r="AP50" s="101"/>
      <c r="AQ50" s="107">
        <v>4</v>
      </c>
      <c r="AR50" s="108"/>
      <c r="AS50" s="109" t="s">
        <v>168</v>
      </c>
      <c r="AT50" s="110"/>
      <c r="AU50" s="108" t="s">
        <v>567</v>
      </c>
      <c r="AV50" s="108"/>
      <c r="AW50" s="88" t="s">
        <v>166</v>
      </c>
      <c r="AX50" s="111"/>
      <c r="AY50">
        <f t="shared" si="0"/>
        <v>1</v>
      </c>
      <c r="AZ50" s="10"/>
      <c r="BA50" s="10"/>
      <c r="BB50" s="10"/>
      <c r="BC50" s="10"/>
      <c r="BD50" s="10"/>
      <c r="BE50" s="10"/>
      <c r="BF50" s="10"/>
      <c r="BG50" s="10"/>
      <c r="BH50" s="10"/>
    </row>
    <row r="51" spans="1:60" ht="28.5" customHeight="1" x14ac:dyDescent="0.15">
      <c r="A51" s="152"/>
      <c r="B51" s="81"/>
      <c r="C51" s="82"/>
      <c r="D51" s="82"/>
      <c r="E51" s="82"/>
      <c r="F51" s="83"/>
      <c r="G51" s="112" t="s">
        <v>572</v>
      </c>
      <c r="H51" s="113"/>
      <c r="I51" s="113"/>
      <c r="J51" s="113"/>
      <c r="K51" s="113"/>
      <c r="L51" s="113"/>
      <c r="M51" s="113"/>
      <c r="N51" s="113"/>
      <c r="O51" s="114"/>
      <c r="P51" s="113" t="s">
        <v>616</v>
      </c>
      <c r="Q51" s="121"/>
      <c r="R51" s="121"/>
      <c r="S51" s="121"/>
      <c r="T51" s="121"/>
      <c r="U51" s="121"/>
      <c r="V51" s="121"/>
      <c r="W51" s="121"/>
      <c r="X51" s="122"/>
      <c r="Y51" s="127" t="s">
        <v>57</v>
      </c>
      <c r="Z51" s="128"/>
      <c r="AA51" s="129"/>
      <c r="AB51" s="130" t="s">
        <v>614</v>
      </c>
      <c r="AC51" s="130"/>
      <c r="AD51" s="130"/>
      <c r="AE51" s="66">
        <v>1</v>
      </c>
      <c r="AF51" s="67"/>
      <c r="AG51" s="67"/>
      <c r="AH51" s="67"/>
      <c r="AI51" s="66">
        <v>1</v>
      </c>
      <c r="AJ51" s="67"/>
      <c r="AK51" s="67"/>
      <c r="AL51" s="67"/>
      <c r="AM51" s="66">
        <v>1</v>
      </c>
      <c r="AN51" s="67"/>
      <c r="AO51" s="67"/>
      <c r="AP51" s="67"/>
      <c r="AQ51" s="68" t="s">
        <v>567</v>
      </c>
      <c r="AR51" s="69"/>
      <c r="AS51" s="69"/>
      <c r="AT51" s="70"/>
      <c r="AU51" s="67" t="s">
        <v>567</v>
      </c>
      <c r="AV51" s="67"/>
      <c r="AW51" s="67"/>
      <c r="AX51" s="71"/>
      <c r="AY51">
        <f t="shared" si="0"/>
        <v>1</v>
      </c>
    </row>
    <row r="52" spans="1:60" ht="28.5" customHeight="1" x14ac:dyDescent="0.15">
      <c r="A52" s="152"/>
      <c r="B52" s="81"/>
      <c r="C52" s="82"/>
      <c r="D52" s="82"/>
      <c r="E52" s="82"/>
      <c r="F52" s="83"/>
      <c r="G52" s="115"/>
      <c r="H52" s="116"/>
      <c r="I52" s="116"/>
      <c r="J52" s="116"/>
      <c r="K52" s="116"/>
      <c r="L52" s="116"/>
      <c r="M52" s="116"/>
      <c r="N52" s="116"/>
      <c r="O52" s="117"/>
      <c r="P52" s="123"/>
      <c r="Q52" s="123"/>
      <c r="R52" s="123"/>
      <c r="S52" s="123"/>
      <c r="T52" s="123"/>
      <c r="U52" s="123"/>
      <c r="V52" s="123"/>
      <c r="W52" s="123"/>
      <c r="X52" s="124"/>
      <c r="Y52" s="72" t="s">
        <v>50</v>
      </c>
      <c r="Z52" s="73"/>
      <c r="AA52" s="74"/>
      <c r="AB52" s="131" t="s">
        <v>614</v>
      </c>
      <c r="AC52" s="131"/>
      <c r="AD52" s="131"/>
      <c r="AE52" s="66">
        <v>1</v>
      </c>
      <c r="AF52" s="67"/>
      <c r="AG52" s="67"/>
      <c r="AH52" s="67"/>
      <c r="AI52" s="66">
        <v>1</v>
      </c>
      <c r="AJ52" s="67"/>
      <c r="AK52" s="67"/>
      <c r="AL52" s="67"/>
      <c r="AM52" s="66">
        <v>1</v>
      </c>
      <c r="AN52" s="67"/>
      <c r="AO52" s="67"/>
      <c r="AP52" s="67"/>
      <c r="AQ52" s="68">
        <v>1</v>
      </c>
      <c r="AR52" s="69"/>
      <c r="AS52" s="69"/>
      <c r="AT52" s="70"/>
      <c r="AU52" s="67" t="s">
        <v>567</v>
      </c>
      <c r="AV52" s="67"/>
      <c r="AW52" s="67"/>
      <c r="AX52" s="71"/>
      <c r="AY52">
        <f t="shared" si="0"/>
        <v>1</v>
      </c>
      <c r="AZ52" s="10"/>
      <c r="BA52" s="10"/>
      <c r="BB52" s="10"/>
      <c r="BC52" s="10"/>
    </row>
    <row r="53" spans="1:60" ht="28.5" customHeight="1" thickBot="1" x14ac:dyDescent="0.2">
      <c r="A53" s="152"/>
      <c r="B53" s="81"/>
      <c r="C53" s="82"/>
      <c r="D53" s="82"/>
      <c r="E53" s="82"/>
      <c r="F53" s="83"/>
      <c r="G53" s="118"/>
      <c r="H53" s="119"/>
      <c r="I53" s="119"/>
      <c r="J53" s="119"/>
      <c r="K53" s="119"/>
      <c r="L53" s="119"/>
      <c r="M53" s="119"/>
      <c r="N53" s="119"/>
      <c r="O53" s="120"/>
      <c r="P53" s="125"/>
      <c r="Q53" s="125"/>
      <c r="R53" s="125"/>
      <c r="S53" s="125"/>
      <c r="T53" s="125"/>
      <c r="U53" s="125"/>
      <c r="V53" s="125"/>
      <c r="W53" s="125"/>
      <c r="X53" s="126"/>
      <c r="Y53" s="72" t="s">
        <v>13</v>
      </c>
      <c r="Z53" s="73"/>
      <c r="AA53" s="74"/>
      <c r="AB53" s="75" t="s">
        <v>14</v>
      </c>
      <c r="AC53" s="75"/>
      <c r="AD53" s="75"/>
      <c r="AE53" s="76">
        <v>100</v>
      </c>
      <c r="AF53" s="77"/>
      <c r="AG53" s="77"/>
      <c r="AH53" s="77"/>
      <c r="AI53" s="76">
        <v>100</v>
      </c>
      <c r="AJ53" s="77"/>
      <c r="AK53" s="77"/>
      <c r="AL53" s="77"/>
      <c r="AM53" s="76">
        <v>100</v>
      </c>
      <c r="AN53" s="77"/>
      <c r="AO53" s="77"/>
      <c r="AP53" s="77"/>
      <c r="AQ53" s="68" t="s">
        <v>567</v>
      </c>
      <c r="AR53" s="69"/>
      <c r="AS53" s="69"/>
      <c r="AT53" s="70"/>
      <c r="AU53" s="67" t="s">
        <v>567</v>
      </c>
      <c r="AV53" s="67"/>
      <c r="AW53" s="67"/>
      <c r="AX53" s="71"/>
      <c r="AY53">
        <f t="shared" si="0"/>
        <v>1</v>
      </c>
      <c r="AZ53" s="10"/>
      <c r="BA53" s="10"/>
      <c r="BB53" s="10"/>
      <c r="BC53" s="10"/>
      <c r="BD53" s="10"/>
      <c r="BE53" s="10"/>
      <c r="BF53" s="10"/>
      <c r="BG53" s="10"/>
      <c r="BH53" s="10"/>
    </row>
    <row r="54" spans="1:60" ht="27" customHeight="1" x14ac:dyDescent="0.15">
      <c r="A54" s="361" t="s">
        <v>44</v>
      </c>
      <c r="B54" s="362"/>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3"/>
    </row>
    <row r="55" spans="1:60" ht="27" customHeight="1" x14ac:dyDescent="0.15">
      <c r="A55" s="5"/>
      <c r="B55" s="6"/>
      <c r="C55" s="364" t="s">
        <v>29</v>
      </c>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6"/>
      <c r="AD55" s="365" t="s">
        <v>33</v>
      </c>
      <c r="AE55" s="365"/>
      <c r="AF55" s="365"/>
      <c r="AG55" s="367" t="s">
        <v>28</v>
      </c>
      <c r="AH55" s="365"/>
      <c r="AI55" s="365"/>
      <c r="AJ55" s="365"/>
      <c r="AK55" s="365"/>
      <c r="AL55" s="365"/>
      <c r="AM55" s="365"/>
      <c r="AN55" s="365"/>
      <c r="AO55" s="365"/>
      <c r="AP55" s="365"/>
      <c r="AQ55" s="365"/>
      <c r="AR55" s="365"/>
      <c r="AS55" s="365"/>
      <c r="AT55" s="365"/>
      <c r="AU55" s="365"/>
      <c r="AV55" s="365"/>
      <c r="AW55" s="365"/>
      <c r="AX55" s="368"/>
    </row>
    <row r="56" spans="1:60" ht="54" customHeight="1" x14ac:dyDescent="0.15">
      <c r="A56" s="336" t="s">
        <v>133</v>
      </c>
      <c r="B56" s="337"/>
      <c r="C56" s="342" t="s">
        <v>134</v>
      </c>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4"/>
      <c r="AD56" s="345" t="s">
        <v>583</v>
      </c>
      <c r="AE56" s="346"/>
      <c r="AF56" s="346"/>
      <c r="AG56" s="347" t="s">
        <v>606</v>
      </c>
      <c r="AH56" s="348"/>
      <c r="AI56" s="348"/>
      <c r="AJ56" s="348"/>
      <c r="AK56" s="348"/>
      <c r="AL56" s="348"/>
      <c r="AM56" s="348"/>
      <c r="AN56" s="348"/>
      <c r="AO56" s="348"/>
      <c r="AP56" s="348"/>
      <c r="AQ56" s="348"/>
      <c r="AR56" s="348"/>
      <c r="AS56" s="348"/>
      <c r="AT56" s="348"/>
      <c r="AU56" s="348"/>
      <c r="AV56" s="348"/>
      <c r="AW56" s="348"/>
      <c r="AX56" s="349"/>
    </row>
    <row r="57" spans="1:60" ht="54" customHeight="1" x14ac:dyDescent="0.15">
      <c r="A57" s="338"/>
      <c r="B57" s="339"/>
      <c r="C57" s="350" t="s">
        <v>34</v>
      </c>
      <c r="D57" s="351"/>
      <c r="E57" s="351"/>
      <c r="F57" s="351"/>
      <c r="G57" s="351"/>
      <c r="H57" s="351"/>
      <c r="I57" s="351"/>
      <c r="J57" s="351"/>
      <c r="K57" s="351"/>
      <c r="L57" s="351"/>
      <c r="M57" s="351"/>
      <c r="N57" s="351"/>
      <c r="O57" s="351"/>
      <c r="P57" s="351"/>
      <c r="Q57" s="351"/>
      <c r="R57" s="351"/>
      <c r="S57" s="351"/>
      <c r="T57" s="351"/>
      <c r="U57" s="351"/>
      <c r="V57" s="351"/>
      <c r="W57" s="351"/>
      <c r="X57" s="351"/>
      <c r="Y57" s="351"/>
      <c r="Z57" s="351"/>
      <c r="AA57" s="351"/>
      <c r="AB57" s="351"/>
      <c r="AC57" s="273"/>
      <c r="AD57" s="274" t="s">
        <v>583</v>
      </c>
      <c r="AE57" s="275"/>
      <c r="AF57" s="275"/>
      <c r="AG57" s="269" t="s">
        <v>607</v>
      </c>
      <c r="AH57" s="270"/>
      <c r="AI57" s="270"/>
      <c r="AJ57" s="270"/>
      <c r="AK57" s="270"/>
      <c r="AL57" s="270"/>
      <c r="AM57" s="270"/>
      <c r="AN57" s="270"/>
      <c r="AO57" s="270"/>
      <c r="AP57" s="270"/>
      <c r="AQ57" s="270"/>
      <c r="AR57" s="270"/>
      <c r="AS57" s="270"/>
      <c r="AT57" s="270"/>
      <c r="AU57" s="270"/>
      <c r="AV57" s="270"/>
      <c r="AW57" s="270"/>
      <c r="AX57" s="271"/>
    </row>
    <row r="58" spans="1:60" ht="54" customHeight="1" x14ac:dyDescent="0.15">
      <c r="A58" s="340"/>
      <c r="B58" s="341"/>
      <c r="C58" s="352" t="s">
        <v>135</v>
      </c>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4"/>
      <c r="AD58" s="311" t="s">
        <v>583</v>
      </c>
      <c r="AE58" s="312"/>
      <c r="AF58" s="312"/>
      <c r="AG58" s="297" t="s">
        <v>608</v>
      </c>
      <c r="AH58" s="116"/>
      <c r="AI58" s="116"/>
      <c r="AJ58" s="116"/>
      <c r="AK58" s="116"/>
      <c r="AL58" s="116"/>
      <c r="AM58" s="116"/>
      <c r="AN58" s="116"/>
      <c r="AO58" s="116"/>
      <c r="AP58" s="116"/>
      <c r="AQ58" s="116"/>
      <c r="AR58" s="116"/>
      <c r="AS58" s="116"/>
      <c r="AT58" s="116"/>
      <c r="AU58" s="116"/>
      <c r="AV58" s="116"/>
      <c r="AW58" s="116"/>
      <c r="AX58" s="298"/>
    </row>
    <row r="59" spans="1:60" ht="27" customHeight="1" x14ac:dyDescent="0.15">
      <c r="A59" s="249" t="s">
        <v>36</v>
      </c>
      <c r="B59" s="316"/>
      <c r="C59" s="318" t="s">
        <v>38</v>
      </c>
      <c r="D59" s="291"/>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20"/>
      <c r="AD59" s="292" t="s">
        <v>583</v>
      </c>
      <c r="AE59" s="293"/>
      <c r="AF59" s="293"/>
      <c r="AG59" s="295" t="s">
        <v>589</v>
      </c>
      <c r="AH59" s="113"/>
      <c r="AI59" s="113"/>
      <c r="AJ59" s="113"/>
      <c r="AK59" s="113"/>
      <c r="AL59" s="113"/>
      <c r="AM59" s="113"/>
      <c r="AN59" s="113"/>
      <c r="AO59" s="113"/>
      <c r="AP59" s="113"/>
      <c r="AQ59" s="113"/>
      <c r="AR59" s="113"/>
      <c r="AS59" s="113"/>
      <c r="AT59" s="113"/>
      <c r="AU59" s="113"/>
      <c r="AV59" s="113"/>
      <c r="AW59" s="113"/>
      <c r="AX59" s="296"/>
    </row>
    <row r="60" spans="1:60" ht="35.25" customHeight="1" x14ac:dyDescent="0.15">
      <c r="A60" s="251"/>
      <c r="B60" s="317"/>
      <c r="C60" s="321"/>
      <c r="D60" s="322"/>
      <c r="E60" s="325" t="s">
        <v>228</v>
      </c>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7"/>
      <c r="AD60" s="274" t="s">
        <v>587</v>
      </c>
      <c r="AE60" s="275"/>
      <c r="AF60" s="328"/>
      <c r="AG60" s="297"/>
      <c r="AH60" s="116"/>
      <c r="AI60" s="116"/>
      <c r="AJ60" s="116"/>
      <c r="AK60" s="116"/>
      <c r="AL60" s="116"/>
      <c r="AM60" s="116"/>
      <c r="AN60" s="116"/>
      <c r="AO60" s="116"/>
      <c r="AP60" s="116"/>
      <c r="AQ60" s="116"/>
      <c r="AR60" s="116"/>
      <c r="AS60" s="116"/>
      <c r="AT60" s="116"/>
      <c r="AU60" s="116"/>
      <c r="AV60" s="116"/>
      <c r="AW60" s="116"/>
      <c r="AX60" s="298"/>
    </row>
    <row r="61" spans="1:60" ht="26.25" customHeight="1" x14ac:dyDescent="0.15">
      <c r="A61" s="251"/>
      <c r="B61" s="317"/>
      <c r="C61" s="323"/>
      <c r="D61" s="324"/>
      <c r="E61" s="329" t="s">
        <v>197</v>
      </c>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1"/>
      <c r="AD61" s="332" t="s">
        <v>588</v>
      </c>
      <c r="AE61" s="333"/>
      <c r="AF61" s="333"/>
      <c r="AG61" s="297"/>
      <c r="AH61" s="116"/>
      <c r="AI61" s="116"/>
      <c r="AJ61" s="116"/>
      <c r="AK61" s="116"/>
      <c r="AL61" s="116"/>
      <c r="AM61" s="116"/>
      <c r="AN61" s="116"/>
      <c r="AO61" s="116"/>
      <c r="AP61" s="116"/>
      <c r="AQ61" s="116"/>
      <c r="AR61" s="116"/>
      <c r="AS61" s="116"/>
      <c r="AT61" s="116"/>
      <c r="AU61" s="116"/>
      <c r="AV61" s="116"/>
      <c r="AW61" s="116"/>
      <c r="AX61" s="298"/>
    </row>
    <row r="62" spans="1:60" ht="26.25" customHeight="1" x14ac:dyDescent="0.15">
      <c r="A62" s="251"/>
      <c r="B62" s="252"/>
      <c r="C62" s="334" t="s">
        <v>39</v>
      </c>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258" t="s">
        <v>590</v>
      </c>
      <c r="AE62" s="259"/>
      <c r="AF62" s="259"/>
      <c r="AG62" s="261" t="s">
        <v>248</v>
      </c>
      <c r="AH62" s="262"/>
      <c r="AI62" s="262"/>
      <c r="AJ62" s="262"/>
      <c r="AK62" s="262"/>
      <c r="AL62" s="262"/>
      <c r="AM62" s="262"/>
      <c r="AN62" s="262"/>
      <c r="AO62" s="262"/>
      <c r="AP62" s="262"/>
      <c r="AQ62" s="262"/>
      <c r="AR62" s="262"/>
      <c r="AS62" s="262"/>
      <c r="AT62" s="262"/>
      <c r="AU62" s="262"/>
      <c r="AV62" s="262"/>
      <c r="AW62" s="262"/>
      <c r="AX62" s="263"/>
    </row>
    <row r="63" spans="1:60" ht="40.5" customHeight="1" x14ac:dyDescent="0.15">
      <c r="A63" s="251"/>
      <c r="B63" s="252"/>
      <c r="C63" s="272" t="s">
        <v>136</v>
      </c>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4" t="s">
        <v>583</v>
      </c>
      <c r="AE63" s="275"/>
      <c r="AF63" s="275"/>
      <c r="AG63" s="269" t="s">
        <v>591</v>
      </c>
      <c r="AH63" s="270"/>
      <c r="AI63" s="270"/>
      <c r="AJ63" s="270"/>
      <c r="AK63" s="270"/>
      <c r="AL63" s="270"/>
      <c r="AM63" s="270"/>
      <c r="AN63" s="270"/>
      <c r="AO63" s="270"/>
      <c r="AP63" s="270"/>
      <c r="AQ63" s="270"/>
      <c r="AR63" s="270"/>
      <c r="AS63" s="270"/>
      <c r="AT63" s="270"/>
      <c r="AU63" s="270"/>
      <c r="AV63" s="270"/>
      <c r="AW63" s="270"/>
      <c r="AX63" s="271"/>
    </row>
    <row r="64" spans="1:60" ht="26.25" customHeight="1" x14ac:dyDescent="0.15">
      <c r="A64" s="251"/>
      <c r="B64" s="252"/>
      <c r="C64" s="272" t="s">
        <v>35</v>
      </c>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4" t="s">
        <v>590</v>
      </c>
      <c r="AE64" s="275"/>
      <c r="AF64" s="275"/>
      <c r="AG64" s="269" t="s">
        <v>248</v>
      </c>
      <c r="AH64" s="270"/>
      <c r="AI64" s="270"/>
      <c r="AJ64" s="270"/>
      <c r="AK64" s="270"/>
      <c r="AL64" s="270"/>
      <c r="AM64" s="270"/>
      <c r="AN64" s="270"/>
      <c r="AO64" s="270"/>
      <c r="AP64" s="270"/>
      <c r="AQ64" s="270"/>
      <c r="AR64" s="270"/>
      <c r="AS64" s="270"/>
      <c r="AT64" s="270"/>
      <c r="AU64" s="270"/>
      <c r="AV64" s="270"/>
      <c r="AW64" s="270"/>
      <c r="AX64" s="271"/>
    </row>
    <row r="65" spans="1:50" ht="40.5" customHeight="1" x14ac:dyDescent="0.15">
      <c r="A65" s="251"/>
      <c r="B65" s="252"/>
      <c r="C65" s="272" t="s">
        <v>40</v>
      </c>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310"/>
      <c r="AD65" s="274" t="s">
        <v>583</v>
      </c>
      <c r="AE65" s="275"/>
      <c r="AF65" s="275"/>
      <c r="AG65" s="269" t="s">
        <v>609</v>
      </c>
      <c r="AH65" s="270"/>
      <c r="AI65" s="270"/>
      <c r="AJ65" s="270"/>
      <c r="AK65" s="270"/>
      <c r="AL65" s="270"/>
      <c r="AM65" s="270"/>
      <c r="AN65" s="270"/>
      <c r="AO65" s="270"/>
      <c r="AP65" s="270"/>
      <c r="AQ65" s="270"/>
      <c r="AR65" s="270"/>
      <c r="AS65" s="270"/>
      <c r="AT65" s="270"/>
      <c r="AU65" s="270"/>
      <c r="AV65" s="270"/>
      <c r="AW65" s="270"/>
      <c r="AX65" s="271"/>
    </row>
    <row r="66" spans="1:50" ht="26.25" customHeight="1" x14ac:dyDescent="0.15">
      <c r="A66" s="251"/>
      <c r="B66" s="252"/>
      <c r="C66" s="272" t="s">
        <v>205</v>
      </c>
      <c r="D66" s="273"/>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310"/>
      <c r="AD66" s="311" t="s">
        <v>590</v>
      </c>
      <c r="AE66" s="312"/>
      <c r="AF66" s="312"/>
      <c r="AG66" s="313" t="s">
        <v>248</v>
      </c>
      <c r="AH66" s="314"/>
      <c r="AI66" s="314"/>
      <c r="AJ66" s="314"/>
      <c r="AK66" s="314"/>
      <c r="AL66" s="314"/>
      <c r="AM66" s="314"/>
      <c r="AN66" s="314"/>
      <c r="AO66" s="314"/>
      <c r="AP66" s="314"/>
      <c r="AQ66" s="314"/>
      <c r="AR66" s="314"/>
      <c r="AS66" s="314"/>
      <c r="AT66" s="314"/>
      <c r="AU66" s="314"/>
      <c r="AV66" s="314"/>
      <c r="AW66" s="314"/>
      <c r="AX66" s="315"/>
    </row>
    <row r="67" spans="1:50" ht="26.25" customHeight="1" x14ac:dyDescent="0.15">
      <c r="A67" s="251"/>
      <c r="B67" s="252"/>
      <c r="C67" s="355" t="s">
        <v>206</v>
      </c>
      <c r="D67" s="356"/>
      <c r="E67" s="356"/>
      <c r="F67" s="356"/>
      <c r="G67" s="356"/>
      <c r="H67" s="356"/>
      <c r="I67" s="356"/>
      <c r="J67" s="356"/>
      <c r="K67" s="356"/>
      <c r="L67" s="356"/>
      <c r="M67" s="356"/>
      <c r="N67" s="356"/>
      <c r="O67" s="356"/>
      <c r="P67" s="356"/>
      <c r="Q67" s="356"/>
      <c r="R67" s="356"/>
      <c r="S67" s="356"/>
      <c r="T67" s="356"/>
      <c r="U67" s="356"/>
      <c r="V67" s="356"/>
      <c r="W67" s="356"/>
      <c r="X67" s="356"/>
      <c r="Y67" s="356"/>
      <c r="Z67" s="356"/>
      <c r="AA67" s="356"/>
      <c r="AB67" s="356"/>
      <c r="AC67" s="357"/>
      <c r="AD67" s="274" t="s">
        <v>590</v>
      </c>
      <c r="AE67" s="275"/>
      <c r="AF67" s="328"/>
      <c r="AG67" s="269" t="s">
        <v>604</v>
      </c>
      <c r="AH67" s="270"/>
      <c r="AI67" s="270"/>
      <c r="AJ67" s="270"/>
      <c r="AK67" s="270"/>
      <c r="AL67" s="270"/>
      <c r="AM67" s="270"/>
      <c r="AN67" s="270"/>
      <c r="AO67" s="270"/>
      <c r="AP67" s="270"/>
      <c r="AQ67" s="270"/>
      <c r="AR67" s="270"/>
      <c r="AS67" s="270"/>
      <c r="AT67" s="270"/>
      <c r="AU67" s="270"/>
      <c r="AV67" s="270"/>
      <c r="AW67" s="270"/>
      <c r="AX67" s="271"/>
    </row>
    <row r="68" spans="1:50" ht="26.25" customHeight="1" x14ac:dyDescent="0.15">
      <c r="A68" s="253"/>
      <c r="B68" s="254"/>
      <c r="C68" s="358" t="s">
        <v>198</v>
      </c>
      <c r="D68" s="359"/>
      <c r="E68" s="359"/>
      <c r="F68" s="359"/>
      <c r="G68" s="359"/>
      <c r="H68" s="359"/>
      <c r="I68" s="359"/>
      <c r="J68" s="359"/>
      <c r="K68" s="359"/>
      <c r="L68" s="359"/>
      <c r="M68" s="359"/>
      <c r="N68" s="359"/>
      <c r="O68" s="359"/>
      <c r="P68" s="359"/>
      <c r="Q68" s="359"/>
      <c r="R68" s="359"/>
      <c r="S68" s="359"/>
      <c r="T68" s="359"/>
      <c r="U68" s="359"/>
      <c r="V68" s="359"/>
      <c r="W68" s="359"/>
      <c r="X68" s="359"/>
      <c r="Y68" s="359"/>
      <c r="Z68" s="359"/>
      <c r="AA68" s="359"/>
      <c r="AB68" s="359"/>
      <c r="AC68" s="360"/>
      <c r="AD68" s="304" t="s">
        <v>583</v>
      </c>
      <c r="AE68" s="305"/>
      <c r="AF68" s="306"/>
      <c r="AG68" s="307" t="s">
        <v>592</v>
      </c>
      <c r="AH68" s="308"/>
      <c r="AI68" s="308"/>
      <c r="AJ68" s="308"/>
      <c r="AK68" s="308"/>
      <c r="AL68" s="308"/>
      <c r="AM68" s="308"/>
      <c r="AN68" s="308"/>
      <c r="AO68" s="308"/>
      <c r="AP68" s="308"/>
      <c r="AQ68" s="308"/>
      <c r="AR68" s="308"/>
      <c r="AS68" s="308"/>
      <c r="AT68" s="308"/>
      <c r="AU68" s="308"/>
      <c r="AV68" s="308"/>
      <c r="AW68" s="308"/>
      <c r="AX68" s="309"/>
    </row>
    <row r="69" spans="1:50" ht="41.25" customHeight="1" x14ac:dyDescent="0.15">
      <c r="A69" s="249" t="s">
        <v>37</v>
      </c>
      <c r="B69" s="250"/>
      <c r="C69" s="255" t="s">
        <v>199</v>
      </c>
      <c r="D69" s="256"/>
      <c r="E69" s="256"/>
      <c r="F69" s="256"/>
      <c r="G69" s="256"/>
      <c r="H69" s="256"/>
      <c r="I69" s="256"/>
      <c r="J69" s="256"/>
      <c r="K69" s="256"/>
      <c r="L69" s="256"/>
      <c r="M69" s="256"/>
      <c r="N69" s="256"/>
      <c r="O69" s="256"/>
      <c r="P69" s="256"/>
      <c r="Q69" s="256"/>
      <c r="R69" s="256"/>
      <c r="S69" s="256"/>
      <c r="T69" s="256"/>
      <c r="U69" s="256"/>
      <c r="V69" s="256"/>
      <c r="W69" s="256"/>
      <c r="X69" s="256"/>
      <c r="Y69" s="256"/>
      <c r="Z69" s="256"/>
      <c r="AA69" s="256"/>
      <c r="AB69" s="256"/>
      <c r="AC69" s="257"/>
      <c r="AD69" s="258" t="s">
        <v>583</v>
      </c>
      <c r="AE69" s="259"/>
      <c r="AF69" s="260"/>
      <c r="AG69" s="261" t="s">
        <v>610</v>
      </c>
      <c r="AH69" s="262"/>
      <c r="AI69" s="262"/>
      <c r="AJ69" s="262"/>
      <c r="AK69" s="262"/>
      <c r="AL69" s="262"/>
      <c r="AM69" s="262"/>
      <c r="AN69" s="262"/>
      <c r="AO69" s="262"/>
      <c r="AP69" s="262"/>
      <c r="AQ69" s="262"/>
      <c r="AR69" s="262"/>
      <c r="AS69" s="262"/>
      <c r="AT69" s="262"/>
      <c r="AU69" s="262"/>
      <c r="AV69" s="262"/>
      <c r="AW69" s="262"/>
      <c r="AX69" s="263"/>
    </row>
    <row r="70" spans="1:50" ht="35.25" customHeight="1" x14ac:dyDescent="0.15">
      <c r="A70" s="251"/>
      <c r="B70" s="252"/>
      <c r="C70" s="264" t="s">
        <v>42</v>
      </c>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6"/>
      <c r="AD70" s="267" t="s">
        <v>583</v>
      </c>
      <c r="AE70" s="268"/>
      <c r="AF70" s="268"/>
      <c r="AG70" s="269" t="s">
        <v>593</v>
      </c>
      <c r="AH70" s="270"/>
      <c r="AI70" s="270"/>
      <c r="AJ70" s="270"/>
      <c r="AK70" s="270"/>
      <c r="AL70" s="270"/>
      <c r="AM70" s="270"/>
      <c r="AN70" s="270"/>
      <c r="AO70" s="270"/>
      <c r="AP70" s="270"/>
      <c r="AQ70" s="270"/>
      <c r="AR70" s="270"/>
      <c r="AS70" s="270"/>
      <c r="AT70" s="270"/>
      <c r="AU70" s="270"/>
      <c r="AV70" s="270"/>
      <c r="AW70" s="270"/>
      <c r="AX70" s="271"/>
    </row>
    <row r="71" spans="1:50" ht="41.25" customHeight="1" x14ac:dyDescent="0.15">
      <c r="A71" s="251"/>
      <c r="B71" s="252"/>
      <c r="C71" s="272" t="s">
        <v>169</v>
      </c>
      <c r="D71" s="273"/>
      <c r="E71" s="273"/>
      <c r="F71" s="273"/>
      <c r="G71" s="273"/>
      <c r="H71" s="273"/>
      <c r="I71" s="273"/>
      <c r="J71" s="273"/>
      <c r="K71" s="273"/>
      <c r="L71" s="273"/>
      <c r="M71" s="273"/>
      <c r="N71" s="273"/>
      <c r="O71" s="273"/>
      <c r="P71" s="273"/>
      <c r="Q71" s="273"/>
      <c r="R71" s="273"/>
      <c r="S71" s="273"/>
      <c r="T71" s="273"/>
      <c r="U71" s="273"/>
      <c r="V71" s="273"/>
      <c r="W71" s="273"/>
      <c r="X71" s="273"/>
      <c r="Y71" s="273"/>
      <c r="Z71" s="273"/>
      <c r="AA71" s="273"/>
      <c r="AB71" s="273"/>
      <c r="AC71" s="273"/>
      <c r="AD71" s="274" t="s">
        <v>583</v>
      </c>
      <c r="AE71" s="275"/>
      <c r="AF71" s="275"/>
      <c r="AG71" s="269" t="s">
        <v>610</v>
      </c>
      <c r="AH71" s="270"/>
      <c r="AI71" s="270"/>
      <c r="AJ71" s="270"/>
      <c r="AK71" s="270"/>
      <c r="AL71" s="270"/>
      <c r="AM71" s="270"/>
      <c r="AN71" s="270"/>
      <c r="AO71" s="270"/>
      <c r="AP71" s="270"/>
      <c r="AQ71" s="270"/>
      <c r="AR71" s="270"/>
      <c r="AS71" s="270"/>
      <c r="AT71" s="270"/>
      <c r="AU71" s="270"/>
      <c r="AV71" s="270"/>
      <c r="AW71" s="270"/>
      <c r="AX71" s="271"/>
    </row>
    <row r="72" spans="1:50" ht="41.25" customHeight="1" x14ac:dyDescent="0.15">
      <c r="A72" s="253"/>
      <c r="B72" s="254"/>
      <c r="C72" s="272" t="s">
        <v>41</v>
      </c>
      <c r="D72" s="273"/>
      <c r="E72" s="273"/>
      <c r="F72" s="273"/>
      <c r="G72" s="273"/>
      <c r="H72" s="273"/>
      <c r="I72" s="273"/>
      <c r="J72" s="273"/>
      <c r="K72" s="273"/>
      <c r="L72" s="273"/>
      <c r="M72" s="273"/>
      <c r="N72" s="273"/>
      <c r="O72" s="273"/>
      <c r="P72" s="273"/>
      <c r="Q72" s="273"/>
      <c r="R72" s="273"/>
      <c r="S72" s="273"/>
      <c r="T72" s="273"/>
      <c r="U72" s="273"/>
      <c r="V72" s="273"/>
      <c r="W72" s="273"/>
      <c r="X72" s="273"/>
      <c r="Y72" s="273"/>
      <c r="Z72" s="273"/>
      <c r="AA72" s="273"/>
      <c r="AB72" s="273"/>
      <c r="AC72" s="273"/>
      <c r="AD72" s="274" t="s">
        <v>583</v>
      </c>
      <c r="AE72" s="275"/>
      <c r="AF72" s="275"/>
      <c r="AG72" s="299" t="s">
        <v>611</v>
      </c>
      <c r="AH72" s="119"/>
      <c r="AI72" s="119"/>
      <c r="AJ72" s="119"/>
      <c r="AK72" s="119"/>
      <c r="AL72" s="119"/>
      <c r="AM72" s="119"/>
      <c r="AN72" s="119"/>
      <c r="AO72" s="119"/>
      <c r="AP72" s="119"/>
      <c r="AQ72" s="119"/>
      <c r="AR72" s="119"/>
      <c r="AS72" s="119"/>
      <c r="AT72" s="119"/>
      <c r="AU72" s="119"/>
      <c r="AV72" s="119"/>
      <c r="AW72" s="119"/>
      <c r="AX72" s="300"/>
    </row>
    <row r="73" spans="1:50" ht="41.25" customHeight="1" x14ac:dyDescent="0.15">
      <c r="A73" s="283" t="s">
        <v>54</v>
      </c>
      <c r="B73" s="284"/>
      <c r="C73" s="289" t="s">
        <v>137</v>
      </c>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1"/>
      <c r="AD73" s="292" t="s">
        <v>583</v>
      </c>
      <c r="AE73" s="293"/>
      <c r="AF73" s="294"/>
      <c r="AG73" s="295" t="s">
        <v>594</v>
      </c>
      <c r="AH73" s="113"/>
      <c r="AI73" s="113"/>
      <c r="AJ73" s="113"/>
      <c r="AK73" s="113"/>
      <c r="AL73" s="113"/>
      <c r="AM73" s="113"/>
      <c r="AN73" s="113"/>
      <c r="AO73" s="113"/>
      <c r="AP73" s="113"/>
      <c r="AQ73" s="113"/>
      <c r="AR73" s="113"/>
      <c r="AS73" s="113"/>
      <c r="AT73" s="113"/>
      <c r="AU73" s="113"/>
      <c r="AV73" s="113"/>
      <c r="AW73" s="113"/>
      <c r="AX73" s="296"/>
    </row>
    <row r="74" spans="1:50" ht="19.7" customHeight="1" x14ac:dyDescent="0.15">
      <c r="A74" s="285"/>
      <c r="B74" s="286"/>
      <c r="C74" s="675" t="s">
        <v>0</v>
      </c>
      <c r="D74" s="676"/>
      <c r="E74" s="676"/>
      <c r="F74" s="676"/>
      <c r="G74" s="676"/>
      <c r="H74" s="676"/>
      <c r="I74" s="676"/>
      <c r="J74" s="676"/>
      <c r="K74" s="676"/>
      <c r="L74" s="676"/>
      <c r="M74" s="676"/>
      <c r="N74" s="676"/>
      <c r="O74" s="672" t="s">
        <v>560</v>
      </c>
      <c r="P74" s="673"/>
      <c r="Q74" s="673"/>
      <c r="R74" s="673"/>
      <c r="S74" s="673"/>
      <c r="T74" s="673"/>
      <c r="U74" s="673"/>
      <c r="V74" s="673"/>
      <c r="W74" s="673"/>
      <c r="X74" s="673"/>
      <c r="Y74" s="673"/>
      <c r="Z74" s="673"/>
      <c r="AA74" s="673"/>
      <c r="AB74" s="673"/>
      <c r="AC74" s="673"/>
      <c r="AD74" s="673"/>
      <c r="AE74" s="673"/>
      <c r="AF74" s="674"/>
      <c r="AG74" s="297"/>
      <c r="AH74" s="116"/>
      <c r="AI74" s="116"/>
      <c r="AJ74" s="116"/>
      <c r="AK74" s="116"/>
      <c r="AL74" s="116"/>
      <c r="AM74" s="116"/>
      <c r="AN74" s="116"/>
      <c r="AO74" s="116"/>
      <c r="AP74" s="116"/>
      <c r="AQ74" s="116"/>
      <c r="AR74" s="116"/>
      <c r="AS74" s="116"/>
      <c r="AT74" s="116"/>
      <c r="AU74" s="116"/>
      <c r="AV74" s="116"/>
      <c r="AW74" s="116"/>
      <c r="AX74" s="298"/>
    </row>
    <row r="75" spans="1:50" ht="24.75" customHeight="1" x14ac:dyDescent="0.15">
      <c r="A75" s="285"/>
      <c r="B75" s="286"/>
      <c r="C75" s="659">
        <v>2022</v>
      </c>
      <c r="D75" s="660"/>
      <c r="E75" s="278" t="s">
        <v>602</v>
      </c>
      <c r="F75" s="278"/>
      <c r="G75" s="278"/>
      <c r="H75" s="279">
        <v>21</v>
      </c>
      <c r="I75" s="279"/>
      <c r="J75" s="661">
        <v>48</v>
      </c>
      <c r="K75" s="661"/>
      <c r="L75" s="661"/>
      <c r="M75" s="279"/>
      <c r="N75" s="662"/>
      <c r="O75" s="663" t="s">
        <v>579</v>
      </c>
      <c r="P75" s="664"/>
      <c r="Q75" s="664"/>
      <c r="R75" s="664"/>
      <c r="S75" s="664"/>
      <c r="T75" s="664"/>
      <c r="U75" s="664"/>
      <c r="V75" s="664"/>
      <c r="W75" s="664"/>
      <c r="X75" s="664"/>
      <c r="Y75" s="664"/>
      <c r="Z75" s="664"/>
      <c r="AA75" s="664"/>
      <c r="AB75" s="664"/>
      <c r="AC75" s="664"/>
      <c r="AD75" s="664"/>
      <c r="AE75" s="664"/>
      <c r="AF75" s="665"/>
      <c r="AG75" s="297"/>
      <c r="AH75" s="116"/>
      <c r="AI75" s="116"/>
      <c r="AJ75" s="116"/>
      <c r="AK75" s="116"/>
      <c r="AL75" s="116"/>
      <c r="AM75" s="116"/>
      <c r="AN75" s="116"/>
      <c r="AO75" s="116"/>
      <c r="AP75" s="116"/>
      <c r="AQ75" s="116"/>
      <c r="AR75" s="116"/>
      <c r="AS75" s="116"/>
      <c r="AT75" s="116"/>
      <c r="AU75" s="116"/>
      <c r="AV75" s="116"/>
      <c r="AW75" s="116"/>
      <c r="AX75" s="298"/>
    </row>
    <row r="76" spans="1:50" ht="24.75" customHeight="1" x14ac:dyDescent="0.15">
      <c r="A76" s="285"/>
      <c r="B76" s="286"/>
      <c r="C76" s="276"/>
      <c r="D76" s="277"/>
      <c r="E76" s="278"/>
      <c r="F76" s="278"/>
      <c r="G76" s="278"/>
      <c r="H76" s="279"/>
      <c r="I76" s="279"/>
      <c r="J76" s="280"/>
      <c r="K76" s="280"/>
      <c r="L76" s="280"/>
      <c r="M76" s="281"/>
      <c r="N76" s="282"/>
      <c r="O76" s="666"/>
      <c r="P76" s="667"/>
      <c r="Q76" s="667"/>
      <c r="R76" s="667"/>
      <c r="S76" s="667"/>
      <c r="T76" s="667"/>
      <c r="U76" s="667"/>
      <c r="V76" s="667"/>
      <c r="W76" s="667"/>
      <c r="X76" s="667"/>
      <c r="Y76" s="667"/>
      <c r="Z76" s="667"/>
      <c r="AA76" s="667"/>
      <c r="AB76" s="667"/>
      <c r="AC76" s="667"/>
      <c r="AD76" s="667"/>
      <c r="AE76" s="667"/>
      <c r="AF76" s="668"/>
      <c r="AG76" s="297"/>
      <c r="AH76" s="116"/>
      <c r="AI76" s="116"/>
      <c r="AJ76" s="116"/>
      <c r="AK76" s="116"/>
      <c r="AL76" s="116"/>
      <c r="AM76" s="116"/>
      <c r="AN76" s="116"/>
      <c r="AO76" s="116"/>
      <c r="AP76" s="116"/>
      <c r="AQ76" s="116"/>
      <c r="AR76" s="116"/>
      <c r="AS76" s="116"/>
      <c r="AT76" s="116"/>
      <c r="AU76" s="116"/>
      <c r="AV76" s="116"/>
      <c r="AW76" s="116"/>
      <c r="AX76" s="298"/>
    </row>
    <row r="77" spans="1:50" ht="24.75" customHeight="1" x14ac:dyDescent="0.15">
      <c r="A77" s="285"/>
      <c r="B77" s="286"/>
      <c r="C77" s="276"/>
      <c r="D77" s="277"/>
      <c r="E77" s="278"/>
      <c r="F77" s="278"/>
      <c r="G77" s="278"/>
      <c r="H77" s="279"/>
      <c r="I77" s="279"/>
      <c r="J77" s="280"/>
      <c r="K77" s="280"/>
      <c r="L77" s="280"/>
      <c r="M77" s="281"/>
      <c r="N77" s="282"/>
      <c r="O77" s="666"/>
      <c r="P77" s="667"/>
      <c r="Q77" s="667"/>
      <c r="R77" s="667"/>
      <c r="S77" s="667"/>
      <c r="T77" s="667"/>
      <c r="U77" s="667"/>
      <c r="V77" s="667"/>
      <c r="W77" s="667"/>
      <c r="X77" s="667"/>
      <c r="Y77" s="667"/>
      <c r="Z77" s="667"/>
      <c r="AA77" s="667"/>
      <c r="AB77" s="667"/>
      <c r="AC77" s="667"/>
      <c r="AD77" s="667"/>
      <c r="AE77" s="667"/>
      <c r="AF77" s="668"/>
      <c r="AG77" s="297"/>
      <c r="AH77" s="116"/>
      <c r="AI77" s="116"/>
      <c r="AJ77" s="116"/>
      <c r="AK77" s="116"/>
      <c r="AL77" s="116"/>
      <c r="AM77" s="116"/>
      <c r="AN77" s="116"/>
      <c r="AO77" s="116"/>
      <c r="AP77" s="116"/>
      <c r="AQ77" s="116"/>
      <c r="AR77" s="116"/>
      <c r="AS77" s="116"/>
      <c r="AT77" s="116"/>
      <c r="AU77" s="116"/>
      <c r="AV77" s="116"/>
      <c r="AW77" s="116"/>
      <c r="AX77" s="298"/>
    </row>
    <row r="78" spans="1:50" ht="24.75" customHeight="1" x14ac:dyDescent="0.15">
      <c r="A78" s="285"/>
      <c r="B78" s="286"/>
      <c r="C78" s="276"/>
      <c r="D78" s="277"/>
      <c r="E78" s="278"/>
      <c r="F78" s="278"/>
      <c r="G78" s="278"/>
      <c r="H78" s="279"/>
      <c r="I78" s="279"/>
      <c r="J78" s="280"/>
      <c r="K78" s="280"/>
      <c r="L78" s="280"/>
      <c r="M78" s="281"/>
      <c r="N78" s="282"/>
      <c r="O78" s="666"/>
      <c r="P78" s="667"/>
      <c r="Q78" s="667"/>
      <c r="R78" s="667"/>
      <c r="S78" s="667"/>
      <c r="T78" s="667"/>
      <c r="U78" s="667"/>
      <c r="V78" s="667"/>
      <c r="W78" s="667"/>
      <c r="X78" s="667"/>
      <c r="Y78" s="667"/>
      <c r="Z78" s="667"/>
      <c r="AA78" s="667"/>
      <c r="AB78" s="667"/>
      <c r="AC78" s="667"/>
      <c r="AD78" s="667"/>
      <c r="AE78" s="667"/>
      <c r="AF78" s="668"/>
      <c r="AG78" s="297"/>
      <c r="AH78" s="116"/>
      <c r="AI78" s="116"/>
      <c r="AJ78" s="116"/>
      <c r="AK78" s="116"/>
      <c r="AL78" s="116"/>
      <c r="AM78" s="116"/>
      <c r="AN78" s="116"/>
      <c r="AO78" s="116"/>
      <c r="AP78" s="116"/>
      <c r="AQ78" s="116"/>
      <c r="AR78" s="116"/>
      <c r="AS78" s="116"/>
      <c r="AT78" s="116"/>
      <c r="AU78" s="116"/>
      <c r="AV78" s="116"/>
      <c r="AW78" s="116"/>
      <c r="AX78" s="298"/>
    </row>
    <row r="79" spans="1:50" ht="24.75" customHeight="1" x14ac:dyDescent="0.15">
      <c r="A79" s="287"/>
      <c r="B79" s="288"/>
      <c r="C79" s="301"/>
      <c r="D79" s="302"/>
      <c r="E79" s="278"/>
      <c r="F79" s="278"/>
      <c r="G79" s="278"/>
      <c r="H79" s="279"/>
      <c r="I79" s="279"/>
      <c r="J79" s="303"/>
      <c r="K79" s="303"/>
      <c r="L79" s="303"/>
      <c r="M79" s="657"/>
      <c r="N79" s="658"/>
      <c r="O79" s="669"/>
      <c r="P79" s="670"/>
      <c r="Q79" s="670"/>
      <c r="R79" s="670"/>
      <c r="S79" s="670"/>
      <c r="T79" s="670"/>
      <c r="U79" s="670"/>
      <c r="V79" s="670"/>
      <c r="W79" s="670"/>
      <c r="X79" s="670"/>
      <c r="Y79" s="670"/>
      <c r="Z79" s="670"/>
      <c r="AA79" s="670"/>
      <c r="AB79" s="670"/>
      <c r="AC79" s="670"/>
      <c r="AD79" s="670"/>
      <c r="AE79" s="670"/>
      <c r="AF79" s="671"/>
      <c r="AG79" s="299"/>
      <c r="AH79" s="119"/>
      <c r="AI79" s="119"/>
      <c r="AJ79" s="119"/>
      <c r="AK79" s="119"/>
      <c r="AL79" s="119"/>
      <c r="AM79" s="119"/>
      <c r="AN79" s="119"/>
      <c r="AO79" s="119"/>
      <c r="AP79" s="119"/>
      <c r="AQ79" s="119"/>
      <c r="AR79" s="119"/>
      <c r="AS79" s="119"/>
      <c r="AT79" s="119"/>
      <c r="AU79" s="119"/>
      <c r="AV79" s="119"/>
      <c r="AW79" s="119"/>
      <c r="AX79" s="300"/>
    </row>
    <row r="80" spans="1:50" ht="67.5" customHeight="1" x14ac:dyDescent="0.15">
      <c r="A80" s="249" t="s">
        <v>45</v>
      </c>
      <c r="B80" s="687"/>
      <c r="C80" s="200" t="s">
        <v>49</v>
      </c>
      <c r="D80" s="492"/>
      <c r="E80" s="492"/>
      <c r="F80" s="493"/>
      <c r="G80" s="690" t="s">
        <v>612</v>
      </c>
      <c r="H80" s="690"/>
      <c r="I80" s="690"/>
      <c r="J80" s="690"/>
      <c r="K80" s="690"/>
      <c r="L80" s="690"/>
      <c r="M80" s="690"/>
      <c r="N80" s="690"/>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690"/>
      <c r="AL80" s="690"/>
      <c r="AM80" s="690"/>
      <c r="AN80" s="690"/>
      <c r="AO80" s="690"/>
      <c r="AP80" s="690"/>
      <c r="AQ80" s="690"/>
      <c r="AR80" s="690"/>
      <c r="AS80" s="690"/>
      <c r="AT80" s="690"/>
      <c r="AU80" s="690"/>
      <c r="AV80" s="690"/>
      <c r="AW80" s="690"/>
      <c r="AX80" s="691"/>
    </row>
    <row r="81" spans="1:52" ht="67.5" customHeight="1" thickBot="1" x14ac:dyDescent="0.2">
      <c r="A81" s="688"/>
      <c r="B81" s="689"/>
      <c r="C81" s="692" t="s">
        <v>53</v>
      </c>
      <c r="D81" s="693"/>
      <c r="E81" s="693"/>
      <c r="F81" s="694"/>
      <c r="G81" s="695" t="s">
        <v>613</v>
      </c>
      <c r="H81" s="695"/>
      <c r="I81" s="695"/>
      <c r="J81" s="695"/>
      <c r="K81" s="695"/>
      <c r="L81" s="695"/>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5"/>
      <c r="AP81" s="695"/>
      <c r="AQ81" s="695"/>
      <c r="AR81" s="695"/>
      <c r="AS81" s="695"/>
      <c r="AT81" s="695"/>
      <c r="AU81" s="695"/>
      <c r="AV81" s="695"/>
      <c r="AW81" s="695"/>
      <c r="AX81" s="696"/>
    </row>
    <row r="82" spans="1:52" ht="24" customHeight="1" x14ac:dyDescent="0.15">
      <c r="A82" s="677" t="s">
        <v>30</v>
      </c>
      <c r="B82" s="678"/>
      <c r="C82" s="678"/>
      <c r="D82" s="678"/>
      <c r="E82" s="678"/>
      <c r="F82" s="678"/>
      <c r="G82" s="678"/>
      <c r="H82" s="678"/>
      <c r="I82" s="678"/>
      <c r="J82" s="678"/>
      <c r="K82" s="678"/>
      <c r="L82" s="678"/>
      <c r="M82" s="678"/>
      <c r="N82" s="678"/>
      <c r="O82" s="678"/>
      <c r="P82" s="678"/>
      <c r="Q82" s="678"/>
      <c r="R82" s="678"/>
      <c r="S82" s="678"/>
      <c r="T82" s="678"/>
      <c r="U82" s="678"/>
      <c r="V82" s="678"/>
      <c r="W82" s="678"/>
      <c r="X82" s="678"/>
      <c r="Y82" s="678"/>
      <c r="Z82" s="678"/>
      <c r="AA82" s="678"/>
      <c r="AB82" s="67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679"/>
    </row>
    <row r="83" spans="1:52" ht="67.5" customHeight="1" thickBot="1" x14ac:dyDescent="0.2">
      <c r="A83" s="680" t="s">
        <v>624</v>
      </c>
      <c r="B83" s="681"/>
      <c r="C83" s="681"/>
      <c r="D83" s="681"/>
      <c r="E83" s="681"/>
      <c r="F83" s="681"/>
      <c r="G83" s="681"/>
      <c r="H83" s="681"/>
      <c r="I83" s="681"/>
      <c r="J83" s="681"/>
      <c r="K83" s="681"/>
      <c r="L83" s="681"/>
      <c r="M83" s="681"/>
      <c r="N83" s="681"/>
      <c r="O83" s="681"/>
      <c r="P83" s="681"/>
      <c r="Q83" s="681"/>
      <c r="R83" s="681"/>
      <c r="S83" s="681"/>
      <c r="T83" s="681"/>
      <c r="U83" s="681"/>
      <c r="V83" s="681"/>
      <c r="W83" s="681"/>
      <c r="X83" s="681"/>
      <c r="Y83" s="681"/>
      <c r="Z83" s="681"/>
      <c r="AA83" s="681"/>
      <c r="AB83" s="68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682"/>
    </row>
    <row r="84" spans="1:52" ht="24.75" customHeight="1" x14ac:dyDescent="0.15">
      <c r="A84" s="683" t="s">
        <v>31</v>
      </c>
      <c r="B84" s="684"/>
      <c r="C84" s="684"/>
      <c r="D84" s="684"/>
      <c r="E84" s="684"/>
      <c r="F84" s="684"/>
      <c r="G84" s="684"/>
      <c r="H84" s="684"/>
      <c r="I84" s="684"/>
      <c r="J84" s="684"/>
      <c r="K84" s="684"/>
      <c r="L84" s="684"/>
      <c r="M84" s="684"/>
      <c r="N84" s="684"/>
      <c r="O84" s="684"/>
      <c r="P84" s="684"/>
      <c r="Q84" s="684"/>
      <c r="R84" s="684"/>
      <c r="S84" s="684"/>
      <c r="T84" s="684"/>
      <c r="U84" s="684"/>
      <c r="V84" s="684"/>
      <c r="W84" s="684"/>
      <c r="X84" s="684"/>
      <c r="Y84" s="684"/>
      <c r="Z84" s="684"/>
      <c r="AA84" s="684"/>
      <c r="AB84" s="684"/>
      <c r="AC84" s="684"/>
      <c r="AD84" s="684"/>
      <c r="AE84" s="684"/>
      <c r="AF84" s="684"/>
      <c r="AG84" s="684"/>
      <c r="AH84" s="684"/>
      <c r="AI84" s="684"/>
      <c r="AJ84" s="684"/>
      <c r="AK84" s="684"/>
      <c r="AL84" s="684"/>
      <c r="AM84" s="684"/>
      <c r="AN84" s="684"/>
      <c r="AO84" s="684"/>
      <c r="AP84" s="684"/>
      <c r="AQ84" s="684"/>
      <c r="AR84" s="684"/>
      <c r="AS84" s="684"/>
      <c r="AT84" s="684"/>
      <c r="AU84" s="684"/>
      <c r="AV84" s="684"/>
      <c r="AW84" s="684"/>
      <c r="AX84" s="685"/>
    </row>
    <row r="85" spans="1:52" ht="67.5" customHeight="1" thickBot="1" x14ac:dyDescent="0.2">
      <c r="A85" s="233" t="s">
        <v>132</v>
      </c>
      <c r="B85" s="234"/>
      <c r="C85" s="234"/>
      <c r="D85" s="234"/>
      <c r="E85" s="235"/>
      <c r="F85" s="686" t="s">
        <v>625</v>
      </c>
      <c r="G85" s="681"/>
      <c r="H85" s="681"/>
      <c r="I85" s="681"/>
      <c r="J85" s="681"/>
      <c r="K85" s="681"/>
      <c r="L85" s="681"/>
      <c r="M85" s="681"/>
      <c r="N85" s="681"/>
      <c r="O85" s="681"/>
      <c r="P85" s="681"/>
      <c r="Q85" s="681"/>
      <c r="R85" s="681"/>
      <c r="S85" s="681"/>
      <c r="T85" s="681"/>
      <c r="U85" s="681"/>
      <c r="V85" s="681"/>
      <c r="W85" s="681"/>
      <c r="X85" s="681"/>
      <c r="Y85" s="681"/>
      <c r="Z85" s="681"/>
      <c r="AA85" s="681"/>
      <c r="AB85" s="681"/>
      <c r="AC85" s="681"/>
      <c r="AD85" s="681"/>
      <c r="AE85" s="681"/>
      <c r="AF85" s="681"/>
      <c r="AG85" s="681"/>
      <c r="AH85" s="681"/>
      <c r="AI85" s="681"/>
      <c r="AJ85" s="681"/>
      <c r="AK85" s="681"/>
      <c r="AL85" s="681"/>
      <c r="AM85" s="681"/>
      <c r="AN85" s="681"/>
      <c r="AO85" s="681"/>
      <c r="AP85" s="681"/>
      <c r="AQ85" s="681"/>
      <c r="AR85" s="681"/>
      <c r="AS85" s="681"/>
      <c r="AT85" s="681"/>
      <c r="AU85" s="681"/>
      <c r="AV85" s="681"/>
      <c r="AW85" s="681"/>
      <c r="AX85" s="682"/>
    </row>
    <row r="86" spans="1:52" ht="24.75" customHeight="1" x14ac:dyDescent="0.15">
      <c r="A86" s="683" t="s">
        <v>43</v>
      </c>
      <c r="B86" s="684"/>
      <c r="C86" s="684"/>
      <c r="D86" s="684"/>
      <c r="E86" s="684"/>
      <c r="F86" s="684"/>
      <c r="G86" s="684"/>
      <c r="H86" s="684"/>
      <c r="I86" s="684"/>
      <c r="J86" s="684"/>
      <c r="K86" s="684"/>
      <c r="L86" s="684"/>
      <c r="M86" s="684"/>
      <c r="N86" s="684"/>
      <c r="O86" s="684"/>
      <c r="P86" s="684"/>
      <c r="Q86" s="684"/>
      <c r="R86" s="684"/>
      <c r="S86" s="684"/>
      <c r="T86" s="684"/>
      <c r="U86" s="684"/>
      <c r="V86" s="684"/>
      <c r="W86" s="684"/>
      <c r="X86" s="684"/>
      <c r="Y86" s="684"/>
      <c r="Z86" s="684"/>
      <c r="AA86" s="684"/>
      <c r="AB86" s="684"/>
      <c r="AC86" s="684"/>
      <c r="AD86" s="684"/>
      <c r="AE86" s="684"/>
      <c r="AF86" s="684"/>
      <c r="AG86" s="684"/>
      <c r="AH86" s="684"/>
      <c r="AI86" s="684"/>
      <c r="AJ86" s="684"/>
      <c r="AK86" s="684"/>
      <c r="AL86" s="684"/>
      <c r="AM86" s="684"/>
      <c r="AN86" s="684"/>
      <c r="AO86" s="684"/>
      <c r="AP86" s="684"/>
      <c r="AQ86" s="684"/>
      <c r="AR86" s="684"/>
      <c r="AS86" s="684"/>
      <c r="AT86" s="684"/>
      <c r="AU86" s="684"/>
      <c r="AV86" s="684"/>
      <c r="AW86" s="684"/>
      <c r="AX86" s="685"/>
    </row>
    <row r="87" spans="1:52" ht="66" customHeight="1" thickBot="1" x14ac:dyDescent="0.2">
      <c r="A87" s="233" t="s">
        <v>132</v>
      </c>
      <c r="B87" s="234"/>
      <c r="C87" s="234"/>
      <c r="D87" s="234"/>
      <c r="E87" s="235"/>
      <c r="F87" s="236" t="s">
        <v>626</v>
      </c>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237"/>
      <c r="AO87" s="237"/>
      <c r="AP87" s="237"/>
      <c r="AQ87" s="237"/>
      <c r="AR87" s="237"/>
      <c r="AS87" s="237"/>
      <c r="AT87" s="237"/>
      <c r="AU87" s="237"/>
      <c r="AV87" s="237"/>
      <c r="AW87" s="237"/>
      <c r="AX87" s="238"/>
    </row>
    <row r="88" spans="1:52" ht="24.75" customHeight="1" x14ac:dyDescent="0.15">
      <c r="A88" s="239" t="s">
        <v>32</v>
      </c>
      <c r="B88" s="240"/>
      <c r="C88" s="240"/>
      <c r="D88" s="240"/>
      <c r="E88" s="240"/>
      <c r="F88" s="240"/>
      <c r="G88" s="240"/>
      <c r="H88" s="240"/>
      <c r="I88" s="240"/>
      <c r="J88" s="240"/>
      <c r="K88" s="240"/>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240"/>
      <c r="AP88" s="240"/>
      <c r="AQ88" s="240"/>
      <c r="AR88" s="240"/>
      <c r="AS88" s="240"/>
      <c r="AT88" s="240"/>
      <c r="AU88" s="240"/>
      <c r="AV88" s="240"/>
      <c r="AW88" s="240"/>
      <c r="AX88" s="241"/>
    </row>
    <row r="89" spans="1:52" ht="67.5" customHeight="1" thickBot="1" x14ac:dyDescent="0.2">
      <c r="A89" s="242" t="s">
        <v>628</v>
      </c>
      <c r="B89" s="243"/>
      <c r="C89" s="243"/>
      <c r="D89" s="243"/>
      <c r="E89" s="243"/>
      <c r="F89" s="243"/>
      <c r="G89" s="243"/>
      <c r="H89" s="243"/>
      <c r="I89" s="243"/>
      <c r="J89" s="243"/>
      <c r="K89" s="243"/>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4"/>
    </row>
    <row r="90" spans="1:52" ht="24.75" customHeight="1" x14ac:dyDescent="0.15">
      <c r="A90" s="245" t="s">
        <v>208</v>
      </c>
      <c r="B90" s="246"/>
      <c r="C90" s="246"/>
      <c r="D90" s="246"/>
      <c r="E90" s="246"/>
      <c r="F90" s="246"/>
      <c r="G90" s="246"/>
      <c r="H90" s="246"/>
      <c r="I90" s="246"/>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7"/>
      <c r="AZ90" s="10"/>
    </row>
    <row r="91" spans="1:52" ht="24.75" customHeight="1" x14ac:dyDescent="0.15">
      <c r="A91" s="248" t="s">
        <v>243</v>
      </c>
      <c r="B91" s="73"/>
      <c r="C91" s="73"/>
      <c r="D91" s="74"/>
      <c r="E91" s="229" t="s">
        <v>567</v>
      </c>
      <c r="F91" s="230"/>
      <c r="G91" s="230"/>
      <c r="H91" s="230"/>
      <c r="I91" s="230"/>
      <c r="J91" s="230"/>
      <c r="K91" s="230"/>
      <c r="L91" s="230"/>
      <c r="M91" s="230"/>
      <c r="N91" s="230"/>
      <c r="O91" s="230"/>
      <c r="P91" s="231"/>
      <c r="Q91" s="229"/>
      <c r="R91" s="230"/>
      <c r="S91" s="230"/>
      <c r="T91" s="230"/>
      <c r="U91" s="230"/>
      <c r="V91" s="230"/>
      <c r="W91" s="230"/>
      <c r="X91" s="230"/>
      <c r="Y91" s="230"/>
      <c r="Z91" s="230"/>
      <c r="AA91" s="230"/>
      <c r="AB91" s="231"/>
      <c r="AC91" s="229"/>
      <c r="AD91" s="230"/>
      <c r="AE91" s="230"/>
      <c r="AF91" s="230"/>
      <c r="AG91" s="230"/>
      <c r="AH91" s="230"/>
      <c r="AI91" s="230"/>
      <c r="AJ91" s="230"/>
      <c r="AK91" s="230"/>
      <c r="AL91" s="230"/>
      <c r="AM91" s="230"/>
      <c r="AN91" s="231"/>
      <c r="AO91" s="229"/>
      <c r="AP91" s="230"/>
      <c r="AQ91" s="230"/>
      <c r="AR91" s="230"/>
      <c r="AS91" s="230"/>
      <c r="AT91" s="230"/>
      <c r="AU91" s="230"/>
      <c r="AV91" s="230"/>
      <c r="AW91" s="230"/>
      <c r="AX91" s="232"/>
      <c r="AY91" s="52"/>
    </row>
    <row r="92" spans="1:52" ht="24.75" customHeight="1" x14ac:dyDescent="0.15">
      <c r="A92" s="174" t="s">
        <v>242</v>
      </c>
      <c r="B92" s="174"/>
      <c r="C92" s="174"/>
      <c r="D92" s="174"/>
      <c r="E92" s="229" t="s">
        <v>580</v>
      </c>
      <c r="F92" s="230"/>
      <c r="G92" s="230"/>
      <c r="H92" s="230"/>
      <c r="I92" s="230"/>
      <c r="J92" s="230"/>
      <c r="K92" s="230"/>
      <c r="L92" s="230"/>
      <c r="M92" s="230"/>
      <c r="N92" s="230"/>
      <c r="O92" s="230"/>
      <c r="P92" s="231"/>
      <c r="Q92" s="229"/>
      <c r="R92" s="230"/>
      <c r="S92" s="230"/>
      <c r="T92" s="230"/>
      <c r="U92" s="230"/>
      <c r="V92" s="230"/>
      <c r="W92" s="230"/>
      <c r="X92" s="230"/>
      <c r="Y92" s="230"/>
      <c r="Z92" s="230"/>
      <c r="AA92" s="230"/>
      <c r="AB92" s="231"/>
      <c r="AC92" s="229"/>
      <c r="AD92" s="230"/>
      <c r="AE92" s="230"/>
      <c r="AF92" s="230"/>
      <c r="AG92" s="230"/>
      <c r="AH92" s="230"/>
      <c r="AI92" s="230"/>
      <c r="AJ92" s="230"/>
      <c r="AK92" s="230"/>
      <c r="AL92" s="230"/>
      <c r="AM92" s="230"/>
      <c r="AN92" s="231"/>
      <c r="AO92" s="229"/>
      <c r="AP92" s="230"/>
      <c r="AQ92" s="230"/>
      <c r="AR92" s="230"/>
      <c r="AS92" s="230"/>
      <c r="AT92" s="230"/>
      <c r="AU92" s="230"/>
      <c r="AV92" s="230"/>
      <c r="AW92" s="230"/>
      <c r="AX92" s="232"/>
    </row>
    <row r="93" spans="1:52" ht="24.75" customHeight="1" x14ac:dyDescent="0.15">
      <c r="A93" s="174" t="s">
        <v>241</v>
      </c>
      <c r="B93" s="174"/>
      <c r="C93" s="174"/>
      <c r="D93" s="174"/>
      <c r="E93" s="229" t="s">
        <v>580</v>
      </c>
      <c r="F93" s="230"/>
      <c r="G93" s="230"/>
      <c r="H93" s="230"/>
      <c r="I93" s="230"/>
      <c r="J93" s="230"/>
      <c r="K93" s="230"/>
      <c r="L93" s="230"/>
      <c r="M93" s="230"/>
      <c r="N93" s="230"/>
      <c r="O93" s="230"/>
      <c r="P93" s="231"/>
      <c r="Q93" s="229"/>
      <c r="R93" s="230"/>
      <c r="S93" s="230"/>
      <c r="T93" s="230"/>
      <c r="U93" s="230"/>
      <c r="V93" s="230"/>
      <c r="W93" s="230"/>
      <c r="X93" s="230"/>
      <c r="Y93" s="230"/>
      <c r="Z93" s="230"/>
      <c r="AA93" s="230"/>
      <c r="AB93" s="231"/>
      <c r="AC93" s="229"/>
      <c r="AD93" s="230"/>
      <c r="AE93" s="230"/>
      <c r="AF93" s="230"/>
      <c r="AG93" s="230"/>
      <c r="AH93" s="230"/>
      <c r="AI93" s="230"/>
      <c r="AJ93" s="230"/>
      <c r="AK93" s="230"/>
      <c r="AL93" s="230"/>
      <c r="AM93" s="230"/>
      <c r="AN93" s="231"/>
      <c r="AO93" s="229"/>
      <c r="AP93" s="230"/>
      <c r="AQ93" s="230"/>
      <c r="AR93" s="230"/>
      <c r="AS93" s="230"/>
      <c r="AT93" s="230"/>
      <c r="AU93" s="230"/>
      <c r="AV93" s="230"/>
      <c r="AW93" s="230"/>
      <c r="AX93" s="232"/>
    </row>
    <row r="94" spans="1:52" ht="24.75" customHeight="1" x14ac:dyDescent="0.15">
      <c r="A94" s="174" t="s">
        <v>240</v>
      </c>
      <c r="B94" s="174"/>
      <c r="C94" s="174"/>
      <c r="D94" s="174"/>
      <c r="E94" s="229" t="s">
        <v>580</v>
      </c>
      <c r="F94" s="230"/>
      <c r="G94" s="230"/>
      <c r="H94" s="230"/>
      <c r="I94" s="230"/>
      <c r="J94" s="230"/>
      <c r="K94" s="230"/>
      <c r="L94" s="230"/>
      <c r="M94" s="230"/>
      <c r="N94" s="230"/>
      <c r="O94" s="230"/>
      <c r="P94" s="231"/>
      <c r="Q94" s="229"/>
      <c r="R94" s="230"/>
      <c r="S94" s="230"/>
      <c r="T94" s="230"/>
      <c r="U94" s="230"/>
      <c r="V94" s="230"/>
      <c r="W94" s="230"/>
      <c r="X94" s="230"/>
      <c r="Y94" s="230"/>
      <c r="Z94" s="230"/>
      <c r="AA94" s="230"/>
      <c r="AB94" s="231"/>
      <c r="AC94" s="229"/>
      <c r="AD94" s="230"/>
      <c r="AE94" s="230"/>
      <c r="AF94" s="230"/>
      <c r="AG94" s="230"/>
      <c r="AH94" s="230"/>
      <c r="AI94" s="230"/>
      <c r="AJ94" s="230"/>
      <c r="AK94" s="230"/>
      <c r="AL94" s="230"/>
      <c r="AM94" s="230"/>
      <c r="AN94" s="231"/>
      <c r="AO94" s="229"/>
      <c r="AP94" s="230"/>
      <c r="AQ94" s="230"/>
      <c r="AR94" s="230"/>
      <c r="AS94" s="230"/>
      <c r="AT94" s="230"/>
      <c r="AU94" s="230"/>
      <c r="AV94" s="230"/>
      <c r="AW94" s="230"/>
      <c r="AX94" s="232"/>
    </row>
    <row r="95" spans="1:52" ht="24.75" customHeight="1" x14ac:dyDescent="0.15">
      <c r="A95" s="174" t="s">
        <v>239</v>
      </c>
      <c r="B95" s="174"/>
      <c r="C95" s="174"/>
      <c r="D95" s="174"/>
      <c r="E95" s="229" t="s">
        <v>581</v>
      </c>
      <c r="F95" s="230"/>
      <c r="G95" s="230"/>
      <c r="H95" s="230"/>
      <c r="I95" s="230"/>
      <c r="J95" s="230"/>
      <c r="K95" s="230"/>
      <c r="L95" s="230"/>
      <c r="M95" s="230"/>
      <c r="N95" s="230"/>
      <c r="O95" s="230"/>
      <c r="P95" s="231"/>
      <c r="Q95" s="229"/>
      <c r="R95" s="230"/>
      <c r="S95" s="230"/>
      <c r="T95" s="230"/>
      <c r="U95" s="230"/>
      <c r="V95" s="230"/>
      <c r="W95" s="230"/>
      <c r="X95" s="230"/>
      <c r="Y95" s="230"/>
      <c r="Z95" s="230"/>
      <c r="AA95" s="230"/>
      <c r="AB95" s="231"/>
      <c r="AC95" s="229"/>
      <c r="AD95" s="230"/>
      <c r="AE95" s="230"/>
      <c r="AF95" s="230"/>
      <c r="AG95" s="230"/>
      <c r="AH95" s="230"/>
      <c r="AI95" s="230"/>
      <c r="AJ95" s="230"/>
      <c r="AK95" s="230"/>
      <c r="AL95" s="230"/>
      <c r="AM95" s="230"/>
      <c r="AN95" s="231"/>
      <c r="AO95" s="229"/>
      <c r="AP95" s="230"/>
      <c r="AQ95" s="230"/>
      <c r="AR95" s="230"/>
      <c r="AS95" s="230"/>
      <c r="AT95" s="230"/>
      <c r="AU95" s="230"/>
      <c r="AV95" s="230"/>
      <c r="AW95" s="230"/>
      <c r="AX95" s="232"/>
    </row>
    <row r="96" spans="1:52" ht="24.75" customHeight="1" x14ac:dyDescent="0.15">
      <c r="A96" s="174" t="s">
        <v>238</v>
      </c>
      <c r="B96" s="174"/>
      <c r="C96" s="174"/>
      <c r="D96" s="174"/>
      <c r="E96" s="229" t="s">
        <v>581</v>
      </c>
      <c r="F96" s="230"/>
      <c r="G96" s="230"/>
      <c r="H96" s="230"/>
      <c r="I96" s="230"/>
      <c r="J96" s="230"/>
      <c r="K96" s="230"/>
      <c r="L96" s="230"/>
      <c r="M96" s="230"/>
      <c r="N96" s="230"/>
      <c r="O96" s="230"/>
      <c r="P96" s="231"/>
      <c r="Q96" s="229"/>
      <c r="R96" s="230"/>
      <c r="S96" s="230"/>
      <c r="T96" s="230"/>
      <c r="U96" s="230"/>
      <c r="V96" s="230"/>
      <c r="W96" s="230"/>
      <c r="X96" s="230"/>
      <c r="Y96" s="230"/>
      <c r="Z96" s="230"/>
      <c r="AA96" s="230"/>
      <c r="AB96" s="231"/>
      <c r="AC96" s="229"/>
      <c r="AD96" s="230"/>
      <c r="AE96" s="230"/>
      <c r="AF96" s="230"/>
      <c r="AG96" s="230"/>
      <c r="AH96" s="230"/>
      <c r="AI96" s="230"/>
      <c r="AJ96" s="230"/>
      <c r="AK96" s="230"/>
      <c r="AL96" s="230"/>
      <c r="AM96" s="230"/>
      <c r="AN96" s="231"/>
      <c r="AO96" s="229"/>
      <c r="AP96" s="230"/>
      <c r="AQ96" s="230"/>
      <c r="AR96" s="230"/>
      <c r="AS96" s="230"/>
      <c r="AT96" s="230"/>
      <c r="AU96" s="230"/>
      <c r="AV96" s="230"/>
      <c r="AW96" s="230"/>
      <c r="AX96" s="232"/>
    </row>
    <row r="97" spans="1:50" ht="24.75" customHeight="1" x14ac:dyDescent="0.15">
      <c r="A97" s="174" t="s">
        <v>237</v>
      </c>
      <c r="B97" s="174"/>
      <c r="C97" s="174"/>
      <c r="D97" s="174"/>
      <c r="E97" s="229" t="s">
        <v>581</v>
      </c>
      <c r="F97" s="230"/>
      <c r="G97" s="230"/>
      <c r="H97" s="230"/>
      <c r="I97" s="230"/>
      <c r="J97" s="230"/>
      <c r="K97" s="230"/>
      <c r="L97" s="230"/>
      <c r="M97" s="230"/>
      <c r="N97" s="230"/>
      <c r="O97" s="230"/>
      <c r="P97" s="231"/>
      <c r="Q97" s="229"/>
      <c r="R97" s="230"/>
      <c r="S97" s="230"/>
      <c r="T97" s="230"/>
      <c r="U97" s="230"/>
      <c r="V97" s="230"/>
      <c r="W97" s="230"/>
      <c r="X97" s="230"/>
      <c r="Y97" s="230"/>
      <c r="Z97" s="230"/>
      <c r="AA97" s="230"/>
      <c r="AB97" s="231"/>
      <c r="AC97" s="229"/>
      <c r="AD97" s="230"/>
      <c r="AE97" s="230"/>
      <c r="AF97" s="230"/>
      <c r="AG97" s="230"/>
      <c r="AH97" s="230"/>
      <c r="AI97" s="230"/>
      <c r="AJ97" s="230"/>
      <c r="AK97" s="230"/>
      <c r="AL97" s="230"/>
      <c r="AM97" s="230"/>
      <c r="AN97" s="231"/>
      <c r="AO97" s="229"/>
      <c r="AP97" s="230"/>
      <c r="AQ97" s="230"/>
      <c r="AR97" s="230"/>
      <c r="AS97" s="230"/>
      <c r="AT97" s="230"/>
      <c r="AU97" s="230"/>
      <c r="AV97" s="230"/>
      <c r="AW97" s="230"/>
      <c r="AX97" s="232"/>
    </row>
    <row r="98" spans="1:50" ht="24.75" customHeight="1" x14ac:dyDescent="0.15">
      <c r="A98" s="174" t="s">
        <v>236</v>
      </c>
      <c r="B98" s="174"/>
      <c r="C98" s="174"/>
      <c r="D98" s="174"/>
      <c r="E98" s="229" t="s">
        <v>582</v>
      </c>
      <c r="F98" s="230"/>
      <c r="G98" s="230"/>
      <c r="H98" s="230"/>
      <c r="I98" s="230"/>
      <c r="J98" s="230"/>
      <c r="K98" s="230"/>
      <c r="L98" s="230"/>
      <c r="M98" s="230"/>
      <c r="N98" s="230"/>
      <c r="O98" s="230"/>
      <c r="P98" s="231"/>
      <c r="Q98" s="229"/>
      <c r="R98" s="230"/>
      <c r="S98" s="230"/>
      <c r="T98" s="230"/>
      <c r="U98" s="230"/>
      <c r="V98" s="230"/>
      <c r="W98" s="230"/>
      <c r="X98" s="230"/>
      <c r="Y98" s="230"/>
      <c r="Z98" s="230"/>
      <c r="AA98" s="230"/>
      <c r="AB98" s="231"/>
      <c r="AC98" s="229"/>
      <c r="AD98" s="230"/>
      <c r="AE98" s="230"/>
      <c r="AF98" s="230"/>
      <c r="AG98" s="230"/>
      <c r="AH98" s="230"/>
      <c r="AI98" s="230"/>
      <c r="AJ98" s="230"/>
      <c r="AK98" s="230"/>
      <c r="AL98" s="230"/>
      <c r="AM98" s="230"/>
      <c r="AN98" s="231"/>
      <c r="AO98" s="229"/>
      <c r="AP98" s="230"/>
      <c r="AQ98" s="230"/>
      <c r="AR98" s="230"/>
      <c r="AS98" s="230"/>
      <c r="AT98" s="230"/>
      <c r="AU98" s="230"/>
      <c r="AV98" s="230"/>
      <c r="AW98" s="230"/>
      <c r="AX98" s="232"/>
    </row>
    <row r="99" spans="1:50" ht="24.75" customHeight="1" x14ac:dyDescent="0.15">
      <c r="A99" s="174" t="s">
        <v>380</v>
      </c>
      <c r="B99" s="174"/>
      <c r="C99" s="174"/>
      <c r="D99" s="174"/>
      <c r="E99" s="62" t="s">
        <v>140</v>
      </c>
      <c r="F99" s="61"/>
      <c r="G99" s="61"/>
      <c r="H99" s="55" t="str">
        <f>IF(E99="","","-")</f>
        <v>-</v>
      </c>
      <c r="I99" s="61"/>
      <c r="J99" s="61"/>
      <c r="K99" s="55" t="str">
        <f>IF(I99="","","-")</f>
        <v/>
      </c>
      <c r="L99" s="63">
        <v>18</v>
      </c>
      <c r="M99" s="63"/>
      <c r="N99" s="55" t="str">
        <f>IF(O99="","","-")</f>
        <v/>
      </c>
      <c r="O99" s="64"/>
      <c r="P99" s="65"/>
      <c r="Q99" s="62"/>
      <c r="R99" s="61"/>
      <c r="S99" s="61"/>
      <c r="T99" s="55" t="str">
        <f>IF(Q99="","","-")</f>
        <v/>
      </c>
      <c r="U99" s="61"/>
      <c r="V99" s="61"/>
      <c r="W99" s="55" t="str">
        <f>IF(U99="","","-")</f>
        <v/>
      </c>
      <c r="X99" s="63"/>
      <c r="Y99" s="63"/>
      <c r="Z99" s="55" t="str">
        <f>IF(AA99="","","-")</f>
        <v/>
      </c>
      <c r="AA99" s="64"/>
      <c r="AB99" s="65"/>
      <c r="AC99" s="62"/>
      <c r="AD99" s="61"/>
      <c r="AE99" s="61"/>
      <c r="AF99" s="55" t="str">
        <f>IF(AC99="","","-")</f>
        <v/>
      </c>
      <c r="AG99" s="61"/>
      <c r="AH99" s="61"/>
      <c r="AI99" s="55" t="str">
        <f>IF(AG99="","","-")</f>
        <v/>
      </c>
      <c r="AJ99" s="63"/>
      <c r="AK99" s="63"/>
      <c r="AL99" s="55" t="str">
        <f>IF(AM99="","","-")</f>
        <v/>
      </c>
      <c r="AM99" s="64"/>
      <c r="AN99" s="65"/>
      <c r="AO99" s="62"/>
      <c r="AP99" s="61"/>
      <c r="AQ99" s="55" t="str">
        <f>IF(AO99="","","-")</f>
        <v/>
      </c>
      <c r="AR99" s="61"/>
      <c r="AS99" s="61"/>
      <c r="AT99" s="55" t="str">
        <f>IF(AR99="","","-")</f>
        <v/>
      </c>
      <c r="AU99" s="63"/>
      <c r="AV99" s="63"/>
      <c r="AW99" s="55" t="str">
        <f>IF(AX99="","","-")</f>
        <v/>
      </c>
      <c r="AX99" s="57"/>
    </row>
    <row r="100" spans="1:50" ht="24.75" customHeight="1" x14ac:dyDescent="0.15">
      <c r="A100" s="174" t="s">
        <v>553</v>
      </c>
      <c r="B100" s="174"/>
      <c r="C100" s="174"/>
      <c r="D100" s="174"/>
      <c r="E100" s="62" t="s">
        <v>140</v>
      </c>
      <c r="F100" s="61"/>
      <c r="G100" s="61"/>
      <c r="H100" s="55"/>
      <c r="I100" s="61"/>
      <c r="J100" s="61"/>
      <c r="K100" s="55"/>
      <c r="L100" s="63">
        <v>18</v>
      </c>
      <c r="M100" s="63"/>
      <c r="N100" s="55" t="str">
        <f>IF(O100="","","-")</f>
        <v/>
      </c>
      <c r="O100" s="64"/>
      <c r="P100" s="65"/>
      <c r="Q100" s="62"/>
      <c r="R100" s="61"/>
      <c r="S100" s="61"/>
      <c r="T100" s="55" t="str">
        <f>IF(Q100="","","-")</f>
        <v/>
      </c>
      <c r="U100" s="61"/>
      <c r="V100" s="61"/>
      <c r="W100" s="55" t="str">
        <f>IF(U100="","","-")</f>
        <v/>
      </c>
      <c r="X100" s="63"/>
      <c r="Y100" s="63"/>
      <c r="Z100" s="55" t="str">
        <f>IF(AA100="","","-")</f>
        <v/>
      </c>
      <c r="AA100" s="64"/>
      <c r="AB100" s="65"/>
      <c r="AC100" s="62"/>
      <c r="AD100" s="61"/>
      <c r="AE100" s="61"/>
      <c r="AF100" s="55" t="str">
        <f>IF(AC100="","","-")</f>
        <v/>
      </c>
      <c r="AG100" s="61"/>
      <c r="AH100" s="61"/>
      <c r="AI100" s="55" t="str">
        <f>IF(AG100="","","-")</f>
        <v/>
      </c>
      <c r="AJ100" s="63"/>
      <c r="AK100" s="63"/>
      <c r="AL100" s="55" t="str">
        <f>IF(AM100="","","-")</f>
        <v/>
      </c>
      <c r="AM100" s="64"/>
      <c r="AN100" s="65"/>
      <c r="AO100" s="62"/>
      <c r="AP100" s="61"/>
      <c r="AQ100" s="55" t="str">
        <f>IF(AO100="","","-")</f>
        <v/>
      </c>
      <c r="AR100" s="61"/>
      <c r="AS100" s="61"/>
      <c r="AT100" s="55" t="str">
        <f>IF(AR100="","","-")</f>
        <v/>
      </c>
      <c r="AU100" s="63"/>
      <c r="AV100" s="63"/>
      <c r="AW100" s="55" t="str">
        <f>IF(AX100="","","-")</f>
        <v/>
      </c>
      <c r="AX100" s="57"/>
    </row>
    <row r="101" spans="1:50" ht="24.75" customHeight="1" x14ac:dyDescent="0.15">
      <c r="A101" s="174" t="s">
        <v>348</v>
      </c>
      <c r="B101" s="174"/>
      <c r="C101" s="174"/>
      <c r="D101" s="174"/>
      <c r="E101" s="59">
        <v>2021</v>
      </c>
      <c r="F101" s="60"/>
      <c r="G101" s="61" t="s">
        <v>584</v>
      </c>
      <c r="H101" s="61"/>
      <c r="I101" s="61"/>
      <c r="J101" s="60">
        <v>20</v>
      </c>
      <c r="K101" s="60"/>
      <c r="L101" s="63">
        <v>39</v>
      </c>
      <c r="M101" s="63"/>
      <c r="N101" s="63"/>
      <c r="O101" s="60"/>
      <c r="P101" s="60"/>
      <c r="Q101" s="59"/>
      <c r="R101" s="60"/>
      <c r="S101" s="61"/>
      <c r="T101" s="61"/>
      <c r="U101" s="61"/>
      <c r="V101" s="60"/>
      <c r="W101" s="60"/>
      <c r="X101" s="63"/>
      <c r="Y101" s="63"/>
      <c r="Z101" s="63"/>
      <c r="AA101" s="60"/>
      <c r="AB101" s="215"/>
      <c r="AC101" s="59"/>
      <c r="AD101" s="60"/>
      <c r="AE101" s="61"/>
      <c r="AF101" s="61"/>
      <c r="AG101" s="61"/>
      <c r="AH101" s="60"/>
      <c r="AI101" s="60"/>
      <c r="AJ101" s="63"/>
      <c r="AK101" s="63"/>
      <c r="AL101" s="63"/>
      <c r="AM101" s="60"/>
      <c r="AN101" s="215"/>
      <c r="AO101" s="59"/>
      <c r="AP101" s="60"/>
      <c r="AQ101" s="61"/>
      <c r="AR101" s="61"/>
      <c r="AS101" s="61"/>
      <c r="AT101" s="60"/>
      <c r="AU101" s="60"/>
      <c r="AV101" s="63"/>
      <c r="AW101" s="63"/>
      <c r="AX101" s="57"/>
    </row>
    <row r="102" spans="1:50" ht="28.35" customHeight="1" x14ac:dyDescent="0.15">
      <c r="A102" s="216" t="s">
        <v>230</v>
      </c>
      <c r="B102" s="217"/>
      <c r="C102" s="217"/>
      <c r="D102" s="217"/>
      <c r="E102" s="217"/>
      <c r="F102" s="218"/>
      <c r="G102" s="43" t="s">
        <v>555</v>
      </c>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216"/>
      <c r="B103" s="217"/>
      <c r="C103" s="217"/>
      <c r="D103" s="217"/>
      <c r="E103" s="217"/>
      <c r="F103" s="218"/>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216"/>
      <c r="B104" s="217"/>
      <c r="C104" s="217"/>
      <c r="D104" s="217"/>
      <c r="E104" s="217"/>
      <c r="F104" s="218"/>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216"/>
      <c r="B105" s="217"/>
      <c r="C105" s="217"/>
      <c r="D105" s="217"/>
      <c r="E105" s="217"/>
      <c r="F105" s="218"/>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7.75" customHeight="1" x14ac:dyDescent="0.15">
      <c r="A106" s="216"/>
      <c r="B106" s="217"/>
      <c r="C106" s="217"/>
      <c r="D106" s="217"/>
      <c r="E106" s="217"/>
      <c r="F106" s="218"/>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15">
      <c r="A107" s="216"/>
      <c r="B107" s="217"/>
      <c r="C107" s="217"/>
      <c r="D107" s="217"/>
      <c r="E107" s="217"/>
      <c r="F107" s="218"/>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216"/>
      <c r="B108" s="217"/>
      <c r="C108" s="217"/>
      <c r="D108" s="217"/>
      <c r="E108" s="217"/>
      <c r="F108" s="218"/>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7.75" customHeight="1" x14ac:dyDescent="0.15">
      <c r="A109" s="216"/>
      <c r="B109" s="217"/>
      <c r="C109" s="217"/>
      <c r="D109" s="217"/>
      <c r="E109" s="217"/>
      <c r="F109" s="218"/>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8.35" customHeight="1" x14ac:dyDescent="0.15">
      <c r="A110" s="216"/>
      <c r="B110" s="217"/>
      <c r="C110" s="217"/>
      <c r="D110" s="217"/>
      <c r="E110" s="217"/>
      <c r="F110" s="218"/>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8.35" customHeight="1" thickBot="1" x14ac:dyDescent="0.2">
      <c r="A111" s="216"/>
      <c r="B111" s="217"/>
      <c r="C111" s="217"/>
      <c r="D111" s="217"/>
      <c r="E111" s="217"/>
      <c r="F111" s="218"/>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4.75" customHeight="1" x14ac:dyDescent="0.15">
      <c r="A112" s="219" t="s">
        <v>232</v>
      </c>
      <c r="B112" s="220"/>
      <c r="C112" s="220"/>
      <c r="D112" s="220"/>
      <c r="E112" s="220"/>
      <c r="F112" s="221"/>
      <c r="G112" s="225" t="s">
        <v>629</v>
      </c>
      <c r="H112" s="226"/>
      <c r="I112" s="226"/>
      <c r="J112" s="226"/>
      <c r="K112" s="226"/>
      <c r="L112" s="226"/>
      <c r="M112" s="226"/>
      <c r="N112" s="226"/>
      <c r="O112" s="226"/>
      <c r="P112" s="226"/>
      <c r="Q112" s="226"/>
      <c r="R112" s="226"/>
      <c r="S112" s="226"/>
      <c r="T112" s="226"/>
      <c r="U112" s="226"/>
      <c r="V112" s="226"/>
      <c r="W112" s="226"/>
      <c r="X112" s="226"/>
      <c r="Y112" s="226"/>
      <c r="Z112" s="226"/>
      <c r="AA112" s="226"/>
      <c r="AB112" s="227"/>
      <c r="AC112" s="225" t="s">
        <v>213</v>
      </c>
      <c r="AD112" s="226"/>
      <c r="AE112" s="226"/>
      <c r="AF112" s="226"/>
      <c r="AG112" s="226"/>
      <c r="AH112" s="226"/>
      <c r="AI112" s="226"/>
      <c r="AJ112" s="226"/>
      <c r="AK112" s="226"/>
      <c r="AL112" s="226"/>
      <c r="AM112" s="226"/>
      <c r="AN112" s="226"/>
      <c r="AO112" s="226"/>
      <c r="AP112" s="226"/>
      <c r="AQ112" s="226"/>
      <c r="AR112" s="226"/>
      <c r="AS112" s="226"/>
      <c r="AT112" s="226"/>
      <c r="AU112" s="226"/>
      <c r="AV112" s="226"/>
      <c r="AW112" s="226"/>
      <c r="AX112" s="228"/>
    </row>
    <row r="113" spans="1:50" ht="24.75" customHeight="1" x14ac:dyDescent="0.15">
      <c r="A113" s="222"/>
      <c r="B113" s="223"/>
      <c r="C113" s="223"/>
      <c r="D113" s="223"/>
      <c r="E113" s="223"/>
      <c r="F113" s="224"/>
      <c r="G113" s="200" t="s">
        <v>15</v>
      </c>
      <c r="H113" s="201"/>
      <c r="I113" s="201"/>
      <c r="J113" s="201"/>
      <c r="K113" s="201"/>
      <c r="L113" s="202" t="s">
        <v>16</v>
      </c>
      <c r="M113" s="201"/>
      <c r="N113" s="201"/>
      <c r="O113" s="201"/>
      <c r="P113" s="201"/>
      <c r="Q113" s="201"/>
      <c r="R113" s="201"/>
      <c r="S113" s="201"/>
      <c r="T113" s="201"/>
      <c r="U113" s="201"/>
      <c r="V113" s="201"/>
      <c r="W113" s="201"/>
      <c r="X113" s="203"/>
      <c r="Y113" s="197" t="s">
        <v>17</v>
      </c>
      <c r="Z113" s="198"/>
      <c r="AA113" s="198"/>
      <c r="AB113" s="199"/>
      <c r="AC113" s="200" t="s">
        <v>15</v>
      </c>
      <c r="AD113" s="201"/>
      <c r="AE113" s="201"/>
      <c r="AF113" s="201"/>
      <c r="AG113" s="201"/>
      <c r="AH113" s="202" t="s">
        <v>16</v>
      </c>
      <c r="AI113" s="201"/>
      <c r="AJ113" s="201"/>
      <c r="AK113" s="201"/>
      <c r="AL113" s="201"/>
      <c r="AM113" s="201"/>
      <c r="AN113" s="201"/>
      <c r="AO113" s="201"/>
      <c r="AP113" s="201"/>
      <c r="AQ113" s="201"/>
      <c r="AR113" s="201"/>
      <c r="AS113" s="201"/>
      <c r="AT113" s="203"/>
      <c r="AU113" s="197" t="s">
        <v>17</v>
      </c>
      <c r="AV113" s="198"/>
      <c r="AW113" s="198"/>
      <c r="AX113" s="204"/>
    </row>
    <row r="114" spans="1:50" ht="37.5" customHeight="1" x14ac:dyDescent="0.15">
      <c r="A114" s="222"/>
      <c r="B114" s="223"/>
      <c r="C114" s="223"/>
      <c r="D114" s="223"/>
      <c r="E114" s="223"/>
      <c r="F114" s="224"/>
      <c r="G114" s="205" t="s">
        <v>599</v>
      </c>
      <c r="H114" s="206"/>
      <c r="I114" s="206"/>
      <c r="J114" s="206"/>
      <c r="K114" s="207"/>
      <c r="L114" s="208" t="s">
        <v>596</v>
      </c>
      <c r="M114" s="209"/>
      <c r="N114" s="209"/>
      <c r="O114" s="209"/>
      <c r="P114" s="209"/>
      <c r="Q114" s="209"/>
      <c r="R114" s="209"/>
      <c r="S114" s="209"/>
      <c r="T114" s="209"/>
      <c r="U114" s="209"/>
      <c r="V114" s="209"/>
      <c r="W114" s="209"/>
      <c r="X114" s="210"/>
      <c r="Y114" s="211">
        <v>37</v>
      </c>
      <c r="Z114" s="212"/>
      <c r="AA114" s="212"/>
      <c r="AB114" s="213"/>
      <c r="AC114" s="205" t="s">
        <v>623</v>
      </c>
      <c r="AD114" s="206"/>
      <c r="AE114" s="206"/>
      <c r="AF114" s="206"/>
      <c r="AG114" s="207"/>
      <c r="AH114" s="208" t="s">
        <v>623</v>
      </c>
      <c r="AI114" s="209"/>
      <c r="AJ114" s="209"/>
      <c r="AK114" s="209"/>
      <c r="AL114" s="209"/>
      <c r="AM114" s="209"/>
      <c r="AN114" s="209"/>
      <c r="AO114" s="209"/>
      <c r="AP114" s="209"/>
      <c r="AQ114" s="209"/>
      <c r="AR114" s="209"/>
      <c r="AS114" s="209"/>
      <c r="AT114" s="210"/>
      <c r="AU114" s="211" t="s">
        <v>623</v>
      </c>
      <c r="AV114" s="212"/>
      <c r="AW114" s="212"/>
      <c r="AX114" s="214"/>
    </row>
    <row r="115" spans="1:50" ht="38.25" customHeight="1" x14ac:dyDescent="0.15">
      <c r="A115" s="222"/>
      <c r="B115" s="223"/>
      <c r="C115" s="223"/>
      <c r="D115" s="223"/>
      <c r="E115" s="223"/>
      <c r="F115" s="224"/>
      <c r="G115" s="187" t="s">
        <v>621</v>
      </c>
      <c r="H115" s="188"/>
      <c r="I115" s="188"/>
      <c r="J115" s="188"/>
      <c r="K115" s="189"/>
      <c r="L115" s="190" t="s">
        <v>622</v>
      </c>
      <c r="M115" s="191"/>
      <c r="N115" s="191"/>
      <c r="O115" s="191"/>
      <c r="P115" s="191"/>
      <c r="Q115" s="191"/>
      <c r="R115" s="191"/>
      <c r="S115" s="191"/>
      <c r="T115" s="191"/>
      <c r="U115" s="191"/>
      <c r="V115" s="191"/>
      <c r="W115" s="191"/>
      <c r="X115" s="192"/>
      <c r="Y115" s="193">
        <v>35</v>
      </c>
      <c r="Z115" s="194"/>
      <c r="AA115" s="194"/>
      <c r="AB115" s="195"/>
      <c r="AC115" s="187"/>
      <c r="AD115" s="188"/>
      <c r="AE115" s="188"/>
      <c r="AF115" s="188"/>
      <c r="AG115" s="189"/>
      <c r="AH115" s="190"/>
      <c r="AI115" s="191"/>
      <c r="AJ115" s="191"/>
      <c r="AK115" s="191"/>
      <c r="AL115" s="191"/>
      <c r="AM115" s="191"/>
      <c r="AN115" s="191"/>
      <c r="AO115" s="191"/>
      <c r="AP115" s="191"/>
      <c r="AQ115" s="191"/>
      <c r="AR115" s="191"/>
      <c r="AS115" s="191"/>
      <c r="AT115" s="192"/>
      <c r="AU115" s="193"/>
      <c r="AV115" s="194"/>
      <c r="AW115" s="194"/>
      <c r="AX115" s="196"/>
    </row>
    <row r="116" spans="1:50" ht="38.25" customHeight="1" x14ac:dyDescent="0.15">
      <c r="A116" s="222"/>
      <c r="B116" s="223"/>
      <c r="C116" s="223"/>
      <c r="D116" s="223"/>
      <c r="E116" s="223"/>
      <c r="F116" s="224"/>
      <c r="G116" s="187" t="s">
        <v>621</v>
      </c>
      <c r="H116" s="188"/>
      <c r="I116" s="188"/>
      <c r="J116" s="188"/>
      <c r="K116" s="189"/>
      <c r="L116" s="190" t="s">
        <v>620</v>
      </c>
      <c r="M116" s="191"/>
      <c r="N116" s="191"/>
      <c r="O116" s="191"/>
      <c r="P116" s="191"/>
      <c r="Q116" s="191"/>
      <c r="R116" s="191"/>
      <c r="S116" s="191"/>
      <c r="T116" s="191"/>
      <c r="U116" s="191"/>
      <c r="V116" s="191"/>
      <c r="W116" s="191"/>
      <c r="X116" s="192"/>
      <c r="Y116" s="193">
        <v>8</v>
      </c>
      <c r="Z116" s="194"/>
      <c r="AA116" s="194"/>
      <c r="AB116" s="195"/>
      <c r="AC116" s="187"/>
      <c r="AD116" s="188"/>
      <c r="AE116" s="188"/>
      <c r="AF116" s="188"/>
      <c r="AG116" s="189"/>
      <c r="AH116" s="190"/>
      <c r="AI116" s="191"/>
      <c r="AJ116" s="191"/>
      <c r="AK116" s="191"/>
      <c r="AL116" s="191"/>
      <c r="AM116" s="191"/>
      <c r="AN116" s="191"/>
      <c r="AO116" s="191"/>
      <c r="AP116" s="191"/>
      <c r="AQ116" s="191"/>
      <c r="AR116" s="191"/>
      <c r="AS116" s="191"/>
      <c r="AT116" s="192"/>
      <c r="AU116" s="193"/>
      <c r="AV116" s="194"/>
      <c r="AW116" s="194"/>
      <c r="AX116" s="196"/>
    </row>
    <row r="117" spans="1:50" ht="24.75" customHeight="1" x14ac:dyDescent="0.15">
      <c r="A117" s="222"/>
      <c r="B117" s="223"/>
      <c r="C117" s="223"/>
      <c r="D117" s="223"/>
      <c r="E117" s="223"/>
      <c r="F117" s="224"/>
      <c r="G117" s="187"/>
      <c r="H117" s="188"/>
      <c r="I117" s="188"/>
      <c r="J117" s="188"/>
      <c r="K117" s="189"/>
      <c r="L117" s="190"/>
      <c r="M117" s="191"/>
      <c r="N117" s="191"/>
      <c r="O117" s="191"/>
      <c r="P117" s="191"/>
      <c r="Q117" s="191"/>
      <c r="R117" s="191"/>
      <c r="S117" s="191"/>
      <c r="T117" s="191"/>
      <c r="U117" s="191"/>
      <c r="V117" s="191"/>
      <c r="W117" s="191"/>
      <c r="X117" s="192"/>
      <c r="Y117" s="193"/>
      <c r="Z117" s="194"/>
      <c r="AA117" s="194"/>
      <c r="AB117" s="195"/>
      <c r="AC117" s="187"/>
      <c r="AD117" s="188"/>
      <c r="AE117" s="188"/>
      <c r="AF117" s="188"/>
      <c r="AG117" s="189"/>
      <c r="AH117" s="190"/>
      <c r="AI117" s="191"/>
      <c r="AJ117" s="191"/>
      <c r="AK117" s="191"/>
      <c r="AL117" s="191"/>
      <c r="AM117" s="191"/>
      <c r="AN117" s="191"/>
      <c r="AO117" s="191"/>
      <c r="AP117" s="191"/>
      <c r="AQ117" s="191"/>
      <c r="AR117" s="191"/>
      <c r="AS117" s="191"/>
      <c r="AT117" s="192"/>
      <c r="AU117" s="193"/>
      <c r="AV117" s="194"/>
      <c r="AW117" s="194"/>
      <c r="AX117" s="196"/>
    </row>
    <row r="118" spans="1:50" ht="24.75" customHeight="1" x14ac:dyDescent="0.15">
      <c r="A118" s="222"/>
      <c r="B118" s="223"/>
      <c r="C118" s="223"/>
      <c r="D118" s="223"/>
      <c r="E118" s="223"/>
      <c r="F118" s="224"/>
      <c r="G118" s="187"/>
      <c r="H118" s="188"/>
      <c r="I118" s="188"/>
      <c r="J118" s="188"/>
      <c r="K118" s="189"/>
      <c r="L118" s="190"/>
      <c r="M118" s="191"/>
      <c r="N118" s="191"/>
      <c r="O118" s="191"/>
      <c r="P118" s="191"/>
      <c r="Q118" s="191"/>
      <c r="R118" s="191"/>
      <c r="S118" s="191"/>
      <c r="T118" s="191"/>
      <c r="U118" s="191"/>
      <c r="V118" s="191"/>
      <c r="W118" s="191"/>
      <c r="X118" s="192"/>
      <c r="Y118" s="193"/>
      <c r="Z118" s="194"/>
      <c r="AA118" s="194"/>
      <c r="AB118" s="195"/>
      <c r="AC118" s="187"/>
      <c r="AD118" s="188"/>
      <c r="AE118" s="188"/>
      <c r="AF118" s="188"/>
      <c r="AG118" s="189"/>
      <c r="AH118" s="190"/>
      <c r="AI118" s="191"/>
      <c r="AJ118" s="191"/>
      <c r="AK118" s="191"/>
      <c r="AL118" s="191"/>
      <c r="AM118" s="191"/>
      <c r="AN118" s="191"/>
      <c r="AO118" s="191"/>
      <c r="AP118" s="191"/>
      <c r="AQ118" s="191"/>
      <c r="AR118" s="191"/>
      <c r="AS118" s="191"/>
      <c r="AT118" s="192"/>
      <c r="AU118" s="193"/>
      <c r="AV118" s="194"/>
      <c r="AW118" s="194"/>
      <c r="AX118" s="196"/>
    </row>
    <row r="119" spans="1:50" ht="24.75" customHeight="1" x14ac:dyDescent="0.15">
      <c r="A119" s="222"/>
      <c r="B119" s="223"/>
      <c r="C119" s="223"/>
      <c r="D119" s="223"/>
      <c r="E119" s="223"/>
      <c r="F119" s="224"/>
      <c r="G119" s="187"/>
      <c r="H119" s="188"/>
      <c r="I119" s="188"/>
      <c r="J119" s="188"/>
      <c r="K119" s="189"/>
      <c r="L119" s="190"/>
      <c r="M119" s="191"/>
      <c r="N119" s="191"/>
      <c r="O119" s="191"/>
      <c r="P119" s="191"/>
      <c r="Q119" s="191"/>
      <c r="R119" s="191"/>
      <c r="S119" s="191"/>
      <c r="T119" s="191"/>
      <c r="U119" s="191"/>
      <c r="V119" s="191"/>
      <c r="W119" s="191"/>
      <c r="X119" s="192"/>
      <c r="Y119" s="193"/>
      <c r="Z119" s="194"/>
      <c r="AA119" s="194"/>
      <c r="AB119" s="195"/>
      <c r="AC119" s="187"/>
      <c r="AD119" s="188"/>
      <c r="AE119" s="188"/>
      <c r="AF119" s="188"/>
      <c r="AG119" s="189"/>
      <c r="AH119" s="190"/>
      <c r="AI119" s="191"/>
      <c r="AJ119" s="191"/>
      <c r="AK119" s="191"/>
      <c r="AL119" s="191"/>
      <c r="AM119" s="191"/>
      <c r="AN119" s="191"/>
      <c r="AO119" s="191"/>
      <c r="AP119" s="191"/>
      <c r="AQ119" s="191"/>
      <c r="AR119" s="191"/>
      <c r="AS119" s="191"/>
      <c r="AT119" s="192"/>
      <c r="AU119" s="193"/>
      <c r="AV119" s="194"/>
      <c r="AW119" s="194"/>
      <c r="AX119" s="196"/>
    </row>
    <row r="120" spans="1:50" ht="24.75" customHeight="1" x14ac:dyDescent="0.15">
      <c r="A120" s="222"/>
      <c r="B120" s="223"/>
      <c r="C120" s="223"/>
      <c r="D120" s="223"/>
      <c r="E120" s="223"/>
      <c r="F120" s="224"/>
      <c r="G120" s="187"/>
      <c r="H120" s="188"/>
      <c r="I120" s="188"/>
      <c r="J120" s="188"/>
      <c r="K120" s="189"/>
      <c r="L120" s="190"/>
      <c r="M120" s="191"/>
      <c r="N120" s="191"/>
      <c r="O120" s="191"/>
      <c r="P120" s="191"/>
      <c r="Q120" s="191"/>
      <c r="R120" s="191"/>
      <c r="S120" s="191"/>
      <c r="T120" s="191"/>
      <c r="U120" s="191"/>
      <c r="V120" s="191"/>
      <c r="W120" s="191"/>
      <c r="X120" s="192"/>
      <c r="Y120" s="193"/>
      <c r="Z120" s="194"/>
      <c r="AA120" s="194"/>
      <c r="AB120" s="195"/>
      <c r="AC120" s="187"/>
      <c r="AD120" s="188"/>
      <c r="AE120" s="188"/>
      <c r="AF120" s="188"/>
      <c r="AG120" s="189"/>
      <c r="AH120" s="190"/>
      <c r="AI120" s="191"/>
      <c r="AJ120" s="191"/>
      <c r="AK120" s="191"/>
      <c r="AL120" s="191"/>
      <c r="AM120" s="191"/>
      <c r="AN120" s="191"/>
      <c r="AO120" s="191"/>
      <c r="AP120" s="191"/>
      <c r="AQ120" s="191"/>
      <c r="AR120" s="191"/>
      <c r="AS120" s="191"/>
      <c r="AT120" s="192"/>
      <c r="AU120" s="193"/>
      <c r="AV120" s="194"/>
      <c r="AW120" s="194"/>
      <c r="AX120" s="196"/>
    </row>
    <row r="121" spans="1:50" ht="24.75" customHeight="1" x14ac:dyDescent="0.15">
      <c r="A121" s="222"/>
      <c r="B121" s="223"/>
      <c r="C121" s="223"/>
      <c r="D121" s="223"/>
      <c r="E121" s="223"/>
      <c r="F121" s="224"/>
      <c r="G121" s="187"/>
      <c r="H121" s="188"/>
      <c r="I121" s="188"/>
      <c r="J121" s="188"/>
      <c r="K121" s="189"/>
      <c r="L121" s="190"/>
      <c r="M121" s="191"/>
      <c r="N121" s="191"/>
      <c r="O121" s="191"/>
      <c r="P121" s="191"/>
      <c r="Q121" s="191"/>
      <c r="R121" s="191"/>
      <c r="S121" s="191"/>
      <c r="T121" s="191"/>
      <c r="U121" s="191"/>
      <c r="V121" s="191"/>
      <c r="W121" s="191"/>
      <c r="X121" s="192"/>
      <c r="Y121" s="193"/>
      <c r="Z121" s="194"/>
      <c r="AA121" s="194"/>
      <c r="AB121" s="195"/>
      <c r="AC121" s="187"/>
      <c r="AD121" s="188"/>
      <c r="AE121" s="188"/>
      <c r="AF121" s="188"/>
      <c r="AG121" s="189"/>
      <c r="AH121" s="190"/>
      <c r="AI121" s="191"/>
      <c r="AJ121" s="191"/>
      <c r="AK121" s="191"/>
      <c r="AL121" s="191"/>
      <c r="AM121" s="191"/>
      <c r="AN121" s="191"/>
      <c r="AO121" s="191"/>
      <c r="AP121" s="191"/>
      <c r="AQ121" s="191"/>
      <c r="AR121" s="191"/>
      <c r="AS121" s="191"/>
      <c r="AT121" s="192"/>
      <c r="AU121" s="193"/>
      <c r="AV121" s="194"/>
      <c r="AW121" s="194"/>
      <c r="AX121" s="196"/>
    </row>
    <row r="122" spans="1:50" ht="24.75" customHeight="1" x14ac:dyDescent="0.15">
      <c r="A122" s="222"/>
      <c r="B122" s="223"/>
      <c r="C122" s="223"/>
      <c r="D122" s="223"/>
      <c r="E122" s="223"/>
      <c r="F122" s="224"/>
      <c r="G122" s="187"/>
      <c r="H122" s="188"/>
      <c r="I122" s="188"/>
      <c r="J122" s="188"/>
      <c r="K122" s="189"/>
      <c r="L122" s="190"/>
      <c r="M122" s="191"/>
      <c r="N122" s="191"/>
      <c r="O122" s="191"/>
      <c r="P122" s="191"/>
      <c r="Q122" s="191"/>
      <c r="R122" s="191"/>
      <c r="S122" s="191"/>
      <c r="T122" s="191"/>
      <c r="U122" s="191"/>
      <c r="V122" s="191"/>
      <c r="W122" s="191"/>
      <c r="X122" s="192"/>
      <c r="Y122" s="193"/>
      <c r="Z122" s="194"/>
      <c r="AA122" s="194"/>
      <c r="AB122" s="195"/>
      <c r="AC122" s="187"/>
      <c r="AD122" s="188"/>
      <c r="AE122" s="188"/>
      <c r="AF122" s="188"/>
      <c r="AG122" s="189"/>
      <c r="AH122" s="190"/>
      <c r="AI122" s="191"/>
      <c r="AJ122" s="191"/>
      <c r="AK122" s="191"/>
      <c r="AL122" s="191"/>
      <c r="AM122" s="191"/>
      <c r="AN122" s="191"/>
      <c r="AO122" s="191"/>
      <c r="AP122" s="191"/>
      <c r="AQ122" s="191"/>
      <c r="AR122" s="191"/>
      <c r="AS122" s="191"/>
      <c r="AT122" s="192"/>
      <c r="AU122" s="193"/>
      <c r="AV122" s="194"/>
      <c r="AW122" s="194"/>
      <c r="AX122" s="196"/>
    </row>
    <row r="123" spans="1:50" ht="24.75" customHeight="1" x14ac:dyDescent="0.15">
      <c r="A123" s="222"/>
      <c r="B123" s="223"/>
      <c r="C123" s="223"/>
      <c r="D123" s="223"/>
      <c r="E123" s="223"/>
      <c r="F123" s="224"/>
      <c r="G123" s="187"/>
      <c r="H123" s="188"/>
      <c r="I123" s="188"/>
      <c r="J123" s="188"/>
      <c r="K123" s="189"/>
      <c r="L123" s="190"/>
      <c r="M123" s="191"/>
      <c r="N123" s="191"/>
      <c r="O123" s="191"/>
      <c r="P123" s="191"/>
      <c r="Q123" s="191"/>
      <c r="R123" s="191"/>
      <c r="S123" s="191"/>
      <c r="T123" s="191"/>
      <c r="U123" s="191"/>
      <c r="V123" s="191"/>
      <c r="W123" s="191"/>
      <c r="X123" s="192"/>
      <c r="Y123" s="193"/>
      <c r="Z123" s="194"/>
      <c r="AA123" s="194"/>
      <c r="AB123" s="195"/>
      <c r="AC123" s="187"/>
      <c r="AD123" s="188"/>
      <c r="AE123" s="188"/>
      <c r="AF123" s="188"/>
      <c r="AG123" s="189"/>
      <c r="AH123" s="190"/>
      <c r="AI123" s="191"/>
      <c r="AJ123" s="191"/>
      <c r="AK123" s="191"/>
      <c r="AL123" s="191"/>
      <c r="AM123" s="191"/>
      <c r="AN123" s="191"/>
      <c r="AO123" s="191"/>
      <c r="AP123" s="191"/>
      <c r="AQ123" s="191"/>
      <c r="AR123" s="191"/>
      <c r="AS123" s="191"/>
      <c r="AT123" s="192"/>
      <c r="AU123" s="193"/>
      <c r="AV123" s="194"/>
      <c r="AW123" s="194"/>
      <c r="AX123" s="196"/>
    </row>
    <row r="124" spans="1:50" ht="24.75" customHeight="1" x14ac:dyDescent="0.15">
      <c r="A124" s="222"/>
      <c r="B124" s="223"/>
      <c r="C124" s="223"/>
      <c r="D124" s="223"/>
      <c r="E124" s="223"/>
      <c r="F124" s="224"/>
      <c r="G124" s="178" t="s">
        <v>18</v>
      </c>
      <c r="H124" s="179"/>
      <c r="I124" s="179"/>
      <c r="J124" s="179"/>
      <c r="K124" s="179"/>
      <c r="L124" s="180"/>
      <c r="M124" s="181"/>
      <c r="N124" s="181"/>
      <c r="O124" s="181"/>
      <c r="P124" s="181"/>
      <c r="Q124" s="181"/>
      <c r="R124" s="181"/>
      <c r="S124" s="181"/>
      <c r="T124" s="181"/>
      <c r="U124" s="181"/>
      <c r="V124" s="181"/>
      <c r="W124" s="181"/>
      <c r="X124" s="182"/>
      <c r="Y124" s="183">
        <f>SUM(Y114:AB123)</f>
        <v>80</v>
      </c>
      <c r="Z124" s="184"/>
      <c r="AA124" s="184"/>
      <c r="AB124" s="185"/>
      <c r="AC124" s="178" t="s">
        <v>18</v>
      </c>
      <c r="AD124" s="179"/>
      <c r="AE124" s="179"/>
      <c r="AF124" s="179"/>
      <c r="AG124" s="179"/>
      <c r="AH124" s="180"/>
      <c r="AI124" s="181"/>
      <c r="AJ124" s="181"/>
      <c r="AK124" s="181"/>
      <c r="AL124" s="181"/>
      <c r="AM124" s="181"/>
      <c r="AN124" s="181"/>
      <c r="AO124" s="181"/>
      <c r="AP124" s="181"/>
      <c r="AQ124" s="181"/>
      <c r="AR124" s="181"/>
      <c r="AS124" s="181"/>
      <c r="AT124" s="182"/>
      <c r="AU124" s="183">
        <f>SUM(AU114:AX123)</f>
        <v>0</v>
      </c>
      <c r="AV124" s="184"/>
      <c r="AW124" s="184"/>
      <c r="AX124" s="186"/>
    </row>
    <row r="125" spans="1:50" ht="24.75" customHeight="1" x14ac:dyDescent="0.15">
      <c r="A125" s="4"/>
      <c r="B125" s="4"/>
      <c r="C125" s="4"/>
      <c r="D125" s="4"/>
      <c r="E125" s="4"/>
      <c r="F125" s="4"/>
      <c r="G125" s="7"/>
      <c r="H125" s="7"/>
      <c r="I125" s="7"/>
      <c r="J125" s="7"/>
      <c r="K125" s="7"/>
      <c r="L125" s="3"/>
      <c r="M125" s="7"/>
      <c r="N125" s="7"/>
      <c r="O125" s="7"/>
      <c r="P125" s="7"/>
      <c r="Q125" s="7"/>
      <c r="R125" s="7"/>
      <c r="S125" s="7"/>
      <c r="T125" s="7"/>
      <c r="U125" s="7"/>
      <c r="V125" s="7"/>
      <c r="W125" s="7"/>
      <c r="X125" s="7"/>
      <c r="Y125" s="8"/>
      <c r="Z125" s="8"/>
      <c r="AA125" s="8"/>
      <c r="AB125" s="8"/>
      <c r="AC125" s="7"/>
      <c r="AD125" s="7"/>
      <c r="AE125" s="7"/>
      <c r="AF125" s="7"/>
      <c r="AG125" s="7"/>
      <c r="AH125" s="3"/>
      <c r="AI125" s="7"/>
      <c r="AJ125" s="7"/>
      <c r="AK125" s="7"/>
      <c r="AL125" s="7"/>
      <c r="AM125" s="7"/>
      <c r="AN125" s="7"/>
      <c r="AO125" s="7"/>
      <c r="AP125" s="7"/>
      <c r="AQ125" s="7"/>
      <c r="AR125" s="7"/>
      <c r="AS125" s="7"/>
      <c r="AT125" s="7"/>
      <c r="AU125" s="8"/>
      <c r="AV125" s="8"/>
      <c r="AW125" s="8"/>
      <c r="AX125" s="8"/>
    </row>
    <row r="126" spans="1:50" ht="24.75" customHeight="1" x14ac:dyDescent="0.15"/>
    <row r="127" spans="1:50" ht="24.75" customHeight="1" x14ac:dyDescent="0.15">
      <c r="A127" s="9"/>
      <c r="B127" s="1" t="s">
        <v>26</v>
      </c>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spans="1:50" ht="24.75" customHeight="1" x14ac:dyDescent="0.15">
      <c r="A128" s="9"/>
      <c r="B128" s="36" t="s">
        <v>212</v>
      </c>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spans="1:51" ht="59.25" customHeight="1" x14ac:dyDescent="0.15">
      <c r="A129" s="172"/>
      <c r="B129" s="172"/>
      <c r="C129" s="172" t="s">
        <v>24</v>
      </c>
      <c r="D129" s="172"/>
      <c r="E129" s="172"/>
      <c r="F129" s="172"/>
      <c r="G129" s="172"/>
      <c r="H129" s="172"/>
      <c r="I129" s="172"/>
      <c r="J129" s="173" t="s">
        <v>180</v>
      </c>
      <c r="K129" s="174"/>
      <c r="L129" s="174"/>
      <c r="M129" s="174"/>
      <c r="N129" s="174"/>
      <c r="O129" s="174"/>
      <c r="P129" s="101" t="s">
        <v>25</v>
      </c>
      <c r="Q129" s="101"/>
      <c r="R129" s="101"/>
      <c r="S129" s="101"/>
      <c r="T129" s="101"/>
      <c r="U129" s="101"/>
      <c r="V129" s="101"/>
      <c r="W129" s="101"/>
      <c r="X129" s="101"/>
      <c r="Y129" s="175" t="s">
        <v>179</v>
      </c>
      <c r="Z129" s="176"/>
      <c r="AA129" s="176"/>
      <c r="AB129" s="176"/>
      <c r="AC129" s="173" t="s">
        <v>204</v>
      </c>
      <c r="AD129" s="173"/>
      <c r="AE129" s="173"/>
      <c r="AF129" s="173"/>
      <c r="AG129" s="173"/>
      <c r="AH129" s="175" t="s">
        <v>218</v>
      </c>
      <c r="AI129" s="172"/>
      <c r="AJ129" s="172"/>
      <c r="AK129" s="172"/>
      <c r="AL129" s="172" t="s">
        <v>19</v>
      </c>
      <c r="AM129" s="172"/>
      <c r="AN129" s="172"/>
      <c r="AO129" s="177"/>
      <c r="AP129" s="171" t="s">
        <v>181</v>
      </c>
      <c r="AQ129" s="171"/>
      <c r="AR129" s="171"/>
      <c r="AS129" s="171"/>
      <c r="AT129" s="171"/>
      <c r="AU129" s="171"/>
      <c r="AV129" s="171"/>
      <c r="AW129" s="171"/>
      <c r="AX129" s="171"/>
    </row>
    <row r="130" spans="1:51" ht="45" customHeight="1" x14ac:dyDescent="0.15">
      <c r="A130" s="159">
        <v>1</v>
      </c>
      <c r="B130" s="159">
        <v>1</v>
      </c>
      <c r="C130" s="160" t="s">
        <v>627</v>
      </c>
      <c r="D130" s="161"/>
      <c r="E130" s="161"/>
      <c r="F130" s="161"/>
      <c r="G130" s="161"/>
      <c r="H130" s="161"/>
      <c r="I130" s="161"/>
      <c r="J130" s="162">
        <v>8010701012863</v>
      </c>
      <c r="K130" s="163"/>
      <c r="L130" s="163"/>
      <c r="M130" s="163"/>
      <c r="N130" s="163"/>
      <c r="O130" s="163"/>
      <c r="P130" s="164" t="s">
        <v>596</v>
      </c>
      <c r="Q130" s="165"/>
      <c r="R130" s="165"/>
      <c r="S130" s="165"/>
      <c r="T130" s="165"/>
      <c r="U130" s="165"/>
      <c r="V130" s="165"/>
      <c r="W130" s="165"/>
      <c r="X130" s="165"/>
      <c r="Y130" s="166">
        <v>37</v>
      </c>
      <c r="Z130" s="167"/>
      <c r="AA130" s="167"/>
      <c r="AB130" s="168"/>
      <c r="AC130" s="169" t="s">
        <v>220</v>
      </c>
      <c r="AD130" s="170"/>
      <c r="AE130" s="170"/>
      <c r="AF130" s="170"/>
      <c r="AG130" s="170"/>
      <c r="AH130" s="157">
        <v>1</v>
      </c>
      <c r="AI130" s="158"/>
      <c r="AJ130" s="158"/>
      <c r="AK130" s="158"/>
      <c r="AL130" s="153" t="s">
        <v>614</v>
      </c>
      <c r="AM130" s="154"/>
      <c r="AN130" s="154"/>
      <c r="AO130" s="155"/>
      <c r="AP130" s="156" t="s">
        <v>617</v>
      </c>
      <c r="AQ130" s="156"/>
      <c r="AR130" s="156"/>
      <c r="AS130" s="156"/>
      <c r="AT130" s="156"/>
      <c r="AU130" s="156"/>
      <c r="AV130" s="156"/>
      <c r="AW130" s="156"/>
      <c r="AX130" s="156"/>
    </row>
    <row r="131" spans="1:51" ht="45" customHeight="1" x14ac:dyDescent="0.15">
      <c r="A131" s="159">
        <v>2</v>
      </c>
      <c r="B131" s="159">
        <v>1</v>
      </c>
      <c r="C131" s="160" t="s">
        <v>627</v>
      </c>
      <c r="D131" s="161"/>
      <c r="E131" s="161"/>
      <c r="F131" s="161"/>
      <c r="G131" s="161"/>
      <c r="H131" s="161"/>
      <c r="I131" s="161"/>
      <c r="J131" s="162">
        <v>8010701012863</v>
      </c>
      <c r="K131" s="163"/>
      <c r="L131" s="163"/>
      <c r="M131" s="163"/>
      <c r="N131" s="163"/>
      <c r="O131" s="163"/>
      <c r="P131" s="164" t="s">
        <v>597</v>
      </c>
      <c r="Q131" s="165"/>
      <c r="R131" s="165"/>
      <c r="S131" s="165"/>
      <c r="T131" s="165"/>
      <c r="U131" s="165"/>
      <c r="V131" s="165"/>
      <c r="W131" s="165"/>
      <c r="X131" s="165"/>
      <c r="Y131" s="166">
        <v>35</v>
      </c>
      <c r="Z131" s="167"/>
      <c r="AA131" s="167"/>
      <c r="AB131" s="168"/>
      <c r="AC131" s="169" t="s">
        <v>220</v>
      </c>
      <c r="AD131" s="170"/>
      <c r="AE131" s="170"/>
      <c r="AF131" s="170"/>
      <c r="AG131" s="170"/>
      <c r="AH131" s="157">
        <v>1</v>
      </c>
      <c r="AI131" s="158"/>
      <c r="AJ131" s="158"/>
      <c r="AK131" s="158"/>
      <c r="AL131" s="153" t="s">
        <v>614</v>
      </c>
      <c r="AM131" s="154"/>
      <c r="AN131" s="154"/>
      <c r="AO131" s="155"/>
      <c r="AP131" s="156" t="s">
        <v>617</v>
      </c>
      <c r="AQ131" s="156"/>
      <c r="AR131" s="156"/>
      <c r="AS131" s="156"/>
      <c r="AT131" s="156"/>
      <c r="AU131" s="156"/>
      <c r="AV131" s="156"/>
      <c r="AW131" s="156"/>
      <c r="AX131" s="156"/>
      <c r="AY131">
        <f>COUNTA($C$131)</f>
        <v>1</v>
      </c>
    </row>
    <row r="132" spans="1:51" ht="45" customHeight="1" x14ac:dyDescent="0.15">
      <c r="A132" s="159">
        <v>3</v>
      </c>
      <c r="B132" s="159">
        <v>1</v>
      </c>
      <c r="C132" s="160" t="s">
        <v>627</v>
      </c>
      <c r="D132" s="161"/>
      <c r="E132" s="161"/>
      <c r="F132" s="161"/>
      <c r="G132" s="161"/>
      <c r="H132" s="161"/>
      <c r="I132" s="161"/>
      <c r="J132" s="162">
        <v>8010701012863</v>
      </c>
      <c r="K132" s="163"/>
      <c r="L132" s="163"/>
      <c r="M132" s="163"/>
      <c r="N132" s="163"/>
      <c r="O132" s="163"/>
      <c r="P132" s="164" t="s">
        <v>598</v>
      </c>
      <c r="Q132" s="165"/>
      <c r="R132" s="165"/>
      <c r="S132" s="165"/>
      <c r="T132" s="165"/>
      <c r="U132" s="165"/>
      <c r="V132" s="165"/>
      <c r="W132" s="165"/>
      <c r="X132" s="165"/>
      <c r="Y132" s="166">
        <v>8</v>
      </c>
      <c r="Z132" s="167"/>
      <c r="AA132" s="167"/>
      <c r="AB132" s="168"/>
      <c r="AC132" s="169" t="s">
        <v>220</v>
      </c>
      <c r="AD132" s="170"/>
      <c r="AE132" s="170"/>
      <c r="AF132" s="170"/>
      <c r="AG132" s="170"/>
      <c r="AH132" s="157">
        <v>1</v>
      </c>
      <c r="AI132" s="158"/>
      <c r="AJ132" s="158"/>
      <c r="AK132" s="158"/>
      <c r="AL132" s="153" t="s">
        <v>614</v>
      </c>
      <c r="AM132" s="154"/>
      <c r="AN132" s="154"/>
      <c r="AO132" s="155"/>
      <c r="AP132" s="156" t="s">
        <v>617</v>
      </c>
      <c r="AQ132" s="156"/>
      <c r="AR132" s="156"/>
      <c r="AS132" s="156"/>
      <c r="AT132" s="156"/>
      <c r="AU132" s="156"/>
      <c r="AV132" s="156"/>
      <c r="AW132" s="156"/>
      <c r="AX132" s="156"/>
      <c r="AY132">
        <f>COUNTA($C$132)</f>
        <v>1</v>
      </c>
    </row>
  </sheetData>
  <sheetProtection formatRows="0"/>
  <dataConsolidate link="1"/>
  <mergeCells count="568">
    <mergeCell ref="AT101:AU101"/>
    <mergeCell ref="AV101:AW101"/>
    <mergeCell ref="A82:AX82"/>
    <mergeCell ref="A83:AX83"/>
    <mergeCell ref="A84:AX84"/>
    <mergeCell ref="A85:E85"/>
    <mergeCell ref="F85:AX85"/>
    <mergeCell ref="A86:AX86"/>
    <mergeCell ref="A80:B81"/>
    <mergeCell ref="C80:F80"/>
    <mergeCell ref="G80:AX80"/>
    <mergeCell ref="C81:F81"/>
    <mergeCell ref="G81:AX81"/>
    <mergeCell ref="J75:L75"/>
    <mergeCell ref="M75:N75"/>
    <mergeCell ref="O75:AF75"/>
    <mergeCell ref="O76:AF76"/>
    <mergeCell ref="O77:AF77"/>
    <mergeCell ref="O78:AF78"/>
    <mergeCell ref="O79:AF79"/>
    <mergeCell ref="O74:AF74"/>
    <mergeCell ref="C74:N74"/>
    <mergeCell ref="C77:D77"/>
    <mergeCell ref="E77:G77"/>
    <mergeCell ref="H77:I77"/>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I14:O14"/>
    <mergeCell ref="P14:V14"/>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9:F9"/>
    <mergeCell ref="G9:AX9"/>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9"/>
    <mergeCell ref="G22:O22"/>
    <mergeCell ref="P22:V22"/>
    <mergeCell ref="W22:AC22"/>
    <mergeCell ref="G29:O29"/>
    <mergeCell ref="P29:V29"/>
    <mergeCell ref="W29:AC29"/>
    <mergeCell ref="A30:F30"/>
    <mergeCell ref="G30:AX30"/>
    <mergeCell ref="AD22:AX22"/>
    <mergeCell ref="G23:O23"/>
    <mergeCell ref="P23:V23"/>
    <mergeCell ref="W23:AC23"/>
    <mergeCell ref="AD23:AX29"/>
    <mergeCell ref="G24:O24"/>
    <mergeCell ref="G27:O27"/>
    <mergeCell ref="P27:V27"/>
    <mergeCell ref="W27:AC27"/>
    <mergeCell ref="G28:O28"/>
    <mergeCell ref="P28:V28"/>
    <mergeCell ref="W28:AC28"/>
    <mergeCell ref="P24:V24"/>
    <mergeCell ref="W24:AC24"/>
    <mergeCell ref="G25:O25"/>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G32:O33"/>
    <mergeCell ref="P32:X33"/>
    <mergeCell ref="Y32:AA32"/>
    <mergeCell ref="AB32:AD32"/>
    <mergeCell ref="P25:V25"/>
    <mergeCell ref="AU40:AX40"/>
    <mergeCell ref="G39:O41"/>
    <mergeCell ref="P39:X41"/>
    <mergeCell ref="Y39:AA39"/>
    <mergeCell ref="AB39:AD39"/>
    <mergeCell ref="AE39:AH39"/>
    <mergeCell ref="AI39:AL39"/>
    <mergeCell ref="Y41:AA41"/>
    <mergeCell ref="AB41:AD41"/>
    <mergeCell ref="AE41:AH41"/>
    <mergeCell ref="AQ38:AR38"/>
    <mergeCell ref="AS38:AT38"/>
    <mergeCell ref="AU38:AV38"/>
    <mergeCell ref="AM32:AP32"/>
    <mergeCell ref="AQ32:AT32"/>
    <mergeCell ref="AU32:AX32"/>
    <mergeCell ref="Y33:AA33"/>
    <mergeCell ref="AB33:AD33"/>
    <mergeCell ref="AE33:AH33"/>
    <mergeCell ref="AI33:AL33"/>
    <mergeCell ref="AM33:AP33"/>
    <mergeCell ref="AQ33:AT33"/>
    <mergeCell ref="AU33:AX33"/>
    <mergeCell ref="AM34:AP34"/>
    <mergeCell ref="AQ34:AX34"/>
    <mergeCell ref="Y35:AA35"/>
    <mergeCell ref="AB35:AD35"/>
    <mergeCell ref="AE32:AH32"/>
    <mergeCell ref="AI32:AL32"/>
    <mergeCell ref="AQ37:AT37"/>
    <mergeCell ref="AU37:AX37"/>
    <mergeCell ref="A31:F33"/>
    <mergeCell ref="G31:O31"/>
    <mergeCell ref="P31:X31"/>
    <mergeCell ref="Y31:AA31"/>
    <mergeCell ref="AB31:AD31"/>
    <mergeCell ref="AE31:AH31"/>
    <mergeCell ref="AM36:AP36"/>
    <mergeCell ref="AQ36:AX36"/>
    <mergeCell ref="AI31:AL31"/>
    <mergeCell ref="AM31:AP31"/>
    <mergeCell ref="AQ31:AT31"/>
    <mergeCell ref="AU31:AX31"/>
    <mergeCell ref="A34:F36"/>
    <mergeCell ref="G34:X34"/>
    <mergeCell ref="Y34:AA34"/>
    <mergeCell ref="AB34:AD34"/>
    <mergeCell ref="AE34:AH34"/>
    <mergeCell ref="AI34:AL34"/>
    <mergeCell ref="AB36:AD36"/>
    <mergeCell ref="AE36:AH36"/>
    <mergeCell ref="AI36:AL36"/>
    <mergeCell ref="A54:AX54"/>
    <mergeCell ref="C55:AC55"/>
    <mergeCell ref="AD55:AF55"/>
    <mergeCell ref="AG55:AX55"/>
    <mergeCell ref="A42:F43"/>
    <mergeCell ref="G42:AX43"/>
    <mergeCell ref="AM39:AP39"/>
    <mergeCell ref="AQ39:AT39"/>
    <mergeCell ref="AU39:AX39"/>
    <mergeCell ref="Y40:AA40"/>
    <mergeCell ref="AB40:AD40"/>
    <mergeCell ref="AE40:AH40"/>
    <mergeCell ref="AI41:AL41"/>
    <mergeCell ref="AM41:AP41"/>
    <mergeCell ref="AQ41:AT41"/>
    <mergeCell ref="AU41:AX41"/>
    <mergeCell ref="A37:F41"/>
    <mergeCell ref="G37:O38"/>
    <mergeCell ref="P37:X38"/>
    <mergeCell ref="Y37:AA38"/>
    <mergeCell ref="AB37:AD38"/>
    <mergeCell ref="AE37:AH38"/>
    <mergeCell ref="AI37:AL38"/>
    <mergeCell ref="AM37:AP38"/>
    <mergeCell ref="A56:B58"/>
    <mergeCell ref="C56:AC56"/>
    <mergeCell ref="AD56:AF56"/>
    <mergeCell ref="AG56:AX56"/>
    <mergeCell ref="C57:AC57"/>
    <mergeCell ref="AD57:AF57"/>
    <mergeCell ref="AG57:AX57"/>
    <mergeCell ref="C58:AC58"/>
    <mergeCell ref="AD58:AF58"/>
    <mergeCell ref="AG58:AX58"/>
    <mergeCell ref="C64:AC64"/>
    <mergeCell ref="AD64:AF64"/>
    <mergeCell ref="AG64:AX64"/>
    <mergeCell ref="AG72:AX72"/>
    <mergeCell ref="A59:B68"/>
    <mergeCell ref="C59:AC59"/>
    <mergeCell ref="AD59:AF59"/>
    <mergeCell ref="AG59:AX61"/>
    <mergeCell ref="C60:D61"/>
    <mergeCell ref="E60:AC60"/>
    <mergeCell ref="AD60:AF60"/>
    <mergeCell ref="E61:AC61"/>
    <mergeCell ref="AD61:AF61"/>
    <mergeCell ref="C62:AC62"/>
    <mergeCell ref="C67:AC67"/>
    <mergeCell ref="AD67:AF67"/>
    <mergeCell ref="AG67:AX67"/>
    <mergeCell ref="C68:AC68"/>
    <mergeCell ref="C76:D76"/>
    <mergeCell ref="E76:G76"/>
    <mergeCell ref="H76:I76"/>
    <mergeCell ref="J76:L76"/>
    <mergeCell ref="M76:N76"/>
    <mergeCell ref="A73:B79"/>
    <mergeCell ref="C73:AC73"/>
    <mergeCell ref="AD73:AF73"/>
    <mergeCell ref="AG73:AX79"/>
    <mergeCell ref="J77:L77"/>
    <mergeCell ref="M77:N77"/>
    <mergeCell ref="C78:D78"/>
    <mergeCell ref="E78:G78"/>
    <mergeCell ref="H78:I78"/>
    <mergeCell ref="J78:L78"/>
    <mergeCell ref="M78:N78"/>
    <mergeCell ref="C79:D79"/>
    <mergeCell ref="E79:G79"/>
    <mergeCell ref="H79:I79"/>
    <mergeCell ref="J79:L79"/>
    <mergeCell ref="M79:N79"/>
    <mergeCell ref="C75:D75"/>
    <mergeCell ref="E75:G75"/>
    <mergeCell ref="H75:I75"/>
    <mergeCell ref="A69:B72"/>
    <mergeCell ref="C69:AC69"/>
    <mergeCell ref="AD69:AF69"/>
    <mergeCell ref="AG69:AX69"/>
    <mergeCell ref="C70:AC70"/>
    <mergeCell ref="AD70:AF70"/>
    <mergeCell ref="AG70:AX70"/>
    <mergeCell ref="C71:AC71"/>
    <mergeCell ref="AD71:AF71"/>
    <mergeCell ref="AG71:AX71"/>
    <mergeCell ref="C72:AC72"/>
    <mergeCell ref="AD72:AF72"/>
    <mergeCell ref="A87:E87"/>
    <mergeCell ref="F87:AX87"/>
    <mergeCell ref="A88:AX88"/>
    <mergeCell ref="A89:AX89"/>
    <mergeCell ref="A90:AX90"/>
    <mergeCell ref="A91:D91"/>
    <mergeCell ref="E91:P91"/>
    <mergeCell ref="Q91:AB91"/>
    <mergeCell ref="AC91:AN91"/>
    <mergeCell ref="AO91:AX91"/>
    <mergeCell ref="E92:P92"/>
    <mergeCell ref="Q92:AB92"/>
    <mergeCell ref="AC92:AN92"/>
    <mergeCell ref="AO92:AX92"/>
    <mergeCell ref="A93:D93"/>
    <mergeCell ref="E93:P93"/>
    <mergeCell ref="Q93:AB93"/>
    <mergeCell ref="AC93:AN93"/>
    <mergeCell ref="AO93:AX93"/>
    <mergeCell ref="A92:D92"/>
    <mergeCell ref="A94:D94"/>
    <mergeCell ref="E94:P94"/>
    <mergeCell ref="Q94:AB94"/>
    <mergeCell ref="AC94:AN94"/>
    <mergeCell ref="AO94:AX94"/>
    <mergeCell ref="A95:D95"/>
    <mergeCell ref="E95:P95"/>
    <mergeCell ref="Q95:AB95"/>
    <mergeCell ref="AC95:AN95"/>
    <mergeCell ref="AO95:AX95"/>
    <mergeCell ref="A98:D98"/>
    <mergeCell ref="E98:P98"/>
    <mergeCell ref="Q98:AB98"/>
    <mergeCell ref="AC98:AN98"/>
    <mergeCell ref="AO98:AX98"/>
    <mergeCell ref="A99:D99"/>
    <mergeCell ref="A96:D96"/>
    <mergeCell ref="E96:P96"/>
    <mergeCell ref="Q96:AB96"/>
    <mergeCell ref="AC96:AN96"/>
    <mergeCell ref="AO96:AX96"/>
    <mergeCell ref="A97:D97"/>
    <mergeCell ref="E97:P97"/>
    <mergeCell ref="Q97:AB97"/>
    <mergeCell ref="AC97:AN97"/>
    <mergeCell ref="AO97:AX97"/>
    <mergeCell ref="AA99:AB99"/>
    <mergeCell ref="AC99:AE99"/>
    <mergeCell ref="AG99:AH99"/>
    <mergeCell ref="AJ99:AK99"/>
    <mergeCell ref="AM99:AN99"/>
    <mergeCell ref="AO99:AP99"/>
    <mergeCell ref="A102:F111"/>
    <mergeCell ref="A112:F124"/>
    <mergeCell ref="G112:AB112"/>
    <mergeCell ref="AC112:AX112"/>
    <mergeCell ref="G113:K113"/>
    <mergeCell ref="L113:X113"/>
    <mergeCell ref="AA101:AB101"/>
    <mergeCell ref="AM100:AN100"/>
    <mergeCell ref="AO100:AP100"/>
    <mergeCell ref="AR100:AS100"/>
    <mergeCell ref="AU100:AV100"/>
    <mergeCell ref="A101:D101"/>
    <mergeCell ref="O101:P101"/>
    <mergeCell ref="U100:V100"/>
    <mergeCell ref="X100:Y100"/>
    <mergeCell ref="AA100:AB100"/>
    <mergeCell ref="AC100:AE100"/>
    <mergeCell ref="AG100:AH100"/>
    <mergeCell ref="AJ100:AK100"/>
    <mergeCell ref="A100:D100"/>
    <mergeCell ref="E100:G100"/>
    <mergeCell ref="I100:J100"/>
    <mergeCell ref="L100:M100"/>
    <mergeCell ref="O100:P100"/>
    <mergeCell ref="AH116:AT116"/>
    <mergeCell ref="AU116:AX116"/>
    <mergeCell ref="G115:K115"/>
    <mergeCell ref="L115:X115"/>
    <mergeCell ref="Y115:AB115"/>
    <mergeCell ref="AC115:AG115"/>
    <mergeCell ref="AH115:AT115"/>
    <mergeCell ref="AU115:AX115"/>
    <mergeCell ref="Y113:AB113"/>
    <mergeCell ref="AC113:AG113"/>
    <mergeCell ref="AH113:AT113"/>
    <mergeCell ref="AU113:AX113"/>
    <mergeCell ref="G114:K114"/>
    <mergeCell ref="L114:X114"/>
    <mergeCell ref="Y114:AB114"/>
    <mergeCell ref="AC114:AG114"/>
    <mergeCell ref="AH114:AT114"/>
    <mergeCell ref="AU114:AX114"/>
    <mergeCell ref="G116:K116"/>
    <mergeCell ref="L116:X116"/>
    <mergeCell ref="Y116:AB116"/>
    <mergeCell ref="AC116:AG116"/>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AP129:AX129"/>
    <mergeCell ref="A130:B130"/>
    <mergeCell ref="C130:I130"/>
    <mergeCell ref="J130:O130"/>
    <mergeCell ref="P130:X130"/>
    <mergeCell ref="Y130:AB130"/>
    <mergeCell ref="AC130:AG130"/>
    <mergeCell ref="AH130:AK130"/>
    <mergeCell ref="AL130:AO130"/>
    <mergeCell ref="AP130:AX130"/>
    <mergeCell ref="A129:B129"/>
    <mergeCell ref="C129:I129"/>
    <mergeCell ref="J129:O129"/>
    <mergeCell ref="P129:X129"/>
    <mergeCell ref="Y129:AB129"/>
    <mergeCell ref="AC129:AG129"/>
    <mergeCell ref="AH129:AK129"/>
    <mergeCell ref="AL129:AO129"/>
    <mergeCell ref="B44:F48"/>
    <mergeCell ref="G44:AA45"/>
    <mergeCell ref="AB44:AX45"/>
    <mergeCell ref="G46:AA48"/>
    <mergeCell ref="AB46:AX48"/>
    <mergeCell ref="A44:A53"/>
    <mergeCell ref="AL132:AO132"/>
    <mergeCell ref="AP132:AX132"/>
    <mergeCell ref="AH131:AK131"/>
    <mergeCell ref="AL131:AO131"/>
    <mergeCell ref="AP131:AX131"/>
    <mergeCell ref="A132:B132"/>
    <mergeCell ref="C132:I132"/>
    <mergeCell ref="J132:O132"/>
    <mergeCell ref="P132:X132"/>
    <mergeCell ref="Y132:AB132"/>
    <mergeCell ref="AC132:AG132"/>
    <mergeCell ref="AH132:AK132"/>
    <mergeCell ref="A131:B131"/>
    <mergeCell ref="C131:I131"/>
    <mergeCell ref="J131:O131"/>
    <mergeCell ref="P131:X131"/>
    <mergeCell ref="Y131:AB131"/>
    <mergeCell ref="AC131:AG131"/>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49:F53"/>
    <mergeCell ref="G49:O50"/>
    <mergeCell ref="P49:X50"/>
    <mergeCell ref="Y49:AA50"/>
    <mergeCell ref="AB49:AD50"/>
    <mergeCell ref="AE49:AH50"/>
    <mergeCell ref="AI49:AL50"/>
    <mergeCell ref="AM49:AP50"/>
    <mergeCell ref="AQ49:AT49"/>
    <mergeCell ref="AU99:AV99"/>
    <mergeCell ref="AM52:AP52"/>
    <mergeCell ref="AQ52:AT52"/>
    <mergeCell ref="AU52:AX52"/>
    <mergeCell ref="Y53:AA53"/>
    <mergeCell ref="AB53:AD53"/>
    <mergeCell ref="AE53:AH53"/>
    <mergeCell ref="AI53:AL53"/>
    <mergeCell ref="AM53:AP53"/>
    <mergeCell ref="AQ53:AT53"/>
    <mergeCell ref="AU53:AX53"/>
    <mergeCell ref="AD68:AF68"/>
    <mergeCell ref="AG68:AX68"/>
    <mergeCell ref="C65:AC65"/>
    <mergeCell ref="AD65:AF65"/>
    <mergeCell ref="AG65:AX65"/>
    <mergeCell ref="C66:AC66"/>
    <mergeCell ref="AD66:AF66"/>
    <mergeCell ref="AG66:AX66"/>
    <mergeCell ref="AD62:AF62"/>
    <mergeCell ref="AG62:AX62"/>
    <mergeCell ref="C63:AC63"/>
    <mergeCell ref="AD63:AF63"/>
    <mergeCell ref="AG63:AX63"/>
    <mergeCell ref="AQ101:AS101"/>
    <mergeCell ref="E99:G99"/>
    <mergeCell ref="I99:J99"/>
    <mergeCell ref="L99:M99"/>
    <mergeCell ref="O99:P99"/>
    <mergeCell ref="Q99:S99"/>
    <mergeCell ref="U99:V99"/>
    <mergeCell ref="X99:Y99"/>
    <mergeCell ref="AR99:AS99"/>
    <mergeCell ref="AM101:AN101"/>
    <mergeCell ref="AO101:AP101"/>
    <mergeCell ref="Q100:S100"/>
    <mergeCell ref="L101:N101"/>
    <mergeCell ref="X101:Z101"/>
    <mergeCell ref="AJ101:AL101"/>
    <mergeCell ref="E101:F101"/>
    <mergeCell ref="G101:I101"/>
    <mergeCell ref="J101:K101"/>
    <mergeCell ref="Q101:R101"/>
    <mergeCell ref="S101:U101"/>
    <mergeCell ref="V101:W101"/>
    <mergeCell ref="AC101:AD101"/>
    <mergeCell ref="AE101:AG101"/>
    <mergeCell ref="AH101:AI101"/>
  </mergeCells>
  <phoneticPr fontId="5"/>
  <conditionalFormatting sqref="P14:AQ14">
    <cfRule type="expression" dxfId="119" priority="905">
      <formula>IF(RIGHT(TEXT(P14,"0.#"),1)=".",FALSE,TRUE)</formula>
    </cfRule>
    <cfRule type="expression" dxfId="118" priority="906">
      <formula>IF(RIGHT(TEXT(P14,"0.#"),1)=".",TRUE,FALSE)</formula>
    </cfRule>
  </conditionalFormatting>
  <conditionalFormatting sqref="P18:AX18">
    <cfRule type="expression" dxfId="117" priority="903">
      <formula>IF(RIGHT(TEXT(P18,"0.#"),1)=".",FALSE,TRUE)</formula>
    </cfRule>
    <cfRule type="expression" dxfId="116" priority="904">
      <formula>IF(RIGHT(TEXT(P18,"0.#"),1)=".",TRUE,FALSE)</formula>
    </cfRule>
  </conditionalFormatting>
  <conditionalFormatting sqref="Y115">
    <cfRule type="expression" dxfId="115" priority="901">
      <formula>IF(RIGHT(TEXT(Y115,"0.#"),1)=".",FALSE,TRUE)</formula>
    </cfRule>
    <cfRule type="expression" dxfId="114" priority="902">
      <formula>IF(RIGHT(TEXT(Y115,"0.#"),1)=".",TRUE,FALSE)</formula>
    </cfRule>
  </conditionalFormatting>
  <conditionalFormatting sqref="Y124">
    <cfRule type="expression" dxfId="113" priority="899">
      <formula>IF(RIGHT(TEXT(Y124,"0.#"),1)=".",FALSE,TRUE)</formula>
    </cfRule>
    <cfRule type="expression" dxfId="112" priority="900">
      <formula>IF(RIGHT(TEXT(Y124,"0.#"),1)=".",TRUE,FALSE)</formula>
    </cfRule>
  </conditionalFormatting>
  <conditionalFormatting sqref="P16:AQ17 P15:AX15 P13:AX13">
    <cfRule type="expression" dxfId="111" priority="897">
      <formula>IF(RIGHT(TEXT(P13,"0.#"),1)=".",FALSE,TRUE)</formula>
    </cfRule>
    <cfRule type="expression" dxfId="110" priority="898">
      <formula>IF(RIGHT(TEXT(P13,"0.#"),1)=".",TRUE,FALSE)</formula>
    </cfRule>
  </conditionalFormatting>
  <conditionalFormatting sqref="P19:AJ19">
    <cfRule type="expression" dxfId="109" priority="895">
      <formula>IF(RIGHT(TEXT(P19,"0.#"),1)=".",FALSE,TRUE)</formula>
    </cfRule>
    <cfRule type="expression" dxfId="108" priority="896">
      <formula>IF(RIGHT(TEXT(P19,"0.#"),1)=".",TRUE,FALSE)</formula>
    </cfRule>
  </conditionalFormatting>
  <conditionalFormatting sqref="AE32 AQ32">
    <cfRule type="expression" dxfId="107" priority="893">
      <formula>IF(RIGHT(TEXT(AE32,"0.#"),1)=".",FALSE,TRUE)</formula>
    </cfRule>
    <cfRule type="expression" dxfId="106" priority="894">
      <formula>IF(RIGHT(TEXT(AE32,"0.#"),1)=".",TRUE,FALSE)</formula>
    </cfRule>
  </conditionalFormatting>
  <conditionalFormatting sqref="Y116:Y123 Y114">
    <cfRule type="expression" dxfId="105" priority="891">
      <formula>IF(RIGHT(TEXT(Y114,"0.#"),1)=".",FALSE,TRUE)</formula>
    </cfRule>
    <cfRule type="expression" dxfId="104" priority="892">
      <formula>IF(RIGHT(TEXT(Y114,"0.#"),1)=".",TRUE,FALSE)</formula>
    </cfRule>
  </conditionalFormatting>
  <conditionalFormatting sqref="AU115">
    <cfRule type="expression" dxfId="103" priority="889">
      <formula>IF(RIGHT(TEXT(AU115,"0.#"),1)=".",FALSE,TRUE)</formula>
    </cfRule>
    <cfRule type="expression" dxfId="102" priority="890">
      <formula>IF(RIGHT(TEXT(AU115,"0.#"),1)=".",TRUE,FALSE)</formula>
    </cfRule>
  </conditionalFormatting>
  <conditionalFormatting sqref="AU124">
    <cfRule type="expression" dxfId="101" priority="887">
      <formula>IF(RIGHT(TEXT(AU124,"0.#"),1)=".",FALSE,TRUE)</formula>
    </cfRule>
    <cfRule type="expression" dxfId="100" priority="888">
      <formula>IF(RIGHT(TEXT(AU124,"0.#"),1)=".",TRUE,FALSE)</formula>
    </cfRule>
  </conditionalFormatting>
  <conditionalFormatting sqref="AU116:AU123 AU114">
    <cfRule type="expression" dxfId="99" priority="885">
      <formula>IF(RIGHT(TEXT(AU114,"0.#"),1)=".",FALSE,TRUE)</formula>
    </cfRule>
    <cfRule type="expression" dxfId="98" priority="886">
      <formula>IF(RIGHT(TEXT(AU114,"0.#"),1)=".",TRUE,FALSE)</formula>
    </cfRule>
  </conditionalFormatting>
  <conditionalFormatting sqref="AI32">
    <cfRule type="expression" dxfId="97" priority="871">
      <formula>IF(RIGHT(TEXT(AI32,"0.#"),1)=".",FALSE,TRUE)</formula>
    </cfRule>
    <cfRule type="expression" dxfId="96" priority="872">
      <formula>IF(RIGHT(TEXT(AI32,"0.#"),1)=".",TRUE,FALSE)</formula>
    </cfRule>
  </conditionalFormatting>
  <conditionalFormatting sqref="AM32">
    <cfRule type="expression" dxfId="95" priority="869">
      <formula>IF(RIGHT(TEXT(AM32,"0.#"),1)=".",FALSE,TRUE)</formula>
    </cfRule>
    <cfRule type="expression" dxfId="94" priority="870">
      <formula>IF(RIGHT(TEXT(AM32,"0.#"),1)=".",TRUE,FALSE)</formula>
    </cfRule>
  </conditionalFormatting>
  <conditionalFormatting sqref="AE33">
    <cfRule type="expression" dxfId="93" priority="867">
      <formula>IF(RIGHT(TEXT(AE33,"0.#"),1)=".",FALSE,TRUE)</formula>
    </cfRule>
    <cfRule type="expression" dxfId="92" priority="868">
      <formula>IF(RIGHT(TEXT(AE33,"0.#"),1)=".",TRUE,FALSE)</formula>
    </cfRule>
  </conditionalFormatting>
  <conditionalFormatting sqref="AI33">
    <cfRule type="expression" dxfId="91" priority="865">
      <formula>IF(RIGHT(TEXT(AI33,"0.#"),1)=".",FALSE,TRUE)</formula>
    </cfRule>
    <cfRule type="expression" dxfId="90" priority="866">
      <formula>IF(RIGHT(TEXT(AI33,"0.#"),1)=".",TRUE,FALSE)</formula>
    </cfRule>
  </conditionalFormatting>
  <conditionalFormatting sqref="AM33">
    <cfRule type="expression" dxfId="89" priority="863">
      <formula>IF(RIGHT(TEXT(AM33,"0.#"),1)=".",FALSE,TRUE)</formula>
    </cfRule>
    <cfRule type="expression" dxfId="88" priority="864">
      <formula>IF(RIGHT(TEXT(AM33,"0.#"),1)=".",TRUE,FALSE)</formula>
    </cfRule>
  </conditionalFormatting>
  <conditionalFormatting sqref="AQ33">
    <cfRule type="expression" dxfId="87" priority="861">
      <formula>IF(RIGHT(TEXT(AQ33,"0.#"),1)=".",FALSE,TRUE)</formula>
    </cfRule>
    <cfRule type="expression" dxfId="86" priority="862">
      <formula>IF(RIGHT(TEXT(AQ33,"0.#"),1)=".",TRUE,FALSE)</formula>
    </cfRule>
  </conditionalFormatting>
  <conditionalFormatting sqref="AL132:AO132">
    <cfRule type="expression" dxfId="85" priority="839">
      <formula>IF(AND(AL132&gt;=0, RIGHT(TEXT(AL132,"0.#"),1)&lt;&gt;"."),TRUE,FALSE)</formula>
    </cfRule>
    <cfRule type="expression" dxfId="84" priority="840">
      <formula>IF(AND(AL132&gt;=0, RIGHT(TEXT(AL132,"0.#"),1)="."),TRUE,FALSE)</formula>
    </cfRule>
    <cfRule type="expression" dxfId="83" priority="841">
      <formula>IF(AND(AL132&lt;0, RIGHT(TEXT(AL132,"0.#"),1)&lt;&gt;"."),TRUE,FALSE)</formula>
    </cfRule>
    <cfRule type="expression" dxfId="82" priority="842">
      <formula>IF(AND(AL132&lt;0, RIGHT(TEXT(AL132,"0.#"),1)="."),TRUE,FALSE)</formula>
    </cfRule>
  </conditionalFormatting>
  <conditionalFormatting sqref="Y132">
    <cfRule type="expression" dxfId="81" priority="833">
      <formula>IF(RIGHT(TEXT(Y132,"0.#"),1)=".",FALSE,TRUE)</formula>
    </cfRule>
    <cfRule type="expression" dxfId="80" priority="834">
      <formula>IF(RIGHT(TEXT(Y132,"0.#"),1)=".",TRUE,FALSE)</formula>
    </cfRule>
  </conditionalFormatting>
  <conditionalFormatting sqref="AL130:AO131">
    <cfRule type="expression" dxfId="79" priority="823">
      <formula>IF(AND(AL130&gt;=0, RIGHT(TEXT(AL130,"0.#"),1)&lt;&gt;"."),TRUE,FALSE)</formula>
    </cfRule>
    <cfRule type="expression" dxfId="78" priority="824">
      <formula>IF(AND(AL130&gt;=0, RIGHT(TEXT(AL130,"0.#"),1)="."),TRUE,FALSE)</formula>
    </cfRule>
    <cfRule type="expression" dxfId="77" priority="825">
      <formula>IF(AND(AL130&lt;0, RIGHT(TEXT(AL130,"0.#"),1)&lt;&gt;"."),TRUE,FALSE)</formula>
    </cfRule>
    <cfRule type="expression" dxfId="76" priority="826">
      <formula>IF(AND(AL130&lt;0, RIGHT(TEXT(AL130,"0.#"),1)="."),TRUE,FALSE)</formula>
    </cfRule>
  </conditionalFormatting>
  <conditionalFormatting sqref="Y130:Y131">
    <cfRule type="expression" dxfId="75" priority="821">
      <formula>IF(RIGHT(TEXT(Y130,"0.#"),1)=".",FALSE,TRUE)</formula>
    </cfRule>
    <cfRule type="expression" dxfId="74" priority="822">
      <formula>IF(RIGHT(TEXT(Y130,"0.#"),1)=".",TRUE,FALSE)</formula>
    </cfRule>
  </conditionalFormatting>
  <conditionalFormatting sqref="W23">
    <cfRule type="expression" dxfId="73" priority="819">
      <formula>IF(RIGHT(TEXT(W23,"0.#"),1)=".",FALSE,TRUE)</formula>
    </cfRule>
    <cfRule type="expression" dxfId="72" priority="820">
      <formula>IF(RIGHT(TEXT(W23,"0.#"),1)=".",TRUE,FALSE)</formula>
    </cfRule>
  </conditionalFormatting>
  <conditionalFormatting sqref="W24:W27">
    <cfRule type="expression" dxfId="71" priority="817">
      <formula>IF(RIGHT(TEXT(W24,"0.#"),1)=".",FALSE,TRUE)</formula>
    </cfRule>
    <cfRule type="expression" dxfId="70" priority="818">
      <formula>IF(RIGHT(TEXT(W24,"0.#"),1)=".",TRUE,FALSE)</formula>
    </cfRule>
  </conditionalFormatting>
  <conditionalFormatting sqref="W28">
    <cfRule type="expression" dxfId="69" priority="815">
      <formula>IF(RIGHT(TEXT(W28,"0.#"),1)=".",FALSE,TRUE)</formula>
    </cfRule>
    <cfRule type="expression" dxfId="68" priority="816">
      <formula>IF(RIGHT(TEXT(W28,"0.#"),1)=".",TRUE,FALSE)</formula>
    </cfRule>
  </conditionalFormatting>
  <conditionalFormatting sqref="P23">
    <cfRule type="expression" dxfId="67" priority="813">
      <formula>IF(RIGHT(TEXT(P23,"0.#"),1)=".",FALSE,TRUE)</formula>
    </cfRule>
    <cfRule type="expression" dxfId="66" priority="814">
      <formula>IF(RIGHT(TEXT(P23,"0.#"),1)=".",TRUE,FALSE)</formula>
    </cfRule>
  </conditionalFormatting>
  <conditionalFormatting sqref="P24:P27">
    <cfRule type="expression" dxfId="65" priority="811">
      <formula>IF(RIGHT(TEXT(P24,"0.#"),1)=".",FALSE,TRUE)</formula>
    </cfRule>
    <cfRule type="expression" dxfId="64" priority="812">
      <formula>IF(RIGHT(TEXT(P24,"0.#"),1)=".",TRUE,FALSE)</formula>
    </cfRule>
  </conditionalFormatting>
  <conditionalFormatting sqref="P28">
    <cfRule type="expression" dxfId="63" priority="809">
      <formula>IF(RIGHT(TEXT(P28,"0.#"),1)=".",FALSE,TRUE)</formula>
    </cfRule>
    <cfRule type="expression" dxfId="62" priority="810">
      <formula>IF(RIGHT(TEXT(P28,"0.#"),1)=".",TRUE,FALSE)</formula>
    </cfRule>
  </conditionalFormatting>
  <conditionalFormatting sqref="AU33">
    <cfRule type="expression" dxfId="61" priority="677">
      <formula>IF(RIGHT(TEXT(AU33,"0.#"),1)=".",FALSE,TRUE)</formula>
    </cfRule>
    <cfRule type="expression" dxfId="60" priority="678">
      <formula>IF(RIGHT(TEXT(AU33,"0.#"),1)=".",TRUE,FALSE)</formula>
    </cfRule>
  </conditionalFormatting>
  <conditionalFormatting sqref="AU32">
    <cfRule type="expression" dxfId="59" priority="679">
      <formula>IF(RIGHT(TEXT(AU32,"0.#"),1)=".",FALSE,TRUE)</formula>
    </cfRule>
    <cfRule type="expression" dxfId="58" priority="680">
      <formula>IF(RIGHT(TEXT(AU32,"0.#"),1)=".",TRUE,FALSE)</formula>
    </cfRule>
  </conditionalFormatting>
  <conditionalFormatting sqref="P29:AC29">
    <cfRule type="expression" dxfId="57" priority="675">
      <formula>IF(RIGHT(TEXT(P29,"0.#"),1)=".",FALSE,TRUE)</formula>
    </cfRule>
    <cfRule type="expression" dxfId="56" priority="676">
      <formula>IF(RIGHT(TEXT(P29,"0.#"),1)=".",TRUE,FALSE)</formula>
    </cfRule>
  </conditionalFormatting>
  <conditionalFormatting sqref="AM41">
    <cfRule type="expression" dxfId="55" priority="657">
      <formula>IF(RIGHT(TEXT(AM41,"0.#"),1)=".",FALSE,TRUE)</formula>
    </cfRule>
    <cfRule type="expression" dxfId="54" priority="658">
      <formula>IF(RIGHT(TEXT(AM41,"0.#"),1)=".",TRUE,FALSE)</formula>
    </cfRule>
  </conditionalFormatting>
  <conditionalFormatting sqref="AM40">
    <cfRule type="expression" dxfId="53" priority="659">
      <formula>IF(RIGHT(TEXT(AM40,"0.#"),1)=".",FALSE,TRUE)</formula>
    </cfRule>
    <cfRule type="expression" dxfId="52" priority="660">
      <formula>IF(RIGHT(TEXT(AM40,"0.#"),1)=".",TRUE,FALSE)</formula>
    </cfRule>
  </conditionalFormatting>
  <conditionalFormatting sqref="AE39">
    <cfRule type="expression" dxfId="51" priority="673">
      <formula>IF(RIGHT(TEXT(AE39,"0.#"),1)=".",FALSE,TRUE)</formula>
    </cfRule>
    <cfRule type="expression" dxfId="50" priority="674">
      <formula>IF(RIGHT(TEXT(AE39,"0.#"),1)=".",TRUE,FALSE)</formula>
    </cfRule>
  </conditionalFormatting>
  <conditionalFormatting sqref="AQ39:AQ41">
    <cfRule type="expression" dxfId="49" priority="655">
      <formula>IF(RIGHT(TEXT(AQ39,"0.#"),1)=".",FALSE,TRUE)</formula>
    </cfRule>
    <cfRule type="expression" dxfId="48" priority="656">
      <formula>IF(RIGHT(TEXT(AQ39,"0.#"),1)=".",TRUE,FALSE)</formula>
    </cfRule>
  </conditionalFormatting>
  <conditionalFormatting sqref="AU39:AU41">
    <cfRule type="expression" dxfId="47" priority="653">
      <formula>IF(RIGHT(TEXT(AU39,"0.#"),1)=".",FALSE,TRUE)</formula>
    </cfRule>
    <cfRule type="expression" dxfId="46" priority="654">
      <formula>IF(RIGHT(TEXT(AU39,"0.#"),1)=".",TRUE,FALSE)</formula>
    </cfRule>
  </conditionalFormatting>
  <conditionalFormatting sqref="AI41">
    <cfRule type="expression" dxfId="45" priority="667">
      <formula>IF(RIGHT(TEXT(AI41,"0.#"),1)=".",FALSE,TRUE)</formula>
    </cfRule>
    <cfRule type="expression" dxfId="44" priority="668">
      <formula>IF(RIGHT(TEXT(AI41,"0.#"),1)=".",TRUE,FALSE)</formula>
    </cfRule>
  </conditionalFormatting>
  <conditionalFormatting sqref="AE40">
    <cfRule type="expression" dxfId="43" priority="671">
      <formula>IF(RIGHT(TEXT(AE40,"0.#"),1)=".",FALSE,TRUE)</formula>
    </cfRule>
    <cfRule type="expression" dxfId="42" priority="672">
      <formula>IF(RIGHT(TEXT(AE40,"0.#"),1)=".",TRUE,FALSE)</formula>
    </cfRule>
  </conditionalFormatting>
  <conditionalFormatting sqref="AE41">
    <cfRule type="expression" dxfId="41" priority="669">
      <formula>IF(RIGHT(TEXT(AE41,"0.#"),1)=".",FALSE,TRUE)</formula>
    </cfRule>
    <cfRule type="expression" dxfId="40" priority="670">
      <formula>IF(RIGHT(TEXT(AE41,"0.#"),1)=".",TRUE,FALSE)</formula>
    </cfRule>
  </conditionalFormatting>
  <conditionalFormatting sqref="AM39">
    <cfRule type="expression" dxfId="39" priority="661">
      <formula>IF(RIGHT(TEXT(AM39,"0.#"),1)=".",FALSE,TRUE)</formula>
    </cfRule>
    <cfRule type="expression" dxfId="38" priority="662">
      <formula>IF(RIGHT(TEXT(AM39,"0.#"),1)=".",TRUE,FALSE)</formula>
    </cfRule>
  </conditionalFormatting>
  <conditionalFormatting sqref="AI39">
    <cfRule type="expression" dxfId="37" priority="663">
      <formula>IF(RIGHT(TEXT(AI39,"0.#"),1)=".",FALSE,TRUE)</formula>
    </cfRule>
    <cfRule type="expression" dxfId="36" priority="664">
      <formula>IF(RIGHT(TEXT(AI39,"0.#"),1)=".",TRUE,FALSE)</formula>
    </cfRule>
  </conditionalFormatting>
  <conditionalFormatting sqref="AI40">
    <cfRule type="expression" dxfId="35" priority="665">
      <formula>IF(RIGHT(TEXT(AI40,"0.#"),1)=".",FALSE,TRUE)</formula>
    </cfRule>
    <cfRule type="expression" dxfId="34" priority="666">
      <formula>IF(RIGHT(TEXT(AI40,"0.#"),1)=".",TRUE,FALSE)</formula>
    </cfRule>
  </conditionalFormatting>
  <conditionalFormatting sqref="AM35">
    <cfRule type="expression" dxfId="33" priority="541">
      <formula>IF(RIGHT(TEXT(AM35,"0.#"),1)=".",FALSE,TRUE)</formula>
    </cfRule>
    <cfRule type="expression" dxfId="32" priority="542">
      <formula>IF(RIGHT(TEXT(AM35,"0.#"),1)=".",TRUE,FALSE)</formula>
    </cfRule>
  </conditionalFormatting>
  <conditionalFormatting sqref="AE36 AM36">
    <cfRule type="expression" dxfId="31" priority="539">
      <formula>IF(RIGHT(TEXT(AE36,"0.#"),1)=".",FALSE,TRUE)</formula>
    </cfRule>
    <cfRule type="expression" dxfId="30" priority="540">
      <formula>IF(RIGHT(TEXT(AE36,"0.#"),1)=".",TRUE,FALSE)</formula>
    </cfRule>
  </conditionalFormatting>
  <conditionalFormatting sqref="AI36">
    <cfRule type="expression" dxfId="29" priority="537">
      <formula>IF(RIGHT(TEXT(AI36,"0.#"),1)=".",FALSE,TRUE)</formula>
    </cfRule>
    <cfRule type="expression" dxfId="28" priority="538">
      <formula>IF(RIGHT(TEXT(AI36,"0.#"),1)=".",TRUE,FALSE)</formula>
    </cfRule>
  </conditionalFormatting>
  <conditionalFormatting sqref="AQ36">
    <cfRule type="expression" dxfId="27" priority="535">
      <formula>IF(RIGHT(TEXT(AQ36,"0.#"),1)=".",FALSE,TRUE)</formula>
    </cfRule>
    <cfRule type="expression" dxfId="26" priority="536">
      <formula>IF(RIGHT(TEXT(AQ36,"0.#"),1)=".",TRUE,FALSE)</formula>
    </cfRule>
  </conditionalFormatting>
  <conditionalFormatting sqref="AE35 AQ35">
    <cfRule type="expression" dxfId="25" priority="545">
      <formula>IF(RIGHT(TEXT(AE35,"0.#"),1)=".",FALSE,TRUE)</formula>
    </cfRule>
    <cfRule type="expression" dxfId="24" priority="546">
      <formula>IF(RIGHT(TEXT(AE35,"0.#"),1)=".",TRUE,FALSE)</formula>
    </cfRule>
  </conditionalFormatting>
  <conditionalFormatting sqref="AI35">
    <cfRule type="expression" dxfId="23" priority="543">
      <formula>IF(RIGHT(TEXT(AI35,"0.#"),1)=".",FALSE,TRUE)</formula>
    </cfRule>
    <cfRule type="expression" dxfId="22" priority="544">
      <formula>IF(RIGHT(TEXT(AI35,"0.#"),1)=".",TRUE,FALSE)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6">
    <dataValidation type="whole" allowBlank="1" showInputMessage="1" showErrorMessage="1" sqref="O99:P100 AX99:AX101 AA99:AB100 AM99:AN100">
      <formula1>0</formula1>
      <formula2>99</formula2>
    </dataValidation>
    <dataValidation type="whole" allowBlank="1" showInputMessage="1" showErrorMessage="1" sqref="AJ99:AK100 X99:Y100 AJ101 L99:L101 M99:M100 X101 AU99:AV100 J75:J79">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5:E85">
      <formula1>T行政事業レビュー推進チームの所見</formula1>
    </dataValidation>
    <dataValidation type="custom" imeMode="disabled" allowBlank="1" showInputMessage="1" showErrorMessage="1" sqref="AH130:AK132">
      <formula1>OR(AND(MOD(IF(ISNUMBER(AH130), AH130, 0.5),1)=0, 0&lt;=AH130), AH130="-")</formula1>
    </dataValidation>
    <dataValidation type="whole" imeMode="disabled" allowBlank="1" showInputMessage="1" showErrorMessage="1" sqref="AW2:AX2">
      <formula1>0</formula1>
      <formula2>99</formula2>
    </dataValidation>
    <dataValidation type="list" allowBlank="1" showInputMessage="1" showErrorMessage="1" sqref="A87:E87">
      <formula1>T所見を踏まえた改善点</formula1>
    </dataValidation>
    <dataValidation type="list" allowBlank="1" showInputMessage="1" showErrorMessage="1" error="プルダウンリストから選択してください。" sqref="AD60:AF61">
      <formula1>"有,無"</formula1>
    </dataValidation>
    <dataValidation type="list" allowBlank="1" showInputMessage="1" showErrorMessage="1" error="プルダウンリストから選択してください。" sqref="AD56:AF59 AD62:AD73 AE62:AF66 AE68:AF73">
      <formula1>"○,△,×,‐"</formula1>
    </dataValidation>
    <dataValidation type="list" allowBlank="1" showInputMessage="1" showErrorMessage="1" sqref="S5:X5">
      <formula1>T終了年度</formula1>
    </dataValidation>
    <dataValidation type="list" allowBlank="1" showInputMessage="1" showErrorMessage="1" sqref="H75:I79">
      <formula1>T事業番号</formula1>
    </dataValidation>
    <dataValidation type="custom" imeMode="disabled" allowBlank="1" showInputMessage="1" showErrorMessage="1" sqref="AY23 AQ50:AR50 P13:AX13 AR15:AX15 P14:AQ18 AR18:AX18 P19:AJ19 P23:AC29 Y114:AB123 AU114:AX123 Y130:AB132 AL130:AO132 AQ38:AR38 AU38:AX38 AE39:AX41 AE32:AX33 AE35:AX35 AU50:AX50 AE51:AX53">
      <formula1>OR(ISNUMBER(P13), P13="-")</formula1>
    </dataValidation>
    <dataValidation type="list" allowBlank="1" showInputMessage="1" showErrorMessage="1" sqref="Q101:R101 AO101:AP101 AC101:AD101">
      <formula1>$U$47</formula1>
    </dataValidation>
    <dataValidation type="custom" allowBlank="1" showInputMessage="1" showErrorMessage="1" errorTitle="法人番号チェック" error="法人番号は13桁の数字で入力してください。" sqref="J130:O132">
      <formula1>OR(J130="-",AND(LEN(J130)=13,IFERROR(SEARCH("-",J130),"")="",IFERROR(SEARCH(".",J130),"")="",ISNUMBER(J130)))</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72" max="16383" man="1"/>
    <brk id="101"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U100:V100 I100:J100 AG100:AH100 AR100:AS100</xm:sqref>
        </x14:dataValidation>
        <x14:dataValidation type="list" allowBlank="1" showInputMessage="1" showErrorMessage="1">
          <x14:formula1>
            <xm:f>入力規則等!$U$40:$U$42</xm:f>
          </x14:formula1>
          <xm:sqref>AG99:AH99 U99:V99 I99:J99 AR99:AS99</xm:sqref>
        </x14:dataValidation>
        <x14:dataValidation type="list" allowBlank="1" showInputMessage="1" showErrorMessage="1">
          <x14:formula1>
            <xm:f>入力規則等!$AG$2:$AG$13</xm:f>
          </x14:formula1>
          <xm:sqref>AC130:AG132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AO99:AP100 Q99:S100 AC99:AE100 E99:G100</xm:sqref>
        </x14:dataValidation>
        <x14:dataValidation type="list" allowBlank="1" showInputMessage="1" showErrorMessage="1">
          <x14:formula1>
            <xm:f>入力規則等!$U$48</xm:f>
          </x14:formula1>
          <xm:sqref>E101:F101</xm:sqref>
        </x14:dataValidation>
        <x14:dataValidation type="list" allowBlank="1" showInputMessage="1" showErrorMessage="1">
          <x14:formula1>
            <xm:f>入力規則等!$U$13:$U$35</xm:f>
          </x14:formula1>
          <xm:sqref>AJ2:AM2 E75:G79 AE101:AG101 G101:I101 AQ101:AS101 S101:U101</xm:sqref>
        </x14:dataValidation>
        <x14:dataValidation type="list" allowBlank="1" showInputMessage="1" showErrorMessage="1">
          <x14:formula1>
            <xm:f>入力規則等!$U$56:$U$58</xm:f>
          </x14:formula1>
          <xm:sqref>J101:K101 AT101:AU101 AH101:AI101 V101:W101</xm:sqref>
        </x14:dataValidation>
        <x14:dataValidation type="list" allowBlank="1" showInputMessage="1" showErrorMessage="1">
          <x14:formula1>
            <xm:f>入力規則等!$U$49</xm:f>
          </x14:formula1>
          <xm:sqref>C75:D79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78</v>
      </c>
      <c r="B1" s="23" t="s">
        <v>79</v>
      </c>
      <c r="F1" s="24" t="s">
        <v>4</v>
      </c>
      <c r="G1" s="24" t="s">
        <v>68</v>
      </c>
      <c r="K1" s="25" t="s">
        <v>96</v>
      </c>
      <c r="L1" s="23" t="s">
        <v>79</v>
      </c>
      <c r="O1" s="13"/>
      <c r="P1" s="24" t="s">
        <v>5</v>
      </c>
      <c r="Q1" s="24" t="s">
        <v>68</v>
      </c>
      <c r="T1" s="13"/>
      <c r="U1" s="27" t="s">
        <v>160</v>
      </c>
      <c r="W1" s="27" t="s">
        <v>159</v>
      </c>
      <c r="Y1" s="27" t="s">
        <v>76</v>
      </c>
      <c r="Z1" s="27" t="s">
        <v>381</v>
      </c>
      <c r="AA1" s="27" t="s">
        <v>77</v>
      </c>
      <c r="AB1" s="27" t="s">
        <v>382</v>
      </c>
      <c r="AC1" s="27" t="s">
        <v>31</v>
      </c>
      <c r="AD1" s="26"/>
      <c r="AE1" s="27" t="s">
        <v>43</v>
      </c>
      <c r="AF1" s="28"/>
      <c r="AG1" s="37" t="s">
        <v>170</v>
      </c>
      <c r="AI1" s="37" t="s">
        <v>172</v>
      </c>
      <c r="AK1" s="37" t="s">
        <v>176</v>
      </c>
      <c r="AM1" s="42"/>
      <c r="AN1" s="42"/>
      <c r="AP1" s="26" t="s">
        <v>210</v>
      </c>
    </row>
    <row r="2" spans="1:42" ht="13.5" customHeight="1" x14ac:dyDescent="0.15">
      <c r="A2" s="14" t="s">
        <v>80</v>
      </c>
      <c r="B2" s="15"/>
      <c r="C2" s="13" t="str">
        <f>IF(B2="","",A2)</f>
        <v/>
      </c>
      <c r="D2" s="13" t="str">
        <f>IF(C2="","",IF(D1&lt;&gt;"",CONCATENATE(D1,"、",C2),C2))</f>
        <v/>
      </c>
      <c r="F2" s="12" t="s">
        <v>67</v>
      </c>
      <c r="G2" s="17" t="s">
        <v>583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56">
        <v>21</v>
      </c>
      <c r="W2" s="30" t="s">
        <v>165</v>
      </c>
      <c r="Y2" s="30" t="s">
        <v>63</v>
      </c>
      <c r="Z2" s="30" t="s">
        <v>63</v>
      </c>
      <c r="AA2" s="49" t="s">
        <v>251</v>
      </c>
      <c r="AB2" s="49" t="s">
        <v>476</v>
      </c>
      <c r="AC2" s="50" t="s">
        <v>129</v>
      </c>
      <c r="AD2" s="26"/>
      <c r="AE2" s="32" t="s">
        <v>161</v>
      </c>
      <c r="AF2" s="28"/>
      <c r="AG2" s="38" t="s">
        <v>219</v>
      </c>
      <c r="AI2" s="37" t="s">
        <v>248</v>
      </c>
      <c r="AK2" s="37" t="s">
        <v>177</v>
      </c>
      <c r="AM2" s="42"/>
      <c r="AN2" s="42"/>
      <c r="AP2" s="38" t="s">
        <v>219</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583</v>
      </c>
      <c r="R3" s="13" t="str">
        <f t="shared" ref="R3:R8" si="3">IF(Q3="","",P3)</f>
        <v>委託・請負</v>
      </c>
      <c r="S3" s="13" t="str">
        <f t="shared" ref="S3:S8" si="4">IF(R3="",S2,IF(S2&lt;&gt;"",CONCATENATE(S2,"、",R3),R3))</f>
        <v>委託・請負</v>
      </c>
      <c r="T3" s="13"/>
      <c r="U3" s="30" t="s">
        <v>507</v>
      </c>
      <c r="W3" s="30" t="s">
        <v>140</v>
      </c>
      <c r="Y3" s="30" t="s">
        <v>64</v>
      </c>
      <c r="Z3" s="30" t="s">
        <v>383</v>
      </c>
      <c r="AA3" s="49" t="s">
        <v>349</v>
      </c>
      <c r="AB3" s="49" t="s">
        <v>477</v>
      </c>
      <c r="AC3" s="50" t="s">
        <v>130</v>
      </c>
      <c r="AD3" s="26"/>
      <c r="AE3" s="32" t="s">
        <v>162</v>
      </c>
      <c r="AF3" s="28"/>
      <c r="AG3" s="38" t="s">
        <v>220</v>
      </c>
      <c r="AI3" s="37" t="s">
        <v>171</v>
      </c>
      <c r="AK3" s="37" t="str">
        <f>CHAR(CODE(AK2)+1)</f>
        <v>B</v>
      </c>
      <c r="AM3" s="42"/>
      <c r="AN3" s="42"/>
      <c r="AP3" s="38" t="s">
        <v>220</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0" t="s">
        <v>559</v>
      </c>
      <c r="W4" s="30" t="s">
        <v>141</v>
      </c>
      <c r="Y4" s="30" t="s">
        <v>256</v>
      </c>
      <c r="Z4" s="30" t="s">
        <v>384</v>
      </c>
      <c r="AA4" s="49" t="s">
        <v>350</v>
      </c>
      <c r="AB4" s="49" t="s">
        <v>478</v>
      </c>
      <c r="AC4" s="49" t="s">
        <v>131</v>
      </c>
      <c r="AD4" s="26"/>
      <c r="AE4" s="32" t="s">
        <v>163</v>
      </c>
      <c r="AF4" s="28"/>
      <c r="AG4" s="38" t="s">
        <v>221</v>
      </c>
      <c r="AI4" s="37" t="s">
        <v>173</v>
      </c>
      <c r="AK4" s="37" t="str">
        <f t="shared" ref="AK4:AK49" si="7">CHAR(CODE(AK3)+1)</f>
        <v>C</v>
      </c>
      <c r="AM4" s="42"/>
      <c r="AN4" s="42"/>
      <c r="AP4" s="38" t="s">
        <v>221</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0" t="s">
        <v>531</v>
      </c>
      <c r="Y5" s="30" t="s">
        <v>257</v>
      </c>
      <c r="Z5" s="30" t="s">
        <v>385</v>
      </c>
      <c r="AA5" s="49" t="s">
        <v>351</v>
      </c>
      <c r="AB5" s="49" t="s">
        <v>479</v>
      </c>
      <c r="AC5" s="49" t="s">
        <v>164</v>
      </c>
      <c r="AD5" s="29"/>
      <c r="AE5" s="32" t="s">
        <v>231</v>
      </c>
      <c r="AF5" s="28"/>
      <c r="AG5" s="38" t="s">
        <v>222</v>
      </c>
      <c r="AI5" s="37" t="s">
        <v>254</v>
      </c>
      <c r="AK5" s="37" t="str">
        <f t="shared" si="7"/>
        <v>D</v>
      </c>
      <c r="AP5" s="38" t="s">
        <v>222</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0" t="s">
        <v>233</v>
      </c>
      <c r="W6" s="30" t="s">
        <v>533</v>
      </c>
      <c r="Y6" s="30" t="s">
        <v>258</v>
      </c>
      <c r="Z6" s="30" t="s">
        <v>386</v>
      </c>
      <c r="AA6" s="49" t="s">
        <v>352</v>
      </c>
      <c r="AB6" s="49" t="s">
        <v>480</v>
      </c>
      <c r="AC6" s="49" t="s">
        <v>132</v>
      </c>
      <c r="AD6" s="29"/>
      <c r="AE6" s="32" t="s">
        <v>229</v>
      </c>
      <c r="AF6" s="28"/>
      <c r="AG6" s="38" t="s">
        <v>223</v>
      </c>
      <c r="AI6" s="37" t="s">
        <v>255</v>
      </c>
      <c r="AK6" s="37" t="str">
        <f>CHAR(CODE(AK5)+1)</f>
        <v>E</v>
      </c>
      <c r="AP6" s="38" t="s">
        <v>223</v>
      </c>
    </row>
    <row r="7" spans="1:42" ht="13.5" customHeight="1" x14ac:dyDescent="0.15">
      <c r="A7" s="14" t="s">
        <v>85</v>
      </c>
      <c r="B7" s="15" t="s">
        <v>583</v>
      </c>
      <c r="C7" s="13" t="str">
        <f t="shared" si="0"/>
        <v>観光立国</v>
      </c>
      <c r="D7" s="13" t="str">
        <f t="shared" si="8"/>
        <v>観光立国</v>
      </c>
      <c r="F7" s="18" t="s">
        <v>182</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0"/>
      <c r="W7" s="30" t="s">
        <v>142</v>
      </c>
      <c r="Y7" s="30" t="s">
        <v>259</v>
      </c>
      <c r="Z7" s="30" t="s">
        <v>387</v>
      </c>
      <c r="AA7" s="49" t="s">
        <v>353</v>
      </c>
      <c r="AB7" s="49" t="s">
        <v>481</v>
      </c>
      <c r="AC7" s="29"/>
      <c r="AD7" s="29"/>
      <c r="AE7" s="30" t="s">
        <v>132</v>
      </c>
      <c r="AF7" s="28"/>
      <c r="AG7" s="38" t="s">
        <v>224</v>
      </c>
      <c r="AH7" s="45"/>
      <c r="AI7" s="38" t="s">
        <v>245</v>
      </c>
      <c r="AK7" s="37" t="str">
        <f>CHAR(CODE(AK6)+1)</f>
        <v>F</v>
      </c>
      <c r="AP7" s="38" t="s">
        <v>224</v>
      </c>
    </row>
    <row r="8" spans="1:42" ht="13.5" customHeight="1" x14ac:dyDescent="0.15">
      <c r="A8" s="14" t="s">
        <v>86</v>
      </c>
      <c r="B8" s="15"/>
      <c r="C8" s="13" t="str">
        <f t="shared" si="0"/>
        <v/>
      </c>
      <c r="D8" s="13" t="str">
        <f t="shared" si="8"/>
        <v>観光立国</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0" t="s">
        <v>252</v>
      </c>
      <c r="W8" s="30" t="s">
        <v>143</v>
      </c>
      <c r="Y8" s="30" t="s">
        <v>260</v>
      </c>
      <c r="Z8" s="30" t="s">
        <v>388</v>
      </c>
      <c r="AA8" s="49" t="s">
        <v>354</v>
      </c>
      <c r="AB8" s="49" t="s">
        <v>482</v>
      </c>
      <c r="AC8" s="29"/>
      <c r="AD8" s="29"/>
      <c r="AE8" s="29"/>
      <c r="AF8" s="28"/>
      <c r="AG8" s="38" t="s">
        <v>225</v>
      </c>
      <c r="AI8" s="37" t="s">
        <v>246</v>
      </c>
      <c r="AK8" s="37" t="str">
        <f t="shared" si="7"/>
        <v>G</v>
      </c>
      <c r="AP8" s="38" t="s">
        <v>225</v>
      </c>
    </row>
    <row r="9" spans="1:42" ht="13.5" customHeight="1" x14ac:dyDescent="0.15">
      <c r="A9" s="14" t="s">
        <v>87</v>
      </c>
      <c r="B9" s="15"/>
      <c r="C9" s="13" t="str">
        <f t="shared" si="0"/>
        <v/>
      </c>
      <c r="D9" s="13" t="str">
        <f t="shared" si="8"/>
        <v>観光立国</v>
      </c>
      <c r="F9" s="18" t="s">
        <v>183</v>
      </c>
      <c r="G9" s="17"/>
      <c r="H9" s="13" t="str">
        <f t="shared" si="1"/>
        <v/>
      </c>
      <c r="I9" s="13" t="str">
        <f t="shared" si="5"/>
        <v>一般会計</v>
      </c>
      <c r="K9" s="14" t="s">
        <v>104</v>
      </c>
      <c r="L9" s="15"/>
      <c r="M9" s="13" t="str">
        <f t="shared" si="2"/>
        <v/>
      </c>
      <c r="N9" s="13" t="str">
        <f t="shared" si="6"/>
        <v/>
      </c>
      <c r="O9" s="13"/>
      <c r="P9" s="13"/>
      <c r="Q9" s="19"/>
      <c r="T9" s="13"/>
      <c r="U9" s="30" t="s">
        <v>253</v>
      </c>
      <c r="W9" s="30" t="s">
        <v>144</v>
      </c>
      <c r="Y9" s="30" t="s">
        <v>261</v>
      </c>
      <c r="Z9" s="30" t="s">
        <v>389</v>
      </c>
      <c r="AA9" s="49" t="s">
        <v>355</v>
      </c>
      <c r="AB9" s="49" t="s">
        <v>483</v>
      </c>
      <c r="AC9" s="29"/>
      <c r="AD9" s="29"/>
      <c r="AE9" s="29"/>
      <c r="AF9" s="28"/>
      <c r="AG9" s="38" t="s">
        <v>226</v>
      </c>
      <c r="AI9" s="41"/>
      <c r="AK9" s="37" t="str">
        <f t="shared" si="7"/>
        <v>H</v>
      </c>
      <c r="AP9" s="38" t="s">
        <v>226</v>
      </c>
    </row>
    <row r="10" spans="1:42" ht="13.5" customHeight="1" x14ac:dyDescent="0.15">
      <c r="A10" s="14" t="s">
        <v>200</v>
      </c>
      <c r="B10" s="15"/>
      <c r="C10" s="13" t="str">
        <f t="shared" si="0"/>
        <v/>
      </c>
      <c r="D10" s="13" t="str">
        <f t="shared" si="8"/>
        <v>観光立国</v>
      </c>
      <c r="F10" s="18" t="s">
        <v>111</v>
      </c>
      <c r="G10" s="17"/>
      <c r="H10" s="13" t="str">
        <f t="shared" si="1"/>
        <v/>
      </c>
      <c r="I10" s="13" t="str">
        <f t="shared" si="5"/>
        <v>一般会計</v>
      </c>
      <c r="K10" s="14" t="s">
        <v>201</v>
      </c>
      <c r="L10" s="15"/>
      <c r="M10" s="13" t="str">
        <f t="shared" si="2"/>
        <v/>
      </c>
      <c r="N10" s="13" t="str">
        <f t="shared" si="6"/>
        <v/>
      </c>
      <c r="O10" s="13"/>
      <c r="P10" s="13" t="str">
        <f>S8</f>
        <v>委託・請負</v>
      </c>
      <c r="Q10" s="19"/>
      <c r="T10" s="13"/>
      <c r="W10" s="30" t="s">
        <v>145</v>
      </c>
      <c r="Y10" s="30" t="s">
        <v>262</v>
      </c>
      <c r="Z10" s="30" t="s">
        <v>390</v>
      </c>
      <c r="AA10" s="49" t="s">
        <v>356</v>
      </c>
      <c r="AB10" s="49" t="s">
        <v>484</v>
      </c>
      <c r="AC10" s="29"/>
      <c r="AD10" s="29"/>
      <c r="AE10" s="29"/>
      <c r="AF10" s="28"/>
      <c r="AG10" s="38" t="s">
        <v>214</v>
      </c>
      <c r="AK10" s="37" t="str">
        <f t="shared" si="7"/>
        <v>I</v>
      </c>
      <c r="AP10" s="37" t="s">
        <v>211</v>
      </c>
    </row>
    <row r="11" spans="1:42" ht="13.5" customHeight="1" x14ac:dyDescent="0.15">
      <c r="A11" s="14" t="s">
        <v>88</v>
      </c>
      <c r="B11" s="15"/>
      <c r="C11" s="13" t="str">
        <f t="shared" si="0"/>
        <v/>
      </c>
      <c r="D11" s="13" t="str">
        <f t="shared" si="8"/>
        <v>観光立国</v>
      </c>
      <c r="F11" s="18" t="s">
        <v>112</v>
      </c>
      <c r="G11" s="17"/>
      <c r="H11" s="13" t="str">
        <f t="shared" si="1"/>
        <v/>
      </c>
      <c r="I11" s="13" t="str">
        <f t="shared" si="5"/>
        <v>一般会計</v>
      </c>
      <c r="K11" s="14" t="s">
        <v>105</v>
      </c>
      <c r="L11" s="15" t="s">
        <v>583</v>
      </c>
      <c r="M11" s="13" t="str">
        <f t="shared" si="2"/>
        <v>その他の事項経費</v>
      </c>
      <c r="N11" s="13" t="str">
        <f t="shared" si="6"/>
        <v>その他の事項経費</v>
      </c>
      <c r="O11" s="13"/>
      <c r="P11" s="13"/>
      <c r="Q11" s="19"/>
      <c r="T11" s="13"/>
      <c r="W11" s="30" t="s">
        <v>556</v>
      </c>
      <c r="Y11" s="30" t="s">
        <v>263</v>
      </c>
      <c r="Z11" s="30" t="s">
        <v>391</v>
      </c>
      <c r="AA11" s="49" t="s">
        <v>357</v>
      </c>
      <c r="AB11" s="49" t="s">
        <v>485</v>
      </c>
      <c r="AC11" s="29"/>
      <c r="AD11" s="29"/>
      <c r="AE11" s="29"/>
      <c r="AF11" s="28"/>
      <c r="AG11" s="37" t="s">
        <v>217</v>
      </c>
      <c r="AK11" s="37" t="str">
        <f t="shared" si="7"/>
        <v>J</v>
      </c>
    </row>
    <row r="12" spans="1:42" ht="13.5" customHeight="1" x14ac:dyDescent="0.15">
      <c r="A12" s="14" t="s">
        <v>89</v>
      </c>
      <c r="B12" s="15"/>
      <c r="C12" s="13" t="str">
        <f t="shared" ref="C12:C23" si="9">IF(B12="","",A12)</f>
        <v/>
      </c>
      <c r="D12" s="13" t="str">
        <f t="shared" si="8"/>
        <v>観光立国</v>
      </c>
      <c r="F12" s="18" t="s">
        <v>113</v>
      </c>
      <c r="G12" s="17"/>
      <c r="H12" s="13" t="str">
        <f t="shared" si="1"/>
        <v/>
      </c>
      <c r="I12" s="13" t="str">
        <f t="shared" si="5"/>
        <v>一般会計</v>
      </c>
      <c r="K12" s="13"/>
      <c r="L12" s="13"/>
      <c r="O12" s="13"/>
      <c r="P12" s="13"/>
      <c r="Q12" s="19"/>
      <c r="T12" s="13"/>
      <c r="U12" s="27" t="s">
        <v>508</v>
      </c>
      <c r="W12" s="30" t="s">
        <v>146</v>
      </c>
      <c r="Y12" s="30" t="s">
        <v>264</v>
      </c>
      <c r="Z12" s="30" t="s">
        <v>392</v>
      </c>
      <c r="AA12" s="49" t="s">
        <v>358</v>
      </c>
      <c r="AB12" s="49" t="s">
        <v>486</v>
      </c>
      <c r="AC12" s="29"/>
      <c r="AD12" s="29"/>
      <c r="AE12" s="29"/>
      <c r="AF12" s="28"/>
      <c r="AG12" s="37" t="s">
        <v>215</v>
      </c>
      <c r="AK12" s="37" t="str">
        <f t="shared" si="7"/>
        <v>K</v>
      </c>
    </row>
    <row r="13" spans="1:42" ht="13.5" customHeight="1" x14ac:dyDescent="0.15">
      <c r="A13" s="14" t="s">
        <v>90</v>
      </c>
      <c r="B13" s="15"/>
      <c r="C13" s="13" t="str">
        <f t="shared" si="9"/>
        <v/>
      </c>
      <c r="D13" s="13" t="str">
        <f t="shared" si="8"/>
        <v>観光立国</v>
      </c>
      <c r="F13" s="18" t="s">
        <v>114</v>
      </c>
      <c r="G13" s="17"/>
      <c r="H13" s="13" t="str">
        <f t="shared" si="1"/>
        <v/>
      </c>
      <c r="I13" s="13" t="str">
        <f t="shared" si="5"/>
        <v>一般会計</v>
      </c>
      <c r="K13" s="13" t="str">
        <f>N11</f>
        <v>その他の事項経費</v>
      </c>
      <c r="L13" s="13"/>
      <c r="O13" s="13"/>
      <c r="P13" s="13"/>
      <c r="Q13" s="19"/>
      <c r="T13" s="13"/>
      <c r="U13" s="30" t="s">
        <v>165</v>
      </c>
      <c r="W13" s="30" t="s">
        <v>147</v>
      </c>
      <c r="Y13" s="30" t="s">
        <v>265</v>
      </c>
      <c r="Z13" s="30" t="s">
        <v>393</v>
      </c>
      <c r="AA13" s="49" t="s">
        <v>359</v>
      </c>
      <c r="AB13" s="49" t="s">
        <v>487</v>
      </c>
      <c r="AC13" s="29"/>
      <c r="AD13" s="29"/>
      <c r="AE13" s="29"/>
      <c r="AF13" s="28"/>
      <c r="AG13" s="37" t="s">
        <v>216</v>
      </c>
      <c r="AK13" s="37" t="str">
        <f t="shared" si="7"/>
        <v>L</v>
      </c>
    </row>
    <row r="14" spans="1:42" ht="13.5" customHeight="1" x14ac:dyDescent="0.15">
      <c r="A14" s="14" t="s">
        <v>91</v>
      </c>
      <c r="B14" s="15"/>
      <c r="C14" s="13" t="str">
        <f t="shared" si="9"/>
        <v/>
      </c>
      <c r="D14" s="13" t="str">
        <f t="shared" si="8"/>
        <v>観光立国</v>
      </c>
      <c r="F14" s="18" t="s">
        <v>115</v>
      </c>
      <c r="G14" s="17"/>
      <c r="H14" s="13" t="str">
        <f t="shared" si="1"/>
        <v/>
      </c>
      <c r="I14" s="13" t="str">
        <f t="shared" si="5"/>
        <v>一般会計</v>
      </c>
      <c r="K14" s="13"/>
      <c r="L14" s="13"/>
      <c r="O14" s="13"/>
      <c r="P14" s="13"/>
      <c r="Q14" s="19"/>
      <c r="T14" s="13"/>
      <c r="U14" s="30" t="s">
        <v>509</v>
      </c>
      <c r="W14" s="30" t="s">
        <v>148</v>
      </c>
      <c r="Y14" s="30" t="s">
        <v>266</v>
      </c>
      <c r="Z14" s="30" t="s">
        <v>394</v>
      </c>
      <c r="AA14" s="49" t="s">
        <v>360</v>
      </c>
      <c r="AB14" s="49" t="s">
        <v>488</v>
      </c>
      <c r="AC14" s="29"/>
      <c r="AD14" s="29"/>
      <c r="AE14" s="29"/>
      <c r="AF14" s="28"/>
      <c r="AG14" s="41"/>
      <c r="AK14" s="37" t="str">
        <f t="shared" si="7"/>
        <v>M</v>
      </c>
    </row>
    <row r="15" spans="1:42" ht="13.5" customHeight="1" x14ac:dyDescent="0.15">
      <c r="A15" s="14" t="s">
        <v>92</v>
      </c>
      <c r="B15" s="15"/>
      <c r="C15" s="13" t="str">
        <f t="shared" si="9"/>
        <v/>
      </c>
      <c r="D15" s="13" t="str">
        <f t="shared" si="8"/>
        <v>観光立国</v>
      </c>
      <c r="F15" s="18" t="s">
        <v>116</v>
      </c>
      <c r="G15" s="17"/>
      <c r="H15" s="13" t="str">
        <f t="shared" si="1"/>
        <v/>
      </c>
      <c r="I15" s="13" t="str">
        <f t="shared" si="5"/>
        <v>一般会計</v>
      </c>
      <c r="K15" s="13"/>
      <c r="L15" s="13"/>
      <c r="O15" s="13"/>
      <c r="P15" s="13"/>
      <c r="Q15" s="19"/>
      <c r="T15" s="13"/>
      <c r="U15" s="30" t="s">
        <v>510</v>
      </c>
      <c r="W15" s="30" t="s">
        <v>149</v>
      </c>
      <c r="Y15" s="30" t="s">
        <v>267</v>
      </c>
      <c r="Z15" s="30" t="s">
        <v>395</v>
      </c>
      <c r="AA15" s="49" t="s">
        <v>361</v>
      </c>
      <c r="AB15" s="49" t="s">
        <v>489</v>
      </c>
      <c r="AC15" s="29"/>
      <c r="AD15" s="29"/>
      <c r="AE15" s="29"/>
      <c r="AF15" s="28"/>
      <c r="AG15" s="42"/>
      <c r="AK15" s="37" t="str">
        <f t="shared" si="7"/>
        <v>N</v>
      </c>
    </row>
    <row r="16" spans="1:42" ht="13.5" customHeight="1" x14ac:dyDescent="0.15">
      <c r="A16" s="14" t="s">
        <v>93</v>
      </c>
      <c r="B16" s="15"/>
      <c r="C16" s="13" t="str">
        <f t="shared" si="9"/>
        <v/>
      </c>
      <c r="D16" s="13" t="str">
        <f t="shared" si="8"/>
        <v>観光立国</v>
      </c>
      <c r="F16" s="18" t="s">
        <v>117</v>
      </c>
      <c r="G16" s="17"/>
      <c r="H16" s="13" t="str">
        <f t="shared" si="1"/>
        <v/>
      </c>
      <c r="I16" s="13" t="str">
        <f t="shared" si="5"/>
        <v>一般会計</v>
      </c>
      <c r="K16" s="13"/>
      <c r="L16" s="13"/>
      <c r="O16" s="13"/>
      <c r="P16" s="13"/>
      <c r="Q16" s="19"/>
      <c r="T16" s="13"/>
      <c r="U16" s="30" t="s">
        <v>511</v>
      </c>
      <c r="W16" s="30" t="s">
        <v>150</v>
      </c>
      <c r="Y16" s="30" t="s">
        <v>268</v>
      </c>
      <c r="Z16" s="30" t="s">
        <v>396</v>
      </c>
      <c r="AA16" s="49" t="s">
        <v>362</v>
      </c>
      <c r="AB16" s="49" t="s">
        <v>490</v>
      </c>
      <c r="AC16" s="29"/>
      <c r="AD16" s="29"/>
      <c r="AE16" s="29"/>
      <c r="AF16" s="28"/>
      <c r="AG16" s="42"/>
      <c r="AK16" s="37" t="str">
        <f t="shared" si="7"/>
        <v>O</v>
      </c>
    </row>
    <row r="17" spans="1:37" ht="13.5" customHeight="1" x14ac:dyDescent="0.15">
      <c r="A17" s="14" t="s">
        <v>94</v>
      </c>
      <c r="B17" s="15"/>
      <c r="C17" s="13" t="str">
        <f t="shared" si="9"/>
        <v/>
      </c>
      <c r="D17" s="13" t="str">
        <f t="shared" si="8"/>
        <v>観光立国</v>
      </c>
      <c r="F17" s="18" t="s">
        <v>118</v>
      </c>
      <c r="G17" s="17"/>
      <c r="H17" s="13" t="str">
        <f t="shared" si="1"/>
        <v/>
      </c>
      <c r="I17" s="13" t="str">
        <f t="shared" si="5"/>
        <v>一般会計</v>
      </c>
      <c r="K17" s="13"/>
      <c r="L17" s="13"/>
      <c r="O17" s="13"/>
      <c r="P17" s="13"/>
      <c r="Q17" s="19"/>
      <c r="T17" s="13"/>
      <c r="U17" s="30" t="s">
        <v>529</v>
      </c>
      <c r="W17" s="30" t="s">
        <v>151</v>
      </c>
      <c r="Y17" s="30" t="s">
        <v>269</v>
      </c>
      <c r="Z17" s="30" t="s">
        <v>397</v>
      </c>
      <c r="AA17" s="49" t="s">
        <v>363</v>
      </c>
      <c r="AB17" s="49" t="s">
        <v>491</v>
      </c>
      <c r="AC17" s="29"/>
      <c r="AD17" s="29"/>
      <c r="AE17" s="29"/>
      <c r="AF17" s="28"/>
      <c r="AG17" s="42"/>
      <c r="AK17" s="37" t="str">
        <f t="shared" si="7"/>
        <v>P</v>
      </c>
    </row>
    <row r="18" spans="1:37" ht="13.5" customHeight="1" x14ac:dyDescent="0.15">
      <c r="A18" s="14" t="s">
        <v>95</v>
      </c>
      <c r="B18" s="15"/>
      <c r="C18" s="13" t="str">
        <f t="shared" si="9"/>
        <v/>
      </c>
      <c r="D18" s="13" t="str">
        <f t="shared" si="8"/>
        <v>観光立国</v>
      </c>
      <c r="F18" s="18" t="s">
        <v>119</v>
      </c>
      <c r="G18" s="17"/>
      <c r="H18" s="13" t="str">
        <f t="shared" si="1"/>
        <v/>
      </c>
      <c r="I18" s="13" t="str">
        <f t="shared" si="5"/>
        <v>一般会計</v>
      </c>
      <c r="K18" s="13"/>
      <c r="L18" s="13"/>
      <c r="O18" s="13"/>
      <c r="P18" s="13"/>
      <c r="Q18" s="19"/>
      <c r="T18" s="13"/>
      <c r="U18" s="30" t="s">
        <v>512</v>
      </c>
      <c r="W18" s="30" t="s">
        <v>152</v>
      </c>
      <c r="Y18" s="30" t="s">
        <v>270</v>
      </c>
      <c r="Z18" s="30" t="s">
        <v>398</v>
      </c>
      <c r="AA18" s="49" t="s">
        <v>364</v>
      </c>
      <c r="AB18" s="49" t="s">
        <v>492</v>
      </c>
      <c r="AC18" s="29"/>
      <c r="AD18" s="29"/>
      <c r="AE18" s="29"/>
      <c r="AF18" s="28"/>
      <c r="AK18" s="37" t="str">
        <f t="shared" si="7"/>
        <v>Q</v>
      </c>
    </row>
    <row r="19" spans="1:37" ht="13.5" customHeight="1" x14ac:dyDescent="0.15">
      <c r="A19" s="14" t="s">
        <v>193</v>
      </c>
      <c r="B19" s="15"/>
      <c r="C19" s="13" t="str">
        <f t="shared" si="9"/>
        <v/>
      </c>
      <c r="D19" s="13" t="str">
        <f t="shared" si="8"/>
        <v>観光立国</v>
      </c>
      <c r="F19" s="18" t="s">
        <v>120</v>
      </c>
      <c r="G19" s="17"/>
      <c r="H19" s="13" t="str">
        <f t="shared" si="1"/>
        <v/>
      </c>
      <c r="I19" s="13" t="str">
        <f t="shared" si="5"/>
        <v>一般会計</v>
      </c>
      <c r="K19" s="13"/>
      <c r="L19" s="13"/>
      <c r="O19" s="13"/>
      <c r="P19" s="13"/>
      <c r="Q19" s="19"/>
      <c r="T19" s="13"/>
      <c r="U19" s="30" t="s">
        <v>513</v>
      </c>
      <c r="W19" s="30" t="s">
        <v>153</v>
      </c>
      <c r="Y19" s="30" t="s">
        <v>271</v>
      </c>
      <c r="Z19" s="30" t="s">
        <v>399</v>
      </c>
      <c r="AA19" s="49" t="s">
        <v>365</v>
      </c>
      <c r="AB19" s="49" t="s">
        <v>493</v>
      </c>
      <c r="AC19" s="29"/>
      <c r="AD19" s="29"/>
      <c r="AE19" s="29"/>
      <c r="AF19" s="28"/>
      <c r="AK19" s="37" t="str">
        <f t="shared" si="7"/>
        <v>R</v>
      </c>
    </row>
    <row r="20" spans="1:37" ht="13.5" customHeight="1" x14ac:dyDescent="0.15">
      <c r="A20" s="14" t="s">
        <v>194</v>
      </c>
      <c r="B20" s="15" t="s">
        <v>583</v>
      </c>
      <c r="C20" s="13" t="str">
        <f t="shared" si="9"/>
        <v>地方創生</v>
      </c>
      <c r="D20" s="13" t="str">
        <f t="shared" si="8"/>
        <v>観光立国、地方創生</v>
      </c>
      <c r="F20" s="18" t="s">
        <v>192</v>
      </c>
      <c r="G20" s="17"/>
      <c r="H20" s="13" t="str">
        <f t="shared" si="1"/>
        <v/>
      </c>
      <c r="I20" s="13" t="str">
        <f t="shared" si="5"/>
        <v>一般会計</v>
      </c>
      <c r="K20" s="13"/>
      <c r="L20" s="13"/>
      <c r="O20" s="13"/>
      <c r="P20" s="13"/>
      <c r="Q20" s="19"/>
      <c r="T20" s="13"/>
      <c r="U20" s="30" t="s">
        <v>514</v>
      </c>
      <c r="W20" s="30" t="s">
        <v>154</v>
      </c>
      <c r="Y20" s="30" t="s">
        <v>272</v>
      </c>
      <c r="Z20" s="30" t="s">
        <v>400</v>
      </c>
      <c r="AA20" s="49" t="s">
        <v>366</v>
      </c>
      <c r="AB20" s="49" t="s">
        <v>494</v>
      </c>
      <c r="AC20" s="29"/>
      <c r="AD20" s="29"/>
      <c r="AE20" s="29"/>
      <c r="AF20" s="28"/>
      <c r="AK20" s="37" t="str">
        <f t="shared" si="7"/>
        <v>S</v>
      </c>
    </row>
    <row r="21" spans="1:37" ht="13.5" customHeight="1" x14ac:dyDescent="0.15">
      <c r="A21" s="14" t="s">
        <v>195</v>
      </c>
      <c r="B21" s="15"/>
      <c r="C21" s="13" t="str">
        <f t="shared" si="9"/>
        <v/>
      </c>
      <c r="D21" s="13" t="str">
        <f t="shared" si="8"/>
        <v>観光立国、地方創生</v>
      </c>
      <c r="F21" s="18" t="s">
        <v>121</v>
      </c>
      <c r="G21" s="17"/>
      <c r="H21" s="13" t="str">
        <f t="shared" si="1"/>
        <v/>
      </c>
      <c r="I21" s="13" t="str">
        <f t="shared" si="5"/>
        <v>一般会計</v>
      </c>
      <c r="K21" s="13"/>
      <c r="L21" s="13"/>
      <c r="O21" s="13"/>
      <c r="P21" s="13"/>
      <c r="Q21" s="19"/>
      <c r="T21" s="13"/>
      <c r="U21" s="30" t="s">
        <v>515</v>
      </c>
      <c r="W21" s="30" t="s">
        <v>155</v>
      </c>
      <c r="Y21" s="30" t="s">
        <v>273</v>
      </c>
      <c r="Z21" s="30" t="s">
        <v>401</v>
      </c>
      <c r="AA21" s="49" t="s">
        <v>367</v>
      </c>
      <c r="AB21" s="49" t="s">
        <v>495</v>
      </c>
      <c r="AC21" s="29"/>
      <c r="AD21" s="29"/>
      <c r="AE21" s="29"/>
      <c r="AF21" s="28"/>
      <c r="AK21" s="37" t="str">
        <f t="shared" si="7"/>
        <v>T</v>
      </c>
    </row>
    <row r="22" spans="1:37" ht="13.5" customHeight="1" x14ac:dyDescent="0.15">
      <c r="A22" s="14" t="s">
        <v>196</v>
      </c>
      <c r="B22" s="15"/>
      <c r="C22" s="13" t="str">
        <f t="shared" si="9"/>
        <v/>
      </c>
      <c r="D22" s="13" t="str">
        <f>IF(C22="",D21,IF(D21&lt;&gt;"",CONCATENATE(D21,"、",C22),C22))</f>
        <v>観光立国、地方創生</v>
      </c>
      <c r="F22" s="18" t="s">
        <v>122</v>
      </c>
      <c r="G22" s="17"/>
      <c r="H22" s="13" t="str">
        <f t="shared" si="1"/>
        <v/>
      </c>
      <c r="I22" s="13" t="str">
        <f t="shared" si="5"/>
        <v>一般会計</v>
      </c>
      <c r="K22" s="13"/>
      <c r="L22" s="13"/>
      <c r="O22" s="13"/>
      <c r="P22" s="13"/>
      <c r="Q22" s="19"/>
      <c r="T22" s="13"/>
      <c r="U22" s="30" t="s">
        <v>558</v>
      </c>
      <c r="W22" s="30" t="s">
        <v>156</v>
      </c>
      <c r="Y22" s="30" t="s">
        <v>274</v>
      </c>
      <c r="Z22" s="30" t="s">
        <v>402</v>
      </c>
      <c r="AA22" s="49" t="s">
        <v>368</v>
      </c>
      <c r="AB22" s="49" t="s">
        <v>496</v>
      </c>
      <c r="AC22" s="29"/>
      <c r="AD22" s="29"/>
      <c r="AE22" s="29"/>
      <c r="AF22" s="28"/>
      <c r="AK22" s="37" t="str">
        <f t="shared" si="7"/>
        <v>U</v>
      </c>
    </row>
    <row r="23" spans="1:37" ht="13.5" customHeight="1" x14ac:dyDescent="0.15">
      <c r="A23" s="48" t="s">
        <v>247</v>
      </c>
      <c r="B23" s="15"/>
      <c r="C23" s="13" t="str">
        <f t="shared" si="9"/>
        <v/>
      </c>
      <c r="D23" s="13" t="str">
        <f>IF(C23="",D22,IF(D22&lt;&gt;"",CONCATENATE(D22,"、",C23),C23))</f>
        <v>観光立国、地方創生</v>
      </c>
      <c r="F23" s="18" t="s">
        <v>123</v>
      </c>
      <c r="G23" s="17"/>
      <c r="H23" s="13" t="str">
        <f t="shared" si="1"/>
        <v/>
      </c>
      <c r="I23" s="13" t="str">
        <f t="shared" si="5"/>
        <v>一般会計</v>
      </c>
      <c r="K23" s="13"/>
      <c r="L23" s="13"/>
      <c r="O23" s="13"/>
      <c r="P23" s="13"/>
      <c r="Q23" s="19"/>
      <c r="T23" s="13"/>
      <c r="U23" s="30" t="s">
        <v>516</v>
      </c>
      <c r="W23" s="30" t="s">
        <v>157</v>
      </c>
      <c r="Y23" s="30" t="s">
        <v>275</v>
      </c>
      <c r="Z23" s="30" t="s">
        <v>403</v>
      </c>
      <c r="AA23" s="49" t="s">
        <v>369</v>
      </c>
      <c r="AB23" s="49" t="s">
        <v>497</v>
      </c>
      <c r="AC23" s="29"/>
      <c r="AD23" s="29"/>
      <c r="AE23" s="29"/>
      <c r="AF23" s="28"/>
      <c r="AK23" s="37" t="str">
        <f t="shared" si="7"/>
        <v>V</v>
      </c>
    </row>
    <row r="24" spans="1:37" ht="13.5" customHeight="1" x14ac:dyDescent="0.15">
      <c r="A24" s="58"/>
      <c r="B24" s="46"/>
      <c r="F24" s="18" t="s">
        <v>249</v>
      </c>
      <c r="G24" s="17"/>
      <c r="H24" s="13" t="str">
        <f t="shared" si="1"/>
        <v/>
      </c>
      <c r="I24" s="13" t="str">
        <f t="shared" si="5"/>
        <v>一般会計</v>
      </c>
      <c r="K24" s="13"/>
      <c r="L24" s="13"/>
      <c r="O24" s="13"/>
      <c r="P24" s="13"/>
      <c r="Q24" s="19"/>
      <c r="T24" s="13"/>
      <c r="U24" s="30" t="s">
        <v>517</v>
      </c>
      <c r="W24" s="30" t="s">
        <v>158</v>
      </c>
      <c r="Y24" s="30" t="s">
        <v>276</v>
      </c>
      <c r="Z24" s="30" t="s">
        <v>404</v>
      </c>
      <c r="AA24" s="49" t="s">
        <v>370</v>
      </c>
      <c r="AB24" s="49" t="s">
        <v>498</v>
      </c>
      <c r="AC24" s="29"/>
      <c r="AD24" s="29"/>
      <c r="AE24" s="29"/>
      <c r="AF24" s="28"/>
      <c r="AK24" s="37" t="str">
        <f>CHAR(CODE(AK23)+1)</f>
        <v>W</v>
      </c>
    </row>
    <row r="25" spans="1:37" ht="13.5" customHeight="1" x14ac:dyDescent="0.15">
      <c r="A25" s="47"/>
      <c r="B25" s="46"/>
      <c r="F25" s="18" t="s">
        <v>124</v>
      </c>
      <c r="G25" s="17"/>
      <c r="H25" s="13" t="str">
        <f t="shared" si="1"/>
        <v/>
      </c>
      <c r="I25" s="13" t="str">
        <f t="shared" si="5"/>
        <v>一般会計</v>
      </c>
      <c r="K25" s="13"/>
      <c r="L25" s="13"/>
      <c r="O25" s="13"/>
      <c r="P25" s="13"/>
      <c r="Q25" s="19"/>
      <c r="T25" s="13"/>
      <c r="U25" s="30" t="s">
        <v>518</v>
      </c>
      <c r="W25" s="40"/>
      <c r="Y25" s="30" t="s">
        <v>277</v>
      </c>
      <c r="Z25" s="30" t="s">
        <v>405</v>
      </c>
      <c r="AA25" s="49" t="s">
        <v>371</v>
      </c>
      <c r="AB25" s="49" t="s">
        <v>499</v>
      </c>
      <c r="AC25" s="29"/>
      <c r="AD25" s="29"/>
      <c r="AE25" s="29"/>
      <c r="AF25" s="28"/>
      <c r="AK25" s="37" t="str">
        <f t="shared" si="7"/>
        <v>X</v>
      </c>
    </row>
    <row r="26" spans="1:37" ht="13.5" customHeight="1" x14ac:dyDescent="0.15">
      <c r="A26" s="47"/>
      <c r="B26" s="46"/>
      <c r="F26" s="18" t="s">
        <v>125</v>
      </c>
      <c r="G26" s="17"/>
      <c r="H26" s="13" t="str">
        <f t="shared" si="1"/>
        <v/>
      </c>
      <c r="I26" s="13" t="str">
        <f t="shared" si="5"/>
        <v>一般会計</v>
      </c>
      <c r="K26" s="13"/>
      <c r="L26" s="13"/>
      <c r="O26" s="13"/>
      <c r="P26" s="13"/>
      <c r="Q26" s="19"/>
      <c r="T26" s="13"/>
      <c r="U26" s="30" t="s">
        <v>519</v>
      </c>
      <c r="Y26" s="30" t="s">
        <v>278</v>
      </c>
      <c r="Z26" s="30" t="s">
        <v>406</v>
      </c>
      <c r="AA26" s="49" t="s">
        <v>372</v>
      </c>
      <c r="AB26" s="49" t="s">
        <v>500</v>
      </c>
      <c r="AC26" s="29"/>
      <c r="AD26" s="29"/>
      <c r="AE26" s="29"/>
      <c r="AF26" s="28"/>
      <c r="AK26" s="37" t="str">
        <f t="shared" si="7"/>
        <v>Y</v>
      </c>
    </row>
    <row r="27" spans="1:37" ht="13.5" customHeight="1" x14ac:dyDescent="0.15">
      <c r="A27" s="13" t="str">
        <f>IF(D23="", "-", D23)</f>
        <v>観光立国、地方創生</v>
      </c>
      <c r="B27" s="13"/>
      <c r="F27" s="18" t="s">
        <v>126</v>
      </c>
      <c r="G27" s="17"/>
      <c r="H27" s="13" t="str">
        <f t="shared" si="1"/>
        <v/>
      </c>
      <c r="I27" s="13" t="str">
        <f t="shared" si="5"/>
        <v>一般会計</v>
      </c>
      <c r="K27" s="13"/>
      <c r="L27" s="13"/>
      <c r="O27" s="13"/>
      <c r="P27" s="13"/>
      <c r="Q27" s="19"/>
      <c r="T27" s="13"/>
      <c r="U27" s="30" t="s">
        <v>520</v>
      </c>
      <c r="Y27" s="30" t="s">
        <v>279</v>
      </c>
      <c r="Z27" s="30" t="s">
        <v>407</v>
      </c>
      <c r="AA27" s="49" t="s">
        <v>373</v>
      </c>
      <c r="AB27" s="49" t="s">
        <v>501</v>
      </c>
      <c r="AC27" s="29"/>
      <c r="AD27" s="29"/>
      <c r="AE27" s="29"/>
      <c r="AF27" s="28"/>
      <c r="AK27" s="37"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0" t="s">
        <v>521</v>
      </c>
      <c r="Y28" s="30" t="s">
        <v>280</v>
      </c>
      <c r="Z28" s="30" t="s">
        <v>408</v>
      </c>
      <c r="AA28" s="49" t="s">
        <v>374</v>
      </c>
      <c r="AB28" s="49" t="s">
        <v>502</v>
      </c>
      <c r="AC28" s="29"/>
      <c r="AD28" s="29"/>
      <c r="AE28" s="29"/>
      <c r="AF28" s="28"/>
      <c r="AK28" s="37" t="s">
        <v>178</v>
      </c>
    </row>
    <row r="29" spans="1:37" ht="13.5" customHeight="1" x14ac:dyDescent="0.15">
      <c r="A29" s="13"/>
      <c r="B29" s="13"/>
      <c r="F29" s="18" t="s">
        <v>184</v>
      </c>
      <c r="G29" s="17"/>
      <c r="H29" s="13" t="str">
        <f t="shared" si="1"/>
        <v/>
      </c>
      <c r="I29" s="13" t="str">
        <f t="shared" si="5"/>
        <v>一般会計</v>
      </c>
      <c r="K29" s="13"/>
      <c r="L29" s="13"/>
      <c r="O29" s="13"/>
      <c r="P29" s="13"/>
      <c r="Q29" s="19"/>
      <c r="T29" s="13"/>
      <c r="U29" s="30" t="s">
        <v>522</v>
      </c>
      <c r="Y29" s="30" t="s">
        <v>281</v>
      </c>
      <c r="Z29" s="30" t="s">
        <v>409</v>
      </c>
      <c r="AA29" s="49" t="s">
        <v>375</v>
      </c>
      <c r="AB29" s="49" t="s">
        <v>503</v>
      </c>
      <c r="AC29" s="29"/>
      <c r="AD29" s="29"/>
      <c r="AE29" s="29"/>
      <c r="AF29" s="28"/>
      <c r="AK29" s="37" t="str">
        <f t="shared" si="7"/>
        <v>b</v>
      </c>
    </row>
    <row r="30" spans="1:37" ht="13.5" customHeight="1" x14ac:dyDescent="0.15">
      <c r="A30" s="13"/>
      <c r="B30" s="13"/>
      <c r="F30" s="18" t="s">
        <v>185</v>
      </c>
      <c r="G30" s="17"/>
      <c r="H30" s="13" t="str">
        <f t="shared" si="1"/>
        <v/>
      </c>
      <c r="I30" s="13" t="str">
        <f t="shared" si="5"/>
        <v>一般会計</v>
      </c>
      <c r="K30" s="13"/>
      <c r="L30" s="13"/>
      <c r="O30" s="13"/>
      <c r="P30" s="13"/>
      <c r="Q30" s="19"/>
      <c r="T30" s="13"/>
      <c r="U30" s="30" t="s">
        <v>523</v>
      </c>
      <c r="Y30" s="30" t="s">
        <v>282</v>
      </c>
      <c r="Z30" s="30" t="s">
        <v>410</v>
      </c>
      <c r="AA30" s="49" t="s">
        <v>376</v>
      </c>
      <c r="AB30" s="49" t="s">
        <v>504</v>
      </c>
      <c r="AC30" s="29"/>
      <c r="AD30" s="29"/>
      <c r="AE30" s="29"/>
      <c r="AF30" s="28"/>
      <c r="AK30" s="37" t="str">
        <f t="shared" si="7"/>
        <v>c</v>
      </c>
    </row>
    <row r="31" spans="1:37" ht="13.5" customHeight="1" x14ac:dyDescent="0.15">
      <c r="A31" s="13"/>
      <c r="B31" s="13"/>
      <c r="F31" s="18" t="s">
        <v>186</v>
      </c>
      <c r="G31" s="17"/>
      <c r="H31" s="13" t="str">
        <f t="shared" si="1"/>
        <v/>
      </c>
      <c r="I31" s="13" t="str">
        <f t="shared" si="5"/>
        <v>一般会計</v>
      </c>
      <c r="K31" s="13"/>
      <c r="L31" s="13"/>
      <c r="O31" s="13"/>
      <c r="P31" s="13"/>
      <c r="Q31" s="19"/>
      <c r="T31" s="13"/>
      <c r="U31" s="30" t="s">
        <v>524</v>
      </c>
      <c r="Y31" s="30" t="s">
        <v>283</v>
      </c>
      <c r="Z31" s="30" t="s">
        <v>411</v>
      </c>
      <c r="AA31" s="49" t="s">
        <v>377</v>
      </c>
      <c r="AB31" s="49" t="s">
        <v>505</v>
      </c>
      <c r="AC31" s="29"/>
      <c r="AD31" s="29"/>
      <c r="AE31" s="29"/>
      <c r="AF31" s="28"/>
      <c r="AK31" s="37" t="str">
        <f t="shared" si="7"/>
        <v>d</v>
      </c>
    </row>
    <row r="32" spans="1:37" ht="13.5" customHeight="1" x14ac:dyDescent="0.15">
      <c r="A32" s="13"/>
      <c r="B32" s="13"/>
      <c r="F32" s="18" t="s">
        <v>187</v>
      </c>
      <c r="G32" s="17"/>
      <c r="H32" s="13" t="str">
        <f t="shared" si="1"/>
        <v/>
      </c>
      <c r="I32" s="13" t="str">
        <f t="shared" si="5"/>
        <v>一般会計</v>
      </c>
      <c r="K32" s="13"/>
      <c r="L32" s="13"/>
      <c r="O32" s="13"/>
      <c r="P32" s="13"/>
      <c r="Q32" s="19"/>
      <c r="T32" s="13"/>
      <c r="U32" s="30" t="s">
        <v>525</v>
      </c>
      <c r="Y32" s="30" t="s">
        <v>284</v>
      </c>
      <c r="Z32" s="30" t="s">
        <v>412</v>
      </c>
      <c r="AA32" s="49" t="s">
        <v>65</v>
      </c>
      <c r="AB32" s="49" t="s">
        <v>65</v>
      </c>
      <c r="AC32" s="29"/>
      <c r="AD32" s="29"/>
      <c r="AE32" s="29"/>
      <c r="AF32" s="28"/>
      <c r="AK32" s="37" t="str">
        <f t="shared" si="7"/>
        <v>e</v>
      </c>
    </row>
    <row r="33" spans="1:37" ht="13.5" customHeight="1" x14ac:dyDescent="0.15">
      <c r="A33" s="13"/>
      <c r="B33" s="13"/>
      <c r="F33" s="18" t="s">
        <v>188</v>
      </c>
      <c r="G33" s="17"/>
      <c r="H33" s="13" t="str">
        <f t="shared" si="1"/>
        <v/>
      </c>
      <c r="I33" s="13" t="str">
        <f t="shared" si="5"/>
        <v>一般会計</v>
      </c>
      <c r="K33" s="13"/>
      <c r="L33" s="13"/>
      <c r="O33" s="13"/>
      <c r="P33" s="13"/>
      <c r="Q33" s="19"/>
      <c r="T33" s="13"/>
      <c r="U33" s="30" t="s">
        <v>526</v>
      </c>
      <c r="Y33" s="30" t="s">
        <v>285</v>
      </c>
      <c r="Z33" s="30" t="s">
        <v>413</v>
      </c>
      <c r="AA33" s="40"/>
      <c r="AB33" s="29"/>
      <c r="AC33" s="29"/>
      <c r="AD33" s="29"/>
      <c r="AE33" s="29"/>
      <c r="AF33" s="28"/>
      <c r="AK33" s="37" t="str">
        <f t="shared" si="7"/>
        <v>f</v>
      </c>
    </row>
    <row r="34" spans="1:37" ht="13.5" customHeight="1" x14ac:dyDescent="0.15">
      <c r="A34" s="13"/>
      <c r="B34" s="13"/>
      <c r="F34" s="18" t="s">
        <v>189</v>
      </c>
      <c r="G34" s="17"/>
      <c r="H34" s="13" t="str">
        <f t="shared" si="1"/>
        <v/>
      </c>
      <c r="I34" s="13" t="str">
        <f t="shared" si="5"/>
        <v>一般会計</v>
      </c>
      <c r="K34" s="13"/>
      <c r="L34" s="13"/>
      <c r="O34" s="13"/>
      <c r="P34" s="13"/>
      <c r="Q34" s="19"/>
      <c r="T34" s="13"/>
      <c r="U34" s="30" t="s">
        <v>527</v>
      </c>
      <c r="Y34" s="30" t="s">
        <v>286</v>
      </c>
      <c r="Z34" s="30" t="s">
        <v>414</v>
      </c>
      <c r="AB34" s="29"/>
      <c r="AC34" s="29"/>
      <c r="AD34" s="29"/>
      <c r="AE34" s="29"/>
      <c r="AF34" s="28"/>
      <c r="AK34" s="37" t="str">
        <f t="shared" si="7"/>
        <v>g</v>
      </c>
    </row>
    <row r="35" spans="1:37" ht="13.5" customHeight="1" x14ac:dyDescent="0.15">
      <c r="A35" s="13"/>
      <c r="B35" s="13"/>
      <c r="F35" s="18" t="s">
        <v>190</v>
      </c>
      <c r="G35" s="17"/>
      <c r="H35" s="13" t="str">
        <f t="shared" si="1"/>
        <v/>
      </c>
      <c r="I35" s="13" t="str">
        <f t="shared" si="5"/>
        <v>一般会計</v>
      </c>
      <c r="K35" s="13"/>
      <c r="L35" s="13"/>
      <c r="O35" s="13"/>
      <c r="P35" s="13"/>
      <c r="Q35" s="19"/>
      <c r="T35" s="13"/>
      <c r="U35" s="30" t="s">
        <v>528</v>
      </c>
      <c r="Y35" s="30" t="s">
        <v>287</v>
      </c>
      <c r="Z35" s="30" t="s">
        <v>415</v>
      </c>
      <c r="AC35" s="29"/>
      <c r="AF35" s="28"/>
      <c r="AK35" s="37" t="str">
        <f t="shared" si="7"/>
        <v>h</v>
      </c>
    </row>
    <row r="36" spans="1:37" ht="13.5" customHeight="1" x14ac:dyDescent="0.15">
      <c r="A36" s="13"/>
      <c r="B36" s="13"/>
      <c r="F36" s="18" t="s">
        <v>191</v>
      </c>
      <c r="G36" s="17"/>
      <c r="H36" s="13" t="str">
        <f t="shared" si="1"/>
        <v/>
      </c>
      <c r="I36" s="13" t="str">
        <f t="shared" si="5"/>
        <v>一般会計</v>
      </c>
      <c r="K36" s="13"/>
      <c r="L36" s="13"/>
      <c r="O36" s="13"/>
      <c r="P36" s="13"/>
      <c r="Q36" s="19"/>
      <c r="T36" s="13"/>
      <c r="Y36" s="30" t="s">
        <v>288</v>
      </c>
      <c r="Z36" s="30" t="s">
        <v>416</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289</v>
      </c>
      <c r="Z37" s="30" t="s">
        <v>417</v>
      </c>
      <c r="AF37" s="28"/>
      <c r="AK37" s="37" t="str">
        <f t="shared" si="7"/>
        <v>j</v>
      </c>
    </row>
    <row r="38" spans="1:37" x14ac:dyDescent="0.15">
      <c r="A38" s="13"/>
      <c r="B38" s="13"/>
      <c r="F38" s="13"/>
      <c r="G38" s="19"/>
      <c r="K38" s="13"/>
      <c r="L38" s="13"/>
      <c r="O38" s="13"/>
      <c r="P38" s="13"/>
      <c r="Q38" s="19"/>
      <c r="T38" s="13"/>
      <c r="Y38" s="30" t="s">
        <v>290</v>
      </c>
      <c r="Z38" s="30" t="s">
        <v>418</v>
      </c>
      <c r="AF38" s="28"/>
      <c r="AK38" s="37" t="str">
        <f t="shared" si="7"/>
        <v>k</v>
      </c>
    </row>
    <row r="39" spans="1:37" x14ac:dyDescent="0.15">
      <c r="A39" s="13"/>
      <c r="B39" s="13"/>
      <c r="F39" s="13" t="str">
        <f>I37</f>
        <v>一般会計</v>
      </c>
      <c r="G39" s="19"/>
      <c r="K39" s="13"/>
      <c r="L39" s="13"/>
      <c r="O39" s="13"/>
      <c r="P39" s="13"/>
      <c r="Q39" s="19"/>
      <c r="T39" s="13"/>
      <c r="U39" s="30" t="s">
        <v>530</v>
      </c>
      <c r="Y39" s="30" t="s">
        <v>291</v>
      </c>
      <c r="Z39" s="30" t="s">
        <v>419</v>
      </c>
      <c r="AF39" s="28"/>
      <c r="AK39" s="37" t="str">
        <f t="shared" si="7"/>
        <v>l</v>
      </c>
    </row>
    <row r="40" spans="1:37" x14ac:dyDescent="0.15">
      <c r="A40" s="13"/>
      <c r="B40" s="13"/>
      <c r="F40" s="13"/>
      <c r="G40" s="19"/>
      <c r="K40" s="13"/>
      <c r="L40" s="13"/>
      <c r="O40" s="13"/>
      <c r="P40" s="13"/>
      <c r="Q40" s="19"/>
      <c r="T40" s="13"/>
      <c r="U40" s="30"/>
      <c r="Y40" s="30" t="s">
        <v>292</v>
      </c>
      <c r="Z40" s="30" t="s">
        <v>420</v>
      </c>
      <c r="AF40" s="28"/>
      <c r="AK40" s="37" t="str">
        <f t="shared" si="7"/>
        <v>m</v>
      </c>
    </row>
    <row r="41" spans="1:37" x14ac:dyDescent="0.15">
      <c r="A41" s="13"/>
      <c r="B41" s="13"/>
      <c r="F41" s="13"/>
      <c r="G41" s="19"/>
      <c r="K41" s="13"/>
      <c r="L41" s="13"/>
      <c r="O41" s="13"/>
      <c r="P41" s="13"/>
      <c r="Q41" s="19"/>
      <c r="T41" s="13"/>
      <c r="U41" s="30" t="s">
        <v>234</v>
      </c>
      <c r="Y41" s="30" t="s">
        <v>293</v>
      </c>
      <c r="Z41" s="30" t="s">
        <v>421</v>
      </c>
      <c r="AF41" s="28"/>
      <c r="AK41" s="37" t="str">
        <f t="shared" si="7"/>
        <v>n</v>
      </c>
    </row>
    <row r="42" spans="1:37" x14ac:dyDescent="0.15">
      <c r="A42" s="13"/>
      <c r="B42" s="13"/>
      <c r="F42" s="13"/>
      <c r="G42" s="19"/>
      <c r="K42" s="13"/>
      <c r="L42" s="13"/>
      <c r="O42" s="13"/>
      <c r="P42" s="13"/>
      <c r="Q42" s="19"/>
      <c r="T42" s="13"/>
      <c r="U42" s="30" t="s">
        <v>244</v>
      </c>
      <c r="Y42" s="30" t="s">
        <v>294</v>
      </c>
      <c r="Z42" s="30" t="s">
        <v>422</v>
      </c>
      <c r="AF42" s="28"/>
      <c r="AK42" s="37" t="str">
        <f t="shared" si="7"/>
        <v>o</v>
      </c>
    </row>
    <row r="43" spans="1:37" x14ac:dyDescent="0.15">
      <c r="A43" s="13"/>
      <c r="B43" s="13"/>
      <c r="F43" s="13"/>
      <c r="G43" s="19"/>
      <c r="K43" s="13"/>
      <c r="L43" s="13"/>
      <c r="O43" s="13"/>
      <c r="P43" s="13"/>
      <c r="Q43" s="19"/>
      <c r="T43" s="13"/>
      <c r="Y43" s="30" t="s">
        <v>295</v>
      </c>
      <c r="Z43" s="30" t="s">
        <v>423</v>
      </c>
      <c r="AF43" s="28"/>
      <c r="AK43" s="37" t="str">
        <f t="shared" si="7"/>
        <v>p</v>
      </c>
    </row>
    <row r="44" spans="1:37" x14ac:dyDescent="0.15">
      <c r="A44" s="13"/>
      <c r="B44" s="13"/>
      <c r="F44" s="13"/>
      <c r="G44" s="19"/>
      <c r="K44" s="13"/>
      <c r="L44" s="13"/>
      <c r="O44" s="13"/>
      <c r="P44" s="13"/>
      <c r="Q44" s="19"/>
      <c r="T44" s="13"/>
      <c r="Y44" s="30" t="s">
        <v>296</v>
      </c>
      <c r="Z44" s="30" t="s">
        <v>424</v>
      </c>
      <c r="AF44" s="28"/>
      <c r="AK44" s="37" t="str">
        <f t="shared" si="7"/>
        <v>q</v>
      </c>
    </row>
    <row r="45" spans="1:37" x14ac:dyDescent="0.15">
      <c r="A45" s="13"/>
      <c r="B45" s="13"/>
      <c r="F45" s="13"/>
      <c r="G45" s="19"/>
      <c r="K45" s="13"/>
      <c r="L45" s="13"/>
      <c r="O45" s="13"/>
      <c r="P45" s="13"/>
      <c r="Q45" s="19"/>
      <c r="T45" s="13"/>
      <c r="U45" s="27" t="s">
        <v>160</v>
      </c>
      <c r="Y45" s="30" t="s">
        <v>297</v>
      </c>
      <c r="Z45" s="30" t="s">
        <v>425</v>
      </c>
      <c r="AF45" s="28"/>
      <c r="AK45" s="37" t="str">
        <f t="shared" si="7"/>
        <v>r</v>
      </c>
    </row>
    <row r="46" spans="1:37" x14ac:dyDescent="0.15">
      <c r="A46" s="13"/>
      <c r="B46" s="13"/>
      <c r="F46" s="13"/>
      <c r="G46" s="19"/>
      <c r="K46" s="13"/>
      <c r="L46" s="13"/>
      <c r="O46" s="13"/>
      <c r="P46" s="13"/>
      <c r="Q46" s="19"/>
      <c r="T46" s="13"/>
      <c r="U46" s="56" t="s">
        <v>557</v>
      </c>
      <c r="Y46" s="30" t="s">
        <v>298</v>
      </c>
      <c r="Z46" s="30" t="s">
        <v>426</v>
      </c>
      <c r="AF46" s="28"/>
      <c r="AK46" s="37" t="str">
        <f t="shared" si="7"/>
        <v>s</v>
      </c>
    </row>
    <row r="47" spans="1:37" x14ac:dyDescent="0.15">
      <c r="A47" s="13"/>
      <c r="B47" s="13"/>
      <c r="F47" s="13"/>
      <c r="G47" s="19"/>
      <c r="K47" s="13"/>
      <c r="L47" s="13"/>
      <c r="O47" s="13"/>
      <c r="P47" s="13"/>
      <c r="Q47" s="19"/>
      <c r="T47" s="13"/>
      <c r="Y47" s="30" t="s">
        <v>299</v>
      </c>
      <c r="Z47" s="30" t="s">
        <v>427</v>
      </c>
      <c r="AF47" s="28"/>
      <c r="AK47" s="37" t="str">
        <f t="shared" si="7"/>
        <v>t</v>
      </c>
    </row>
    <row r="48" spans="1:37" x14ac:dyDescent="0.15">
      <c r="A48" s="13"/>
      <c r="B48" s="13"/>
      <c r="F48" s="13"/>
      <c r="G48" s="19"/>
      <c r="K48" s="13"/>
      <c r="L48" s="13"/>
      <c r="O48" s="13"/>
      <c r="P48" s="13"/>
      <c r="Q48" s="19"/>
      <c r="T48" s="13"/>
      <c r="U48" s="56">
        <v>2021</v>
      </c>
      <c r="Y48" s="30" t="s">
        <v>300</v>
      </c>
      <c r="Z48" s="30" t="s">
        <v>428</v>
      </c>
      <c r="AF48" s="28"/>
      <c r="AK48" s="37" t="str">
        <f t="shared" si="7"/>
        <v>u</v>
      </c>
    </row>
    <row r="49" spans="1:37" x14ac:dyDescent="0.15">
      <c r="A49" s="13"/>
      <c r="B49" s="13"/>
      <c r="F49" s="13"/>
      <c r="G49" s="19"/>
      <c r="K49" s="13"/>
      <c r="L49" s="13"/>
      <c r="O49" s="13"/>
      <c r="P49" s="13"/>
      <c r="Q49" s="19"/>
      <c r="T49" s="13"/>
      <c r="U49" s="56">
        <v>2022</v>
      </c>
      <c r="Y49" s="30" t="s">
        <v>301</v>
      </c>
      <c r="Z49" s="30" t="s">
        <v>429</v>
      </c>
      <c r="AF49" s="28"/>
      <c r="AK49" s="37" t="str">
        <f t="shared" si="7"/>
        <v>v</v>
      </c>
    </row>
    <row r="50" spans="1:37" x14ac:dyDescent="0.15">
      <c r="A50" s="13"/>
      <c r="B50" s="13"/>
      <c r="F50" s="13"/>
      <c r="G50" s="19"/>
      <c r="K50" s="13"/>
      <c r="L50" s="13"/>
      <c r="O50" s="13"/>
      <c r="P50" s="13"/>
      <c r="Q50" s="19"/>
      <c r="T50" s="13"/>
      <c r="U50" s="56">
        <v>2023</v>
      </c>
      <c r="Y50" s="30" t="s">
        <v>302</v>
      </c>
      <c r="Z50" s="30" t="s">
        <v>430</v>
      </c>
      <c r="AF50" s="28"/>
    </row>
    <row r="51" spans="1:37" x14ac:dyDescent="0.15">
      <c r="A51" s="13"/>
      <c r="B51" s="13"/>
      <c r="F51" s="13"/>
      <c r="G51" s="19"/>
      <c r="K51" s="13"/>
      <c r="L51" s="13"/>
      <c r="O51" s="13"/>
      <c r="P51" s="13"/>
      <c r="Q51" s="19"/>
      <c r="T51" s="13"/>
      <c r="U51" s="56">
        <v>2024</v>
      </c>
      <c r="Y51" s="30" t="s">
        <v>303</v>
      </c>
      <c r="Z51" s="30" t="s">
        <v>431</v>
      </c>
      <c r="AF51" s="28"/>
    </row>
    <row r="52" spans="1:37" x14ac:dyDescent="0.15">
      <c r="A52" s="13"/>
      <c r="B52" s="13"/>
      <c r="F52" s="13"/>
      <c r="G52" s="19"/>
      <c r="K52" s="13"/>
      <c r="L52" s="13"/>
      <c r="O52" s="13"/>
      <c r="P52" s="13"/>
      <c r="Q52" s="19"/>
      <c r="T52" s="13"/>
      <c r="U52" s="56">
        <v>2025</v>
      </c>
      <c r="Y52" s="30" t="s">
        <v>304</v>
      </c>
      <c r="Z52" s="30" t="s">
        <v>432</v>
      </c>
      <c r="AF52" s="28"/>
    </row>
    <row r="53" spans="1:37" x14ac:dyDescent="0.15">
      <c r="A53" s="13"/>
      <c r="B53" s="13"/>
      <c r="F53" s="13"/>
      <c r="G53" s="19"/>
      <c r="K53" s="13"/>
      <c r="L53" s="13"/>
      <c r="O53" s="13"/>
      <c r="P53" s="13"/>
      <c r="Q53" s="19"/>
      <c r="T53" s="13"/>
      <c r="U53" s="56">
        <v>2026</v>
      </c>
      <c r="Y53" s="30" t="s">
        <v>305</v>
      </c>
      <c r="Z53" s="30" t="s">
        <v>433</v>
      </c>
      <c r="AF53" s="28"/>
    </row>
    <row r="54" spans="1:37" x14ac:dyDescent="0.15">
      <c r="A54" s="13"/>
      <c r="B54" s="13"/>
      <c r="F54" s="13"/>
      <c r="G54" s="19"/>
      <c r="K54" s="13"/>
      <c r="L54" s="13"/>
      <c r="O54" s="13"/>
      <c r="P54" s="20"/>
      <c r="Q54" s="19"/>
      <c r="T54" s="13"/>
      <c r="Y54" s="30" t="s">
        <v>306</v>
      </c>
      <c r="Z54" s="30" t="s">
        <v>434</v>
      </c>
      <c r="AF54" s="28"/>
    </row>
    <row r="55" spans="1:37" x14ac:dyDescent="0.15">
      <c r="A55" s="13"/>
      <c r="B55" s="13"/>
      <c r="F55" s="13"/>
      <c r="G55" s="19"/>
      <c r="K55" s="13"/>
      <c r="L55" s="13"/>
      <c r="O55" s="13"/>
      <c r="P55" s="13"/>
      <c r="Q55" s="19"/>
      <c r="T55" s="13"/>
      <c r="Y55" s="30" t="s">
        <v>307</v>
      </c>
      <c r="Z55" s="30" t="s">
        <v>435</v>
      </c>
      <c r="AF55" s="28"/>
    </row>
    <row r="56" spans="1:37" x14ac:dyDescent="0.15">
      <c r="A56" s="13"/>
      <c r="B56" s="13"/>
      <c r="F56" s="13"/>
      <c r="G56" s="19"/>
      <c r="K56" s="13"/>
      <c r="L56" s="13"/>
      <c r="O56" s="13"/>
      <c r="P56" s="13"/>
      <c r="Q56" s="19"/>
      <c r="T56" s="13"/>
      <c r="U56" s="56">
        <v>20</v>
      </c>
      <c r="Y56" s="30" t="s">
        <v>308</v>
      </c>
      <c r="Z56" s="30" t="s">
        <v>436</v>
      </c>
      <c r="AF56" s="28"/>
    </row>
    <row r="57" spans="1:37" x14ac:dyDescent="0.15">
      <c r="A57" s="13"/>
      <c r="B57" s="13"/>
      <c r="F57" s="13"/>
      <c r="G57" s="19"/>
      <c r="K57" s="13"/>
      <c r="L57" s="13"/>
      <c r="O57" s="13"/>
      <c r="P57" s="13"/>
      <c r="Q57" s="19"/>
      <c r="T57" s="13"/>
      <c r="U57" s="30" t="s">
        <v>506</v>
      </c>
      <c r="Y57" s="30" t="s">
        <v>309</v>
      </c>
      <c r="Z57" s="30" t="s">
        <v>437</v>
      </c>
      <c r="AF57" s="28"/>
    </row>
    <row r="58" spans="1:37" x14ac:dyDescent="0.15">
      <c r="A58" s="13"/>
      <c r="B58" s="13"/>
      <c r="F58" s="13"/>
      <c r="G58" s="19"/>
      <c r="K58" s="13"/>
      <c r="L58" s="13"/>
      <c r="O58" s="13"/>
      <c r="P58" s="13"/>
      <c r="Q58" s="19"/>
      <c r="T58" s="13"/>
      <c r="U58" s="30" t="s">
        <v>507</v>
      </c>
      <c r="Y58" s="30" t="s">
        <v>310</v>
      </c>
      <c r="Z58" s="30" t="s">
        <v>438</v>
      </c>
      <c r="AF58" s="28"/>
    </row>
    <row r="59" spans="1:37" x14ac:dyDescent="0.15">
      <c r="A59" s="13"/>
      <c r="B59" s="13"/>
      <c r="F59" s="13"/>
      <c r="G59" s="19"/>
      <c r="K59" s="13"/>
      <c r="L59" s="13"/>
      <c r="O59" s="13"/>
      <c r="P59" s="13"/>
      <c r="Q59" s="19"/>
      <c r="T59" s="13"/>
      <c r="Y59" s="30" t="s">
        <v>311</v>
      </c>
      <c r="Z59" s="30" t="s">
        <v>439</v>
      </c>
      <c r="AF59" s="28"/>
    </row>
    <row r="60" spans="1:37" x14ac:dyDescent="0.15">
      <c r="A60" s="13"/>
      <c r="B60" s="13"/>
      <c r="F60" s="13"/>
      <c r="G60" s="19"/>
      <c r="K60" s="13"/>
      <c r="L60" s="13"/>
      <c r="O60" s="13"/>
      <c r="P60" s="13"/>
      <c r="Q60" s="19"/>
      <c r="T60" s="13"/>
      <c r="Y60" s="30" t="s">
        <v>312</v>
      </c>
      <c r="Z60" s="30" t="s">
        <v>440</v>
      </c>
      <c r="AF60" s="28"/>
    </row>
    <row r="61" spans="1:37" x14ac:dyDescent="0.15">
      <c r="A61" s="13"/>
      <c r="B61" s="13"/>
      <c r="F61" s="13"/>
      <c r="G61" s="19"/>
      <c r="K61" s="13"/>
      <c r="L61" s="13"/>
      <c r="O61" s="13"/>
      <c r="P61" s="13"/>
      <c r="Q61" s="19"/>
      <c r="T61" s="13"/>
      <c r="Y61" s="30" t="s">
        <v>313</v>
      </c>
      <c r="Z61" s="30" t="s">
        <v>441</v>
      </c>
      <c r="AF61" s="28"/>
    </row>
    <row r="62" spans="1:37" x14ac:dyDescent="0.15">
      <c r="A62" s="13"/>
      <c r="B62" s="13"/>
      <c r="F62" s="13"/>
      <c r="G62" s="19"/>
      <c r="K62" s="13"/>
      <c r="L62" s="13"/>
      <c r="O62" s="13"/>
      <c r="P62" s="13"/>
      <c r="Q62" s="19"/>
      <c r="T62" s="13"/>
      <c r="Y62" s="30" t="s">
        <v>314</v>
      </c>
      <c r="Z62" s="30" t="s">
        <v>442</v>
      </c>
      <c r="AF62" s="28"/>
    </row>
    <row r="63" spans="1:37" x14ac:dyDescent="0.15">
      <c r="A63" s="13"/>
      <c r="B63" s="13"/>
      <c r="F63" s="13"/>
      <c r="G63" s="19"/>
      <c r="K63" s="13"/>
      <c r="L63" s="13"/>
      <c r="O63" s="13"/>
      <c r="P63" s="13"/>
      <c r="Q63" s="19"/>
      <c r="T63" s="13"/>
      <c r="Y63" s="30" t="s">
        <v>315</v>
      </c>
      <c r="Z63" s="30" t="s">
        <v>443</v>
      </c>
      <c r="AF63" s="28"/>
    </row>
    <row r="64" spans="1:37" x14ac:dyDescent="0.15">
      <c r="A64" s="13"/>
      <c r="B64" s="13"/>
      <c r="F64" s="13"/>
      <c r="G64" s="19"/>
      <c r="K64" s="13"/>
      <c r="L64" s="13"/>
      <c r="O64" s="13"/>
      <c r="P64" s="13"/>
      <c r="Q64" s="19"/>
      <c r="T64" s="13"/>
      <c r="Y64" s="30" t="s">
        <v>316</v>
      </c>
      <c r="Z64" s="30" t="s">
        <v>444</v>
      </c>
      <c r="AF64" s="28"/>
    </row>
    <row r="65" spans="1:32" x14ac:dyDescent="0.15">
      <c r="A65" s="13"/>
      <c r="B65" s="13"/>
      <c r="F65" s="13"/>
      <c r="G65" s="19"/>
      <c r="K65" s="13"/>
      <c r="L65" s="13"/>
      <c r="O65" s="13"/>
      <c r="P65" s="13"/>
      <c r="Q65" s="19"/>
      <c r="T65" s="13"/>
      <c r="Y65" s="30" t="s">
        <v>317</v>
      </c>
      <c r="Z65" s="30" t="s">
        <v>445</v>
      </c>
      <c r="AF65" s="28"/>
    </row>
    <row r="66" spans="1:32" x14ac:dyDescent="0.15">
      <c r="A66" s="13"/>
      <c r="B66" s="13"/>
      <c r="F66" s="13"/>
      <c r="G66" s="19"/>
      <c r="K66" s="13"/>
      <c r="L66" s="13"/>
      <c r="O66" s="13"/>
      <c r="P66" s="13"/>
      <c r="Q66" s="19"/>
      <c r="T66" s="13"/>
      <c r="Y66" s="30" t="s">
        <v>66</v>
      </c>
      <c r="Z66" s="30" t="s">
        <v>446</v>
      </c>
      <c r="AF66" s="28"/>
    </row>
    <row r="67" spans="1:32" x14ac:dyDescent="0.15">
      <c r="A67" s="13"/>
      <c r="B67" s="13"/>
      <c r="F67" s="13"/>
      <c r="G67" s="19"/>
      <c r="K67" s="13"/>
      <c r="L67" s="13"/>
      <c r="O67" s="13"/>
      <c r="P67" s="13"/>
      <c r="Q67" s="19"/>
      <c r="T67" s="13"/>
      <c r="Y67" s="30" t="s">
        <v>318</v>
      </c>
      <c r="Z67" s="30" t="s">
        <v>447</v>
      </c>
      <c r="AF67" s="28"/>
    </row>
    <row r="68" spans="1:32" x14ac:dyDescent="0.15">
      <c r="A68" s="13"/>
      <c r="B68" s="13"/>
      <c r="F68" s="13"/>
      <c r="G68" s="19"/>
      <c r="K68" s="13"/>
      <c r="L68" s="13"/>
      <c r="O68" s="13"/>
      <c r="P68" s="13"/>
      <c r="Q68" s="19"/>
      <c r="T68" s="13"/>
      <c r="Y68" s="30" t="s">
        <v>319</v>
      </c>
      <c r="Z68" s="30" t="s">
        <v>448</v>
      </c>
      <c r="AF68" s="28"/>
    </row>
    <row r="69" spans="1:32" x14ac:dyDescent="0.15">
      <c r="A69" s="13"/>
      <c r="B69" s="13"/>
      <c r="F69" s="13"/>
      <c r="G69" s="19"/>
      <c r="K69" s="13"/>
      <c r="L69" s="13"/>
      <c r="O69" s="13"/>
      <c r="P69" s="13"/>
      <c r="Q69" s="19"/>
      <c r="T69" s="13"/>
      <c r="Y69" s="30" t="s">
        <v>320</v>
      </c>
      <c r="Z69" s="30" t="s">
        <v>449</v>
      </c>
      <c r="AF69" s="28"/>
    </row>
    <row r="70" spans="1:32" x14ac:dyDescent="0.15">
      <c r="A70" s="13"/>
      <c r="B70" s="13"/>
      <c r="Y70" s="30" t="s">
        <v>321</v>
      </c>
      <c r="Z70" s="30" t="s">
        <v>450</v>
      </c>
    </row>
    <row r="71" spans="1:32" x14ac:dyDescent="0.15">
      <c r="Y71" s="30" t="s">
        <v>322</v>
      </c>
      <c r="Z71" s="30" t="s">
        <v>451</v>
      </c>
    </row>
    <row r="72" spans="1:32" x14ac:dyDescent="0.15">
      <c r="Y72" s="30" t="s">
        <v>323</v>
      </c>
      <c r="Z72" s="30" t="s">
        <v>452</v>
      </c>
    </row>
    <row r="73" spans="1:32" x14ac:dyDescent="0.15">
      <c r="Y73" s="30" t="s">
        <v>324</v>
      </c>
      <c r="Z73" s="30" t="s">
        <v>453</v>
      </c>
    </row>
    <row r="74" spans="1:32" x14ac:dyDescent="0.15">
      <c r="Y74" s="30" t="s">
        <v>325</v>
      </c>
      <c r="Z74" s="30" t="s">
        <v>454</v>
      </c>
    </row>
    <row r="75" spans="1:32" x14ac:dyDescent="0.15">
      <c r="Y75" s="30" t="s">
        <v>326</v>
      </c>
      <c r="Z75" s="30" t="s">
        <v>455</v>
      </c>
    </row>
    <row r="76" spans="1:32" x14ac:dyDescent="0.15">
      <c r="Y76" s="30" t="s">
        <v>327</v>
      </c>
      <c r="Z76" s="30" t="s">
        <v>456</v>
      </c>
    </row>
    <row r="77" spans="1:32" x14ac:dyDescent="0.15">
      <c r="Y77" s="30" t="s">
        <v>328</v>
      </c>
      <c r="Z77" s="30" t="s">
        <v>457</v>
      </c>
    </row>
    <row r="78" spans="1:32" x14ac:dyDescent="0.15">
      <c r="Y78" s="30" t="s">
        <v>329</v>
      </c>
      <c r="Z78" s="30" t="s">
        <v>458</v>
      </c>
    </row>
    <row r="79" spans="1:32" x14ac:dyDescent="0.15">
      <c r="Y79" s="30" t="s">
        <v>330</v>
      </c>
      <c r="Z79" s="30" t="s">
        <v>459</v>
      </c>
    </row>
    <row r="80" spans="1:32" x14ac:dyDescent="0.15">
      <c r="Y80" s="30" t="s">
        <v>331</v>
      </c>
      <c r="Z80" s="30" t="s">
        <v>460</v>
      </c>
    </row>
    <row r="81" spans="25:26" x14ac:dyDescent="0.15">
      <c r="Y81" s="30" t="s">
        <v>332</v>
      </c>
      <c r="Z81" s="30" t="s">
        <v>461</v>
      </c>
    </row>
    <row r="82" spans="25:26" x14ac:dyDescent="0.15">
      <c r="Y82" s="30" t="s">
        <v>333</v>
      </c>
      <c r="Z82" s="30" t="s">
        <v>462</v>
      </c>
    </row>
    <row r="83" spans="25:26" x14ac:dyDescent="0.15">
      <c r="Y83" s="30" t="s">
        <v>334</v>
      </c>
      <c r="Z83" s="30" t="s">
        <v>463</v>
      </c>
    </row>
    <row r="84" spans="25:26" x14ac:dyDescent="0.15">
      <c r="Y84" s="30" t="s">
        <v>335</v>
      </c>
      <c r="Z84" s="30" t="s">
        <v>464</v>
      </c>
    </row>
    <row r="85" spans="25:26" x14ac:dyDescent="0.15">
      <c r="Y85" s="30" t="s">
        <v>336</v>
      </c>
      <c r="Z85" s="30" t="s">
        <v>465</v>
      </c>
    </row>
    <row r="86" spans="25:26" x14ac:dyDescent="0.15">
      <c r="Y86" s="30" t="s">
        <v>337</v>
      </c>
      <c r="Z86" s="30" t="s">
        <v>466</v>
      </c>
    </row>
    <row r="87" spans="25:26" x14ac:dyDescent="0.15">
      <c r="Y87" s="30" t="s">
        <v>338</v>
      </c>
      <c r="Z87" s="30" t="s">
        <v>467</v>
      </c>
    </row>
    <row r="88" spans="25:26" x14ac:dyDescent="0.15">
      <c r="Y88" s="30" t="s">
        <v>339</v>
      </c>
      <c r="Z88" s="30" t="s">
        <v>468</v>
      </c>
    </row>
    <row r="89" spans="25:26" x14ac:dyDescent="0.15">
      <c r="Y89" s="30" t="s">
        <v>340</v>
      </c>
      <c r="Z89" s="30" t="s">
        <v>469</v>
      </c>
    </row>
    <row r="90" spans="25:26" x14ac:dyDescent="0.15">
      <c r="Y90" s="30" t="s">
        <v>341</v>
      </c>
      <c r="Z90" s="30" t="s">
        <v>470</v>
      </c>
    </row>
    <row r="91" spans="25:26" x14ac:dyDescent="0.15">
      <c r="Y91" s="30" t="s">
        <v>342</v>
      </c>
      <c r="Z91" s="30" t="s">
        <v>471</v>
      </c>
    </row>
    <row r="92" spans="25:26" x14ac:dyDescent="0.15">
      <c r="Y92" s="30" t="s">
        <v>343</v>
      </c>
      <c r="Z92" s="30" t="s">
        <v>472</v>
      </c>
    </row>
    <row r="93" spans="25:26" x14ac:dyDescent="0.15">
      <c r="Y93" s="30" t="s">
        <v>344</v>
      </c>
      <c r="Z93" s="30" t="s">
        <v>473</v>
      </c>
    </row>
    <row r="94" spans="25:26" x14ac:dyDescent="0.15">
      <c r="Y94" s="30" t="s">
        <v>345</v>
      </c>
      <c r="Z94" s="30" t="s">
        <v>474</v>
      </c>
    </row>
    <row r="95" spans="25:26" x14ac:dyDescent="0.15">
      <c r="Y95" s="30" t="s">
        <v>346</v>
      </c>
      <c r="Z95" s="30" t="s">
        <v>475</v>
      </c>
    </row>
    <row r="96" spans="25:26" x14ac:dyDescent="0.15">
      <c r="Y96" s="30" t="s">
        <v>250</v>
      </c>
      <c r="Z96" s="30" t="s">
        <v>476</v>
      </c>
    </row>
    <row r="97" spans="25:26" x14ac:dyDescent="0.15">
      <c r="Y97" s="30" t="s">
        <v>347</v>
      </c>
      <c r="Z97" s="30" t="s">
        <v>477</v>
      </c>
    </row>
    <row r="98" spans="25:26" x14ac:dyDescent="0.15">
      <c r="Y98" s="30" t="s">
        <v>348</v>
      </c>
      <c r="Z98" s="30" t="s">
        <v>478</v>
      </c>
    </row>
    <row r="99" spans="25:26" x14ac:dyDescent="0.15">
      <c r="Y99" s="30" t="s">
        <v>378</v>
      </c>
      <c r="Z99" s="30" t="s">
        <v>479</v>
      </c>
    </row>
    <row r="100" spans="25:26" x14ac:dyDescent="0.15">
      <c r="Y100" s="30" t="s">
        <v>561</v>
      </c>
      <c r="Z100" s="30" t="s">
        <v>480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2022-08-25T06:33:16Z</dcterms:created>
  <dcterms:modified xsi:type="dcterms:W3CDTF">2022-08-26T14:11:55Z</dcterms:modified>
</cp:coreProperties>
</file>