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行政事業レビューシート!$A$2:$BH$110</definedName>
    <definedName name="_xlnm.Print_Area" localSheetId="0">行政事業レビューシート!$A$1:$AX$110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W93" i="11" l="1"/>
  <c r="AT93" i="11"/>
  <c r="AQ93" i="11"/>
  <c r="AL93" i="11"/>
  <c r="AI93" i="11"/>
  <c r="AF93" i="11"/>
  <c r="Z93" i="11"/>
  <c r="W93" i="11"/>
  <c r="T93" i="11"/>
  <c r="N93" i="11"/>
  <c r="AW92" i="11"/>
  <c r="AT92" i="11"/>
  <c r="AQ92" i="11"/>
  <c r="AL92" i="11"/>
  <c r="AI92" i="11"/>
  <c r="AF92" i="11"/>
  <c r="Z92" i="11"/>
  <c r="W92" i="11"/>
  <c r="T92" i="11"/>
  <c r="N92" i="11"/>
  <c r="K92" i="11"/>
  <c r="H92" i="11"/>
  <c r="W26" i="11" l="1"/>
  <c r="P26"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<sst xmlns="http://schemas.openxmlformats.org/spreadsheetml/2006/main" count="722" uniqueCount="613">
  <si>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</si>
  <si>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</si>
  <si>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</si>
  <si>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</si>
  <si>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</si>
  <si>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</si>
  <si>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</si>
  <si>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</si>
  <si>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</si>
  <si>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</si>
  <si>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</si>
  <si>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</si>
  <si>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</si>
  <si>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</si>
  <si>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</si>
  <si>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</si>
  <si>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</si>
  <si>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</si>
  <si>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</si>
  <si>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</si>
  <si>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</si>
  <si>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</si>
  <si>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</si>
  <si>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</si>
  <si>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</si>
  <si>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</si>
  <si>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</si>
  <si>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</si>
  <si>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</si>
  <si>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</si>
  <si>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</si>
  <si>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</si>
  <si>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</si>
  <si>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</si>
  <si>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</si>
  <si>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</si>
  <si>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</si>
  <si>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</si>
  <si>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</si>
  <si>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</si>
  <si>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</si>
  <si>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</si>
  <si>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</si>
  <si>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</si>
  <si>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</si>
  <si>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</si>
  <si>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</si>
  <si>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</si>
  <si>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</si>
  <si>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</si>
  <si>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</si>
  <si>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</si>
  <si>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</si>
  <si>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</si>
  <si>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</si>
  <si>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</si>
  <si>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</si>
  <si>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</si>
  <si>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</si>
  <si>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</si>
  <si>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</si>
  <si>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</si>
  <si>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</si>
  <si>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</si>
  <si>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</si>
  <si>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</si>
  <si>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</si>
  <si>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</si>
  <si>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</si>
  <si>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</si>
  <si>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</si>
  <si>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</si>
  <si>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</si>
  <si>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</si>
  <si>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</si>
  <si>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</si>
  <si>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</si>
  <si>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</si>
  <si>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</si>
  <si>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</si>
  <si>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</si>
  <si>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</si>
  <si>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</si>
  <si>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</si>
  <si>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</si>
  <si>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</si>
  <si>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</si>
  <si>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</si>
  <si>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</si>
  <si>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</si>
  <si>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</si>
  <si>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</si>
  <si>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</si>
  <si>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</si>
  <si>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</si>
  <si>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</si>
  <si>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</si>
  <si>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</si>
  <si>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</si>
  <si>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</si>
  <si>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</si>
  <si>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</si>
  <si>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</si>
  <si>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</si>
  <si>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</si>
  <si>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</si>
  <si>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</si>
  <si>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</si>
  <si>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</si>
  <si>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</si>
  <si>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</si>
  <si>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</si>
  <si>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</si>
  <si>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</si>
  <si>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</si>
  <si>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</si>
  <si>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</si>
  <si>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</si>
  <si>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</si>
  <si>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</si>
  <si>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</si>
  <si>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</si>
  <si>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</si>
  <si>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</si>
  <si>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</si>
  <si>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</si>
  <si>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</si>
  <si>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</si>
  <si>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</si>
  <si>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</si>
  <si>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</si>
  <si>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</si>
  <si>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</si>
  <si>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</si>
  <si>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</si>
  <si>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</si>
  <si>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</si>
  <si>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</si>
  <si>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</si>
  <si>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</si>
  <si>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</si>
  <si>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</si>
  <si>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</si>
  <si>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</si>
  <si>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</si>
  <si>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</si>
  <si>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</si>
  <si>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</si>
  <si>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</si>
  <si>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</si>
  <si>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</si>
  <si>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</si>
  <si>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</si>
  <si>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</si>
  <si>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</si>
  <si>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</si>
  <si>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</si>
  <si>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</si>
  <si>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</si>
  <si>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</si>
  <si>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</si>
  <si>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</si>
  <si>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</si>
  <si>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</si>
  <si>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</si>
  <si>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</si>
  <si>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</si>
  <si>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</si>
  <si>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</si>
  <si>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</si>
  <si>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</si>
  <si>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</si>
  <si>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</si>
  <si>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</si>
  <si>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</si>
  <si>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</si>
  <si>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</si>
  <si>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</si>
  <si>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</si>
  <si>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</si>
  <si>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</si>
  <si>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</si>
  <si>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</si>
  <si>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</si>
  <si>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</si>
  <si>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</si>
  <si>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</si>
  <si>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</si>
  <si>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</si>
  <si>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</si>
  <si>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</si>
  <si>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</si>
  <si>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</si>
  <si>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</si>
  <si>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</si>
  <si>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</si>
  <si>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</si>
  <si>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</si>
  <si>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</si>
  <si>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</si>
  <si>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</si>
  <si>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</si>
  <si>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</si>
  <si>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</si>
  <si>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</si>
  <si>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</si>
  <si>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</si>
  <si>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</si>
  <si>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</si>
  <si>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</si>
  <si>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</si>
  <si>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</si>
  <si>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</si>
  <si>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</si>
  <si>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</si>
  <si>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</si>
  <si>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</si>
  <si>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</si>
  <si>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</si>
  <si>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</si>
  <si>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</si>
  <si>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</si>
  <si>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</si>
  <si>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</si>
  <si>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</si>
  <si>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</si>
  <si>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</si>
  <si>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</si>
  <si>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</si>
  <si>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</si>
  <si>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</si>
  <si>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</si>
  <si>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</si>
  <si>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</si>
  <si>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</si>
  <si>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</si>
  <si>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</si>
  <si>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</si>
  <si>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</si>
  <si>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</si>
  <si>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</si>
  <si>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</si>
  <si>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</si>
  <si>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</si>
  <si>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</si>
  <si>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</si>
  <si>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</si>
  <si>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</si>
  <si>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</si>
  <si>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</si>
  <si>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</si>
  <si>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</si>
  <si>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</si>
  <si>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</si>
  <si>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</si>
  <si>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</si>
  <si>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</si>
  <si>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</si>
  <si>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</si>
  <si>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</si>
  <si>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</si>
  <si>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</si>
  <si>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</si>
  <si>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</si>
  <si>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</si>
  <si>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</si>
  <si>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</si>
  <si>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</si>
  <si>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</si>
  <si>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</si>
  <si>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</si>
  <si>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</si>
  <si>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</si>
  <si>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</si>
  <si>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</si>
  <si>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</si>
  <si>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</si>
  <si>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</si>
  <si>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</si>
  <si>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</si>
  <si>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</si>
  <si>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</si>
  <si>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</si>
  <si>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</si>
  <si>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</si>
  <si>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</si>
  <si>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</si>
  <si>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</si>
  <si>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</si>
  <si>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</si>
  <si>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</si>
  <si>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</si>
  <si>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</si>
  <si>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</si>
  <si>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</si>
  <si>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</si>
  <si>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</si>
  <si>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</si>
  <si>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</si>
  <si>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</si>
  <si>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</si>
  <si>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</si>
  <si>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</si>
  <si>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</si>
  <si>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</si>
  <si>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</si>
  <si>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</si>
  <si>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</si>
  <si>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</si>
  <si>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</si>
  <si>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</si>
  <si>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</si>
  <si>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</si>
  <si>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</si>
  <si>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</si>
  <si>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</si>
  <si>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</si>
  <si>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</si>
  <si>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</si>
  <si>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</si>
  <si>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</si>
  <si>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</si>
  <si>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</si>
  <si>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</si>
  <si>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</si>
  <si>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</si>
  <si>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</si>
  <si>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</si>
  <si>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</si>
  <si>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</si>
  <si>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</si>
  <si>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</si>
  <si>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</si>
  <si>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</si>
  <si>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</si>
  <si>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</si>
  <si>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</si>
  <si>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</si>
  <si>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</si>
  <si>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</si>
  <si>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</si>
  <si>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</si>
  <si>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</si>
  <si>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</si>
  <si>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</si>
  <si>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</si>
  <si>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</si>
  <si>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</si>
  <si>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</si>
  <si>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</si>
  <si>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</si>
  <si>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</si>
  <si>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</si>
  <si>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</si>
  <si>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</si>
  <si>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</si>
  <si>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</si>
  <si>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</si>
  <si>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</si>
  <si>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</si>
  <si>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</si>
  <si>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</si>
  <si>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</si>
  <si>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</si>
  <si>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</si>
  <si>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</si>
  <si>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</si>
  <si>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</si>
  <si>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</si>
  <si>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</si>
  <si>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</si>
  <si>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</si>
  <si>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</si>
  <si>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</si>
  <si>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</si>
  <si>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</si>
  <si>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</si>
  <si>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</si>
  <si>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</si>
  <si>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</si>
  <si>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</si>
  <si>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</si>
  <si>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</si>
  <si>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</si>
  <si>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</si>
  <si>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</si>
  <si>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</si>
  <si>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</si>
  <si>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</si>
  <si>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</si>
  <si>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</si>
  <si>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</si>
  <si>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</si>
  <si>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</si>
  <si>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</si>
  <si>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</si>
  <si>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</si>
  <si>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</si>
  <si>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</si>
  <si>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</si>
  <si>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</si>
  <si>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</si>
  <si>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</si>
  <si>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</si>
  <si>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</si>
  <si>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</si>
  <si>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</si>
  <si>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</si>
  <si>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</si>
  <si>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</si>
  <si>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</si>
  <si>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</si>
  <si>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</si>
  <si>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</si>
  <si>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</si>
  <si>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</si>
  <si>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</si>
  <si>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</si>
  <si>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</si>
  <si>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</si>
  <si>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</si>
  <si>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</si>
  <si>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</si>
  <si>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</si>
  <si>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</si>
  <si>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</si>
  <si>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</si>
  <si>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</si>
  <si>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</si>
  <si>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</si>
  <si>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</si>
  <si>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</si>
  <si>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</si>
  <si>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</si>
  <si>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</si>
  <si>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</si>
  <si>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</si>
  <si>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</si>
  <si>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</si>
  <si>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</si>
  <si>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</si>
  <si>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</si>
  <si>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</si>
  <si>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</si>
  <si>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</si>
  <si>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</si>
  <si>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</si>
  <si>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</si>
  <si>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</si>
  <si>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</si>
  <si>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</si>
  <si>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</si>
  <si>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</si>
  <si>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</si>
  <si>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</si>
  <si>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</si>
  <si>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</si>
  <si>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</si>
  <si>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</si>
  <si>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</si>
  <si>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</si>
  <si>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</si>
  <si>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</si>
  <si>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</si>
  <si>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</si>
  <si>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</si>
  <si>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</si>
  <si>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</si>
  <si>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</si>
  <si>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</si>
  <si>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</si>
  <si>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</si>
  <si>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</si>
  <si>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</si>
  <si>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</si>
  <si>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</si>
  <si>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</si>
  <si>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</si>
  <si>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</si>
  <si>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</si>
  <si>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</si>
  <si>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</si>
  <si>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</si>
  <si>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</si>
  <si>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</si>
  <si>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</si>
  <si>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</si>
  <si>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</si>
  <si>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</si>
  <si>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</si>
  <si>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</si>
  <si>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</si>
  <si>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</si>
  <si>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</si>
  <si>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</si>
  <si>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</si>
  <si>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</si>
  <si>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</si>
  <si>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</si>
  <si>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</si>
  <si>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</si>
  <si>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</si>
  <si>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</si>
  <si>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</si>
  <si>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</si>
  <si>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</si>
  <si>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</si>
  <si>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</si>
  <si>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</si>
  <si>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</si>
  <si>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</si>
  <si>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</si>
  <si>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</si>
  <si>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</si>
  <si>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</si>
  <si>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</si>
  <si>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</si>
  <si>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</si>
  <si>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</si>
  <si>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</si>
  <si>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</si>
  <si>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</si>
  <si>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</si>
  <si>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</si>
  <si>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</si>
  <si>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</si>
  <si>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</si>
  <si>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</si>
  <si>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</si>
  <si>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</si>
  <si>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</si>
  <si>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</si>
  <si>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</si>
  <si>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</si>
  <si>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</si>
  <si>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</si>
  <si>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</si>
  <si>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</si>
  <si>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</si>
  <si>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</si>
  <si>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</si>
  <si>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</si>
  <si>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</si>
  <si>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</si>
  <si>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</si>
  <si>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</si>
  <si>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</si>
  <si>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</si>
  <si>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</si>
  <si>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</si>
  <si>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政府調達苦情処理の推進に必要な経費</t>
  </si>
  <si>
    <t>政策統括官（経済財政運営担当）</t>
  </si>
  <si>
    <t>平成8年度</t>
  </si>
  <si>
    <t>終了予定なし</t>
  </si>
  <si>
    <t>参事官（予算編成基本方針担当）</t>
  </si>
  <si>
    <t>政府調達苦情処理推進会議の設置について
（平成７年12月１日閣議決定）</t>
  </si>
  <si>
    <t>WTOの政府調達協定等に基づき、内外無差別の原則の下、物品及びサービス（建設サービスを含む。）の政府調達に係る苦情の受付・処理を行うことを通じて、政府調達の透明性、公正性及び競争性の一層の向上を図る。</t>
  </si>
  <si>
    <t>-</t>
  </si>
  <si>
    <t>諸謝金</t>
  </si>
  <si>
    <t>委員等旅費</t>
  </si>
  <si>
    <t>庁費</t>
  </si>
  <si>
    <t>政府調達苦情申立てに対して適切に対応する。</t>
  </si>
  <si>
    <t>紛争当事者が裁判所に提起した訴訟のうち、当該訴訟の確定判決の中で、委員会の協定違反の解釈について、委員会の判断の趣旨と異なる判断が下された件数</t>
  </si>
  <si>
    <t>件</t>
  </si>
  <si>
    <t>政府調達苦情検討委員会の開催</t>
  </si>
  <si>
    <t>回</t>
  </si>
  <si>
    <t>政府調達苦情検討委員会開催費用／回数　</t>
    <phoneticPr fontId="5"/>
  </si>
  <si>
    <t>万円</t>
  </si>
  <si>
    <t>　万円/回</t>
    <phoneticPr fontId="5"/>
  </si>
  <si>
    <t>59.1/3</t>
  </si>
  <si>
    <t>29.0/1</t>
  </si>
  <si>
    <t>政府調達に関する説明会</t>
  </si>
  <si>
    <t>29</t>
  </si>
  <si>
    <t>25</t>
  </si>
  <si>
    <t>14</t>
  </si>
  <si>
    <t>16</t>
  </si>
  <si>
    <t>11</t>
  </si>
  <si>
    <t>10</t>
  </si>
  <si>
    <t>○</t>
  </si>
  <si>
    <t>府</t>
  </si>
  <si>
    <t>政府調達苦情処理体制が整備されていることは、政府調達手続の透明性、公正性及び競争性の向上につながり、社会のニーズに応えている。</t>
    <phoneticPr fontId="5"/>
  </si>
  <si>
    <t>政府機関及び政府関係機関の調達に係る苦情について、政府調達苦情検討委員会において公平かつ独立した立場から検討する必要があるため、地方自治体、民間等に委ねることはできない。</t>
    <phoneticPr fontId="5"/>
  </si>
  <si>
    <t>政府調達苦情検討委員会は、ＷＴＯの政府調達協定等に基づき政府機関及び政府関係機関の調達に係る苦情申立の検討を行う唯一の機関である。</t>
    <phoneticPr fontId="5"/>
  </si>
  <si>
    <t>政府調達苦情検討委員会は、会場費のかからない庁舎内で開催しており、できるだけ経費のかからない方法で実施している。</t>
    <phoneticPr fontId="5"/>
  </si>
  <si>
    <t>外務省が主催する政府調達セミナーに説明者として参加している。</t>
    <phoneticPr fontId="5"/>
  </si>
  <si>
    <t>引き続き政府調達苦情処理体制の整備を行い、申し立てられた苦情等を適切に処理していく。</t>
    <phoneticPr fontId="5"/>
  </si>
  <si>
    <t>・政府調達苦情処理推進会議（議長：内閣府事務次官、構成員：関係省庁事務次官等）において、苦情処理手続の制定等を行う。
・国の政府機関及び政府関係機関の調達について、苦情申立てがなされた場合には、政府調達に関する学識経験者等によって構成される「政府調達苦情検討委員会」を開催し、公平かつ独立した立場から苦情の検討を行う。
【参考】苦情申立件数　合計17件（R4年4月現在）
H８年度　12年度　13年度　14年度　17年度　20年度　21年度　22年度　23年度　24年度　26年度　30年度　R1年度　R3年度　
 １件　　　　２件　　　１件　　　 １件 　　 １件　 　 １件　　 １件　　 １件　　  ２件　　   １件　 　 ２件 　　  １件　　　１件　　　１件　</t>
    <rPh sb="253" eb="255">
      <t>ネンド</t>
    </rPh>
    <phoneticPr fontId="5"/>
  </si>
  <si>
    <t>-</t>
    <phoneticPr fontId="5"/>
  </si>
  <si>
    <t>172.1/5</t>
    <phoneticPr fontId="5"/>
  </si>
  <si>
    <t>https://www8.cao.go.jp/hyouka/r3bunseki/r3bunseki-16.pdf</t>
    <phoneticPr fontId="5"/>
  </si>
  <si>
    <t>P.1</t>
    <phoneticPr fontId="5"/>
  </si>
  <si>
    <t>‐</t>
  </si>
  <si>
    <t>政府調達に関する協定を改正する議定書によって改正された政府調達に関する協定第18条及びに内閣府設置法第４条第３項第４号</t>
    <rPh sb="41" eb="42">
      <t>オヨ</t>
    </rPh>
    <phoneticPr fontId="5"/>
  </si>
  <si>
    <t>苦情申立てに対して適切に対応し、紛争当事者が裁判所に提起した訴訟は無い。</t>
    <phoneticPr fontId="5"/>
  </si>
  <si>
    <t>-(紛争当事者が裁判所に提起した訴訟無し)</t>
    <phoneticPr fontId="5"/>
  </si>
  <si>
    <t>-</t>
    <phoneticPr fontId="5"/>
  </si>
  <si>
    <t>0/0</t>
    <phoneticPr fontId="5"/>
  </si>
  <si>
    <t>・政府調達苦情処理推進会議において苦情処理手続の制定等を行う。
・国の政府機関及び政府関係機関の調達について、苦情申立てがなされた場合には、政府調達に関する学識経験者によって構成される「政府調達苦情検討委員会」を開催し、公平かつ独立した立場から苦情の検討を行う。</t>
    <phoneticPr fontId="5"/>
  </si>
  <si>
    <t>申し立てられた苦情について、苦情処理手続に従い、公平かつ独立した立場から検討を行う。</t>
    <rPh sb="14" eb="16">
      <t>クジョウ</t>
    </rPh>
    <rPh sb="16" eb="18">
      <t>ショリ</t>
    </rPh>
    <rPh sb="18" eb="20">
      <t>テツヅ</t>
    </rPh>
    <rPh sb="21" eb="22">
      <t>シタガ</t>
    </rPh>
    <rPh sb="24" eb="26">
      <t>コウヘイ</t>
    </rPh>
    <rPh sb="28" eb="30">
      <t>ドクリツ</t>
    </rPh>
    <rPh sb="32" eb="34">
      <t>タチバ</t>
    </rPh>
    <rPh sb="36" eb="38">
      <t>ケントウ</t>
    </rPh>
    <phoneticPr fontId="5"/>
  </si>
  <si>
    <t>佐藤　伸樹</t>
    <rPh sb="0" eb="2">
      <t>サトウ</t>
    </rPh>
    <rPh sb="3" eb="5">
      <t>ノブキ</t>
    </rPh>
    <phoneticPr fontId="5"/>
  </si>
  <si>
    <t>R3年度は苦情申立てが1件あったが、却下となり、政府調達苦情検討委員会が開催されなかったことなどから執行を行わなかった。</t>
    <phoneticPr fontId="5"/>
  </si>
  <si>
    <t>年間1件の苦情申立てを想定し、苦情申立制度に係る必要な経費を予算計上しており、R3年度は、苦情申立てが1件あったが、却下となり、政府調達苦情検討委員会が開催されなかったため。</t>
    <phoneticPr fontId="5"/>
  </si>
  <si>
    <t>R3年度は苦情申立てが1件あったが、却下となったため、政府調達苦情検討委員会が開催されなかった。</t>
    <phoneticPr fontId="5"/>
  </si>
  <si>
    <t>政府調達苦情処理体制は、WTOの政府調達協定等に基づき、政府調達の透明性、公正性及び競争性を一層向上させるために引き続き必要な制度である。このため、当該予算については年間１件の苦情申立てがなされた場合を想定し、その際に最低限必要となる経費を計上している。苦情申立てがなされ政府調達苦情検討委員会が開催された年度は、謝金の支払い等により執行率が高くなり、それ以外の場合は、執行率が低くなる傾向にある。苦情申立てがあったが却下となり委員会が開催されなかった令和３年度においては、不用額が大きくなっているが、予算の執行は必要最低限の経費で行われるよう、適切に行われている。</t>
    <rPh sb="148" eb="150">
      <t>カイサイ</t>
    </rPh>
    <rPh sb="178" eb="180">
      <t>イガイ</t>
    </rPh>
    <rPh sb="181" eb="183">
      <t>バアイ</t>
    </rPh>
    <rPh sb="209" eb="211">
      <t>キャッカ</t>
    </rPh>
    <rPh sb="214" eb="217">
      <t>イインカイ</t>
    </rPh>
    <rPh sb="218" eb="220">
      <t>カイサイ</t>
    </rPh>
    <rPh sb="226" eb="228">
      <t>レイワ</t>
    </rPh>
    <phoneticPr fontId="5"/>
  </si>
  <si>
    <t>無</t>
  </si>
  <si>
    <t>４．経済財政政策</t>
    <phoneticPr fontId="5"/>
  </si>
  <si>
    <t>４．経済財政に関する施策の推進</t>
    <phoneticPr fontId="5"/>
  </si>
  <si>
    <t>-</t>
    <phoneticPr fontId="5"/>
  </si>
  <si>
    <t>成果指標は変えた方が良いのではないか。行政訴訟が提起されない場合の方が多く、その際には、訴訟提起がなされた場合とは異なる成果指標の適用が望ましい。</t>
    <phoneticPr fontId="5"/>
  </si>
  <si>
    <t>外部有識者の所見を踏まえ、成果指標の見直しを検討するとともに、引き続き、事業の適切な進捗管理、予算の効果的かつ効率的な予算執行に努めること。</t>
    <rPh sb="13" eb="15">
      <t>セイカ</t>
    </rPh>
    <rPh sb="15" eb="17">
      <t>シヒョウ</t>
    </rPh>
    <rPh sb="18" eb="20">
      <t>ミナオ</t>
    </rPh>
    <rPh sb="22" eb="24">
      <t>ケントウ</t>
    </rPh>
    <phoneticPr fontId="5"/>
  </si>
  <si>
    <t>-</t>
    <phoneticPr fontId="5"/>
  </si>
  <si>
    <t>外部有識者の所見を踏まえ、成果指標の見直しを検討するとともに、引き続き、事業の適切な進捗管理、予算の効果的かつ効率的な予算執行に努める。</t>
    <phoneticPr fontId="5"/>
  </si>
  <si>
    <t>《イメージ》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</si>
</sst>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6">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7" xfId="0" applyFont="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8" fontId="22" fillId="0" borderId="128"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8" fontId="22" fillId="0" borderId="130" xfId="0" applyNumberFormat="1" applyFont="1" applyFill="1" applyBorder="1" applyAlignment="1" applyProtection="1">
      <alignment horizontal="center" vertical="center" wrapText="1"/>
      <protection locked="0"/>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40"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0" xfId="0" applyFont="1" applyFill="1" applyBorder="1" applyAlignment="1">
      <alignment vertical="center" wrapText="1"/>
    </xf>
    <xf numFmtId="0" fontId="0" fillId="5" borderId="118" xfId="0" applyFont="1" applyFill="1" applyBorder="1" applyAlignment="1">
      <alignmen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0" fillId="5" borderId="15" xfId="0" applyFont="1" applyFill="1" applyBorder="1" applyAlignment="1">
      <alignmen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3" xfId="0" applyFont="1" applyBorder="1" applyAlignment="1">
      <alignment horizontal="center" vertical="center"/>
    </xf>
    <xf numFmtId="0" fontId="0" fillId="0" borderId="98"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5"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1" xfId="0" quotePrefix="1"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4"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6" fontId="3" fillId="0" borderId="11" xfId="0" applyNumberFormat="1"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31"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protection locked="0"/>
    </xf>
    <xf numFmtId="176" fontId="0" fillId="0" borderId="100" xfId="0" applyNumberFormat="1" applyFont="1" applyFill="1" applyBorder="1" applyAlignment="1" applyProtection="1">
      <alignment horizontal="center" vertical="center"/>
      <protection locked="0"/>
    </xf>
    <xf numFmtId="176" fontId="0" fillId="0" borderId="118"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91"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1"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4"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4"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49" fontId="20" fillId="0" borderId="130"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8" fontId="22" fillId="0" borderId="134"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11" fillId="0" borderId="71"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0" fillId="0" borderId="0" xfId="0" applyBorder="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190500</xdr:colOff>
      <xdr:row>96</xdr:row>
      <xdr:rowOff>66675</xdr:rowOff>
    </xdr:from>
    <xdr:to>
      <xdr:col>37</xdr:col>
      <xdr:colOff>162774</xdr:colOff>
      <xdr:row>98</xdr:row>
      <xdr:rowOff>57773</xdr:rowOff>
    </xdr:to>
    <xdr:sp macro="" textlink="">
      <xdr:nvSpPr>
        <xdr:cNvPr id="2" name="正方形/長方形 1"/>
        <xdr:cNvSpPr/>
      </xdr:nvSpPr>
      <xdr:spPr bwMode="auto">
        <a:xfrm>
          <a:off x="3790950" y="40938450"/>
          <a:ext cx="3772749" cy="695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A.</a:t>
          </a:r>
          <a:r>
            <a:rPr kumimoji="1" lang="ja-JP" altLang="en-US" sz="1100"/>
            <a:t>内閣府</a:t>
          </a:r>
          <a:endParaRPr kumimoji="0" lang="en-US" altLang="ja-JP" sz="1100" b="0" i="0" u="none" strike="noStrike">
            <a:solidFill>
              <a:schemeClr val="dk1"/>
            </a:solidFill>
            <a:effectLst/>
            <a:latin typeface="+mn-lt"/>
            <a:ea typeface="+mn-ea"/>
            <a:cs typeface="+mn-cs"/>
          </a:endParaRPr>
        </a:p>
        <a:p>
          <a:pPr algn="ctr"/>
          <a:endParaRPr kumimoji="1" lang="ja-JP" altLang="en-US" sz="1100"/>
        </a:p>
      </xdr:txBody>
    </xdr:sp>
    <xdr:clientData/>
  </xdr:twoCellAnchor>
  <xdr:twoCellAnchor>
    <xdr:from>
      <xdr:col>17</xdr:col>
      <xdr:colOff>76200</xdr:colOff>
      <xdr:row>102</xdr:row>
      <xdr:rowOff>304800</xdr:rowOff>
    </xdr:from>
    <xdr:to>
      <xdr:col>20</xdr:col>
      <xdr:colOff>98722</xdr:colOff>
      <xdr:row>103</xdr:row>
      <xdr:rowOff>266042</xdr:rowOff>
    </xdr:to>
    <xdr:sp macro="" textlink="">
      <xdr:nvSpPr>
        <xdr:cNvPr id="3" name="テキスト ボックス 2"/>
        <xdr:cNvSpPr txBox="1"/>
      </xdr:nvSpPr>
      <xdr:spPr bwMode="auto">
        <a:xfrm>
          <a:off x="3476625" y="43291125"/>
          <a:ext cx="622597" cy="313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直轄</a:t>
          </a:r>
          <a:r>
            <a:rPr kumimoji="1" lang="en-US" altLang="ja-JP" sz="1100"/>
            <a:t>】</a:t>
          </a:r>
          <a:endParaRPr kumimoji="1" lang="ja-JP" altLang="en-US" sz="1100"/>
        </a:p>
      </xdr:txBody>
    </xdr:sp>
    <xdr:clientData/>
  </xdr:twoCellAnchor>
  <xdr:twoCellAnchor>
    <xdr:from>
      <xdr:col>12</xdr:col>
      <xdr:colOff>152400</xdr:colOff>
      <xdr:row>103</xdr:row>
      <xdr:rowOff>323850</xdr:rowOff>
    </xdr:from>
    <xdr:to>
      <xdr:col>24</xdr:col>
      <xdr:colOff>130976</xdr:colOff>
      <xdr:row>105</xdr:row>
      <xdr:rowOff>305146</xdr:rowOff>
    </xdr:to>
    <xdr:sp macro="" textlink="">
      <xdr:nvSpPr>
        <xdr:cNvPr id="4" name="正方形/長方形 3"/>
        <xdr:cNvSpPr/>
      </xdr:nvSpPr>
      <xdr:spPr bwMode="auto">
        <a:xfrm>
          <a:off x="2552700" y="43662600"/>
          <a:ext cx="2378876" cy="6861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a:solidFill>
                <a:schemeClr val="dk1"/>
              </a:solidFill>
              <a:effectLst/>
              <a:latin typeface="+mn-lt"/>
              <a:ea typeface="+mn-ea"/>
              <a:cs typeface="+mn-cs"/>
            </a:rPr>
            <a:t>A.</a:t>
          </a:r>
          <a:r>
            <a:rPr kumimoji="1" lang="ja-JP" altLang="en-US" sz="1100" b="0" i="0" u="none" strike="noStrike">
              <a:solidFill>
                <a:schemeClr val="dk1"/>
              </a:solidFill>
              <a:effectLst/>
              <a:latin typeface="+mn-lt"/>
              <a:ea typeface="+mn-ea"/>
              <a:cs typeface="+mn-cs"/>
            </a:rPr>
            <a:t>出席委員</a:t>
          </a:r>
          <a:r>
            <a:rPr kumimoji="1" lang="en-US" altLang="ja-JP" sz="1100" b="0" i="0" u="none" strike="noStrike">
              <a:solidFill>
                <a:schemeClr val="dk1"/>
              </a:solidFill>
              <a:effectLst/>
              <a:latin typeface="+mn-lt"/>
              <a:ea typeface="+mn-ea"/>
              <a:cs typeface="+mn-cs"/>
            </a:rPr>
            <a:t/>
          </a:r>
          <a:br>
            <a:rPr kumimoji="1" lang="en-US" altLang="ja-JP" sz="1100" b="0" i="0" u="none" strike="noStrike">
              <a:solidFill>
                <a:schemeClr val="dk1"/>
              </a:solidFill>
              <a:effectLst/>
              <a:latin typeface="+mn-lt"/>
              <a:ea typeface="+mn-ea"/>
              <a:cs typeface="+mn-cs"/>
            </a:rPr>
          </a:b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12</xdr:col>
      <xdr:colOff>180975</xdr:colOff>
      <xdr:row>106</xdr:row>
      <xdr:rowOff>76200</xdr:rowOff>
    </xdr:from>
    <xdr:to>
      <xdr:col>24</xdr:col>
      <xdr:colOff>196324</xdr:colOff>
      <xdr:row>108</xdr:row>
      <xdr:rowOff>0</xdr:rowOff>
    </xdr:to>
    <xdr:sp macro="" textlink="">
      <xdr:nvSpPr>
        <xdr:cNvPr id="5" name="大かっこ 4"/>
        <xdr:cNvSpPr/>
      </xdr:nvSpPr>
      <xdr:spPr>
        <a:xfrm>
          <a:off x="2581275" y="44472225"/>
          <a:ext cx="2415649" cy="628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政府調達苦情検討委員に対する諸謝金、委員等旅費</a:t>
          </a:r>
          <a:endParaRPr kumimoji="1" lang="en-US" altLang="ja-JP" sz="1100"/>
        </a:p>
      </xdr:txBody>
    </xdr:sp>
    <xdr:clientData/>
  </xdr:twoCellAnchor>
  <xdr:twoCellAnchor>
    <xdr:from>
      <xdr:col>19</xdr:col>
      <xdr:colOff>9525</xdr:colOff>
      <xdr:row>100</xdr:row>
      <xdr:rowOff>152400</xdr:rowOff>
    </xdr:from>
    <xdr:to>
      <xdr:col>38</xdr:col>
      <xdr:colOff>0</xdr:colOff>
      <xdr:row>100</xdr:row>
      <xdr:rowOff>161925</xdr:rowOff>
    </xdr:to>
    <xdr:cxnSp macro="">
      <xdr:nvCxnSpPr>
        <xdr:cNvPr id="6" name="直線コネクタ 5"/>
        <xdr:cNvCxnSpPr/>
      </xdr:nvCxnSpPr>
      <xdr:spPr bwMode="auto">
        <a:xfrm flipV="1">
          <a:off x="3810000" y="42433875"/>
          <a:ext cx="37909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100</xdr:row>
      <xdr:rowOff>152400</xdr:rowOff>
    </xdr:from>
    <xdr:to>
      <xdr:col>19</xdr:col>
      <xdr:colOff>9525</xdr:colOff>
      <xdr:row>102</xdr:row>
      <xdr:rowOff>280728</xdr:rowOff>
    </xdr:to>
    <xdr:cxnSp macro="">
      <xdr:nvCxnSpPr>
        <xdr:cNvPr id="7" name="直線矢印コネクタ 6"/>
        <xdr:cNvCxnSpPr/>
      </xdr:nvCxnSpPr>
      <xdr:spPr bwMode="auto">
        <a:xfrm>
          <a:off x="3810000" y="42433875"/>
          <a:ext cx="0" cy="8331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100</xdr:row>
      <xdr:rowOff>133350</xdr:rowOff>
    </xdr:from>
    <xdr:to>
      <xdr:col>38</xdr:col>
      <xdr:colOff>0</xdr:colOff>
      <xdr:row>102</xdr:row>
      <xdr:rowOff>261678</xdr:rowOff>
    </xdr:to>
    <xdr:cxnSp macro="">
      <xdr:nvCxnSpPr>
        <xdr:cNvPr id="8" name="直線矢印コネクタ 7"/>
        <xdr:cNvCxnSpPr/>
      </xdr:nvCxnSpPr>
      <xdr:spPr bwMode="auto">
        <a:xfrm>
          <a:off x="7600950" y="42414825"/>
          <a:ext cx="0" cy="8331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76625</xdr:colOff>
      <xdr:row>98</xdr:row>
      <xdr:rowOff>57773</xdr:rowOff>
    </xdr:from>
    <xdr:to>
      <xdr:col>28</xdr:col>
      <xdr:colOff>85725</xdr:colOff>
      <xdr:row>100</xdr:row>
      <xdr:rowOff>152400</xdr:rowOff>
    </xdr:to>
    <xdr:cxnSp macro="">
      <xdr:nvCxnSpPr>
        <xdr:cNvPr id="9" name="直線コネクタ 8"/>
        <xdr:cNvCxnSpPr>
          <a:stCxn id="2" idx="2"/>
        </xdr:cNvCxnSpPr>
      </xdr:nvCxnSpPr>
      <xdr:spPr>
        <a:xfrm>
          <a:off x="5677325" y="41634398"/>
          <a:ext cx="9100" cy="7994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114300</xdr:colOff>
      <xdr:row>103</xdr:row>
      <xdr:rowOff>19050</xdr:rowOff>
    </xdr:from>
    <xdr:to>
      <xdr:col>42</xdr:col>
      <xdr:colOff>35903</xdr:colOff>
      <xdr:row>104</xdr:row>
      <xdr:rowOff>9698</xdr:rowOff>
    </xdr:to>
    <xdr:sp macro="" textlink="">
      <xdr:nvSpPr>
        <xdr:cNvPr id="10" name="テキスト ボックス 9"/>
        <xdr:cNvSpPr txBox="1"/>
      </xdr:nvSpPr>
      <xdr:spPr bwMode="auto">
        <a:xfrm>
          <a:off x="6915150" y="43357800"/>
          <a:ext cx="1521803" cy="343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32</xdr:col>
      <xdr:colOff>0</xdr:colOff>
      <xdr:row>104</xdr:row>
      <xdr:rowOff>0</xdr:rowOff>
    </xdr:from>
    <xdr:to>
      <xdr:col>44</xdr:col>
      <xdr:colOff>18788</xdr:colOff>
      <xdr:row>105</xdr:row>
      <xdr:rowOff>319989</xdr:rowOff>
    </xdr:to>
    <xdr:sp macro="" textlink="">
      <xdr:nvSpPr>
        <xdr:cNvPr id="13" name="正方形/長方形 12"/>
        <xdr:cNvSpPr/>
      </xdr:nvSpPr>
      <xdr:spPr>
        <a:xfrm>
          <a:off x="6454588" y="43691735"/>
          <a:ext cx="2439259" cy="6673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a:solidFill>
                <a:schemeClr val="dk1"/>
              </a:solidFill>
              <a:effectLst/>
              <a:latin typeface="+mn-lt"/>
              <a:ea typeface="+mn-ea"/>
              <a:cs typeface="+mn-cs"/>
            </a:rPr>
            <a:t>B.</a:t>
          </a:r>
          <a:r>
            <a:rPr kumimoji="1" lang="ja-JP" altLang="en-US" sz="1100" b="0" i="0" u="none" strike="noStrike">
              <a:solidFill>
                <a:schemeClr val="dk1"/>
              </a:solidFill>
              <a:effectLst/>
              <a:latin typeface="+mn-lt"/>
              <a:ea typeface="+mn-ea"/>
              <a:cs typeface="+mn-cs"/>
            </a:rPr>
            <a:t>飲料会社</a:t>
          </a:r>
          <a:r>
            <a:rPr kumimoji="1" lang="ja-JP" altLang="en-US" sz="1100" b="0" i="0" u="none" strike="noStrike">
              <a:solidFill>
                <a:sysClr val="windowText" lastClr="000000"/>
              </a:solidFill>
              <a:effectLst/>
              <a:latin typeface="+mn-lt"/>
              <a:ea typeface="+mn-ea"/>
              <a:cs typeface="+mn-cs"/>
            </a:rPr>
            <a:t>・速記会社（２社）</a:t>
          </a:r>
          <a:endParaRPr kumimoji="1" lang="en-US" altLang="ja-JP" sz="1100" b="0" i="0" u="none" strike="noStrike">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32</xdr:col>
      <xdr:colOff>0</xdr:colOff>
      <xdr:row>106</xdr:row>
      <xdr:rowOff>0</xdr:rowOff>
    </xdr:from>
    <xdr:to>
      <xdr:col>43</xdr:col>
      <xdr:colOff>180282</xdr:colOff>
      <xdr:row>107</xdr:row>
      <xdr:rowOff>318807</xdr:rowOff>
    </xdr:to>
    <xdr:sp macro="" textlink="">
      <xdr:nvSpPr>
        <xdr:cNvPr id="14" name="大かっこ 13"/>
        <xdr:cNvSpPr/>
      </xdr:nvSpPr>
      <xdr:spPr bwMode="auto">
        <a:xfrm>
          <a:off x="6454588" y="44386500"/>
          <a:ext cx="2399047" cy="66618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solidFill>
                <a:sysClr val="windowText" lastClr="000000"/>
              </a:solidFill>
            </a:rPr>
            <a:t>政府調達苦情検討委員会における飲料代、速記料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10"/>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4"/>
      <c r="AQ1" s="4"/>
      <c r="AR1" s="4"/>
      <c r="AS1" s="4"/>
      <c r="AT1" s="4"/>
      <c r="AU1" s="4"/>
      <c r="AV1" s="4"/>
      <c r="AW1" s="1"/>
    </row>
    <row r="2" spans="1:50" ht="21.75" customHeight="1" thickBot="1" x14ac:dyDescent="0.25">
      <c r="A2" s="38"/>
      <c r="B2" s="38"/>
      <c r="C2" s="38"/>
      <c r="D2" s="38"/>
      <c r="E2" s="38"/>
      <c r="F2" s="38"/>
      <c r="G2" s="38"/>
      <c r="H2" s="38"/>
      <c r="I2" s="38"/>
      <c r="J2" s="38"/>
      <c r="K2" s="38"/>
      <c r="L2" s="38"/>
      <c r="M2" s="38"/>
      <c r="N2" s="38"/>
      <c r="O2" s="38"/>
      <c r="P2" s="38"/>
      <c r="Q2" s="38"/>
      <c r="R2" s="38"/>
      <c r="S2" s="38"/>
      <c r="T2" s="38"/>
      <c r="U2" s="38"/>
      <c r="V2" s="38"/>
      <c r="W2" s="38"/>
      <c r="X2" s="46" t="s">
        <v>0</v>
      </c>
      <c r="Y2" s="38"/>
      <c r="Z2" s="34"/>
      <c r="AA2" s="34"/>
      <c r="AB2" s="34"/>
      <c r="AC2" s="34"/>
      <c r="AD2" s="479">
        <v>2022</v>
      </c>
      <c r="AE2" s="479"/>
      <c r="AF2" s="479"/>
      <c r="AG2" s="479"/>
      <c r="AH2" s="479"/>
      <c r="AI2" s="48" t="s">
        <v>235</v>
      </c>
      <c r="AJ2" s="479" t="s">
        <v>579</v>
      </c>
      <c r="AK2" s="479"/>
      <c r="AL2" s="479"/>
      <c r="AM2" s="479"/>
      <c r="AN2" s="48" t="s">
        <v>235</v>
      </c>
      <c r="AO2" s="479">
        <v>21</v>
      </c>
      <c r="AP2" s="479"/>
      <c r="AQ2" s="479"/>
      <c r="AR2" s="49" t="s">
        <v>235</v>
      </c>
      <c r="AS2" s="480">
        <v>11</v>
      </c>
      <c r="AT2" s="480"/>
      <c r="AU2" s="480"/>
      <c r="AV2" s="48" t="str">
        <f>IF(AW2="","","-")</f>
        <v/>
      </c>
      <c r="AW2" s="481"/>
      <c r="AX2" s="481"/>
    </row>
    <row r="3" spans="1:50" ht="21" customHeight="1" thickBot="1" x14ac:dyDescent="0.25">
      <c r="A3" s="482" t="s">
        <v>539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14" t="s">
        <v>49</v>
      </c>
      <c r="AJ3" s="484" t="s">
        <v>549</v>
      </c>
      <c r="AK3" s="484"/>
      <c r="AL3" s="484"/>
      <c r="AM3" s="484"/>
      <c r="AN3" s="484"/>
      <c r="AO3" s="484"/>
      <c r="AP3" s="484"/>
      <c r="AQ3" s="484"/>
      <c r="AR3" s="484"/>
      <c r="AS3" s="484"/>
      <c r="AT3" s="484"/>
      <c r="AU3" s="484"/>
      <c r="AV3" s="484"/>
      <c r="AW3" s="484"/>
      <c r="AX3" s="15" t="s">
        <v>50</v>
      </c>
    </row>
    <row r="4" spans="1:50" ht="24.75" customHeight="1" x14ac:dyDescent="0.2">
      <c r="A4" s="517" t="s">
        <v>19</v>
      </c>
      <c r="B4" s="518"/>
      <c r="C4" s="518"/>
      <c r="D4" s="518"/>
      <c r="E4" s="518"/>
      <c r="F4" s="518"/>
      <c r="G4" s="519" t="s">
        <v>550</v>
      </c>
      <c r="H4" s="520"/>
      <c r="I4" s="520"/>
      <c r="J4" s="520"/>
      <c r="K4" s="520"/>
      <c r="L4" s="520"/>
      <c r="M4" s="520"/>
      <c r="N4" s="520"/>
      <c r="O4" s="520"/>
      <c r="P4" s="520"/>
      <c r="Q4" s="520"/>
      <c r="R4" s="520"/>
      <c r="S4" s="520"/>
      <c r="T4" s="520"/>
      <c r="U4" s="520"/>
      <c r="V4" s="520"/>
      <c r="W4" s="520"/>
      <c r="X4" s="520"/>
      <c r="Y4" s="521" t="s">
        <v>1</v>
      </c>
      <c r="Z4" s="522"/>
      <c r="AA4" s="522"/>
      <c r="AB4" s="522"/>
      <c r="AC4" s="522"/>
      <c r="AD4" s="523"/>
      <c r="AE4" s="524" t="s">
        <v>551</v>
      </c>
      <c r="AF4" s="525"/>
      <c r="AG4" s="525"/>
      <c r="AH4" s="525"/>
      <c r="AI4" s="525"/>
      <c r="AJ4" s="525"/>
      <c r="AK4" s="525"/>
      <c r="AL4" s="525"/>
      <c r="AM4" s="525"/>
      <c r="AN4" s="525"/>
      <c r="AO4" s="525"/>
      <c r="AP4" s="526"/>
      <c r="AQ4" s="527" t="s">
        <v>2</v>
      </c>
      <c r="AR4" s="522"/>
      <c r="AS4" s="522"/>
      <c r="AT4" s="522"/>
      <c r="AU4" s="522"/>
      <c r="AV4" s="522"/>
      <c r="AW4" s="522"/>
      <c r="AX4" s="528"/>
    </row>
    <row r="5" spans="1:50" ht="30" customHeight="1" x14ac:dyDescent="0.2">
      <c r="A5" s="529" t="s">
        <v>52</v>
      </c>
      <c r="B5" s="530"/>
      <c r="C5" s="530"/>
      <c r="D5" s="530"/>
      <c r="E5" s="530"/>
      <c r="F5" s="531"/>
      <c r="G5" s="532" t="s">
        <v>552</v>
      </c>
      <c r="H5" s="533"/>
      <c r="I5" s="533"/>
      <c r="J5" s="533"/>
      <c r="K5" s="533"/>
      <c r="L5" s="533"/>
      <c r="M5" s="534" t="s">
        <v>51</v>
      </c>
      <c r="N5" s="535"/>
      <c r="O5" s="535"/>
      <c r="P5" s="535"/>
      <c r="Q5" s="535"/>
      <c r="R5" s="536"/>
      <c r="S5" s="537" t="s">
        <v>553</v>
      </c>
      <c r="T5" s="533"/>
      <c r="U5" s="533"/>
      <c r="V5" s="533"/>
      <c r="W5" s="533"/>
      <c r="X5" s="538"/>
      <c r="Y5" s="539" t="s">
        <v>3</v>
      </c>
      <c r="Z5" s="540"/>
      <c r="AA5" s="540"/>
      <c r="AB5" s="540"/>
      <c r="AC5" s="540"/>
      <c r="AD5" s="541"/>
      <c r="AE5" s="496" t="s">
        <v>554</v>
      </c>
      <c r="AF5" s="496"/>
      <c r="AG5" s="496"/>
      <c r="AH5" s="496"/>
      <c r="AI5" s="496"/>
      <c r="AJ5" s="496"/>
      <c r="AK5" s="496"/>
      <c r="AL5" s="496"/>
      <c r="AM5" s="496"/>
      <c r="AN5" s="496"/>
      <c r="AO5" s="496"/>
      <c r="AP5" s="497"/>
      <c r="AQ5" s="498" t="s">
        <v>599</v>
      </c>
      <c r="AR5" s="499"/>
      <c r="AS5" s="499"/>
      <c r="AT5" s="499"/>
      <c r="AU5" s="499"/>
      <c r="AV5" s="499"/>
      <c r="AW5" s="499"/>
      <c r="AX5" s="500"/>
    </row>
    <row r="6" spans="1:50" ht="39" customHeight="1" x14ac:dyDescent="0.2">
      <c r="A6" s="501" t="s">
        <v>4</v>
      </c>
      <c r="B6" s="502"/>
      <c r="C6" s="502"/>
      <c r="D6" s="502"/>
      <c r="E6" s="502"/>
      <c r="F6" s="502"/>
      <c r="G6" s="503" t="str">
        <f>入力規則等!F39</f>
        <v>一般会計</v>
      </c>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05"/>
    </row>
    <row r="7" spans="1:50" ht="49.5" customHeight="1" x14ac:dyDescent="0.2">
      <c r="A7" s="485" t="s">
        <v>16</v>
      </c>
      <c r="B7" s="486"/>
      <c r="C7" s="486"/>
      <c r="D7" s="486"/>
      <c r="E7" s="486"/>
      <c r="F7" s="487"/>
      <c r="G7" s="506" t="s">
        <v>592</v>
      </c>
      <c r="H7" s="507"/>
      <c r="I7" s="507"/>
      <c r="J7" s="507"/>
      <c r="K7" s="507"/>
      <c r="L7" s="507"/>
      <c r="M7" s="507"/>
      <c r="N7" s="507"/>
      <c r="O7" s="507"/>
      <c r="P7" s="507"/>
      <c r="Q7" s="507"/>
      <c r="R7" s="507"/>
      <c r="S7" s="507"/>
      <c r="T7" s="507"/>
      <c r="U7" s="507"/>
      <c r="V7" s="507"/>
      <c r="W7" s="507"/>
      <c r="X7" s="508"/>
      <c r="Y7" s="509" t="s">
        <v>220</v>
      </c>
      <c r="Z7" s="275"/>
      <c r="AA7" s="275"/>
      <c r="AB7" s="275"/>
      <c r="AC7" s="275"/>
      <c r="AD7" s="510"/>
      <c r="AE7" s="511" t="s">
        <v>555</v>
      </c>
      <c r="AF7" s="512"/>
      <c r="AG7" s="512"/>
      <c r="AH7" s="512"/>
      <c r="AI7" s="512"/>
      <c r="AJ7" s="512"/>
      <c r="AK7" s="512"/>
      <c r="AL7" s="512"/>
      <c r="AM7" s="512"/>
      <c r="AN7" s="512"/>
      <c r="AO7" s="512"/>
      <c r="AP7" s="512"/>
      <c r="AQ7" s="512"/>
      <c r="AR7" s="512"/>
      <c r="AS7" s="512"/>
      <c r="AT7" s="512"/>
      <c r="AU7" s="512"/>
      <c r="AV7" s="512"/>
      <c r="AW7" s="512"/>
      <c r="AX7" s="513"/>
    </row>
    <row r="8" spans="1:50" ht="53.25" customHeight="1" x14ac:dyDescent="0.2">
      <c r="A8" s="485" t="s">
        <v>165</v>
      </c>
      <c r="B8" s="486"/>
      <c r="C8" s="486"/>
      <c r="D8" s="486"/>
      <c r="E8" s="486"/>
      <c r="F8" s="487"/>
      <c r="G8" s="488" t="str">
        <f>入力規則等!A27</f>
        <v>-</v>
      </c>
      <c r="H8" s="489"/>
      <c r="I8" s="489"/>
      <c r="J8" s="489"/>
      <c r="K8" s="489"/>
      <c r="L8" s="489"/>
      <c r="M8" s="489"/>
      <c r="N8" s="489"/>
      <c r="O8" s="489"/>
      <c r="P8" s="489"/>
      <c r="Q8" s="489"/>
      <c r="R8" s="489"/>
      <c r="S8" s="489"/>
      <c r="T8" s="489"/>
      <c r="U8" s="489"/>
      <c r="V8" s="489"/>
      <c r="W8" s="489"/>
      <c r="X8" s="490"/>
      <c r="Y8" s="491" t="s">
        <v>166</v>
      </c>
      <c r="Z8" s="492"/>
      <c r="AA8" s="492"/>
      <c r="AB8" s="492"/>
      <c r="AC8" s="492"/>
      <c r="AD8" s="493"/>
      <c r="AE8" s="494" t="str">
        <f>入力規則等!K13</f>
        <v>その他の事項経費</v>
      </c>
      <c r="AF8" s="489"/>
      <c r="AG8" s="489"/>
      <c r="AH8" s="489"/>
      <c r="AI8" s="489"/>
      <c r="AJ8" s="489"/>
      <c r="AK8" s="489"/>
      <c r="AL8" s="489"/>
      <c r="AM8" s="489"/>
      <c r="AN8" s="489"/>
      <c r="AO8" s="489"/>
      <c r="AP8" s="489"/>
      <c r="AQ8" s="489"/>
      <c r="AR8" s="489"/>
      <c r="AS8" s="489"/>
      <c r="AT8" s="489"/>
      <c r="AU8" s="489"/>
      <c r="AV8" s="489"/>
      <c r="AW8" s="489"/>
      <c r="AX8" s="495"/>
    </row>
    <row r="9" spans="1:50" ht="58.5" customHeight="1" x14ac:dyDescent="0.2">
      <c r="A9" s="463" t="s">
        <v>17</v>
      </c>
      <c r="B9" s="464"/>
      <c r="C9" s="464"/>
      <c r="D9" s="464"/>
      <c r="E9" s="464"/>
      <c r="F9" s="464"/>
      <c r="G9" s="542" t="s">
        <v>556</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4"/>
    </row>
    <row r="10" spans="1:50" ht="80.25" customHeight="1" x14ac:dyDescent="0.2">
      <c r="A10" s="451" t="s">
        <v>20</v>
      </c>
      <c r="B10" s="452"/>
      <c r="C10" s="452"/>
      <c r="D10" s="452"/>
      <c r="E10" s="452"/>
      <c r="F10" s="452"/>
      <c r="G10" s="453" t="s">
        <v>586</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42" customHeight="1" x14ac:dyDescent="0.2">
      <c r="A11" s="451" t="s">
        <v>5</v>
      </c>
      <c r="B11" s="452"/>
      <c r="C11" s="452"/>
      <c r="D11" s="452"/>
      <c r="E11" s="452"/>
      <c r="F11" s="456"/>
      <c r="G11" s="457" t="str">
        <f>入力規則等!P10</f>
        <v>直接実施</v>
      </c>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9"/>
    </row>
    <row r="12" spans="1:50" ht="21" customHeight="1" x14ac:dyDescent="0.2">
      <c r="A12" s="460" t="s">
        <v>18</v>
      </c>
      <c r="B12" s="461"/>
      <c r="C12" s="461"/>
      <c r="D12" s="461"/>
      <c r="E12" s="461"/>
      <c r="F12" s="462"/>
      <c r="G12" s="466"/>
      <c r="H12" s="467"/>
      <c r="I12" s="467"/>
      <c r="J12" s="467"/>
      <c r="K12" s="467"/>
      <c r="L12" s="467"/>
      <c r="M12" s="467"/>
      <c r="N12" s="467"/>
      <c r="O12" s="467"/>
      <c r="P12" s="244" t="s">
        <v>367</v>
      </c>
      <c r="Q12" s="245"/>
      <c r="R12" s="245"/>
      <c r="S12" s="245"/>
      <c r="T12" s="245"/>
      <c r="U12" s="245"/>
      <c r="V12" s="246"/>
      <c r="W12" s="244" t="s">
        <v>519</v>
      </c>
      <c r="X12" s="245"/>
      <c r="Y12" s="245"/>
      <c r="Z12" s="245"/>
      <c r="AA12" s="245"/>
      <c r="AB12" s="245"/>
      <c r="AC12" s="246"/>
      <c r="AD12" s="244" t="s">
        <v>521</v>
      </c>
      <c r="AE12" s="245"/>
      <c r="AF12" s="245"/>
      <c r="AG12" s="245"/>
      <c r="AH12" s="245"/>
      <c r="AI12" s="245"/>
      <c r="AJ12" s="246"/>
      <c r="AK12" s="244" t="s">
        <v>531</v>
      </c>
      <c r="AL12" s="245"/>
      <c r="AM12" s="245"/>
      <c r="AN12" s="245"/>
      <c r="AO12" s="245"/>
      <c r="AP12" s="245"/>
      <c r="AQ12" s="246"/>
      <c r="AR12" s="244" t="s">
        <v>532</v>
      </c>
      <c r="AS12" s="245"/>
      <c r="AT12" s="245"/>
      <c r="AU12" s="245"/>
      <c r="AV12" s="245"/>
      <c r="AW12" s="245"/>
      <c r="AX12" s="548"/>
    </row>
    <row r="13" spans="1:50" ht="21" customHeight="1" x14ac:dyDescent="0.2">
      <c r="A13" s="62"/>
      <c r="B13" s="63"/>
      <c r="C13" s="63"/>
      <c r="D13" s="63"/>
      <c r="E13" s="63"/>
      <c r="F13" s="64"/>
      <c r="G13" s="437" t="s">
        <v>6</v>
      </c>
      <c r="H13" s="438"/>
      <c r="I13" s="549" t="s">
        <v>7</v>
      </c>
      <c r="J13" s="550"/>
      <c r="K13" s="550"/>
      <c r="L13" s="550"/>
      <c r="M13" s="550"/>
      <c r="N13" s="550"/>
      <c r="O13" s="551"/>
      <c r="P13" s="411">
        <v>3</v>
      </c>
      <c r="Q13" s="412"/>
      <c r="R13" s="412"/>
      <c r="S13" s="412"/>
      <c r="T13" s="412"/>
      <c r="U13" s="412"/>
      <c r="V13" s="413"/>
      <c r="W13" s="411">
        <v>2</v>
      </c>
      <c r="X13" s="412"/>
      <c r="Y13" s="412"/>
      <c r="Z13" s="412"/>
      <c r="AA13" s="412"/>
      <c r="AB13" s="412"/>
      <c r="AC13" s="413"/>
      <c r="AD13" s="411">
        <v>2</v>
      </c>
      <c r="AE13" s="412"/>
      <c r="AF13" s="412"/>
      <c r="AG13" s="412"/>
      <c r="AH13" s="412"/>
      <c r="AI13" s="412"/>
      <c r="AJ13" s="413"/>
      <c r="AK13" s="411">
        <v>2</v>
      </c>
      <c r="AL13" s="412"/>
      <c r="AM13" s="412"/>
      <c r="AN13" s="412"/>
      <c r="AO13" s="412"/>
      <c r="AP13" s="412"/>
      <c r="AQ13" s="413"/>
      <c r="AR13" s="417">
        <v>2</v>
      </c>
      <c r="AS13" s="418"/>
      <c r="AT13" s="418"/>
      <c r="AU13" s="418"/>
      <c r="AV13" s="418"/>
      <c r="AW13" s="418"/>
      <c r="AX13" s="477"/>
    </row>
    <row r="14" spans="1:50" ht="21" customHeight="1" x14ac:dyDescent="0.2">
      <c r="A14" s="62"/>
      <c r="B14" s="63"/>
      <c r="C14" s="63"/>
      <c r="D14" s="63"/>
      <c r="E14" s="63"/>
      <c r="F14" s="64"/>
      <c r="G14" s="439"/>
      <c r="H14" s="440"/>
      <c r="I14" s="445" t="s">
        <v>8</v>
      </c>
      <c r="J14" s="475"/>
      <c r="K14" s="475"/>
      <c r="L14" s="475"/>
      <c r="M14" s="475"/>
      <c r="N14" s="475"/>
      <c r="O14" s="476"/>
      <c r="P14" s="411" t="s">
        <v>557</v>
      </c>
      <c r="Q14" s="412"/>
      <c r="R14" s="412"/>
      <c r="S14" s="412"/>
      <c r="T14" s="412"/>
      <c r="U14" s="412"/>
      <c r="V14" s="413"/>
      <c r="W14" s="411" t="s">
        <v>557</v>
      </c>
      <c r="X14" s="412"/>
      <c r="Y14" s="412"/>
      <c r="Z14" s="412"/>
      <c r="AA14" s="412"/>
      <c r="AB14" s="412"/>
      <c r="AC14" s="413"/>
      <c r="AD14" s="411" t="s">
        <v>557</v>
      </c>
      <c r="AE14" s="412"/>
      <c r="AF14" s="412"/>
      <c r="AG14" s="412"/>
      <c r="AH14" s="412"/>
      <c r="AI14" s="412"/>
      <c r="AJ14" s="413"/>
      <c r="AK14" s="411" t="s">
        <v>557</v>
      </c>
      <c r="AL14" s="412"/>
      <c r="AM14" s="412"/>
      <c r="AN14" s="412"/>
      <c r="AO14" s="412"/>
      <c r="AP14" s="412"/>
      <c r="AQ14" s="413"/>
      <c r="AR14" s="443"/>
      <c r="AS14" s="443"/>
      <c r="AT14" s="443"/>
      <c r="AU14" s="443"/>
      <c r="AV14" s="443"/>
      <c r="AW14" s="443"/>
      <c r="AX14" s="444"/>
    </row>
    <row r="15" spans="1:50" ht="21" customHeight="1" x14ac:dyDescent="0.2">
      <c r="A15" s="62"/>
      <c r="B15" s="63"/>
      <c r="C15" s="63"/>
      <c r="D15" s="63"/>
      <c r="E15" s="63"/>
      <c r="F15" s="64"/>
      <c r="G15" s="439"/>
      <c r="H15" s="440"/>
      <c r="I15" s="445" t="s">
        <v>40</v>
      </c>
      <c r="J15" s="446"/>
      <c r="K15" s="446"/>
      <c r="L15" s="446"/>
      <c r="M15" s="446"/>
      <c r="N15" s="446"/>
      <c r="O15" s="447"/>
      <c r="P15" s="411" t="s">
        <v>557</v>
      </c>
      <c r="Q15" s="412"/>
      <c r="R15" s="412"/>
      <c r="S15" s="412"/>
      <c r="T15" s="412"/>
      <c r="U15" s="412"/>
      <c r="V15" s="413"/>
      <c r="W15" s="411" t="s">
        <v>557</v>
      </c>
      <c r="X15" s="412"/>
      <c r="Y15" s="412"/>
      <c r="Z15" s="412"/>
      <c r="AA15" s="412"/>
      <c r="AB15" s="412"/>
      <c r="AC15" s="413"/>
      <c r="AD15" s="411" t="s">
        <v>557</v>
      </c>
      <c r="AE15" s="412"/>
      <c r="AF15" s="412"/>
      <c r="AG15" s="412"/>
      <c r="AH15" s="412"/>
      <c r="AI15" s="412"/>
      <c r="AJ15" s="413"/>
      <c r="AK15" s="411" t="s">
        <v>557</v>
      </c>
      <c r="AL15" s="412"/>
      <c r="AM15" s="412"/>
      <c r="AN15" s="412"/>
      <c r="AO15" s="412"/>
      <c r="AP15" s="412"/>
      <c r="AQ15" s="413"/>
      <c r="AR15" s="411" t="s">
        <v>610</v>
      </c>
      <c r="AS15" s="412"/>
      <c r="AT15" s="412"/>
      <c r="AU15" s="412"/>
      <c r="AV15" s="412"/>
      <c r="AW15" s="412"/>
      <c r="AX15" s="478"/>
    </row>
    <row r="16" spans="1:50" ht="21" customHeight="1" x14ac:dyDescent="0.2">
      <c r="A16" s="62"/>
      <c r="B16" s="63"/>
      <c r="C16" s="63"/>
      <c r="D16" s="63"/>
      <c r="E16" s="63"/>
      <c r="F16" s="64"/>
      <c r="G16" s="439"/>
      <c r="H16" s="440"/>
      <c r="I16" s="445" t="s">
        <v>41</v>
      </c>
      <c r="J16" s="446"/>
      <c r="K16" s="446"/>
      <c r="L16" s="446"/>
      <c r="M16" s="446"/>
      <c r="N16" s="446"/>
      <c r="O16" s="447"/>
      <c r="P16" s="411" t="s">
        <v>557</v>
      </c>
      <c r="Q16" s="412"/>
      <c r="R16" s="412"/>
      <c r="S16" s="412"/>
      <c r="T16" s="412"/>
      <c r="U16" s="412"/>
      <c r="V16" s="413"/>
      <c r="W16" s="411" t="s">
        <v>557</v>
      </c>
      <c r="X16" s="412"/>
      <c r="Y16" s="412"/>
      <c r="Z16" s="412"/>
      <c r="AA16" s="412"/>
      <c r="AB16" s="412"/>
      <c r="AC16" s="413"/>
      <c r="AD16" s="411" t="s">
        <v>557</v>
      </c>
      <c r="AE16" s="412"/>
      <c r="AF16" s="412"/>
      <c r="AG16" s="412"/>
      <c r="AH16" s="412"/>
      <c r="AI16" s="412"/>
      <c r="AJ16" s="413"/>
      <c r="AK16" s="411" t="s">
        <v>557</v>
      </c>
      <c r="AL16" s="412"/>
      <c r="AM16" s="412"/>
      <c r="AN16" s="412"/>
      <c r="AO16" s="412"/>
      <c r="AP16" s="412"/>
      <c r="AQ16" s="413"/>
      <c r="AR16" s="545"/>
      <c r="AS16" s="546"/>
      <c r="AT16" s="546"/>
      <c r="AU16" s="546"/>
      <c r="AV16" s="546"/>
      <c r="AW16" s="546"/>
      <c r="AX16" s="547"/>
    </row>
    <row r="17" spans="1:50" ht="24.75" customHeight="1" x14ac:dyDescent="0.2">
      <c r="A17" s="62"/>
      <c r="B17" s="63"/>
      <c r="C17" s="63"/>
      <c r="D17" s="63"/>
      <c r="E17" s="63"/>
      <c r="F17" s="64"/>
      <c r="G17" s="439"/>
      <c r="H17" s="440"/>
      <c r="I17" s="445" t="s">
        <v>39</v>
      </c>
      <c r="J17" s="475"/>
      <c r="K17" s="475"/>
      <c r="L17" s="475"/>
      <c r="M17" s="475"/>
      <c r="N17" s="475"/>
      <c r="O17" s="476"/>
      <c r="P17" s="411" t="s">
        <v>557</v>
      </c>
      <c r="Q17" s="412"/>
      <c r="R17" s="412"/>
      <c r="S17" s="412"/>
      <c r="T17" s="412"/>
      <c r="U17" s="412"/>
      <c r="V17" s="413"/>
      <c r="W17" s="411" t="s">
        <v>557</v>
      </c>
      <c r="X17" s="412"/>
      <c r="Y17" s="412"/>
      <c r="Z17" s="412"/>
      <c r="AA17" s="412"/>
      <c r="AB17" s="412"/>
      <c r="AC17" s="413"/>
      <c r="AD17" s="411" t="s">
        <v>557</v>
      </c>
      <c r="AE17" s="412"/>
      <c r="AF17" s="412"/>
      <c r="AG17" s="412"/>
      <c r="AH17" s="412"/>
      <c r="AI17" s="412"/>
      <c r="AJ17" s="413"/>
      <c r="AK17" s="411" t="s">
        <v>557</v>
      </c>
      <c r="AL17" s="412"/>
      <c r="AM17" s="412"/>
      <c r="AN17" s="412"/>
      <c r="AO17" s="412"/>
      <c r="AP17" s="412"/>
      <c r="AQ17" s="413"/>
      <c r="AR17" s="435"/>
      <c r="AS17" s="435"/>
      <c r="AT17" s="435"/>
      <c r="AU17" s="435"/>
      <c r="AV17" s="435"/>
      <c r="AW17" s="435"/>
      <c r="AX17" s="436"/>
    </row>
    <row r="18" spans="1:50" ht="24.75" customHeight="1" x14ac:dyDescent="0.2">
      <c r="A18" s="62"/>
      <c r="B18" s="63"/>
      <c r="C18" s="63"/>
      <c r="D18" s="63"/>
      <c r="E18" s="63"/>
      <c r="F18" s="64"/>
      <c r="G18" s="441"/>
      <c r="H18" s="442"/>
      <c r="I18" s="468" t="s">
        <v>15</v>
      </c>
      <c r="J18" s="469"/>
      <c r="K18" s="469"/>
      <c r="L18" s="469"/>
      <c r="M18" s="469"/>
      <c r="N18" s="469"/>
      <c r="O18" s="470"/>
      <c r="P18" s="471">
        <f>SUM(P13:V17)</f>
        <v>3</v>
      </c>
      <c r="Q18" s="472"/>
      <c r="R18" s="472"/>
      <c r="S18" s="472"/>
      <c r="T18" s="472"/>
      <c r="U18" s="472"/>
      <c r="V18" s="473"/>
      <c r="W18" s="471">
        <f>SUM(W13:AC17)</f>
        <v>2</v>
      </c>
      <c r="X18" s="472"/>
      <c r="Y18" s="472"/>
      <c r="Z18" s="472"/>
      <c r="AA18" s="472"/>
      <c r="AB18" s="472"/>
      <c r="AC18" s="473"/>
      <c r="AD18" s="471">
        <f>SUM(AD13:AJ17)</f>
        <v>2</v>
      </c>
      <c r="AE18" s="472"/>
      <c r="AF18" s="472"/>
      <c r="AG18" s="472"/>
      <c r="AH18" s="472"/>
      <c r="AI18" s="472"/>
      <c r="AJ18" s="473"/>
      <c r="AK18" s="471">
        <f>SUM(AK13:AQ17)</f>
        <v>2</v>
      </c>
      <c r="AL18" s="472"/>
      <c r="AM18" s="472"/>
      <c r="AN18" s="472"/>
      <c r="AO18" s="472"/>
      <c r="AP18" s="472"/>
      <c r="AQ18" s="473"/>
      <c r="AR18" s="471">
        <f>SUM(AR13:AX17)</f>
        <v>2</v>
      </c>
      <c r="AS18" s="472"/>
      <c r="AT18" s="472"/>
      <c r="AU18" s="472"/>
      <c r="AV18" s="472"/>
      <c r="AW18" s="472"/>
      <c r="AX18" s="474"/>
    </row>
    <row r="19" spans="1:50" ht="24.75" customHeight="1" x14ac:dyDescent="0.2">
      <c r="A19" s="62"/>
      <c r="B19" s="63"/>
      <c r="C19" s="63"/>
      <c r="D19" s="63"/>
      <c r="E19" s="63"/>
      <c r="F19" s="64"/>
      <c r="G19" s="449" t="s">
        <v>9</v>
      </c>
      <c r="H19" s="450"/>
      <c r="I19" s="450"/>
      <c r="J19" s="450"/>
      <c r="K19" s="450"/>
      <c r="L19" s="450"/>
      <c r="M19" s="450"/>
      <c r="N19" s="450"/>
      <c r="O19" s="450"/>
      <c r="P19" s="411">
        <v>0.591499</v>
      </c>
      <c r="Q19" s="412"/>
      <c r="R19" s="412"/>
      <c r="S19" s="412"/>
      <c r="T19" s="412"/>
      <c r="U19" s="412"/>
      <c r="V19" s="413"/>
      <c r="W19" s="411">
        <v>0.28894599999999998</v>
      </c>
      <c r="X19" s="412"/>
      <c r="Y19" s="412"/>
      <c r="Z19" s="412"/>
      <c r="AA19" s="412"/>
      <c r="AB19" s="412"/>
      <c r="AC19" s="413"/>
      <c r="AD19" s="411">
        <v>0</v>
      </c>
      <c r="AE19" s="412"/>
      <c r="AF19" s="412"/>
      <c r="AG19" s="412"/>
      <c r="AH19" s="412"/>
      <c r="AI19" s="412"/>
      <c r="AJ19" s="413"/>
      <c r="AK19" s="432"/>
      <c r="AL19" s="432"/>
      <c r="AM19" s="432"/>
      <c r="AN19" s="432"/>
      <c r="AO19" s="432"/>
      <c r="AP19" s="432"/>
      <c r="AQ19" s="432"/>
      <c r="AR19" s="432"/>
      <c r="AS19" s="432"/>
      <c r="AT19" s="432"/>
      <c r="AU19" s="432"/>
      <c r="AV19" s="432"/>
      <c r="AW19" s="432"/>
      <c r="AX19" s="434"/>
    </row>
    <row r="20" spans="1:50" ht="24.75" customHeight="1" x14ac:dyDescent="0.2">
      <c r="A20" s="62"/>
      <c r="B20" s="63"/>
      <c r="C20" s="63"/>
      <c r="D20" s="63"/>
      <c r="E20" s="63"/>
      <c r="F20" s="64"/>
      <c r="G20" s="449" t="s">
        <v>10</v>
      </c>
      <c r="H20" s="450"/>
      <c r="I20" s="450"/>
      <c r="J20" s="450"/>
      <c r="K20" s="450"/>
      <c r="L20" s="450"/>
      <c r="M20" s="450"/>
      <c r="N20" s="450"/>
      <c r="O20" s="450"/>
      <c r="P20" s="431">
        <f>IF(P18=0, "-", SUM(P19)/P18)</f>
        <v>0.19716633333333333</v>
      </c>
      <c r="Q20" s="431"/>
      <c r="R20" s="431"/>
      <c r="S20" s="431"/>
      <c r="T20" s="431"/>
      <c r="U20" s="431"/>
      <c r="V20" s="431"/>
      <c r="W20" s="431">
        <f>IF(W18=0, "-", SUM(W19)/W18)</f>
        <v>0.14447299999999999</v>
      </c>
      <c r="X20" s="431"/>
      <c r="Y20" s="431"/>
      <c r="Z20" s="431"/>
      <c r="AA20" s="431"/>
      <c r="AB20" s="431"/>
      <c r="AC20" s="431"/>
      <c r="AD20" s="431">
        <f>IF(AD18=0, "-", SUM(AD19)/AD18)</f>
        <v>0</v>
      </c>
      <c r="AE20" s="431"/>
      <c r="AF20" s="431"/>
      <c r="AG20" s="431"/>
      <c r="AH20" s="431"/>
      <c r="AI20" s="431"/>
      <c r="AJ20" s="431"/>
      <c r="AK20" s="432"/>
      <c r="AL20" s="432"/>
      <c r="AM20" s="432"/>
      <c r="AN20" s="432"/>
      <c r="AO20" s="432"/>
      <c r="AP20" s="432"/>
      <c r="AQ20" s="433"/>
      <c r="AR20" s="433"/>
      <c r="AS20" s="433"/>
      <c r="AT20" s="433"/>
      <c r="AU20" s="432"/>
      <c r="AV20" s="432"/>
      <c r="AW20" s="432"/>
      <c r="AX20" s="434"/>
    </row>
    <row r="21" spans="1:50" ht="25.5" customHeight="1" x14ac:dyDescent="0.2">
      <c r="A21" s="463"/>
      <c r="B21" s="464"/>
      <c r="C21" s="464"/>
      <c r="D21" s="464"/>
      <c r="E21" s="464"/>
      <c r="F21" s="465"/>
      <c r="G21" s="429" t="s">
        <v>198</v>
      </c>
      <c r="H21" s="430"/>
      <c r="I21" s="430"/>
      <c r="J21" s="430"/>
      <c r="K21" s="430"/>
      <c r="L21" s="430"/>
      <c r="M21" s="430"/>
      <c r="N21" s="430"/>
      <c r="O21" s="430"/>
      <c r="P21" s="431">
        <f>IF(P19=0, "-", SUM(P19)/SUM(P13,P14))</f>
        <v>0.19716633333333333</v>
      </c>
      <c r="Q21" s="431"/>
      <c r="R21" s="431"/>
      <c r="S21" s="431"/>
      <c r="T21" s="431"/>
      <c r="U21" s="431"/>
      <c r="V21" s="431"/>
      <c r="W21" s="431">
        <f>IF(W19=0, "-", SUM(W19)/SUM(W13,W14))</f>
        <v>0.14447299999999999</v>
      </c>
      <c r="X21" s="431"/>
      <c r="Y21" s="431"/>
      <c r="Z21" s="431"/>
      <c r="AA21" s="431"/>
      <c r="AB21" s="431"/>
      <c r="AC21" s="431"/>
      <c r="AD21" s="431" t="str">
        <f>IF(AD19=0, "-", SUM(AD19)/SUM(AD13,AD14))</f>
        <v>-</v>
      </c>
      <c r="AE21" s="431"/>
      <c r="AF21" s="431"/>
      <c r="AG21" s="431"/>
      <c r="AH21" s="431"/>
      <c r="AI21" s="431"/>
      <c r="AJ21" s="431"/>
      <c r="AK21" s="432"/>
      <c r="AL21" s="432"/>
      <c r="AM21" s="432"/>
      <c r="AN21" s="432"/>
      <c r="AO21" s="432"/>
      <c r="AP21" s="432"/>
      <c r="AQ21" s="433"/>
      <c r="AR21" s="433"/>
      <c r="AS21" s="433"/>
      <c r="AT21" s="433"/>
      <c r="AU21" s="432"/>
      <c r="AV21" s="432"/>
      <c r="AW21" s="432"/>
      <c r="AX21" s="434"/>
    </row>
    <row r="22" spans="1:50" ht="18.75" customHeight="1" x14ac:dyDescent="0.2">
      <c r="A22" s="386" t="s">
        <v>535</v>
      </c>
      <c r="B22" s="387"/>
      <c r="C22" s="387"/>
      <c r="D22" s="387"/>
      <c r="E22" s="387"/>
      <c r="F22" s="388"/>
      <c r="G22" s="392" t="s">
        <v>193</v>
      </c>
      <c r="H22" s="393"/>
      <c r="I22" s="393"/>
      <c r="J22" s="393"/>
      <c r="K22" s="393"/>
      <c r="L22" s="393"/>
      <c r="M22" s="393"/>
      <c r="N22" s="393"/>
      <c r="O22" s="394"/>
      <c r="P22" s="395" t="s">
        <v>533</v>
      </c>
      <c r="Q22" s="393"/>
      <c r="R22" s="393"/>
      <c r="S22" s="393"/>
      <c r="T22" s="393"/>
      <c r="U22" s="393"/>
      <c r="V22" s="394"/>
      <c r="W22" s="395" t="s">
        <v>534</v>
      </c>
      <c r="X22" s="393"/>
      <c r="Y22" s="393"/>
      <c r="Z22" s="393"/>
      <c r="AA22" s="393"/>
      <c r="AB22" s="393"/>
      <c r="AC22" s="394"/>
      <c r="AD22" s="395" t="s">
        <v>192</v>
      </c>
      <c r="AE22" s="393"/>
      <c r="AF22" s="393"/>
      <c r="AG22" s="393"/>
      <c r="AH22" s="393"/>
      <c r="AI22" s="393"/>
      <c r="AJ22" s="393"/>
      <c r="AK22" s="393"/>
      <c r="AL22" s="393"/>
      <c r="AM22" s="393"/>
      <c r="AN22" s="393"/>
      <c r="AO22" s="393"/>
      <c r="AP22" s="393"/>
      <c r="AQ22" s="393"/>
      <c r="AR22" s="393"/>
      <c r="AS22" s="393"/>
      <c r="AT22" s="393"/>
      <c r="AU22" s="393"/>
      <c r="AV22" s="393"/>
      <c r="AW22" s="393"/>
      <c r="AX22" s="448"/>
    </row>
    <row r="23" spans="1:50" ht="25.5" customHeight="1" x14ac:dyDescent="0.2">
      <c r="A23" s="389"/>
      <c r="B23" s="390"/>
      <c r="C23" s="390"/>
      <c r="D23" s="390"/>
      <c r="E23" s="390"/>
      <c r="F23" s="391"/>
      <c r="G23" s="414" t="s">
        <v>558</v>
      </c>
      <c r="H23" s="415"/>
      <c r="I23" s="415"/>
      <c r="J23" s="415"/>
      <c r="K23" s="415"/>
      <c r="L23" s="415"/>
      <c r="M23" s="415"/>
      <c r="N23" s="415"/>
      <c r="O23" s="416"/>
      <c r="P23" s="417">
        <v>0.63100000000000001</v>
      </c>
      <c r="Q23" s="418"/>
      <c r="R23" s="418"/>
      <c r="S23" s="418"/>
      <c r="T23" s="418"/>
      <c r="U23" s="418"/>
      <c r="V23" s="419"/>
      <c r="W23" s="417">
        <v>0.63100000000000001</v>
      </c>
      <c r="X23" s="418"/>
      <c r="Y23" s="418"/>
      <c r="Z23" s="418"/>
      <c r="AA23" s="418"/>
      <c r="AB23" s="418"/>
      <c r="AC23" s="419"/>
      <c r="AD23" s="420"/>
      <c r="AE23" s="421"/>
      <c r="AF23" s="421"/>
      <c r="AG23" s="421"/>
      <c r="AH23" s="421"/>
      <c r="AI23" s="421"/>
      <c r="AJ23" s="421"/>
      <c r="AK23" s="421"/>
      <c r="AL23" s="421"/>
      <c r="AM23" s="421"/>
      <c r="AN23" s="421"/>
      <c r="AO23" s="421"/>
      <c r="AP23" s="421"/>
      <c r="AQ23" s="421"/>
      <c r="AR23" s="421"/>
      <c r="AS23" s="421"/>
      <c r="AT23" s="421"/>
      <c r="AU23" s="421"/>
      <c r="AV23" s="421"/>
      <c r="AW23" s="421"/>
      <c r="AX23" s="422"/>
    </row>
    <row r="24" spans="1:50" ht="25.5" customHeight="1" x14ac:dyDescent="0.2">
      <c r="A24" s="389"/>
      <c r="B24" s="390"/>
      <c r="C24" s="390"/>
      <c r="D24" s="390"/>
      <c r="E24" s="390"/>
      <c r="F24" s="391"/>
      <c r="G24" s="426" t="s">
        <v>559</v>
      </c>
      <c r="H24" s="427"/>
      <c r="I24" s="427"/>
      <c r="J24" s="427"/>
      <c r="K24" s="427"/>
      <c r="L24" s="427"/>
      <c r="M24" s="427"/>
      <c r="N24" s="427"/>
      <c r="O24" s="428"/>
      <c r="P24" s="411">
        <v>0.216</v>
      </c>
      <c r="Q24" s="412"/>
      <c r="R24" s="412"/>
      <c r="S24" s="412"/>
      <c r="T24" s="412"/>
      <c r="U24" s="412"/>
      <c r="V24" s="413"/>
      <c r="W24" s="411">
        <v>0.216</v>
      </c>
      <c r="X24" s="412"/>
      <c r="Y24" s="412"/>
      <c r="Z24" s="412"/>
      <c r="AA24" s="412"/>
      <c r="AB24" s="412"/>
      <c r="AC24" s="413"/>
      <c r="AD24" s="423"/>
      <c r="AE24" s="424"/>
      <c r="AF24" s="424"/>
      <c r="AG24" s="424"/>
      <c r="AH24" s="424"/>
      <c r="AI24" s="424"/>
      <c r="AJ24" s="424"/>
      <c r="AK24" s="424"/>
      <c r="AL24" s="424"/>
      <c r="AM24" s="424"/>
      <c r="AN24" s="424"/>
      <c r="AO24" s="424"/>
      <c r="AP24" s="424"/>
      <c r="AQ24" s="424"/>
      <c r="AR24" s="424"/>
      <c r="AS24" s="424"/>
      <c r="AT24" s="424"/>
      <c r="AU24" s="424"/>
      <c r="AV24" s="424"/>
      <c r="AW24" s="424"/>
      <c r="AX24" s="425"/>
    </row>
    <row r="25" spans="1:50" ht="25.5" customHeight="1" x14ac:dyDescent="0.2">
      <c r="A25" s="389"/>
      <c r="B25" s="390"/>
      <c r="C25" s="390"/>
      <c r="D25" s="390"/>
      <c r="E25" s="390"/>
      <c r="F25" s="391"/>
      <c r="G25" s="426" t="s">
        <v>560</v>
      </c>
      <c r="H25" s="427"/>
      <c r="I25" s="427"/>
      <c r="J25" s="427"/>
      <c r="K25" s="427"/>
      <c r="L25" s="427"/>
      <c r="M25" s="427"/>
      <c r="N25" s="427"/>
      <c r="O25" s="428"/>
      <c r="P25" s="411">
        <v>0.874</v>
      </c>
      <c r="Q25" s="412"/>
      <c r="R25" s="412"/>
      <c r="S25" s="412"/>
      <c r="T25" s="412"/>
      <c r="U25" s="412"/>
      <c r="V25" s="413"/>
      <c r="W25" s="411">
        <v>0.874</v>
      </c>
      <c r="X25" s="412"/>
      <c r="Y25" s="412"/>
      <c r="Z25" s="412"/>
      <c r="AA25" s="412"/>
      <c r="AB25" s="412"/>
      <c r="AC25" s="413"/>
      <c r="AD25" s="423"/>
      <c r="AE25" s="424"/>
      <c r="AF25" s="424"/>
      <c r="AG25" s="424"/>
      <c r="AH25" s="424"/>
      <c r="AI25" s="424"/>
      <c r="AJ25" s="424"/>
      <c r="AK25" s="424"/>
      <c r="AL25" s="424"/>
      <c r="AM25" s="424"/>
      <c r="AN25" s="424"/>
      <c r="AO25" s="424"/>
      <c r="AP25" s="424"/>
      <c r="AQ25" s="424"/>
      <c r="AR25" s="424"/>
      <c r="AS25" s="424"/>
      <c r="AT25" s="424"/>
      <c r="AU25" s="424"/>
      <c r="AV25" s="424"/>
      <c r="AW25" s="424"/>
      <c r="AX25" s="425"/>
    </row>
    <row r="26" spans="1:50" ht="25.5" customHeight="1" thickBot="1" x14ac:dyDescent="0.25">
      <c r="A26" s="389"/>
      <c r="B26" s="390"/>
      <c r="C26" s="390"/>
      <c r="D26" s="390"/>
      <c r="E26" s="390"/>
      <c r="F26" s="391"/>
      <c r="G26" s="396" t="s">
        <v>15</v>
      </c>
      <c r="H26" s="397"/>
      <c r="I26" s="397"/>
      <c r="J26" s="397"/>
      <c r="K26" s="397"/>
      <c r="L26" s="397"/>
      <c r="M26" s="397"/>
      <c r="N26" s="397"/>
      <c r="O26" s="398"/>
      <c r="P26" s="399">
        <f>AK13</f>
        <v>2</v>
      </c>
      <c r="Q26" s="400"/>
      <c r="R26" s="400"/>
      <c r="S26" s="400"/>
      <c r="T26" s="400"/>
      <c r="U26" s="400"/>
      <c r="V26" s="401"/>
      <c r="W26" s="402">
        <f>AR13</f>
        <v>2</v>
      </c>
      <c r="X26" s="403"/>
      <c r="Y26" s="403"/>
      <c r="Z26" s="403"/>
      <c r="AA26" s="403"/>
      <c r="AB26" s="403"/>
      <c r="AC26" s="404"/>
      <c r="AD26" s="424"/>
      <c r="AE26" s="424"/>
      <c r="AF26" s="424"/>
      <c r="AG26" s="424"/>
      <c r="AH26" s="424"/>
      <c r="AI26" s="424"/>
      <c r="AJ26" s="424"/>
      <c r="AK26" s="424"/>
      <c r="AL26" s="424"/>
      <c r="AM26" s="424"/>
      <c r="AN26" s="424"/>
      <c r="AO26" s="424"/>
      <c r="AP26" s="424"/>
      <c r="AQ26" s="424"/>
      <c r="AR26" s="424"/>
      <c r="AS26" s="424"/>
      <c r="AT26" s="424"/>
      <c r="AU26" s="424"/>
      <c r="AV26" s="424"/>
      <c r="AW26" s="424"/>
      <c r="AX26" s="425"/>
    </row>
    <row r="27" spans="1:50" ht="47.25" customHeight="1" x14ac:dyDescent="0.2">
      <c r="A27" s="405" t="s">
        <v>524</v>
      </c>
      <c r="B27" s="406"/>
      <c r="C27" s="406"/>
      <c r="D27" s="406"/>
      <c r="E27" s="406"/>
      <c r="F27" s="407"/>
      <c r="G27" s="408" t="s">
        <v>597</v>
      </c>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10"/>
    </row>
    <row r="28" spans="1:50" ht="31.5" customHeight="1" x14ac:dyDescent="0.2">
      <c r="A28" s="329" t="s">
        <v>525</v>
      </c>
      <c r="B28" s="330"/>
      <c r="C28" s="330"/>
      <c r="D28" s="330"/>
      <c r="E28" s="330"/>
      <c r="F28" s="227"/>
      <c r="G28" s="331" t="s">
        <v>523</v>
      </c>
      <c r="H28" s="332"/>
      <c r="I28" s="332"/>
      <c r="J28" s="332"/>
      <c r="K28" s="332"/>
      <c r="L28" s="332"/>
      <c r="M28" s="332"/>
      <c r="N28" s="332"/>
      <c r="O28" s="332"/>
      <c r="P28" s="333" t="s">
        <v>522</v>
      </c>
      <c r="Q28" s="332"/>
      <c r="R28" s="332"/>
      <c r="S28" s="332"/>
      <c r="T28" s="332"/>
      <c r="U28" s="332"/>
      <c r="V28" s="332"/>
      <c r="W28" s="332"/>
      <c r="X28" s="334"/>
      <c r="Y28" s="335"/>
      <c r="Z28" s="336"/>
      <c r="AA28" s="337"/>
      <c r="AB28" s="338" t="s">
        <v>11</v>
      </c>
      <c r="AC28" s="338"/>
      <c r="AD28" s="338"/>
      <c r="AE28" s="309" t="s">
        <v>367</v>
      </c>
      <c r="AF28" s="314"/>
      <c r="AG28" s="314"/>
      <c r="AH28" s="315"/>
      <c r="AI28" s="309" t="s">
        <v>519</v>
      </c>
      <c r="AJ28" s="314"/>
      <c r="AK28" s="314"/>
      <c r="AL28" s="315"/>
      <c r="AM28" s="309" t="s">
        <v>335</v>
      </c>
      <c r="AN28" s="314"/>
      <c r="AO28" s="314"/>
      <c r="AP28" s="315"/>
      <c r="AQ28" s="316" t="s">
        <v>366</v>
      </c>
      <c r="AR28" s="317"/>
      <c r="AS28" s="317"/>
      <c r="AT28" s="318"/>
      <c r="AU28" s="316" t="s">
        <v>536</v>
      </c>
      <c r="AV28" s="317"/>
      <c r="AW28" s="317"/>
      <c r="AX28" s="319"/>
    </row>
    <row r="29" spans="1:50" ht="40.5" customHeight="1" x14ac:dyDescent="0.2">
      <c r="A29" s="329"/>
      <c r="B29" s="330"/>
      <c r="C29" s="330"/>
      <c r="D29" s="330"/>
      <c r="E29" s="330"/>
      <c r="F29" s="227"/>
      <c r="G29" s="352" t="s">
        <v>598</v>
      </c>
      <c r="H29" s="353"/>
      <c r="I29" s="353"/>
      <c r="J29" s="353"/>
      <c r="K29" s="353"/>
      <c r="L29" s="353"/>
      <c r="M29" s="353"/>
      <c r="N29" s="353"/>
      <c r="O29" s="353"/>
      <c r="P29" s="356" t="s">
        <v>564</v>
      </c>
      <c r="Q29" s="357"/>
      <c r="R29" s="357"/>
      <c r="S29" s="357"/>
      <c r="T29" s="357"/>
      <c r="U29" s="357"/>
      <c r="V29" s="357"/>
      <c r="W29" s="357"/>
      <c r="X29" s="358"/>
      <c r="Y29" s="362" t="s">
        <v>44</v>
      </c>
      <c r="Z29" s="363"/>
      <c r="AA29" s="364"/>
      <c r="AB29" s="349" t="s">
        <v>565</v>
      </c>
      <c r="AC29" s="349"/>
      <c r="AD29" s="349"/>
      <c r="AE29" s="342">
        <v>3</v>
      </c>
      <c r="AF29" s="342"/>
      <c r="AG29" s="342"/>
      <c r="AH29" s="342"/>
      <c r="AI29" s="342">
        <v>1</v>
      </c>
      <c r="AJ29" s="342"/>
      <c r="AK29" s="342"/>
      <c r="AL29" s="342"/>
      <c r="AM29" s="342">
        <v>0</v>
      </c>
      <c r="AN29" s="342"/>
      <c r="AO29" s="342"/>
      <c r="AP29" s="342"/>
      <c r="AQ29" s="343" t="s">
        <v>587</v>
      </c>
      <c r="AR29" s="342"/>
      <c r="AS29" s="342"/>
      <c r="AT29" s="342"/>
      <c r="AU29" s="248" t="s">
        <v>587</v>
      </c>
      <c r="AV29" s="344"/>
      <c r="AW29" s="344"/>
      <c r="AX29" s="345"/>
    </row>
    <row r="30" spans="1:50" ht="40.5" customHeight="1" x14ac:dyDescent="0.2">
      <c r="A30" s="254"/>
      <c r="B30" s="255"/>
      <c r="C30" s="255"/>
      <c r="D30" s="255"/>
      <c r="E30" s="255"/>
      <c r="F30" s="229"/>
      <c r="G30" s="354"/>
      <c r="H30" s="355"/>
      <c r="I30" s="355"/>
      <c r="J30" s="355"/>
      <c r="K30" s="355"/>
      <c r="L30" s="355"/>
      <c r="M30" s="355"/>
      <c r="N30" s="355"/>
      <c r="O30" s="355"/>
      <c r="P30" s="359"/>
      <c r="Q30" s="360"/>
      <c r="R30" s="360"/>
      <c r="S30" s="360"/>
      <c r="T30" s="360"/>
      <c r="U30" s="360"/>
      <c r="V30" s="360"/>
      <c r="W30" s="360"/>
      <c r="X30" s="361"/>
      <c r="Y30" s="346" t="s">
        <v>45</v>
      </c>
      <c r="Z30" s="347"/>
      <c r="AA30" s="348"/>
      <c r="AB30" s="349" t="s">
        <v>565</v>
      </c>
      <c r="AC30" s="349"/>
      <c r="AD30" s="349"/>
      <c r="AE30" s="342">
        <v>9</v>
      </c>
      <c r="AF30" s="342"/>
      <c r="AG30" s="342"/>
      <c r="AH30" s="342"/>
      <c r="AI30" s="342">
        <v>9</v>
      </c>
      <c r="AJ30" s="342"/>
      <c r="AK30" s="342"/>
      <c r="AL30" s="342"/>
      <c r="AM30" s="342">
        <v>5</v>
      </c>
      <c r="AN30" s="342"/>
      <c r="AO30" s="342"/>
      <c r="AP30" s="342"/>
      <c r="AQ30" s="342">
        <v>5</v>
      </c>
      <c r="AR30" s="342"/>
      <c r="AS30" s="342"/>
      <c r="AT30" s="342"/>
      <c r="AU30" s="350">
        <v>5</v>
      </c>
      <c r="AV30" s="344"/>
      <c r="AW30" s="344"/>
      <c r="AX30" s="345"/>
    </row>
    <row r="31" spans="1:50" ht="23.25" customHeight="1" x14ac:dyDescent="0.2">
      <c r="A31" s="268" t="s">
        <v>526</v>
      </c>
      <c r="B31" s="269"/>
      <c r="C31" s="269"/>
      <c r="D31" s="269"/>
      <c r="E31" s="269"/>
      <c r="F31" s="270"/>
      <c r="G31" s="245" t="s">
        <v>527</v>
      </c>
      <c r="H31" s="245"/>
      <c r="I31" s="245"/>
      <c r="J31" s="245"/>
      <c r="K31" s="245"/>
      <c r="L31" s="245"/>
      <c r="M31" s="245"/>
      <c r="N31" s="245"/>
      <c r="O31" s="245"/>
      <c r="P31" s="245"/>
      <c r="Q31" s="245"/>
      <c r="R31" s="245"/>
      <c r="S31" s="245"/>
      <c r="T31" s="245"/>
      <c r="U31" s="245"/>
      <c r="V31" s="245"/>
      <c r="W31" s="245"/>
      <c r="X31" s="246"/>
      <c r="Y31" s="277"/>
      <c r="Z31" s="278"/>
      <c r="AA31" s="279"/>
      <c r="AB31" s="244" t="s">
        <v>11</v>
      </c>
      <c r="AC31" s="245"/>
      <c r="AD31" s="246"/>
      <c r="AE31" s="244" t="s">
        <v>367</v>
      </c>
      <c r="AF31" s="245"/>
      <c r="AG31" s="245"/>
      <c r="AH31" s="246"/>
      <c r="AI31" s="244" t="s">
        <v>519</v>
      </c>
      <c r="AJ31" s="245"/>
      <c r="AK31" s="245"/>
      <c r="AL31" s="246"/>
      <c r="AM31" s="244" t="s">
        <v>335</v>
      </c>
      <c r="AN31" s="245"/>
      <c r="AO31" s="245"/>
      <c r="AP31" s="246"/>
      <c r="AQ31" s="320" t="s">
        <v>537</v>
      </c>
      <c r="AR31" s="321"/>
      <c r="AS31" s="321"/>
      <c r="AT31" s="321"/>
      <c r="AU31" s="321"/>
      <c r="AV31" s="321"/>
      <c r="AW31" s="321"/>
      <c r="AX31" s="322"/>
    </row>
    <row r="32" spans="1:50" ht="23.25" customHeight="1" x14ac:dyDescent="0.2">
      <c r="A32" s="271"/>
      <c r="B32" s="272"/>
      <c r="C32" s="272"/>
      <c r="D32" s="272"/>
      <c r="E32" s="272"/>
      <c r="F32" s="273"/>
      <c r="G32" s="382" t="s">
        <v>566</v>
      </c>
      <c r="H32" s="383"/>
      <c r="I32" s="383"/>
      <c r="J32" s="383"/>
      <c r="K32" s="383"/>
      <c r="L32" s="383"/>
      <c r="M32" s="383"/>
      <c r="N32" s="383"/>
      <c r="O32" s="383"/>
      <c r="P32" s="383"/>
      <c r="Q32" s="383"/>
      <c r="R32" s="383"/>
      <c r="S32" s="383"/>
      <c r="T32" s="383"/>
      <c r="U32" s="383"/>
      <c r="V32" s="383"/>
      <c r="W32" s="383"/>
      <c r="X32" s="383"/>
      <c r="Y32" s="323" t="s">
        <v>526</v>
      </c>
      <c r="Z32" s="324"/>
      <c r="AA32" s="325"/>
      <c r="AB32" s="326" t="s">
        <v>567</v>
      </c>
      <c r="AC32" s="327"/>
      <c r="AD32" s="328"/>
      <c r="AE32" s="343">
        <v>19.7</v>
      </c>
      <c r="AF32" s="343"/>
      <c r="AG32" s="343"/>
      <c r="AH32" s="343"/>
      <c r="AI32" s="343">
        <v>29</v>
      </c>
      <c r="AJ32" s="343"/>
      <c r="AK32" s="343"/>
      <c r="AL32" s="343"/>
      <c r="AM32" s="343" t="s">
        <v>595</v>
      </c>
      <c r="AN32" s="343"/>
      <c r="AO32" s="343"/>
      <c r="AP32" s="343"/>
      <c r="AQ32" s="248">
        <v>34.4</v>
      </c>
      <c r="AR32" s="242"/>
      <c r="AS32" s="242"/>
      <c r="AT32" s="242"/>
      <c r="AU32" s="242"/>
      <c r="AV32" s="242"/>
      <c r="AW32" s="242"/>
      <c r="AX32" s="243"/>
    </row>
    <row r="33" spans="1:51" ht="46.5" customHeight="1" x14ac:dyDescent="0.2">
      <c r="A33" s="274"/>
      <c r="B33" s="275"/>
      <c r="C33" s="275"/>
      <c r="D33" s="275"/>
      <c r="E33" s="275"/>
      <c r="F33" s="276"/>
      <c r="G33" s="384"/>
      <c r="H33" s="385"/>
      <c r="I33" s="385"/>
      <c r="J33" s="385"/>
      <c r="K33" s="385"/>
      <c r="L33" s="385"/>
      <c r="M33" s="385"/>
      <c r="N33" s="385"/>
      <c r="O33" s="385"/>
      <c r="P33" s="385"/>
      <c r="Q33" s="385"/>
      <c r="R33" s="385"/>
      <c r="S33" s="385"/>
      <c r="T33" s="385"/>
      <c r="U33" s="385"/>
      <c r="V33" s="385"/>
      <c r="W33" s="385"/>
      <c r="X33" s="385"/>
      <c r="Y33" s="339" t="s">
        <v>528</v>
      </c>
      <c r="Z33" s="340"/>
      <c r="AA33" s="341"/>
      <c r="AB33" s="280" t="s">
        <v>568</v>
      </c>
      <c r="AC33" s="281"/>
      <c r="AD33" s="282"/>
      <c r="AE33" s="283" t="s">
        <v>569</v>
      </c>
      <c r="AF33" s="283"/>
      <c r="AG33" s="283"/>
      <c r="AH33" s="283"/>
      <c r="AI33" s="283" t="s">
        <v>570</v>
      </c>
      <c r="AJ33" s="283"/>
      <c r="AK33" s="283"/>
      <c r="AL33" s="283"/>
      <c r="AM33" s="283" t="s">
        <v>596</v>
      </c>
      <c r="AN33" s="283"/>
      <c r="AO33" s="283"/>
      <c r="AP33" s="283"/>
      <c r="AQ33" s="283" t="s">
        <v>588</v>
      </c>
      <c r="AR33" s="283"/>
      <c r="AS33" s="283"/>
      <c r="AT33" s="283"/>
      <c r="AU33" s="283"/>
      <c r="AV33" s="283"/>
      <c r="AW33" s="283"/>
      <c r="AX33" s="351"/>
    </row>
    <row r="34" spans="1:51" ht="18.75" customHeight="1" x14ac:dyDescent="0.2">
      <c r="A34" s="289" t="s">
        <v>196</v>
      </c>
      <c r="B34" s="290"/>
      <c r="C34" s="290"/>
      <c r="D34" s="290"/>
      <c r="E34" s="290"/>
      <c r="F34" s="291"/>
      <c r="G34" s="296" t="s">
        <v>128</v>
      </c>
      <c r="H34" s="287"/>
      <c r="I34" s="287"/>
      <c r="J34" s="287"/>
      <c r="K34" s="287"/>
      <c r="L34" s="287"/>
      <c r="M34" s="287"/>
      <c r="N34" s="287"/>
      <c r="O34" s="297"/>
      <c r="P34" s="301" t="s">
        <v>48</v>
      </c>
      <c r="Q34" s="287"/>
      <c r="R34" s="287"/>
      <c r="S34" s="287"/>
      <c r="T34" s="287"/>
      <c r="U34" s="287"/>
      <c r="V34" s="287"/>
      <c r="W34" s="287"/>
      <c r="X34" s="297"/>
      <c r="Y34" s="303"/>
      <c r="Z34" s="304"/>
      <c r="AA34" s="305"/>
      <c r="AB34" s="306" t="s">
        <v>11</v>
      </c>
      <c r="AC34" s="307"/>
      <c r="AD34" s="308"/>
      <c r="AE34" s="306" t="s">
        <v>367</v>
      </c>
      <c r="AF34" s="307"/>
      <c r="AG34" s="307"/>
      <c r="AH34" s="308"/>
      <c r="AI34" s="312" t="s">
        <v>519</v>
      </c>
      <c r="AJ34" s="312"/>
      <c r="AK34" s="312"/>
      <c r="AL34" s="306"/>
      <c r="AM34" s="312" t="s">
        <v>335</v>
      </c>
      <c r="AN34" s="312"/>
      <c r="AO34" s="312"/>
      <c r="AP34" s="306"/>
      <c r="AQ34" s="284" t="s">
        <v>156</v>
      </c>
      <c r="AR34" s="285"/>
      <c r="AS34" s="285"/>
      <c r="AT34" s="286"/>
      <c r="AU34" s="287" t="s">
        <v>118</v>
      </c>
      <c r="AV34" s="287"/>
      <c r="AW34" s="287"/>
      <c r="AX34" s="288"/>
    </row>
    <row r="35" spans="1:51" ht="18.75" customHeight="1" x14ac:dyDescent="0.2">
      <c r="A35" s="289"/>
      <c r="B35" s="290"/>
      <c r="C35" s="290"/>
      <c r="D35" s="290"/>
      <c r="E35" s="290"/>
      <c r="F35" s="291"/>
      <c r="G35" s="298"/>
      <c r="H35" s="299"/>
      <c r="I35" s="299"/>
      <c r="J35" s="299"/>
      <c r="K35" s="299"/>
      <c r="L35" s="299"/>
      <c r="M35" s="299"/>
      <c r="N35" s="299"/>
      <c r="O35" s="300"/>
      <c r="P35" s="302"/>
      <c r="Q35" s="299"/>
      <c r="R35" s="299"/>
      <c r="S35" s="299"/>
      <c r="T35" s="299"/>
      <c r="U35" s="299"/>
      <c r="V35" s="299"/>
      <c r="W35" s="299"/>
      <c r="X35" s="300"/>
      <c r="Y35" s="303"/>
      <c r="Z35" s="304"/>
      <c r="AA35" s="305"/>
      <c r="AB35" s="309"/>
      <c r="AC35" s="310"/>
      <c r="AD35" s="311"/>
      <c r="AE35" s="309"/>
      <c r="AF35" s="310"/>
      <c r="AG35" s="310"/>
      <c r="AH35" s="311"/>
      <c r="AI35" s="313"/>
      <c r="AJ35" s="313"/>
      <c r="AK35" s="313"/>
      <c r="AL35" s="309"/>
      <c r="AM35" s="313"/>
      <c r="AN35" s="313"/>
      <c r="AO35" s="313"/>
      <c r="AP35" s="309"/>
      <c r="AQ35" s="263" t="s">
        <v>557</v>
      </c>
      <c r="AR35" s="264"/>
      <c r="AS35" s="265" t="s">
        <v>157</v>
      </c>
      <c r="AT35" s="266"/>
      <c r="AU35" s="267" t="s">
        <v>557</v>
      </c>
      <c r="AV35" s="267"/>
      <c r="AW35" s="299" t="s">
        <v>155</v>
      </c>
      <c r="AX35" s="381"/>
    </row>
    <row r="36" spans="1:51" ht="40.5" customHeight="1" x14ac:dyDescent="0.2">
      <c r="A36" s="292"/>
      <c r="B36" s="290"/>
      <c r="C36" s="290"/>
      <c r="D36" s="290"/>
      <c r="E36" s="290"/>
      <c r="F36" s="291"/>
      <c r="G36" s="365" t="s">
        <v>561</v>
      </c>
      <c r="H36" s="366"/>
      <c r="I36" s="366"/>
      <c r="J36" s="366"/>
      <c r="K36" s="366"/>
      <c r="L36" s="366"/>
      <c r="M36" s="366"/>
      <c r="N36" s="366"/>
      <c r="O36" s="367"/>
      <c r="P36" s="104" t="s">
        <v>562</v>
      </c>
      <c r="Q36" s="104"/>
      <c r="R36" s="104"/>
      <c r="S36" s="104"/>
      <c r="T36" s="104"/>
      <c r="U36" s="104"/>
      <c r="V36" s="104"/>
      <c r="W36" s="104"/>
      <c r="X36" s="374"/>
      <c r="Y36" s="339" t="s">
        <v>12</v>
      </c>
      <c r="Z36" s="377"/>
      <c r="AA36" s="378"/>
      <c r="AB36" s="379" t="s">
        <v>563</v>
      </c>
      <c r="AC36" s="379"/>
      <c r="AD36" s="379"/>
      <c r="AE36" s="248">
        <v>0</v>
      </c>
      <c r="AF36" s="242"/>
      <c r="AG36" s="242"/>
      <c r="AH36" s="242"/>
      <c r="AI36" s="248" t="s">
        <v>557</v>
      </c>
      <c r="AJ36" s="242"/>
      <c r="AK36" s="242"/>
      <c r="AL36" s="242"/>
      <c r="AM36" s="248">
        <v>0</v>
      </c>
      <c r="AN36" s="242"/>
      <c r="AO36" s="242"/>
      <c r="AP36" s="242"/>
      <c r="AQ36" s="249" t="s">
        <v>557</v>
      </c>
      <c r="AR36" s="250"/>
      <c r="AS36" s="250"/>
      <c r="AT36" s="251"/>
      <c r="AU36" s="242" t="s">
        <v>557</v>
      </c>
      <c r="AV36" s="242"/>
      <c r="AW36" s="242"/>
      <c r="AX36" s="243"/>
    </row>
    <row r="37" spans="1:51" ht="40.5" customHeight="1" x14ac:dyDescent="0.2">
      <c r="A37" s="293"/>
      <c r="B37" s="294"/>
      <c r="C37" s="294"/>
      <c r="D37" s="294"/>
      <c r="E37" s="294"/>
      <c r="F37" s="295"/>
      <c r="G37" s="368"/>
      <c r="H37" s="369"/>
      <c r="I37" s="369"/>
      <c r="J37" s="369"/>
      <c r="K37" s="369"/>
      <c r="L37" s="369"/>
      <c r="M37" s="369"/>
      <c r="N37" s="369"/>
      <c r="O37" s="370"/>
      <c r="P37" s="107"/>
      <c r="Q37" s="107"/>
      <c r="R37" s="107"/>
      <c r="S37" s="107"/>
      <c r="T37" s="107"/>
      <c r="U37" s="107"/>
      <c r="V37" s="107"/>
      <c r="W37" s="107"/>
      <c r="X37" s="375"/>
      <c r="Y37" s="244" t="s">
        <v>43</v>
      </c>
      <c r="Z37" s="245"/>
      <c r="AA37" s="246"/>
      <c r="AB37" s="247" t="s">
        <v>563</v>
      </c>
      <c r="AC37" s="247"/>
      <c r="AD37" s="247"/>
      <c r="AE37" s="248">
        <v>0</v>
      </c>
      <c r="AF37" s="242"/>
      <c r="AG37" s="242"/>
      <c r="AH37" s="242"/>
      <c r="AI37" s="248" t="s">
        <v>557</v>
      </c>
      <c r="AJ37" s="242"/>
      <c r="AK37" s="242"/>
      <c r="AL37" s="242"/>
      <c r="AM37" s="248">
        <v>0</v>
      </c>
      <c r="AN37" s="242"/>
      <c r="AO37" s="242"/>
      <c r="AP37" s="242"/>
      <c r="AQ37" s="249" t="s">
        <v>557</v>
      </c>
      <c r="AR37" s="250"/>
      <c r="AS37" s="250"/>
      <c r="AT37" s="251"/>
      <c r="AU37" s="242" t="s">
        <v>557</v>
      </c>
      <c r="AV37" s="242"/>
      <c r="AW37" s="242"/>
      <c r="AX37" s="243"/>
    </row>
    <row r="38" spans="1:51" ht="40.5" customHeight="1" x14ac:dyDescent="0.2">
      <c r="A38" s="292"/>
      <c r="B38" s="290"/>
      <c r="C38" s="290"/>
      <c r="D38" s="290"/>
      <c r="E38" s="290"/>
      <c r="F38" s="291"/>
      <c r="G38" s="371"/>
      <c r="H38" s="372"/>
      <c r="I38" s="372"/>
      <c r="J38" s="372"/>
      <c r="K38" s="372"/>
      <c r="L38" s="372"/>
      <c r="M38" s="372"/>
      <c r="N38" s="372"/>
      <c r="O38" s="373"/>
      <c r="P38" s="110"/>
      <c r="Q38" s="110"/>
      <c r="R38" s="110"/>
      <c r="S38" s="110"/>
      <c r="T38" s="110"/>
      <c r="U38" s="110"/>
      <c r="V38" s="110"/>
      <c r="W38" s="110"/>
      <c r="X38" s="376"/>
      <c r="Y38" s="244" t="s">
        <v>13</v>
      </c>
      <c r="Z38" s="245"/>
      <c r="AA38" s="246"/>
      <c r="AB38" s="380" t="s">
        <v>14</v>
      </c>
      <c r="AC38" s="380"/>
      <c r="AD38" s="380"/>
      <c r="AE38" s="248">
        <v>100</v>
      </c>
      <c r="AF38" s="242"/>
      <c r="AG38" s="242"/>
      <c r="AH38" s="242"/>
      <c r="AI38" s="248" t="s">
        <v>557</v>
      </c>
      <c r="AJ38" s="242"/>
      <c r="AK38" s="242"/>
      <c r="AL38" s="242"/>
      <c r="AM38" s="248">
        <v>100</v>
      </c>
      <c r="AN38" s="242"/>
      <c r="AO38" s="242"/>
      <c r="AP38" s="242"/>
      <c r="AQ38" s="249" t="s">
        <v>557</v>
      </c>
      <c r="AR38" s="250"/>
      <c r="AS38" s="250"/>
      <c r="AT38" s="251"/>
      <c r="AU38" s="242" t="s">
        <v>557</v>
      </c>
      <c r="AV38" s="242"/>
      <c r="AW38" s="242"/>
      <c r="AX38" s="243"/>
    </row>
    <row r="39" spans="1:51" ht="23.25" customHeight="1" x14ac:dyDescent="0.2">
      <c r="A39" s="252" t="s">
        <v>213</v>
      </c>
      <c r="B39" s="253"/>
      <c r="C39" s="253"/>
      <c r="D39" s="253"/>
      <c r="E39" s="253"/>
      <c r="F39" s="225"/>
      <c r="G39" s="256" t="s">
        <v>594</v>
      </c>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8"/>
    </row>
    <row r="40" spans="1:51" ht="23.25" customHeight="1" thickBot="1" x14ac:dyDescent="0.25">
      <c r="A40" s="254"/>
      <c r="B40" s="255"/>
      <c r="C40" s="255"/>
      <c r="D40" s="255"/>
      <c r="E40" s="255"/>
      <c r="F40" s="229"/>
      <c r="G40" s="259"/>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1"/>
      <c r="AF40" s="261"/>
      <c r="AG40" s="261"/>
      <c r="AH40" s="261"/>
      <c r="AI40" s="261"/>
      <c r="AJ40" s="261"/>
      <c r="AK40" s="261"/>
      <c r="AL40" s="261"/>
      <c r="AM40" s="261"/>
      <c r="AN40" s="261"/>
      <c r="AO40" s="261"/>
      <c r="AP40" s="261"/>
      <c r="AQ40" s="260"/>
      <c r="AR40" s="260"/>
      <c r="AS40" s="260"/>
      <c r="AT40" s="260"/>
      <c r="AU40" s="260"/>
      <c r="AV40" s="260"/>
      <c r="AW40" s="260"/>
      <c r="AX40" s="262"/>
    </row>
    <row r="41" spans="1:51" ht="45" customHeight="1" x14ac:dyDescent="0.2">
      <c r="A41" s="233" t="s">
        <v>234</v>
      </c>
      <c r="B41" s="234"/>
      <c r="C41" s="236" t="s">
        <v>158</v>
      </c>
      <c r="D41" s="234"/>
      <c r="E41" s="237" t="s">
        <v>171</v>
      </c>
      <c r="F41" s="238"/>
      <c r="G41" s="239" t="s">
        <v>605</v>
      </c>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1"/>
    </row>
    <row r="42" spans="1:51" ht="32.25" customHeight="1" x14ac:dyDescent="0.2">
      <c r="A42" s="235"/>
      <c r="B42" s="223"/>
      <c r="C42" s="222"/>
      <c r="D42" s="223"/>
      <c r="E42" s="224" t="s">
        <v>170</v>
      </c>
      <c r="F42" s="225"/>
      <c r="G42" s="514" t="s">
        <v>606</v>
      </c>
      <c r="H42" s="104"/>
      <c r="I42" s="104"/>
      <c r="J42" s="104"/>
      <c r="K42" s="104"/>
      <c r="L42" s="104"/>
      <c r="M42" s="104"/>
      <c r="N42" s="104"/>
      <c r="O42" s="104"/>
      <c r="P42" s="104"/>
      <c r="Q42" s="104"/>
      <c r="R42" s="104"/>
      <c r="S42" s="104"/>
      <c r="T42" s="104"/>
      <c r="U42" s="104"/>
      <c r="V42" s="374"/>
      <c r="W42" s="211" t="s">
        <v>529</v>
      </c>
      <c r="X42" s="212"/>
      <c r="Y42" s="212"/>
      <c r="Z42" s="212"/>
      <c r="AA42" s="213"/>
      <c r="AB42" s="214" t="s">
        <v>589</v>
      </c>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6"/>
    </row>
    <row r="43" spans="1:51" ht="21" customHeight="1" x14ac:dyDescent="0.2">
      <c r="A43" s="235"/>
      <c r="B43" s="223"/>
      <c r="C43" s="222"/>
      <c r="D43" s="223"/>
      <c r="E43" s="228"/>
      <c r="F43" s="229"/>
      <c r="G43" s="515"/>
      <c r="H43" s="110"/>
      <c r="I43" s="110"/>
      <c r="J43" s="110"/>
      <c r="K43" s="110"/>
      <c r="L43" s="110"/>
      <c r="M43" s="110"/>
      <c r="N43" s="110"/>
      <c r="O43" s="110"/>
      <c r="P43" s="110"/>
      <c r="Q43" s="110"/>
      <c r="R43" s="110"/>
      <c r="S43" s="110"/>
      <c r="T43" s="110"/>
      <c r="U43" s="110"/>
      <c r="V43" s="376"/>
      <c r="W43" s="217" t="s">
        <v>530</v>
      </c>
      <c r="X43" s="218"/>
      <c r="Y43" s="218"/>
      <c r="Z43" s="218"/>
      <c r="AA43" s="219"/>
      <c r="AB43" s="214" t="s">
        <v>590</v>
      </c>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6"/>
    </row>
    <row r="44" spans="1:51" ht="34.5" customHeight="1" x14ac:dyDescent="0.2">
      <c r="A44" s="235"/>
      <c r="B44" s="223"/>
      <c r="C44" s="220" t="s">
        <v>541</v>
      </c>
      <c r="D44" s="221"/>
      <c r="E44" s="224" t="s">
        <v>230</v>
      </c>
      <c r="F44" s="225"/>
      <c r="G44" s="201" t="s">
        <v>161</v>
      </c>
      <c r="H44" s="202"/>
      <c r="I44" s="202"/>
      <c r="J44" s="230" t="s">
        <v>557</v>
      </c>
      <c r="K44" s="231"/>
      <c r="L44" s="231"/>
      <c r="M44" s="231"/>
      <c r="N44" s="231"/>
      <c r="O44" s="231"/>
      <c r="P44" s="231"/>
      <c r="Q44" s="231"/>
      <c r="R44" s="231"/>
      <c r="S44" s="231"/>
      <c r="T44" s="232"/>
      <c r="U44" s="199" t="s">
        <v>607</v>
      </c>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200"/>
      <c r="AY44" s="43"/>
    </row>
    <row r="45" spans="1:51" ht="34.5" customHeight="1" x14ac:dyDescent="0.2">
      <c r="A45" s="235"/>
      <c r="B45" s="223"/>
      <c r="C45" s="222"/>
      <c r="D45" s="223"/>
      <c r="E45" s="226"/>
      <c r="F45" s="227"/>
      <c r="G45" s="201" t="s">
        <v>542</v>
      </c>
      <c r="H45" s="202"/>
      <c r="I45" s="202"/>
      <c r="J45" s="202"/>
      <c r="K45" s="202"/>
      <c r="L45" s="202"/>
      <c r="M45" s="202"/>
      <c r="N45" s="202"/>
      <c r="O45" s="202"/>
      <c r="P45" s="202"/>
      <c r="Q45" s="202"/>
      <c r="R45" s="202"/>
      <c r="S45" s="202"/>
      <c r="T45" s="202"/>
      <c r="U45" s="198" t="s">
        <v>607</v>
      </c>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200"/>
      <c r="AY45" s="43"/>
    </row>
    <row r="46" spans="1:51" ht="34.5" customHeight="1" thickBot="1" x14ac:dyDescent="0.25">
      <c r="A46" s="235"/>
      <c r="B46" s="223"/>
      <c r="C46" s="222"/>
      <c r="D46" s="223"/>
      <c r="E46" s="228"/>
      <c r="F46" s="229"/>
      <c r="G46" s="201" t="s">
        <v>530</v>
      </c>
      <c r="H46" s="202"/>
      <c r="I46" s="202"/>
      <c r="J46" s="202"/>
      <c r="K46" s="202"/>
      <c r="L46" s="202"/>
      <c r="M46" s="202"/>
      <c r="N46" s="202"/>
      <c r="O46" s="202"/>
      <c r="P46" s="202"/>
      <c r="Q46" s="202"/>
      <c r="R46" s="202"/>
      <c r="S46" s="202"/>
      <c r="T46" s="202"/>
      <c r="U46" s="516" t="s">
        <v>607</v>
      </c>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4"/>
      <c r="AY46" s="43"/>
    </row>
    <row r="47" spans="1:51" ht="27" customHeight="1" x14ac:dyDescent="0.2">
      <c r="A47" s="203" t="s">
        <v>37</v>
      </c>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5"/>
    </row>
    <row r="48" spans="1:51" ht="27" customHeight="1" x14ac:dyDescent="0.2">
      <c r="A48" s="2"/>
      <c r="B48" s="3"/>
      <c r="C48" s="206" t="s">
        <v>22</v>
      </c>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8"/>
      <c r="AD48" s="207" t="s">
        <v>26</v>
      </c>
      <c r="AE48" s="207"/>
      <c r="AF48" s="207"/>
      <c r="AG48" s="209" t="s">
        <v>21</v>
      </c>
      <c r="AH48" s="207"/>
      <c r="AI48" s="207"/>
      <c r="AJ48" s="207"/>
      <c r="AK48" s="207"/>
      <c r="AL48" s="207"/>
      <c r="AM48" s="207"/>
      <c r="AN48" s="207"/>
      <c r="AO48" s="207"/>
      <c r="AP48" s="207"/>
      <c r="AQ48" s="207"/>
      <c r="AR48" s="207"/>
      <c r="AS48" s="207"/>
      <c r="AT48" s="207"/>
      <c r="AU48" s="207"/>
      <c r="AV48" s="207"/>
      <c r="AW48" s="207"/>
      <c r="AX48" s="210"/>
    </row>
    <row r="49" spans="1:50" ht="45.75" customHeight="1" x14ac:dyDescent="0.2">
      <c r="A49" s="151" t="s">
        <v>123</v>
      </c>
      <c r="B49" s="152"/>
      <c r="C49" s="157" t="s">
        <v>124</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9"/>
      <c r="AD49" s="160" t="s">
        <v>578</v>
      </c>
      <c r="AE49" s="161"/>
      <c r="AF49" s="162"/>
      <c r="AG49" s="163" t="s">
        <v>580</v>
      </c>
      <c r="AH49" s="164"/>
      <c r="AI49" s="164"/>
      <c r="AJ49" s="164"/>
      <c r="AK49" s="164"/>
      <c r="AL49" s="164"/>
      <c r="AM49" s="164"/>
      <c r="AN49" s="164"/>
      <c r="AO49" s="164"/>
      <c r="AP49" s="164"/>
      <c r="AQ49" s="164"/>
      <c r="AR49" s="164"/>
      <c r="AS49" s="164"/>
      <c r="AT49" s="164"/>
      <c r="AU49" s="164"/>
      <c r="AV49" s="164"/>
      <c r="AW49" s="164"/>
      <c r="AX49" s="165"/>
    </row>
    <row r="50" spans="1:50" ht="54" customHeight="1" x14ac:dyDescent="0.2">
      <c r="A50" s="153"/>
      <c r="B50" s="154"/>
      <c r="C50" s="166" t="s">
        <v>27</v>
      </c>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23"/>
      <c r="AD50" s="124" t="s">
        <v>578</v>
      </c>
      <c r="AE50" s="125"/>
      <c r="AF50" s="126"/>
      <c r="AG50" s="127" t="s">
        <v>581</v>
      </c>
      <c r="AH50" s="128"/>
      <c r="AI50" s="128"/>
      <c r="AJ50" s="128"/>
      <c r="AK50" s="128"/>
      <c r="AL50" s="128"/>
      <c r="AM50" s="128"/>
      <c r="AN50" s="128"/>
      <c r="AO50" s="128"/>
      <c r="AP50" s="128"/>
      <c r="AQ50" s="128"/>
      <c r="AR50" s="128"/>
      <c r="AS50" s="128"/>
      <c r="AT50" s="128"/>
      <c r="AU50" s="128"/>
      <c r="AV50" s="128"/>
      <c r="AW50" s="128"/>
      <c r="AX50" s="129"/>
    </row>
    <row r="51" spans="1:50" ht="51.75" customHeight="1" x14ac:dyDescent="0.2">
      <c r="A51" s="155"/>
      <c r="B51" s="156"/>
      <c r="C51" s="168" t="s">
        <v>125</v>
      </c>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70"/>
      <c r="AD51" s="171" t="s">
        <v>578</v>
      </c>
      <c r="AE51" s="172"/>
      <c r="AF51" s="173"/>
      <c r="AG51" s="130" t="s">
        <v>582</v>
      </c>
      <c r="AH51" s="131"/>
      <c r="AI51" s="131"/>
      <c r="AJ51" s="131"/>
      <c r="AK51" s="131"/>
      <c r="AL51" s="131"/>
      <c r="AM51" s="131"/>
      <c r="AN51" s="131"/>
      <c r="AO51" s="131"/>
      <c r="AP51" s="131"/>
      <c r="AQ51" s="131"/>
      <c r="AR51" s="131"/>
      <c r="AS51" s="131"/>
      <c r="AT51" s="131"/>
      <c r="AU51" s="131"/>
      <c r="AV51" s="131"/>
      <c r="AW51" s="131"/>
      <c r="AX51" s="132"/>
    </row>
    <row r="52" spans="1:50" ht="27" customHeight="1" x14ac:dyDescent="0.2">
      <c r="A52" s="133" t="s">
        <v>29</v>
      </c>
      <c r="B52" s="174"/>
      <c r="C52" s="176" t="s">
        <v>31</v>
      </c>
      <c r="D52" s="99"/>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8"/>
      <c r="AD52" s="142" t="s">
        <v>591</v>
      </c>
      <c r="AE52" s="143"/>
      <c r="AF52" s="144"/>
      <c r="AG52" s="103" t="s">
        <v>600</v>
      </c>
      <c r="AH52" s="104"/>
      <c r="AI52" s="104"/>
      <c r="AJ52" s="104"/>
      <c r="AK52" s="104"/>
      <c r="AL52" s="104"/>
      <c r="AM52" s="104"/>
      <c r="AN52" s="104"/>
      <c r="AO52" s="104"/>
      <c r="AP52" s="104"/>
      <c r="AQ52" s="104"/>
      <c r="AR52" s="104"/>
      <c r="AS52" s="104"/>
      <c r="AT52" s="104"/>
      <c r="AU52" s="104"/>
      <c r="AV52" s="104"/>
      <c r="AW52" s="104"/>
      <c r="AX52" s="105"/>
    </row>
    <row r="53" spans="1:50" ht="35.25" customHeight="1" x14ac:dyDescent="0.2">
      <c r="A53" s="135"/>
      <c r="B53" s="175"/>
      <c r="C53" s="179"/>
      <c r="D53" s="180"/>
      <c r="E53" s="183" t="s">
        <v>214</v>
      </c>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5"/>
      <c r="AD53" s="124" t="s">
        <v>604</v>
      </c>
      <c r="AE53" s="125"/>
      <c r="AF53" s="126"/>
      <c r="AG53" s="106"/>
      <c r="AH53" s="107"/>
      <c r="AI53" s="107"/>
      <c r="AJ53" s="107"/>
      <c r="AK53" s="107"/>
      <c r="AL53" s="107"/>
      <c r="AM53" s="107"/>
      <c r="AN53" s="107"/>
      <c r="AO53" s="107"/>
      <c r="AP53" s="107"/>
      <c r="AQ53" s="107"/>
      <c r="AR53" s="107"/>
      <c r="AS53" s="107"/>
      <c r="AT53" s="107"/>
      <c r="AU53" s="107"/>
      <c r="AV53" s="107"/>
      <c r="AW53" s="107"/>
      <c r="AX53" s="108"/>
    </row>
    <row r="54" spans="1:50" ht="26.25" customHeight="1" x14ac:dyDescent="0.2">
      <c r="A54" s="135"/>
      <c r="B54" s="175"/>
      <c r="C54" s="181"/>
      <c r="D54" s="182"/>
      <c r="E54" s="186" t="s">
        <v>187</v>
      </c>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8"/>
      <c r="AD54" s="171" t="s">
        <v>604</v>
      </c>
      <c r="AE54" s="172"/>
      <c r="AF54" s="173"/>
      <c r="AG54" s="109"/>
      <c r="AH54" s="110"/>
      <c r="AI54" s="110"/>
      <c r="AJ54" s="110"/>
      <c r="AK54" s="110"/>
      <c r="AL54" s="110"/>
      <c r="AM54" s="110"/>
      <c r="AN54" s="110"/>
      <c r="AO54" s="110"/>
      <c r="AP54" s="110"/>
      <c r="AQ54" s="110"/>
      <c r="AR54" s="110"/>
      <c r="AS54" s="110"/>
      <c r="AT54" s="110"/>
      <c r="AU54" s="110"/>
      <c r="AV54" s="110"/>
      <c r="AW54" s="110"/>
      <c r="AX54" s="111"/>
    </row>
    <row r="55" spans="1:50" ht="53.25" customHeight="1" x14ac:dyDescent="0.2">
      <c r="A55" s="135"/>
      <c r="B55" s="136"/>
      <c r="C55" s="189" t="s">
        <v>32</v>
      </c>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42" t="s">
        <v>591</v>
      </c>
      <c r="AE55" s="143"/>
      <c r="AF55" s="144"/>
      <c r="AG55" s="145" t="s">
        <v>600</v>
      </c>
      <c r="AH55" s="146"/>
      <c r="AI55" s="146"/>
      <c r="AJ55" s="146"/>
      <c r="AK55" s="146"/>
      <c r="AL55" s="146"/>
      <c r="AM55" s="146"/>
      <c r="AN55" s="146"/>
      <c r="AO55" s="146"/>
      <c r="AP55" s="146"/>
      <c r="AQ55" s="146"/>
      <c r="AR55" s="146"/>
      <c r="AS55" s="146"/>
      <c r="AT55" s="146"/>
      <c r="AU55" s="146"/>
      <c r="AV55" s="146"/>
      <c r="AW55" s="146"/>
      <c r="AX55" s="147"/>
    </row>
    <row r="56" spans="1:50" ht="45" customHeight="1" x14ac:dyDescent="0.2">
      <c r="A56" s="135"/>
      <c r="B56" s="136"/>
      <c r="C56" s="122" t="s">
        <v>126</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4" t="s">
        <v>591</v>
      </c>
      <c r="AE56" s="125"/>
      <c r="AF56" s="126"/>
      <c r="AG56" s="127" t="s">
        <v>600</v>
      </c>
      <c r="AH56" s="128"/>
      <c r="AI56" s="128"/>
      <c r="AJ56" s="128"/>
      <c r="AK56" s="128"/>
      <c r="AL56" s="128"/>
      <c r="AM56" s="128"/>
      <c r="AN56" s="128"/>
      <c r="AO56" s="128"/>
      <c r="AP56" s="128"/>
      <c r="AQ56" s="128"/>
      <c r="AR56" s="128"/>
      <c r="AS56" s="128"/>
      <c r="AT56" s="128"/>
      <c r="AU56" s="128"/>
      <c r="AV56" s="128"/>
      <c r="AW56" s="128"/>
      <c r="AX56" s="129"/>
    </row>
    <row r="57" spans="1:50" ht="26.25" customHeight="1" x14ac:dyDescent="0.2">
      <c r="A57" s="135"/>
      <c r="B57" s="136"/>
      <c r="C57" s="122" t="s">
        <v>28</v>
      </c>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4" t="s">
        <v>591</v>
      </c>
      <c r="AE57" s="125"/>
      <c r="AF57" s="126"/>
      <c r="AG57" s="127" t="s">
        <v>235</v>
      </c>
      <c r="AH57" s="128"/>
      <c r="AI57" s="128"/>
      <c r="AJ57" s="128"/>
      <c r="AK57" s="128"/>
      <c r="AL57" s="128"/>
      <c r="AM57" s="128"/>
      <c r="AN57" s="128"/>
      <c r="AO57" s="128"/>
      <c r="AP57" s="128"/>
      <c r="AQ57" s="128"/>
      <c r="AR57" s="128"/>
      <c r="AS57" s="128"/>
      <c r="AT57" s="128"/>
      <c r="AU57" s="128"/>
      <c r="AV57" s="128"/>
      <c r="AW57" s="128"/>
      <c r="AX57" s="129"/>
    </row>
    <row r="58" spans="1:50" ht="45" customHeight="1" x14ac:dyDescent="0.2">
      <c r="A58" s="135"/>
      <c r="B58" s="136"/>
      <c r="C58" s="122" t="s">
        <v>33</v>
      </c>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97"/>
      <c r="AD58" s="124" t="s">
        <v>591</v>
      </c>
      <c r="AE58" s="125"/>
      <c r="AF58" s="126"/>
      <c r="AG58" s="127" t="s">
        <v>600</v>
      </c>
      <c r="AH58" s="128"/>
      <c r="AI58" s="128"/>
      <c r="AJ58" s="128"/>
      <c r="AK58" s="128"/>
      <c r="AL58" s="128"/>
      <c r="AM58" s="128"/>
      <c r="AN58" s="128"/>
      <c r="AO58" s="128"/>
      <c r="AP58" s="128"/>
      <c r="AQ58" s="128"/>
      <c r="AR58" s="128"/>
      <c r="AS58" s="128"/>
      <c r="AT58" s="128"/>
      <c r="AU58" s="128"/>
      <c r="AV58" s="128"/>
      <c r="AW58" s="128"/>
      <c r="AX58" s="129"/>
    </row>
    <row r="59" spans="1:50" ht="60" customHeight="1" x14ac:dyDescent="0.2">
      <c r="A59" s="135"/>
      <c r="B59" s="136"/>
      <c r="C59" s="122" t="s">
        <v>194</v>
      </c>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97"/>
      <c r="AD59" s="124" t="s">
        <v>578</v>
      </c>
      <c r="AE59" s="125"/>
      <c r="AF59" s="126"/>
      <c r="AG59" s="127" t="s">
        <v>601</v>
      </c>
      <c r="AH59" s="128"/>
      <c r="AI59" s="128"/>
      <c r="AJ59" s="128"/>
      <c r="AK59" s="128"/>
      <c r="AL59" s="128"/>
      <c r="AM59" s="128"/>
      <c r="AN59" s="128"/>
      <c r="AO59" s="128"/>
      <c r="AP59" s="128"/>
      <c r="AQ59" s="128"/>
      <c r="AR59" s="128"/>
      <c r="AS59" s="128"/>
      <c r="AT59" s="128"/>
      <c r="AU59" s="128"/>
      <c r="AV59" s="128"/>
      <c r="AW59" s="128"/>
      <c r="AX59" s="129"/>
    </row>
    <row r="60" spans="1:50" ht="26.25" customHeight="1" x14ac:dyDescent="0.2">
      <c r="A60" s="135"/>
      <c r="B60" s="136"/>
      <c r="C60" s="191" t="s">
        <v>195</v>
      </c>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3"/>
      <c r="AD60" s="124" t="s">
        <v>591</v>
      </c>
      <c r="AE60" s="125"/>
      <c r="AF60" s="126"/>
      <c r="AG60" s="127" t="s">
        <v>235</v>
      </c>
      <c r="AH60" s="128"/>
      <c r="AI60" s="128"/>
      <c r="AJ60" s="128"/>
      <c r="AK60" s="128"/>
      <c r="AL60" s="128"/>
      <c r="AM60" s="128"/>
      <c r="AN60" s="128"/>
      <c r="AO60" s="128"/>
      <c r="AP60" s="128"/>
      <c r="AQ60" s="128"/>
      <c r="AR60" s="128"/>
      <c r="AS60" s="128"/>
      <c r="AT60" s="128"/>
      <c r="AU60" s="128"/>
      <c r="AV60" s="128"/>
      <c r="AW60" s="128"/>
      <c r="AX60" s="129"/>
    </row>
    <row r="61" spans="1:50" ht="45.75" customHeight="1" x14ac:dyDescent="0.2">
      <c r="A61" s="137"/>
      <c r="B61" s="138"/>
      <c r="C61" s="194" t="s">
        <v>188</v>
      </c>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6"/>
      <c r="AD61" s="171" t="s">
        <v>578</v>
      </c>
      <c r="AE61" s="172"/>
      <c r="AF61" s="173"/>
      <c r="AG61" s="130" t="s">
        <v>583</v>
      </c>
      <c r="AH61" s="131"/>
      <c r="AI61" s="131"/>
      <c r="AJ61" s="131"/>
      <c r="AK61" s="131"/>
      <c r="AL61" s="131"/>
      <c r="AM61" s="131"/>
      <c r="AN61" s="131"/>
      <c r="AO61" s="131"/>
      <c r="AP61" s="131"/>
      <c r="AQ61" s="131"/>
      <c r="AR61" s="131"/>
      <c r="AS61" s="131"/>
      <c r="AT61" s="131"/>
      <c r="AU61" s="131"/>
      <c r="AV61" s="131"/>
      <c r="AW61" s="131"/>
      <c r="AX61" s="132"/>
    </row>
    <row r="62" spans="1:50" ht="30" customHeight="1" x14ac:dyDescent="0.2">
      <c r="A62" s="133" t="s">
        <v>30</v>
      </c>
      <c r="B62" s="134"/>
      <c r="C62" s="139" t="s">
        <v>189</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1"/>
      <c r="AD62" s="142" t="s">
        <v>578</v>
      </c>
      <c r="AE62" s="143"/>
      <c r="AF62" s="144"/>
      <c r="AG62" s="145" t="s">
        <v>593</v>
      </c>
      <c r="AH62" s="146"/>
      <c r="AI62" s="146"/>
      <c r="AJ62" s="146"/>
      <c r="AK62" s="146"/>
      <c r="AL62" s="146"/>
      <c r="AM62" s="146"/>
      <c r="AN62" s="146"/>
      <c r="AO62" s="146"/>
      <c r="AP62" s="146"/>
      <c r="AQ62" s="146"/>
      <c r="AR62" s="146"/>
      <c r="AS62" s="146"/>
      <c r="AT62" s="146"/>
      <c r="AU62" s="146"/>
      <c r="AV62" s="146"/>
      <c r="AW62" s="146"/>
      <c r="AX62" s="147"/>
    </row>
    <row r="63" spans="1:50" ht="35.25" customHeight="1" x14ac:dyDescent="0.2">
      <c r="A63" s="135"/>
      <c r="B63" s="136"/>
      <c r="C63" s="148" t="s">
        <v>35</v>
      </c>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50"/>
      <c r="AD63" s="124" t="s">
        <v>591</v>
      </c>
      <c r="AE63" s="125"/>
      <c r="AF63" s="126"/>
      <c r="AG63" s="127" t="s">
        <v>235</v>
      </c>
      <c r="AH63" s="128"/>
      <c r="AI63" s="128"/>
      <c r="AJ63" s="128"/>
      <c r="AK63" s="128"/>
      <c r="AL63" s="128"/>
      <c r="AM63" s="128"/>
      <c r="AN63" s="128"/>
      <c r="AO63" s="128"/>
      <c r="AP63" s="128"/>
      <c r="AQ63" s="128"/>
      <c r="AR63" s="128"/>
      <c r="AS63" s="128"/>
      <c r="AT63" s="128"/>
      <c r="AU63" s="128"/>
      <c r="AV63" s="128"/>
      <c r="AW63" s="128"/>
      <c r="AX63" s="129"/>
    </row>
    <row r="64" spans="1:50" ht="38.4" customHeight="1" x14ac:dyDescent="0.2">
      <c r="A64" s="135"/>
      <c r="B64" s="136"/>
      <c r="C64" s="122" t="s">
        <v>159</v>
      </c>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4" t="s">
        <v>591</v>
      </c>
      <c r="AE64" s="125"/>
      <c r="AF64" s="126"/>
      <c r="AG64" s="127" t="s">
        <v>602</v>
      </c>
      <c r="AH64" s="128"/>
      <c r="AI64" s="128"/>
      <c r="AJ64" s="128"/>
      <c r="AK64" s="128"/>
      <c r="AL64" s="128"/>
      <c r="AM64" s="128"/>
      <c r="AN64" s="128"/>
      <c r="AO64" s="128"/>
      <c r="AP64" s="128"/>
      <c r="AQ64" s="128"/>
      <c r="AR64" s="128"/>
      <c r="AS64" s="128"/>
      <c r="AT64" s="128"/>
      <c r="AU64" s="128"/>
      <c r="AV64" s="128"/>
      <c r="AW64" s="128"/>
      <c r="AX64" s="129"/>
    </row>
    <row r="65" spans="1:50" ht="27" customHeight="1" x14ac:dyDescent="0.2">
      <c r="A65" s="137"/>
      <c r="B65" s="138"/>
      <c r="C65" s="122" t="s">
        <v>34</v>
      </c>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4" t="s">
        <v>591</v>
      </c>
      <c r="AE65" s="125"/>
      <c r="AF65" s="125"/>
      <c r="AG65" s="130" t="s">
        <v>235</v>
      </c>
      <c r="AH65" s="131"/>
      <c r="AI65" s="131"/>
      <c r="AJ65" s="131"/>
      <c r="AK65" s="131"/>
      <c r="AL65" s="131"/>
      <c r="AM65" s="131"/>
      <c r="AN65" s="131"/>
      <c r="AO65" s="131"/>
      <c r="AP65" s="131"/>
      <c r="AQ65" s="131"/>
      <c r="AR65" s="131"/>
      <c r="AS65" s="131"/>
      <c r="AT65" s="131"/>
      <c r="AU65" s="131"/>
      <c r="AV65" s="131"/>
      <c r="AW65" s="131"/>
      <c r="AX65" s="132"/>
    </row>
    <row r="66" spans="1:50" ht="41.25" customHeight="1" x14ac:dyDescent="0.2">
      <c r="A66" s="91" t="s">
        <v>47</v>
      </c>
      <c r="B66" s="92"/>
      <c r="C66" s="97" t="s">
        <v>127</v>
      </c>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9"/>
      <c r="AD66" s="100" t="s">
        <v>578</v>
      </c>
      <c r="AE66" s="101"/>
      <c r="AF66" s="102"/>
      <c r="AG66" s="103" t="s">
        <v>584</v>
      </c>
      <c r="AH66" s="104"/>
      <c r="AI66" s="104"/>
      <c r="AJ66" s="104"/>
      <c r="AK66" s="104"/>
      <c r="AL66" s="104"/>
      <c r="AM66" s="104"/>
      <c r="AN66" s="104"/>
      <c r="AO66" s="104"/>
      <c r="AP66" s="104"/>
      <c r="AQ66" s="104"/>
      <c r="AR66" s="104"/>
      <c r="AS66" s="104"/>
      <c r="AT66" s="104"/>
      <c r="AU66" s="104"/>
      <c r="AV66" s="104"/>
      <c r="AW66" s="104"/>
      <c r="AX66" s="105"/>
    </row>
    <row r="67" spans="1:50" ht="19.649999999999999" customHeight="1" x14ac:dyDescent="0.2">
      <c r="A67" s="93"/>
      <c r="B67" s="94"/>
      <c r="C67" s="555" t="s">
        <v>0</v>
      </c>
      <c r="D67" s="556"/>
      <c r="E67" s="556"/>
      <c r="F67" s="556"/>
      <c r="G67" s="556"/>
      <c r="H67" s="556"/>
      <c r="I67" s="556"/>
      <c r="J67" s="556"/>
      <c r="K67" s="556"/>
      <c r="L67" s="556"/>
      <c r="M67" s="556"/>
      <c r="N67" s="556"/>
      <c r="O67" s="552" t="s">
        <v>547</v>
      </c>
      <c r="P67" s="553"/>
      <c r="Q67" s="553"/>
      <c r="R67" s="553"/>
      <c r="S67" s="553"/>
      <c r="T67" s="553"/>
      <c r="U67" s="553"/>
      <c r="V67" s="553"/>
      <c r="W67" s="553"/>
      <c r="X67" s="553"/>
      <c r="Y67" s="553"/>
      <c r="Z67" s="553"/>
      <c r="AA67" s="553"/>
      <c r="AB67" s="553"/>
      <c r="AC67" s="553"/>
      <c r="AD67" s="553"/>
      <c r="AE67" s="553"/>
      <c r="AF67" s="554"/>
      <c r="AG67" s="106"/>
      <c r="AH67" s="107"/>
      <c r="AI67" s="107"/>
      <c r="AJ67" s="107"/>
      <c r="AK67" s="107"/>
      <c r="AL67" s="107"/>
      <c r="AM67" s="107"/>
      <c r="AN67" s="107"/>
      <c r="AO67" s="107"/>
      <c r="AP67" s="107"/>
      <c r="AQ67" s="107"/>
      <c r="AR67" s="107"/>
      <c r="AS67" s="107"/>
      <c r="AT67" s="107"/>
      <c r="AU67" s="107"/>
      <c r="AV67" s="107"/>
      <c r="AW67" s="107"/>
      <c r="AX67" s="108"/>
    </row>
    <row r="68" spans="1:50" ht="24.75" customHeight="1" x14ac:dyDescent="0.2">
      <c r="A68" s="93"/>
      <c r="B68" s="94"/>
      <c r="C68" s="579"/>
      <c r="D68" s="580"/>
      <c r="E68" s="117"/>
      <c r="F68" s="117"/>
      <c r="G68" s="117"/>
      <c r="H68" s="118"/>
      <c r="I68" s="118"/>
      <c r="J68" s="581"/>
      <c r="K68" s="581"/>
      <c r="L68" s="581"/>
      <c r="M68" s="118"/>
      <c r="N68" s="582"/>
      <c r="O68" s="583" t="s">
        <v>571</v>
      </c>
      <c r="P68" s="584"/>
      <c r="Q68" s="584"/>
      <c r="R68" s="584"/>
      <c r="S68" s="584"/>
      <c r="T68" s="584"/>
      <c r="U68" s="584"/>
      <c r="V68" s="584"/>
      <c r="W68" s="584"/>
      <c r="X68" s="584"/>
      <c r="Y68" s="584"/>
      <c r="Z68" s="584"/>
      <c r="AA68" s="584"/>
      <c r="AB68" s="584"/>
      <c r="AC68" s="584"/>
      <c r="AD68" s="584"/>
      <c r="AE68" s="584"/>
      <c r="AF68" s="585"/>
      <c r="AG68" s="106"/>
      <c r="AH68" s="107"/>
      <c r="AI68" s="107"/>
      <c r="AJ68" s="107"/>
      <c r="AK68" s="107"/>
      <c r="AL68" s="107"/>
      <c r="AM68" s="107"/>
      <c r="AN68" s="107"/>
      <c r="AO68" s="107"/>
      <c r="AP68" s="107"/>
      <c r="AQ68" s="107"/>
      <c r="AR68" s="107"/>
      <c r="AS68" s="107"/>
      <c r="AT68" s="107"/>
      <c r="AU68" s="107"/>
      <c r="AV68" s="107"/>
      <c r="AW68" s="107"/>
      <c r="AX68" s="108"/>
    </row>
    <row r="69" spans="1:50" ht="24.75" customHeight="1" x14ac:dyDescent="0.2">
      <c r="A69" s="93"/>
      <c r="B69" s="94"/>
      <c r="C69" s="115"/>
      <c r="D69" s="116"/>
      <c r="E69" s="117"/>
      <c r="F69" s="117"/>
      <c r="G69" s="117"/>
      <c r="H69" s="118"/>
      <c r="I69" s="118"/>
      <c r="J69" s="112"/>
      <c r="K69" s="112"/>
      <c r="L69" s="112"/>
      <c r="M69" s="113"/>
      <c r="N69" s="114"/>
      <c r="O69" s="586"/>
      <c r="P69" s="587"/>
      <c r="Q69" s="587"/>
      <c r="R69" s="587"/>
      <c r="S69" s="587"/>
      <c r="T69" s="587"/>
      <c r="U69" s="587"/>
      <c r="V69" s="587"/>
      <c r="W69" s="587"/>
      <c r="X69" s="587"/>
      <c r="Y69" s="587"/>
      <c r="Z69" s="587"/>
      <c r="AA69" s="587"/>
      <c r="AB69" s="587"/>
      <c r="AC69" s="587"/>
      <c r="AD69" s="587"/>
      <c r="AE69" s="587"/>
      <c r="AF69" s="588"/>
      <c r="AG69" s="106"/>
      <c r="AH69" s="107"/>
      <c r="AI69" s="107"/>
      <c r="AJ69" s="107"/>
      <c r="AK69" s="107"/>
      <c r="AL69" s="107"/>
      <c r="AM69" s="107"/>
      <c r="AN69" s="107"/>
      <c r="AO69" s="107"/>
      <c r="AP69" s="107"/>
      <c r="AQ69" s="107"/>
      <c r="AR69" s="107"/>
      <c r="AS69" s="107"/>
      <c r="AT69" s="107"/>
      <c r="AU69" s="107"/>
      <c r="AV69" s="107"/>
      <c r="AW69" s="107"/>
      <c r="AX69" s="108"/>
    </row>
    <row r="70" spans="1:50" ht="24.75" customHeight="1" x14ac:dyDescent="0.2">
      <c r="A70" s="93"/>
      <c r="B70" s="94"/>
      <c r="C70" s="115"/>
      <c r="D70" s="116"/>
      <c r="E70" s="117"/>
      <c r="F70" s="117"/>
      <c r="G70" s="117"/>
      <c r="H70" s="118"/>
      <c r="I70" s="118"/>
      <c r="J70" s="112"/>
      <c r="K70" s="112"/>
      <c r="L70" s="112"/>
      <c r="M70" s="113"/>
      <c r="N70" s="114"/>
      <c r="O70" s="586"/>
      <c r="P70" s="587"/>
      <c r="Q70" s="587"/>
      <c r="R70" s="587"/>
      <c r="S70" s="587"/>
      <c r="T70" s="587"/>
      <c r="U70" s="587"/>
      <c r="V70" s="587"/>
      <c r="W70" s="587"/>
      <c r="X70" s="587"/>
      <c r="Y70" s="587"/>
      <c r="Z70" s="587"/>
      <c r="AA70" s="587"/>
      <c r="AB70" s="587"/>
      <c r="AC70" s="587"/>
      <c r="AD70" s="587"/>
      <c r="AE70" s="587"/>
      <c r="AF70" s="588"/>
      <c r="AG70" s="106"/>
      <c r="AH70" s="107"/>
      <c r="AI70" s="107"/>
      <c r="AJ70" s="107"/>
      <c r="AK70" s="107"/>
      <c r="AL70" s="107"/>
      <c r="AM70" s="107"/>
      <c r="AN70" s="107"/>
      <c r="AO70" s="107"/>
      <c r="AP70" s="107"/>
      <c r="AQ70" s="107"/>
      <c r="AR70" s="107"/>
      <c r="AS70" s="107"/>
      <c r="AT70" s="107"/>
      <c r="AU70" s="107"/>
      <c r="AV70" s="107"/>
      <c r="AW70" s="107"/>
      <c r="AX70" s="108"/>
    </row>
    <row r="71" spans="1:50" ht="24.75" customHeight="1" x14ac:dyDescent="0.2">
      <c r="A71" s="93"/>
      <c r="B71" s="94"/>
      <c r="C71" s="115"/>
      <c r="D71" s="116"/>
      <c r="E71" s="117"/>
      <c r="F71" s="117"/>
      <c r="G71" s="117"/>
      <c r="H71" s="118"/>
      <c r="I71" s="118"/>
      <c r="J71" s="112"/>
      <c r="K71" s="112"/>
      <c r="L71" s="112"/>
      <c r="M71" s="113"/>
      <c r="N71" s="114"/>
      <c r="O71" s="586"/>
      <c r="P71" s="587"/>
      <c r="Q71" s="587"/>
      <c r="R71" s="587"/>
      <c r="S71" s="587"/>
      <c r="T71" s="587"/>
      <c r="U71" s="587"/>
      <c r="V71" s="587"/>
      <c r="W71" s="587"/>
      <c r="X71" s="587"/>
      <c r="Y71" s="587"/>
      <c r="Z71" s="587"/>
      <c r="AA71" s="587"/>
      <c r="AB71" s="587"/>
      <c r="AC71" s="587"/>
      <c r="AD71" s="587"/>
      <c r="AE71" s="587"/>
      <c r="AF71" s="588"/>
      <c r="AG71" s="106"/>
      <c r="AH71" s="107"/>
      <c r="AI71" s="107"/>
      <c r="AJ71" s="107"/>
      <c r="AK71" s="107"/>
      <c r="AL71" s="107"/>
      <c r="AM71" s="107"/>
      <c r="AN71" s="107"/>
      <c r="AO71" s="107"/>
      <c r="AP71" s="107"/>
      <c r="AQ71" s="107"/>
      <c r="AR71" s="107"/>
      <c r="AS71" s="107"/>
      <c r="AT71" s="107"/>
      <c r="AU71" s="107"/>
      <c r="AV71" s="107"/>
      <c r="AW71" s="107"/>
      <c r="AX71" s="108"/>
    </row>
    <row r="72" spans="1:50" ht="24.75" customHeight="1" x14ac:dyDescent="0.2">
      <c r="A72" s="95"/>
      <c r="B72" s="96"/>
      <c r="C72" s="119"/>
      <c r="D72" s="120"/>
      <c r="E72" s="117"/>
      <c r="F72" s="117"/>
      <c r="G72" s="117"/>
      <c r="H72" s="118"/>
      <c r="I72" s="118"/>
      <c r="J72" s="121"/>
      <c r="K72" s="121"/>
      <c r="L72" s="121"/>
      <c r="M72" s="577"/>
      <c r="N72" s="578"/>
      <c r="O72" s="589"/>
      <c r="P72" s="590"/>
      <c r="Q72" s="590"/>
      <c r="R72" s="590"/>
      <c r="S72" s="590"/>
      <c r="T72" s="590"/>
      <c r="U72" s="590"/>
      <c r="V72" s="590"/>
      <c r="W72" s="590"/>
      <c r="X72" s="590"/>
      <c r="Y72" s="590"/>
      <c r="Z72" s="590"/>
      <c r="AA72" s="590"/>
      <c r="AB72" s="590"/>
      <c r="AC72" s="590"/>
      <c r="AD72" s="590"/>
      <c r="AE72" s="590"/>
      <c r="AF72" s="591"/>
      <c r="AG72" s="109"/>
      <c r="AH72" s="110"/>
      <c r="AI72" s="110"/>
      <c r="AJ72" s="110"/>
      <c r="AK72" s="110"/>
      <c r="AL72" s="110"/>
      <c r="AM72" s="110"/>
      <c r="AN72" s="110"/>
      <c r="AO72" s="110"/>
      <c r="AP72" s="110"/>
      <c r="AQ72" s="110"/>
      <c r="AR72" s="110"/>
      <c r="AS72" s="110"/>
      <c r="AT72" s="110"/>
      <c r="AU72" s="110"/>
      <c r="AV72" s="110"/>
      <c r="AW72" s="110"/>
      <c r="AX72" s="111"/>
    </row>
    <row r="73" spans="1:50" ht="67.95" customHeight="1" x14ac:dyDescent="0.2">
      <c r="A73" s="133" t="s">
        <v>38</v>
      </c>
      <c r="B73" s="567"/>
      <c r="C73" s="396" t="s">
        <v>42</v>
      </c>
      <c r="D73" s="397"/>
      <c r="E73" s="397"/>
      <c r="F73" s="398"/>
      <c r="G73" s="570" t="s">
        <v>603</v>
      </c>
      <c r="H73" s="570"/>
      <c r="I73" s="570"/>
      <c r="J73" s="570"/>
      <c r="K73" s="570"/>
      <c r="L73" s="570"/>
      <c r="M73" s="570"/>
      <c r="N73" s="570"/>
      <c r="O73" s="570"/>
      <c r="P73" s="570"/>
      <c r="Q73" s="570"/>
      <c r="R73" s="570"/>
      <c r="S73" s="570"/>
      <c r="T73" s="570"/>
      <c r="U73" s="570"/>
      <c r="V73" s="570"/>
      <c r="W73" s="570"/>
      <c r="X73" s="570"/>
      <c r="Y73" s="570"/>
      <c r="Z73" s="570"/>
      <c r="AA73" s="570"/>
      <c r="AB73" s="570"/>
      <c r="AC73" s="570"/>
      <c r="AD73" s="570"/>
      <c r="AE73" s="570"/>
      <c r="AF73" s="570"/>
      <c r="AG73" s="570"/>
      <c r="AH73" s="570"/>
      <c r="AI73" s="570"/>
      <c r="AJ73" s="570"/>
      <c r="AK73" s="570"/>
      <c r="AL73" s="570"/>
      <c r="AM73" s="570"/>
      <c r="AN73" s="570"/>
      <c r="AO73" s="570"/>
      <c r="AP73" s="570"/>
      <c r="AQ73" s="570"/>
      <c r="AR73" s="570"/>
      <c r="AS73" s="570"/>
      <c r="AT73" s="570"/>
      <c r="AU73" s="570"/>
      <c r="AV73" s="570"/>
      <c r="AW73" s="570"/>
      <c r="AX73" s="571"/>
    </row>
    <row r="74" spans="1:50" ht="67.5" customHeight="1" thickBot="1" x14ac:dyDescent="0.25">
      <c r="A74" s="568"/>
      <c r="B74" s="569"/>
      <c r="C74" s="572" t="s">
        <v>46</v>
      </c>
      <c r="D74" s="573"/>
      <c r="E74" s="573"/>
      <c r="F74" s="574"/>
      <c r="G74" s="575" t="s">
        <v>585</v>
      </c>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c r="AO74" s="575"/>
      <c r="AP74" s="575"/>
      <c r="AQ74" s="575"/>
      <c r="AR74" s="575"/>
      <c r="AS74" s="575"/>
      <c r="AT74" s="575"/>
      <c r="AU74" s="575"/>
      <c r="AV74" s="575"/>
      <c r="AW74" s="575"/>
      <c r="AX74" s="576"/>
    </row>
    <row r="75" spans="1:50" ht="24" customHeight="1" x14ac:dyDescent="0.2">
      <c r="A75" s="557" t="s">
        <v>23</v>
      </c>
      <c r="B75" s="558"/>
      <c r="C75" s="558"/>
      <c r="D75" s="558"/>
      <c r="E75" s="558"/>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58"/>
      <c r="AI75" s="558"/>
      <c r="AJ75" s="558"/>
      <c r="AK75" s="558"/>
      <c r="AL75" s="558"/>
      <c r="AM75" s="558"/>
      <c r="AN75" s="558"/>
      <c r="AO75" s="558"/>
      <c r="AP75" s="558"/>
      <c r="AQ75" s="558"/>
      <c r="AR75" s="558"/>
      <c r="AS75" s="558"/>
      <c r="AT75" s="558"/>
      <c r="AU75" s="558"/>
      <c r="AV75" s="558"/>
      <c r="AW75" s="558"/>
      <c r="AX75" s="559"/>
    </row>
    <row r="76" spans="1:50" ht="67.5" customHeight="1" thickBot="1" x14ac:dyDescent="0.25">
      <c r="A76" s="560" t="s">
        <v>608</v>
      </c>
      <c r="B76" s="561"/>
      <c r="C76" s="561"/>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561"/>
      <c r="AE76" s="561"/>
      <c r="AF76" s="561"/>
      <c r="AG76" s="561"/>
      <c r="AH76" s="561"/>
      <c r="AI76" s="561"/>
      <c r="AJ76" s="561"/>
      <c r="AK76" s="561"/>
      <c r="AL76" s="561"/>
      <c r="AM76" s="561"/>
      <c r="AN76" s="561"/>
      <c r="AO76" s="561"/>
      <c r="AP76" s="561"/>
      <c r="AQ76" s="561"/>
      <c r="AR76" s="561"/>
      <c r="AS76" s="561"/>
      <c r="AT76" s="561"/>
      <c r="AU76" s="561"/>
      <c r="AV76" s="561"/>
      <c r="AW76" s="561"/>
      <c r="AX76" s="562"/>
    </row>
    <row r="77" spans="1:50" ht="24.75" customHeight="1" x14ac:dyDescent="0.2">
      <c r="A77" s="563" t="s">
        <v>24</v>
      </c>
      <c r="B77" s="564"/>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4"/>
      <c r="AN77" s="564"/>
      <c r="AO77" s="564"/>
      <c r="AP77" s="564"/>
      <c r="AQ77" s="564"/>
      <c r="AR77" s="564"/>
      <c r="AS77" s="564"/>
      <c r="AT77" s="564"/>
      <c r="AU77" s="564"/>
      <c r="AV77" s="564"/>
      <c r="AW77" s="564"/>
      <c r="AX77" s="565"/>
    </row>
    <row r="78" spans="1:50" ht="67.5" customHeight="1" thickBot="1" x14ac:dyDescent="0.25">
      <c r="A78" s="73" t="s">
        <v>122</v>
      </c>
      <c r="B78" s="74"/>
      <c r="C78" s="74"/>
      <c r="D78" s="74"/>
      <c r="E78" s="75"/>
      <c r="F78" s="566" t="s">
        <v>609</v>
      </c>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561"/>
      <c r="AK78" s="561"/>
      <c r="AL78" s="561"/>
      <c r="AM78" s="561"/>
      <c r="AN78" s="561"/>
      <c r="AO78" s="561"/>
      <c r="AP78" s="561"/>
      <c r="AQ78" s="561"/>
      <c r="AR78" s="561"/>
      <c r="AS78" s="561"/>
      <c r="AT78" s="561"/>
      <c r="AU78" s="561"/>
      <c r="AV78" s="561"/>
      <c r="AW78" s="561"/>
      <c r="AX78" s="562"/>
    </row>
    <row r="79" spans="1:50" ht="24.75" customHeight="1" x14ac:dyDescent="0.2">
      <c r="A79" s="563" t="s">
        <v>36</v>
      </c>
      <c r="B79" s="564"/>
      <c r="C79" s="564"/>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564"/>
      <c r="AL79" s="564"/>
      <c r="AM79" s="564"/>
      <c r="AN79" s="564"/>
      <c r="AO79" s="564"/>
      <c r="AP79" s="564"/>
      <c r="AQ79" s="564"/>
      <c r="AR79" s="564"/>
      <c r="AS79" s="564"/>
      <c r="AT79" s="564"/>
      <c r="AU79" s="564"/>
      <c r="AV79" s="564"/>
      <c r="AW79" s="564"/>
      <c r="AX79" s="565"/>
    </row>
    <row r="80" spans="1:50" ht="66" customHeight="1" thickBot="1" x14ac:dyDescent="0.25">
      <c r="A80" s="73" t="s">
        <v>122</v>
      </c>
      <c r="B80" s="74"/>
      <c r="C80" s="74"/>
      <c r="D80" s="74"/>
      <c r="E80" s="75"/>
      <c r="F80" s="76" t="s">
        <v>611</v>
      </c>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8"/>
    </row>
    <row r="81" spans="1:51" ht="24.75" customHeight="1" x14ac:dyDescent="0.2">
      <c r="A81" s="79" t="s">
        <v>25</v>
      </c>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1"/>
    </row>
    <row r="82" spans="1:51" ht="67.5" customHeight="1" thickBot="1" x14ac:dyDescent="0.25">
      <c r="A82" s="82"/>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4"/>
    </row>
    <row r="83" spans="1:51" ht="24.75" customHeight="1" x14ac:dyDescent="0.2">
      <c r="A83" s="85" t="s">
        <v>197</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7"/>
    </row>
    <row r="84" spans="1:51" ht="24.75" customHeight="1" x14ac:dyDescent="0.2">
      <c r="A84" s="88" t="s">
        <v>228</v>
      </c>
      <c r="B84" s="89"/>
      <c r="C84" s="89"/>
      <c r="D84" s="90"/>
      <c r="E84" s="69" t="s">
        <v>572</v>
      </c>
      <c r="F84" s="70"/>
      <c r="G84" s="70"/>
      <c r="H84" s="70"/>
      <c r="I84" s="70"/>
      <c r="J84" s="70"/>
      <c r="K84" s="70"/>
      <c r="L84" s="70"/>
      <c r="M84" s="70"/>
      <c r="N84" s="70"/>
      <c r="O84" s="70"/>
      <c r="P84" s="71"/>
      <c r="Q84" s="69"/>
      <c r="R84" s="70"/>
      <c r="S84" s="70"/>
      <c r="T84" s="70"/>
      <c r="U84" s="70"/>
      <c r="V84" s="70"/>
      <c r="W84" s="70"/>
      <c r="X84" s="70"/>
      <c r="Y84" s="70"/>
      <c r="Z84" s="70"/>
      <c r="AA84" s="70"/>
      <c r="AB84" s="71"/>
      <c r="AC84" s="69"/>
      <c r="AD84" s="70"/>
      <c r="AE84" s="70"/>
      <c r="AF84" s="70"/>
      <c r="AG84" s="70"/>
      <c r="AH84" s="70"/>
      <c r="AI84" s="70"/>
      <c r="AJ84" s="70"/>
      <c r="AK84" s="70"/>
      <c r="AL84" s="70"/>
      <c r="AM84" s="70"/>
      <c r="AN84" s="71"/>
      <c r="AO84" s="69"/>
      <c r="AP84" s="70"/>
      <c r="AQ84" s="70"/>
      <c r="AR84" s="70"/>
      <c r="AS84" s="70"/>
      <c r="AT84" s="70"/>
      <c r="AU84" s="70"/>
      <c r="AV84" s="70"/>
      <c r="AW84" s="70"/>
      <c r="AX84" s="72"/>
      <c r="AY84" s="47"/>
    </row>
    <row r="85" spans="1:51" ht="24.75" customHeight="1" x14ac:dyDescent="0.2">
      <c r="A85" s="68" t="s">
        <v>227</v>
      </c>
      <c r="B85" s="68"/>
      <c r="C85" s="68"/>
      <c r="D85" s="68"/>
      <c r="E85" s="69" t="s">
        <v>573</v>
      </c>
      <c r="F85" s="70"/>
      <c r="G85" s="70"/>
      <c r="H85" s="70"/>
      <c r="I85" s="70"/>
      <c r="J85" s="70"/>
      <c r="K85" s="70"/>
      <c r="L85" s="70"/>
      <c r="M85" s="70"/>
      <c r="N85" s="70"/>
      <c r="O85" s="70"/>
      <c r="P85" s="71"/>
      <c r="Q85" s="69"/>
      <c r="R85" s="70"/>
      <c r="S85" s="70"/>
      <c r="T85" s="70"/>
      <c r="U85" s="70"/>
      <c r="V85" s="70"/>
      <c r="W85" s="70"/>
      <c r="X85" s="70"/>
      <c r="Y85" s="70"/>
      <c r="Z85" s="70"/>
      <c r="AA85" s="70"/>
      <c r="AB85" s="71"/>
      <c r="AC85" s="69"/>
      <c r="AD85" s="70"/>
      <c r="AE85" s="70"/>
      <c r="AF85" s="70"/>
      <c r="AG85" s="70"/>
      <c r="AH85" s="70"/>
      <c r="AI85" s="70"/>
      <c r="AJ85" s="70"/>
      <c r="AK85" s="70"/>
      <c r="AL85" s="70"/>
      <c r="AM85" s="70"/>
      <c r="AN85" s="71"/>
      <c r="AO85" s="69"/>
      <c r="AP85" s="70"/>
      <c r="AQ85" s="70"/>
      <c r="AR85" s="70"/>
      <c r="AS85" s="70"/>
      <c r="AT85" s="70"/>
      <c r="AU85" s="70"/>
      <c r="AV85" s="70"/>
      <c r="AW85" s="70"/>
      <c r="AX85" s="72"/>
    </row>
    <row r="86" spans="1:51" ht="24.75" customHeight="1" x14ac:dyDescent="0.2">
      <c r="A86" s="68" t="s">
        <v>226</v>
      </c>
      <c r="B86" s="68"/>
      <c r="C86" s="68"/>
      <c r="D86" s="68"/>
      <c r="E86" s="69" t="s">
        <v>574</v>
      </c>
      <c r="F86" s="70"/>
      <c r="G86" s="70"/>
      <c r="H86" s="70"/>
      <c r="I86" s="70"/>
      <c r="J86" s="70"/>
      <c r="K86" s="70"/>
      <c r="L86" s="70"/>
      <c r="M86" s="70"/>
      <c r="N86" s="70"/>
      <c r="O86" s="70"/>
      <c r="P86" s="71"/>
      <c r="Q86" s="69"/>
      <c r="R86" s="70"/>
      <c r="S86" s="70"/>
      <c r="T86" s="70"/>
      <c r="U86" s="70"/>
      <c r="V86" s="70"/>
      <c r="W86" s="70"/>
      <c r="X86" s="70"/>
      <c r="Y86" s="70"/>
      <c r="Z86" s="70"/>
      <c r="AA86" s="70"/>
      <c r="AB86" s="71"/>
      <c r="AC86" s="69"/>
      <c r="AD86" s="70"/>
      <c r="AE86" s="70"/>
      <c r="AF86" s="70"/>
      <c r="AG86" s="70"/>
      <c r="AH86" s="70"/>
      <c r="AI86" s="70"/>
      <c r="AJ86" s="70"/>
      <c r="AK86" s="70"/>
      <c r="AL86" s="70"/>
      <c r="AM86" s="70"/>
      <c r="AN86" s="71"/>
      <c r="AO86" s="69"/>
      <c r="AP86" s="70"/>
      <c r="AQ86" s="70"/>
      <c r="AR86" s="70"/>
      <c r="AS86" s="70"/>
      <c r="AT86" s="70"/>
      <c r="AU86" s="70"/>
      <c r="AV86" s="70"/>
      <c r="AW86" s="70"/>
      <c r="AX86" s="72"/>
    </row>
    <row r="87" spans="1:51" ht="24.75" customHeight="1" x14ac:dyDescent="0.2">
      <c r="A87" s="68" t="s">
        <v>225</v>
      </c>
      <c r="B87" s="68"/>
      <c r="C87" s="68"/>
      <c r="D87" s="68"/>
      <c r="E87" s="69" t="s">
        <v>575</v>
      </c>
      <c r="F87" s="70"/>
      <c r="G87" s="70"/>
      <c r="H87" s="70"/>
      <c r="I87" s="70"/>
      <c r="J87" s="70"/>
      <c r="K87" s="70"/>
      <c r="L87" s="70"/>
      <c r="M87" s="70"/>
      <c r="N87" s="70"/>
      <c r="O87" s="70"/>
      <c r="P87" s="71"/>
      <c r="Q87" s="69"/>
      <c r="R87" s="70"/>
      <c r="S87" s="70"/>
      <c r="T87" s="70"/>
      <c r="U87" s="70"/>
      <c r="V87" s="70"/>
      <c r="W87" s="70"/>
      <c r="X87" s="70"/>
      <c r="Y87" s="70"/>
      <c r="Z87" s="70"/>
      <c r="AA87" s="70"/>
      <c r="AB87" s="71"/>
      <c r="AC87" s="69"/>
      <c r="AD87" s="70"/>
      <c r="AE87" s="70"/>
      <c r="AF87" s="70"/>
      <c r="AG87" s="70"/>
      <c r="AH87" s="70"/>
      <c r="AI87" s="70"/>
      <c r="AJ87" s="70"/>
      <c r="AK87" s="70"/>
      <c r="AL87" s="70"/>
      <c r="AM87" s="70"/>
      <c r="AN87" s="71"/>
      <c r="AO87" s="69"/>
      <c r="AP87" s="70"/>
      <c r="AQ87" s="70"/>
      <c r="AR87" s="70"/>
      <c r="AS87" s="70"/>
      <c r="AT87" s="70"/>
      <c r="AU87" s="70"/>
      <c r="AV87" s="70"/>
      <c r="AW87" s="70"/>
      <c r="AX87" s="72"/>
    </row>
    <row r="88" spans="1:51" ht="24.75" customHeight="1" x14ac:dyDescent="0.2">
      <c r="A88" s="68" t="s">
        <v>224</v>
      </c>
      <c r="B88" s="68"/>
      <c r="C88" s="68"/>
      <c r="D88" s="68"/>
      <c r="E88" s="69" t="s">
        <v>574</v>
      </c>
      <c r="F88" s="70"/>
      <c r="G88" s="70"/>
      <c r="H88" s="70"/>
      <c r="I88" s="70"/>
      <c r="J88" s="70"/>
      <c r="K88" s="70"/>
      <c r="L88" s="70"/>
      <c r="M88" s="70"/>
      <c r="N88" s="70"/>
      <c r="O88" s="70"/>
      <c r="P88" s="71"/>
      <c r="Q88" s="69"/>
      <c r="R88" s="70"/>
      <c r="S88" s="70"/>
      <c r="T88" s="70"/>
      <c r="U88" s="70"/>
      <c r="V88" s="70"/>
      <c r="W88" s="70"/>
      <c r="X88" s="70"/>
      <c r="Y88" s="70"/>
      <c r="Z88" s="70"/>
      <c r="AA88" s="70"/>
      <c r="AB88" s="71"/>
      <c r="AC88" s="69"/>
      <c r="AD88" s="70"/>
      <c r="AE88" s="70"/>
      <c r="AF88" s="70"/>
      <c r="AG88" s="70"/>
      <c r="AH88" s="70"/>
      <c r="AI88" s="70"/>
      <c r="AJ88" s="70"/>
      <c r="AK88" s="70"/>
      <c r="AL88" s="70"/>
      <c r="AM88" s="70"/>
      <c r="AN88" s="71"/>
      <c r="AO88" s="69"/>
      <c r="AP88" s="70"/>
      <c r="AQ88" s="70"/>
      <c r="AR88" s="70"/>
      <c r="AS88" s="70"/>
      <c r="AT88" s="70"/>
      <c r="AU88" s="70"/>
      <c r="AV88" s="70"/>
      <c r="AW88" s="70"/>
      <c r="AX88" s="72"/>
    </row>
    <row r="89" spans="1:51" ht="24.75" customHeight="1" x14ac:dyDescent="0.2">
      <c r="A89" s="68" t="s">
        <v>223</v>
      </c>
      <c r="B89" s="68"/>
      <c r="C89" s="68"/>
      <c r="D89" s="68"/>
      <c r="E89" s="69" t="s">
        <v>576</v>
      </c>
      <c r="F89" s="70"/>
      <c r="G89" s="70"/>
      <c r="H89" s="70"/>
      <c r="I89" s="70"/>
      <c r="J89" s="70"/>
      <c r="K89" s="70"/>
      <c r="L89" s="70"/>
      <c r="M89" s="70"/>
      <c r="N89" s="70"/>
      <c r="O89" s="70"/>
      <c r="P89" s="71"/>
      <c r="Q89" s="69"/>
      <c r="R89" s="70"/>
      <c r="S89" s="70"/>
      <c r="T89" s="70"/>
      <c r="U89" s="70"/>
      <c r="V89" s="70"/>
      <c r="W89" s="70"/>
      <c r="X89" s="70"/>
      <c r="Y89" s="70"/>
      <c r="Z89" s="70"/>
      <c r="AA89" s="70"/>
      <c r="AB89" s="71"/>
      <c r="AC89" s="69"/>
      <c r="AD89" s="70"/>
      <c r="AE89" s="70"/>
      <c r="AF89" s="70"/>
      <c r="AG89" s="70"/>
      <c r="AH89" s="70"/>
      <c r="AI89" s="70"/>
      <c r="AJ89" s="70"/>
      <c r="AK89" s="70"/>
      <c r="AL89" s="70"/>
      <c r="AM89" s="70"/>
      <c r="AN89" s="71"/>
      <c r="AO89" s="69"/>
      <c r="AP89" s="70"/>
      <c r="AQ89" s="70"/>
      <c r="AR89" s="70"/>
      <c r="AS89" s="70"/>
      <c r="AT89" s="70"/>
      <c r="AU89" s="70"/>
      <c r="AV89" s="70"/>
      <c r="AW89" s="70"/>
      <c r="AX89" s="72"/>
    </row>
    <row r="90" spans="1:51" ht="24.75" customHeight="1" x14ac:dyDescent="0.2">
      <c r="A90" s="68" t="s">
        <v>222</v>
      </c>
      <c r="B90" s="68"/>
      <c r="C90" s="68"/>
      <c r="D90" s="68"/>
      <c r="E90" s="69" t="s">
        <v>577</v>
      </c>
      <c r="F90" s="70"/>
      <c r="G90" s="70"/>
      <c r="H90" s="70"/>
      <c r="I90" s="70"/>
      <c r="J90" s="70"/>
      <c r="K90" s="70"/>
      <c r="L90" s="70"/>
      <c r="M90" s="70"/>
      <c r="N90" s="70"/>
      <c r="O90" s="70"/>
      <c r="P90" s="71"/>
      <c r="Q90" s="69"/>
      <c r="R90" s="70"/>
      <c r="S90" s="70"/>
      <c r="T90" s="70"/>
      <c r="U90" s="70"/>
      <c r="V90" s="70"/>
      <c r="W90" s="70"/>
      <c r="X90" s="70"/>
      <c r="Y90" s="70"/>
      <c r="Z90" s="70"/>
      <c r="AA90" s="70"/>
      <c r="AB90" s="71"/>
      <c r="AC90" s="69"/>
      <c r="AD90" s="70"/>
      <c r="AE90" s="70"/>
      <c r="AF90" s="70"/>
      <c r="AG90" s="70"/>
      <c r="AH90" s="70"/>
      <c r="AI90" s="70"/>
      <c r="AJ90" s="70"/>
      <c r="AK90" s="70"/>
      <c r="AL90" s="70"/>
      <c r="AM90" s="70"/>
      <c r="AN90" s="71"/>
      <c r="AO90" s="69"/>
      <c r="AP90" s="70"/>
      <c r="AQ90" s="70"/>
      <c r="AR90" s="70"/>
      <c r="AS90" s="70"/>
      <c r="AT90" s="70"/>
      <c r="AU90" s="70"/>
      <c r="AV90" s="70"/>
      <c r="AW90" s="70"/>
      <c r="AX90" s="72"/>
    </row>
    <row r="91" spans="1:51" ht="24.75" customHeight="1" x14ac:dyDescent="0.2">
      <c r="A91" s="68" t="s">
        <v>221</v>
      </c>
      <c r="B91" s="68"/>
      <c r="C91" s="68"/>
      <c r="D91" s="68"/>
      <c r="E91" s="69" t="s">
        <v>577</v>
      </c>
      <c r="F91" s="70"/>
      <c r="G91" s="70"/>
      <c r="H91" s="70"/>
      <c r="I91" s="70"/>
      <c r="J91" s="70"/>
      <c r="K91" s="70"/>
      <c r="L91" s="70"/>
      <c r="M91" s="70"/>
      <c r="N91" s="70"/>
      <c r="O91" s="70"/>
      <c r="P91" s="71"/>
      <c r="Q91" s="69"/>
      <c r="R91" s="70"/>
      <c r="S91" s="70"/>
      <c r="T91" s="70"/>
      <c r="U91" s="70"/>
      <c r="V91" s="70"/>
      <c r="W91" s="70"/>
      <c r="X91" s="70"/>
      <c r="Y91" s="70"/>
      <c r="Z91" s="70"/>
      <c r="AA91" s="70"/>
      <c r="AB91" s="71"/>
      <c r="AC91" s="69"/>
      <c r="AD91" s="70"/>
      <c r="AE91" s="70"/>
      <c r="AF91" s="70"/>
      <c r="AG91" s="70"/>
      <c r="AH91" s="70"/>
      <c r="AI91" s="70"/>
      <c r="AJ91" s="70"/>
      <c r="AK91" s="70"/>
      <c r="AL91" s="70"/>
      <c r="AM91" s="70"/>
      <c r="AN91" s="71"/>
      <c r="AO91" s="69"/>
      <c r="AP91" s="70"/>
      <c r="AQ91" s="70"/>
      <c r="AR91" s="70"/>
      <c r="AS91" s="70"/>
      <c r="AT91" s="70"/>
      <c r="AU91" s="70"/>
      <c r="AV91" s="70"/>
      <c r="AW91" s="70"/>
      <c r="AX91" s="72"/>
    </row>
    <row r="92" spans="1:51" ht="24.75" customHeight="1" x14ac:dyDescent="0.2">
      <c r="A92" s="68" t="s">
        <v>367</v>
      </c>
      <c r="B92" s="68"/>
      <c r="C92" s="68"/>
      <c r="D92" s="68"/>
      <c r="E92" s="54" t="s">
        <v>549</v>
      </c>
      <c r="F92" s="55"/>
      <c r="G92" s="55"/>
      <c r="H92" s="50" t="str">
        <f>IF(E92="","","-")</f>
        <v>-</v>
      </c>
      <c r="I92" s="55"/>
      <c r="J92" s="55"/>
      <c r="K92" s="50" t="str">
        <f>IF(I92="","","-")</f>
        <v/>
      </c>
      <c r="L92" s="56">
        <v>10</v>
      </c>
      <c r="M92" s="56"/>
      <c r="N92" s="50" t="str">
        <f>IF(O92="","","-")</f>
        <v/>
      </c>
      <c r="O92" s="57"/>
      <c r="P92" s="58"/>
      <c r="Q92" s="54"/>
      <c r="R92" s="55"/>
      <c r="S92" s="55"/>
      <c r="T92" s="50" t="str">
        <f>IF(Q92="","","-")</f>
        <v/>
      </c>
      <c r="U92" s="55"/>
      <c r="V92" s="55"/>
      <c r="W92" s="50" t="str">
        <f>IF(U92="","","-")</f>
        <v/>
      </c>
      <c r="X92" s="56"/>
      <c r="Y92" s="56"/>
      <c r="Z92" s="50" t="str">
        <f>IF(AA92="","","-")</f>
        <v/>
      </c>
      <c r="AA92" s="57"/>
      <c r="AB92" s="58"/>
      <c r="AC92" s="54"/>
      <c r="AD92" s="55"/>
      <c r="AE92" s="55"/>
      <c r="AF92" s="50" t="str">
        <f>IF(AC92="","","-")</f>
        <v/>
      </c>
      <c r="AG92" s="55"/>
      <c r="AH92" s="55"/>
      <c r="AI92" s="50" t="str">
        <f>IF(AG92="","","-")</f>
        <v/>
      </c>
      <c r="AJ92" s="56"/>
      <c r="AK92" s="56"/>
      <c r="AL92" s="50" t="str">
        <f>IF(AM92="","","-")</f>
        <v/>
      </c>
      <c r="AM92" s="57"/>
      <c r="AN92" s="58"/>
      <c r="AO92" s="54"/>
      <c r="AP92" s="55"/>
      <c r="AQ92" s="50" t="str">
        <f>IF(AO92="","","-")</f>
        <v/>
      </c>
      <c r="AR92" s="55"/>
      <c r="AS92" s="55"/>
      <c r="AT92" s="50" t="str">
        <f>IF(AR92="","","-")</f>
        <v/>
      </c>
      <c r="AU92" s="56"/>
      <c r="AV92" s="56"/>
      <c r="AW92" s="50" t="str">
        <f>IF(AX92="","","-")</f>
        <v/>
      </c>
      <c r="AX92" s="52"/>
    </row>
    <row r="93" spans="1:51" ht="24.75" customHeight="1" x14ac:dyDescent="0.2">
      <c r="A93" s="68" t="s">
        <v>538</v>
      </c>
      <c r="B93" s="68"/>
      <c r="C93" s="68"/>
      <c r="D93" s="68"/>
      <c r="E93" s="54" t="s">
        <v>549</v>
      </c>
      <c r="F93" s="55"/>
      <c r="G93" s="55"/>
      <c r="H93" s="50"/>
      <c r="I93" s="55"/>
      <c r="J93" s="55"/>
      <c r="K93" s="50"/>
      <c r="L93" s="56">
        <v>11</v>
      </c>
      <c r="M93" s="56"/>
      <c r="N93" s="50" t="str">
        <f>IF(O93="","","-")</f>
        <v/>
      </c>
      <c r="O93" s="57"/>
      <c r="P93" s="58"/>
      <c r="Q93" s="54"/>
      <c r="R93" s="55"/>
      <c r="S93" s="55"/>
      <c r="T93" s="50" t="str">
        <f>IF(Q93="","","-")</f>
        <v/>
      </c>
      <c r="U93" s="55"/>
      <c r="V93" s="55"/>
      <c r="W93" s="50" t="str">
        <f>IF(U93="","","-")</f>
        <v/>
      </c>
      <c r="X93" s="56"/>
      <c r="Y93" s="56"/>
      <c r="Z93" s="50" t="str">
        <f>IF(AA93="","","-")</f>
        <v/>
      </c>
      <c r="AA93" s="57"/>
      <c r="AB93" s="58"/>
      <c r="AC93" s="54"/>
      <c r="AD93" s="55"/>
      <c r="AE93" s="55"/>
      <c r="AF93" s="50" t="str">
        <f>IF(AC93="","","-")</f>
        <v/>
      </c>
      <c r="AG93" s="55"/>
      <c r="AH93" s="55"/>
      <c r="AI93" s="50" t="str">
        <f>IF(AG93="","","-")</f>
        <v/>
      </c>
      <c r="AJ93" s="56"/>
      <c r="AK93" s="56"/>
      <c r="AL93" s="50" t="str">
        <f>IF(AM93="","","-")</f>
        <v/>
      </c>
      <c r="AM93" s="57"/>
      <c r="AN93" s="58"/>
      <c r="AO93" s="54"/>
      <c r="AP93" s="55"/>
      <c r="AQ93" s="50" t="str">
        <f>IF(AO93="","","-")</f>
        <v/>
      </c>
      <c r="AR93" s="55"/>
      <c r="AS93" s="55"/>
      <c r="AT93" s="50" t="str">
        <f>IF(AR93="","","-")</f>
        <v/>
      </c>
      <c r="AU93" s="56"/>
      <c r="AV93" s="56"/>
      <c r="AW93" s="50" t="str">
        <f>IF(AX93="","","-")</f>
        <v/>
      </c>
      <c r="AX93" s="52"/>
    </row>
    <row r="94" spans="1:51" ht="24.75" customHeight="1" x14ac:dyDescent="0.2">
      <c r="A94" s="68" t="s">
        <v>335</v>
      </c>
      <c r="B94" s="68"/>
      <c r="C94" s="68"/>
      <c r="D94" s="68"/>
      <c r="E94" s="60">
        <v>2021</v>
      </c>
      <c r="F94" s="59"/>
      <c r="G94" s="55" t="s">
        <v>579</v>
      </c>
      <c r="H94" s="55"/>
      <c r="I94" s="55"/>
      <c r="J94" s="59">
        <v>20</v>
      </c>
      <c r="K94" s="59"/>
      <c r="L94" s="56">
        <v>11</v>
      </c>
      <c r="M94" s="56"/>
      <c r="N94" s="56"/>
      <c r="O94" s="59"/>
      <c r="P94" s="59"/>
      <c r="Q94" s="60"/>
      <c r="R94" s="59"/>
      <c r="S94" s="55"/>
      <c r="T94" s="55"/>
      <c r="U94" s="55"/>
      <c r="V94" s="59"/>
      <c r="W94" s="59"/>
      <c r="X94" s="56"/>
      <c r="Y94" s="56"/>
      <c r="Z94" s="56"/>
      <c r="AA94" s="59"/>
      <c r="AB94" s="61"/>
      <c r="AC94" s="60"/>
      <c r="AD94" s="59"/>
      <c r="AE94" s="55"/>
      <c r="AF94" s="55"/>
      <c r="AG94" s="55"/>
      <c r="AH94" s="59"/>
      <c r="AI94" s="59"/>
      <c r="AJ94" s="56"/>
      <c r="AK94" s="56"/>
      <c r="AL94" s="56"/>
      <c r="AM94" s="59"/>
      <c r="AN94" s="61"/>
      <c r="AO94" s="60"/>
      <c r="AP94" s="59"/>
      <c r="AQ94" s="55"/>
      <c r="AR94" s="55"/>
      <c r="AS94" s="55"/>
      <c r="AT94" s="59"/>
      <c r="AU94" s="59"/>
      <c r="AV94" s="56"/>
      <c r="AW94" s="56"/>
      <c r="AX94" s="52"/>
    </row>
    <row r="95" spans="1:51" ht="28.35" customHeight="1" x14ac:dyDescent="0.2">
      <c r="A95" s="460" t="s">
        <v>216</v>
      </c>
      <c r="B95" s="461"/>
      <c r="C95" s="461"/>
      <c r="D95" s="461"/>
      <c r="E95" s="461"/>
      <c r="F95" s="462"/>
      <c r="G95" s="592" t="s">
        <v>540</v>
      </c>
      <c r="H95" s="593"/>
      <c r="I95" s="593"/>
      <c r="J95" s="593"/>
      <c r="K95" s="593"/>
      <c r="L95" s="593"/>
      <c r="M95" s="593"/>
      <c r="N95" s="593"/>
      <c r="O95" s="593"/>
      <c r="P95" s="593"/>
      <c r="Q95" s="593"/>
      <c r="R95" s="593"/>
      <c r="S95" s="593"/>
      <c r="T95" s="593"/>
      <c r="U95" s="593"/>
      <c r="V95" s="593"/>
      <c r="W95" s="593"/>
      <c r="X95" s="593"/>
      <c r="Y95" s="593"/>
      <c r="Z95" s="593"/>
      <c r="AA95" s="593"/>
      <c r="AB95" s="593"/>
      <c r="AC95" s="593"/>
      <c r="AD95" s="593"/>
      <c r="AE95" s="593"/>
      <c r="AF95" s="593"/>
      <c r="AG95" s="593"/>
      <c r="AH95" s="593"/>
      <c r="AI95" s="593"/>
      <c r="AJ95" s="593"/>
      <c r="AK95" s="593"/>
      <c r="AL95" s="593"/>
      <c r="AM95" s="593"/>
      <c r="AN95" s="593"/>
      <c r="AO95" s="593"/>
      <c r="AP95" s="593"/>
      <c r="AQ95" s="593"/>
      <c r="AR95" s="593"/>
      <c r="AS95" s="593"/>
      <c r="AT95" s="593"/>
      <c r="AU95" s="593"/>
      <c r="AV95" s="593"/>
      <c r="AW95" s="593"/>
      <c r="AX95" s="594"/>
    </row>
    <row r="96" spans="1:51" ht="28.35" customHeight="1" x14ac:dyDescent="0.2">
      <c r="A96" s="62"/>
      <c r="B96" s="63"/>
      <c r="C96" s="63"/>
      <c r="D96" s="63"/>
      <c r="E96" s="63"/>
      <c r="F96" s="64"/>
      <c r="G96" s="26"/>
      <c r="H96" s="27"/>
      <c r="I96" s="27"/>
      <c r="J96" s="27"/>
      <c r="K96" s="27" t="s">
        <v>612</v>
      </c>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ht="28.35" customHeight="1" x14ac:dyDescent="0.2">
      <c r="A97" s="62"/>
      <c r="B97" s="63"/>
      <c r="C97" s="63"/>
      <c r="D97" s="63"/>
      <c r="E97" s="63"/>
      <c r="F97" s="64"/>
      <c r="G97" s="26"/>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ht="28.35" customHeight="1" x14ac:dyDescent="0.2">
      <c r="A98" s="62"/>
      <c r="B98" s="63"/>
      <c r="C98" s="63"/>
      <c r="D98" s="63"/>
      <c r="E98" s="63"/>
      <c r="F98" s="64"/>
      <c r="G98" s="26"/>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8"/>
    </row>
    <row r="99" spans="1:50" ht="27.75" customHeight="1" x14ac:dyDescent="0.2">
      <c r="A99" s="62"/>
      <c r="B99" s="63"/>
      <c r="C99" s="63"/>
      <c r="D99" s="63"/>
      <c r="E99" s="63"/>
      <c r="F99" s="64"/>
      <c r="G99" s="26"/>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8"/>
    </row>
    <row r="100" spans="1:50" ht="28.35" customHeight="1" x14ac:dyDescent="0.2">
      <c r="A100" s="62"/>
      <c r="B100" s="63"/>
      <c r="C100" s="63"/>
      <c r="D100" s="63"/>
      <c r="E100" s="63"/>
      <c r="F100" s="64"/>
      <c r="G100" s="26"/>
      <c r="H100" s="27"/>
      <c r="I100" s="27"/>
      <c r="J100" s="27"/>
      <c r="K100" s="27"/>
      <c r="L100" s="27"/>
      <c r="M100" s="27"/>
      <c r="N100" s="27"/>
      <c r="O100" s="27"/>
      <c r="P100" s="27"/>
      <c r="Q100" s="27"/>
      <c r="R100" s="27"/>
      <c r="S100" s="27"/>
      <c r="T100" s="27"/>
      <c r="U100" s="27"/>
      <c r="V100" s="27"/>
      <c r="W100" s="27"/>
      <c r="X100" s="27"/>
      <c r="Y100" s="27"/>
      <c r="Z100" s="27"/>
      <c r="AA100" s="27"/>
      <c r="AB100" s="595"/>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8"/>
    </row>
    <row r="101" spans="1:50" ht="28.35" customHeight="1" x14ac:dyDescent="0.2">
      <c r="A101" s="62"/>
      <c r="B101" s="63"/>
      <c r="C101" s="63"/>
      <c r="D101" s="63"/>
      <c r="E101" s="63"/>
      <c r="F101" s="64"/>
      <c r="G101" s="26"/>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8"/>
    </row>
    <row r="102" spans="1:50" ht="27.75" customHeight="1" x14ac:dyDescent="0.2">
      <c r="A102" s="62"/>
      <c r="B102" s="63"/>
      <c r="C102" s="63"/>
      <c r="D102" s="63"/>
      <c r="E102" s="63"/>
      <c r="F102" s="64"/>
      <c r="G102" s="26"/>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8"/>
    </row>
    <row r="103" spans="1:50" ht="28.35" customHeight="1" x14ac:dyDescent="0.2">
      <c r="A103" s="62"/>
      <c r="B103" s="63"/>
      <c r="C103" s="63"/>
      <c r="D103" s="63"/>
      <c r="E103" s="63"/>
      <c r="F103" s="64"/>
      <c r="G103" s="26"/>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8"/>
    </row>
    <row r="104" spans="1:50" ht="28.35" customHeight="1" x14ac:dyDescent="0.2">
      <c r="A104" s="62"/>
      <c r="B104" s="63"/>
      <c r="C104" s="63"/>
      <c r="D104" s="63"/>
      <c r="E104" s="63"/>
      <c r="F104" s="64"/>
      <c r="G104" s="26"/>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8"/>
    </row>
    <row r="105" spans="1:50" ht="28.35" customHeight="1" x14ac:dyDescent="0.2">
      <c r="A105" s="62"/>
      <c r="B105" s="63"/>
      <c r="C105" s="63"/>
      <c r="D105" s="63"/>
      <c r="E105" s="63"/>
      <c r="F105" s="64"/>
      <c r="G105" s="26"/>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8"/>
    </row>
    <row r="106" spans="1:50" ht="28.35" customHeight="1" x14ac:dyDescent="0.2">
      <c r="A106" s="62"/>
      <c r="B106" s="63"/>
      <c r="C106" s="63"/>
      <c r="D106" s="63"/>
      <c r="E106" s="63"/>
      <c r="F106" s="64"/>
      <c r="G106" s="26"/>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8"/>
    </row>
    <row r="107" spans="1:50" ht="28.35" customHeight="1" x14ac:dyDescent="0.2">
      <c r="A107" s="62"/>
      <c r="B107" s="63"/>
      <c r="C107" s="63"/>
      <c r="D107" s="63"/>
      <c r="E107" s="63"/>
      <c r="F107" s="64"/>
      <c r="G107" s="26"/>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8"/>
    </row>
    <row r="108" spans="1:50" ht="27.75" customHeight="1" x14ac:dyDescent="0.2">
      <c r="A108" s="62"/>
      <c r="B108" s="63"/>
      <c r="C108" s="63"/>
      <c r="D108" s="63"/>
      <c r="E108" s="63"/>
      <c r="F108" s="64"/>
      <c r="G108" s="26"/>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8"/>
    </row>
    <row r="109" spans="1:50" ht="28.35" customHeight="1" x14ac:dyDescent="0.2">
      <c r="A109" s="62"/>
      <c r="B109" s="63"/>
      <c r="C109" s="63"/>
      <c r="D109" s="63"/>
      <c r="E109" s="63"/>
      <c r="F109" s="64"/>
      <c r="G109" s="26"/>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8"/>
    </row>
    <row r="110" spans="1:50" ht="24.75" customHeight="1" thickBot="1" x14ac:dyDescent="0.25">
      <c r="A110" s="65"/>
      <c r="B110" s="66"/>
      <c r="C110" s="66"/>
      <c r="D110" s="66"/>
      <c r="E110" s="66"/>
      <c r="F110" s="67"/>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sheetData>
  <sheetProtection formatRows="0"/>
  <dataConsolidate link="1"/>
  <mergeCells count="424">
    <mergeCell ref="O72:AF72"/>
    <mergeCell ref="J69:L69"/>
    <mergeCell ref="M69:N69"/>
    <mergeCell ref="C68:D68"/>
    <mergeCell ref="E68:G68"/>
    <mergeCell ref="H68:I68"/>
    <mergeCell ref="J68:L68"/>
    <mergeCell ref="M68:N68"/>
    <mergeCell ref="O68:AF68"/>
    <mergeCell ref="O69:AF69"/>
    <mergeCell ref="O70:AF70"/>
    <mergeCell ref="O71:AF71"/>
    <mergeCell ref="A75:AX75"/>
    <mergeCell ref="A76:AX76"/>
    <mergeCell ref="A77:AX77"/>
    <mergeCell ref="A78:E78"/>
    <mergeCell ref="F78:AX78"/>
    <mergeCell ref="A79:AX79"/>
    <mergeCell ref="A73:B74"/>
    <mergeCell ref="C73:F73"/>
    <mergeCell ref="G73:AX73"/>
    <mergeCell ref="C74:F74"/>
    <mergeCell ref="G74:AX74"/>
    <mergeCell ref="I16:O16"/>
    <mergeCell ref="P16:V16"/>
    <mergeCell ref="W16:AC16"/>
    <mergeCell ref="AD16:AJ16"/>
    <mergeCell ref="AK16:AQ16"/>
    <mergeCell ref="AR16:AX16"/>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P24:V24"/>
    <mergeCell ref="W24:AC24"/>
    <mergeCell ref="G25:O25"/>
    <mergeCell ref="P25:V25"/>
    <mergeCell ref="AW35:AX35"/>
    <mergeCell ref="AI37:AL37"/>
    <mergeCell ref="AM37:AP37"/>
    <mergeCell ref="AQ37:AT37"/>
    <mergeCell ref="G32:X33"/>
    <mergeCell ref="AE32:AH32"/>
    <mergeCell ref="AI32:AL32"/>
    <mergeCell ref="AM32:AP32"/>
    <mergeCell ref="A22:F26"/>
    <mergeCell ref="G22:O22"/>
    <mergeCell ref="P22:V22"/>
    <mergeCell ref="W22:AC22"/>
    <mergeCell ref="G26:O26"/>
    <mergeCell ref="P26:V26"/>
    <mergeCell ref="W26:AC26"/>
    <mergeCell ref="A27:F27"/>
    <mergeCell ref="G27:AX27"/>
    <mergeCell ref="W25:AC25"/>
    <mergeCell ref="G23:O23"/>
    <mergeCell ref="P23:V23"/>
    <mergeCell ref="W23:AC23"/>
    <mergeCell ref="AD23:AX26"/>
    <mergeCell ref="G24:O24"/>
    <mergeCell ref="Y33:AA33"/>
    <mergeCell ref="AM29:AP29"/>
    <mergeCell ref="AQ29:AT29"/>
    <mergeCell ref="AU29:AX29"/>
    <mergeCell ref="Y30:AA30"/>
    <mergeCell ref="AB30:AD30"/>
    <mergeCell ref="AE30:AH30"/>
    <mergeCell ref="AI30:AL30"/>
    <mergeCell ref="AM30:AP30"/>
    <mergeCell ref="AQ30:AT30"/>
    <mergeCell ref="AU30:AX30"/>
    <mergeCell ref="AM33:AP33"/>
    <mergeCell ref="AQ33:AX33"/>
    <mergeCell ref="Y29:AA29"/>
    <mergeCell ref="AB29:AD29"/>
    <mergeCell ref="AE29:AH29"/>
    <mergeCell ref="AI29:AL29"/>
    <mergeCell ref="AI28:AL28"/>
    <mergeCell ref="AM28:AP28"/>
    <mergeCell ref="AQ28:AT28"/>
    <mergeCell ref="AU28:AX28"/>
    <mergeCell ref="AM31:AP31"/>
    <mergeCell ref="AQ31:AX31"/>
    <mergeCell ref="Y32:AA32"/>
    <mergeCell ref="AB32:AD32"/>
    <mergeCell ref="A28:F30"/>
    <mergeCell ref="G28:O28"/>
    <mergeCell ref="P28:X28"/>
    <mergeCell ref="Y28:AA28"/>
    <mergeCell ref="AB28:AD28"/>
    <mergeCell ref="AE28:AH28"/>
    <mergeCell ref="AQ32:AX32"/>
    <mergeCell ref="G29:O30"/>
    <mergeCell ref="P29:X30"/>
    <mergeCell ref="AQ35:AR35"/>
    <mergeCell ref="AS35:AT35"/>
    <mergeCell ref="AU35:AV35"/>
    <mergeCell ref="A31:F33"/>
    <mergeCell ref="G31:X31"/>
    <mergeCell ref="Y31:AA31"/>
    <mergeCell ref="AB31:AD31"/>
    <mergeCell ref="AE31:AH31"/>
    <mergeCell ref="AI31:AL31"/>
    <mergeCell ref="AB33:AD33"/>
    <mergeCell ref="AE33:AH33"/>
    <mergeCell ref="AI33:AL33"/>
    <mergeCell ref="AQ34:AT34"/>
    <mergeCell ref="AU34:AX34"/>
    <mergeCell ref="A34:F38"/>
    <mergeCell ref="G34:O35"/>
    <mergeCell ref="P34:X35"/>
    <mergeCell ref="Y34:AA35"/>
    <mergeCell ref="AB34:AD35"/>
    <mergeCell ref="AE34:AH35"/>
    <mergeCell ref="AI34:AL35"/>
    <mergeCell ref="AM34:AP35"/>
    <mergeCell ref="AM36:AP36"/>
    <mergeCell ref="AQ36:AT36"/>
    <mergeCell ref="AU36:AX36"/>
    <mergeCell ref="Y37:AA37"/>
    <mergeCell ref="AB37:AD37"/>
    <mergeCell ref="AE37:AH37"/>
    <mergeCell ref="AI38:AL38"/>
    <mergeCell ref="AM38:AP38"/>
    <mergeCell ref="AQ38:AT38"/>
    <mergeCell ref="AU38:AX38"/>
    <mergeCell ref="A39:F40"/>
    <mergeCell ref="G39:AX40"/>
    <mergeCell ref="AU37:AX37"/>
    <mergeCell ref="G36:O38"/>
    <mergeCell ref="P36:X38"/>
    <mergeCell ref="Y36:AA36"/>
    <mergeCell ref="AB36:AD36"/>
    <mergeCell ref="AE36:AH36"/>
    <mergeCell ref="AI36:AL36"/>
    <mergeCell ref="Y38:AA38"/>
    <mergeCell ref="AB38:AD38"/>
    <mergeCell ref="AE38:AH38"/>
    <mergeCell ref="U45:AX45"/>
    <mergeCell ref="G46:T46"/>
    <mergeCell ref="A47:AX47"/>
    <mergeCell ref="C48:AC48"/>
    <mergeCell ref="AD48:AF48"/>
    <mergeCell ref="AG48:AX48"/>
    <mergeCell ref="W42:AA42"/>
    <mergeCell ref="AB42:AX42"/>
    <mergeCell ref="W43:AA43"/>
    <mergeCell ref="AB43:AX43"/>
    <mergeCell ref="C44:D46"/>
    <mergeCell ref="E44:F46"/>
    <mergeCell ref="G44:I44"/>
    <mergeCell ref="J44:T44"/>
    <mergeCell ref="U44:AX44"/>
    <mergeCell ref="G45:T45"/>
    <mergeCell ref="A41:B46"/>
    <mergeCell ref="C41:D43"/>
    <mergeCell ref="E41:F41"/>
    <mergeCell ref="G41:AX41"/>
    <mergeCell ref="E42:F43"/>
    <mergeCell ref="G42:V43"/>
    <mergeCell ref="U46:AX46"/>
    <mergeCell ref="E53:AC53"/>
    <mergeCell ref="AD53:AF53"/>
    <mergeCell ref="E54:AC54"/>
    <mergeCell ref="AD54:AF54"/>
    <mergeCell ref="C55:AC55"/>
    <mergeCell ref="C60:AC60"/>
    <mergeCell ref="AD60:AF60"/>
    <mergeCell ref="AG60:AX60"/>
    <mergeCell ref="C61:AC61"/>
    <mergeCell ref="AD61:AF61"/>
    <mergeCell ref="AG61:AX61"/>
    <mergeCell ref="C58:AC58"/>
    <mergeCell ref="AD58:AF58"/>
    <mergeCell ref="AG58:AX58"/>
    <mergeCell ref="C59:AC59"/>
    <mergeCell ref="AD59:AF59"/>
    <mergeCell ref="AG59:AX59"/>
    <mergeCell ref="AD55:AF55"/>
    <mergeCell ref="AG55:AX55"/>
    <mergeCell ref="A49:B51"/>
    <mergeCell ref="C49:AC49"/>
    <mergeCell ref="AD49:AF49"/>
    <mergeCell ref="AG49:AX49"/>
    <mergeCell ref="C50:AC50"/>
    <mergeCell ref="AD50:AF50"/>
    <mergeCell ref="AG50:AX50"/>
    <mergeCell ref="C51:AC51"/>
    <mergeCell ref="AD51:AF51"/>
    <mergeCell ref="AG51:AX51"/>
    <mergeCell ref="C56:AC56"/>
    <mergeCell ref="AD56:AF56"/>
    <mergeCell ref="AG56:AX56"/>
    <mergeCell ref="C57:AC57"/>
    <mergeCell ref="AD57:AF57"/>
    <mergeCell ref="AG57:AX57"/>
    <mergeCell ref="AG65:AX65"/>
    <mergeCell ref="A62:B65"/>
    <mergeCell ref="C62:AC62"/>
    <mergeCell ref="AD62:AF62"/>
    <mergeCell ref="AG62:AX62"/>
    <mergeCell ref="C63:AC63"/>
    <mergeCell ref="AD63:AF63"/>
    <mergeCell ref="AG63:AX63"/>
    <mergeCell ref="C64:AC64"/>
    <mergeCell ref="AD64:AF64"/>
    <mergeCell ref="AG64:AX64"/>
    <mergeCell ref="C65:AC65"/>
    <mergeCell ref="AD65:AF65"/>
    <mergeCell ref="A52:B61"/>
    <mergeCell ref="C52:AC52"/>
    <mergeCell ref="AD52:AF52"/>
    <mergeCell ref="AG52:AX54"/>
    <mergeCell ref="C53:D54"/>
    <mergeCell ref="A66:B72"/>
    <mergeCell ref="C66:AC66"/>
    <mergeCell ref="AD66:AF66"/>
    <mergeCell ref="AG66:AX72"/>
    <mergeCell ref="J70:L70"/>
    <mergeCell ref="M70:N70"/>
    <mergeCell ref="C71:D71"/>
    <mergeCell ref="E71:G71"/>
    <mergeCell ref="H71:I71"/>
    <mergeCell ref="J71:L71"/>
    <mergeCell ref="M71:N71"/>
    <mergeCell ref="C72:D72"/>
    <mergeCell ref="E72:G72"/>
    <mergeCell ref="H72:I72"/>
    <mergeCell ref="J72:L72"/>
    <mergeCell ref="O67:AF67"/>
    <mergeCell ref="C67:N67"/>
    <mergeCell ref="C70:D70"/>
    <mergeCell ref="E70:G70"/>
    <mergeCell ref="H70:I70"/>
    <mergeCell ref="C69:D69"/>
    <mergeCell ref="E69:G69"/>
    <mergeCell ref="H69:I69"/>
    <mergeCell ref="M72:N72"/>
    <mergeCell ref="E85:P85"/>
    <mergeCell ref="Q85:AB85"/>
    <mergeCell ref="AC85:AN85"/>
    <mergeCell ref="AO85:AX85"/>
    <mergeCell ref="A86:D86"/>
    <mergeCell ref="E86:P86"/>
    <mergeCell ref="Q86:AB86"/>
    <mergeCell ref="AC86:AN86"/>
    <mergeCell ref="AO86:AX86"/>
    <mergeCell ref="A85:D85"/>
    <mergeCell ref="A80:E80"/>
    <mergeCell ref="F80:AX80"/>
    <mergeCell ref="A81:AX81"/>
    <mergeCell ref="A82:AX82"/>
    <mergeCell ref="A83:AX83"/>
    <mergeCell ref="A84:D84"/>
    <mergeCell ref="E84:P84"/>
    <mergeCell ref="Q84:AB84"/>
    <mergeCell ref="AC84:AN84"/>
    <mergeCell ref="AO84:AX84"/>
    <mergeCell ref="A91:D91"/>
    <mergeCell ref="E91:P91"/>
    <mergeCell ref="Q91:AB91"/>
    <mergeCell ref="AC91:AN91"/>
    <mergeCell ref="AO91:AX91"/>
    <mergeCell ref="A92:D92"/>
    <mergeCell ref="A89:D89"/>
    <mergeCell ref="E89:P89"/>
    <mergeCell ref="Q89:AB89"/>
    <mergeCell ref="AC89:AN89"/>
    <mergeCell ref="AO89:AX89"/>
    <mergeCell ref="A90:D90"/>
    <mergeCell ref="E90:P90"/>
    <mergeCell ref="Q90:AB90"/>
    <mergeCell ref="AC90:AN90"/>
    <mergeCell ref="AO90:AX90"/>
    <mergeCell ref="AA92:AB92"/>
    <mergeCell ref="AC92:AE92"/>
    <mergeCell ref="AG92:AH92"/>
    <mergeCell ref="AJ92:AK92"/>
    <mergeCell ref="AM92:AN92"/>
    <mergeCell ref="AO92:AP92"/>
    <mergeCell ref="AR92:AS92"/>
    <mergeCell ref="AU92:AV92"/>
    <mergeCell ref="A87:D87"/>
    <mergeCell ref="E87:P87"/>
    <mergeCell ref="Q87:AB87"/>
    <mergeCell ref="AC87:AN87"/>
    <mergeCell ref="AO87:AX87"/>
    <mergeCell ref="A88:D88"/>
    <mergeCell ref="E88:P88"/>
    <mergeCell ref="Q88:AB88"/>
    <mergeCell ref="AC88:AN88"/>
    <mergeCell ref="AO88:AX88"/>
    <mergeCell ref="AU93:AV93"/>
    <mergeCell ref="A94:D94"/>
    <mergeCell ref="O94:P94"/>
    <mergeCell ref="U93:V93"/>
    <mergeCell ref="X93:Y93"/>
    <mergeCell ref="AA93:AB93"/>
    <mergeCell ref="AC93:AE93"/>
    <mergeCell ref="AG93:AH93"/>
    <mergeCell ref="AJ93:AK93"/>
    <mergeCell ref="A93:D93"/>
    <mergeCell ref="E93:G93"/>
    <mergeCell ref="I93:J93"/>
    <mergeCell ref="L93:M93"/>
    <mergeCell ref="O93:P93"/>
    <mergeCell ref="Q93:S93"/>
    <mergeCell ref="L94:N94"/>
    <mergeCell ref="E94:F94"/>
    <mergeCell ref="X94:Z94"/>
    <mergeCell ref="AJ94:AL94"/>
    <mergeCell ref="AT94:AU94"/>
    <mergeCell ref="AV94:AW94"/>
    <mergeCell ref="AC94:AD94"/>
    <mergeCell ref="AE94:AG94"/>
    <mergeCell ref="AH94:AI94"/>
    <mergeCell ref="AQ94:AS94"/>
    <mergeCell ref="AM94:AN94"/>
    <mergeCell ref="AO94:AP94"/>
    <mergeCell ref="A95:F110"/>
    <mergeCell ref="AA94:AB94"/>
    <mergeCell ref="AM93:AN93"/>
    <mergeCell ref="AO93:AP93"/>
    <mergeCell ref="AR93:AS93"/>
    <mergeCell ref="E92:G92"/>
    <mergeCell ref="I92:J92"/>
    <mergeCell ref="L92:M92"/>
    <mergeCell ref="O92:P92"/>
    <mergeCell ref="Q92:S92"/>
    <mergeCell ref="U92:V92"/>
    <mergeCell ref="X92:Y92"/>
    <mergeCell ref="G94:I94"/>
    <mergeCell ref="J94:K94"/>
    <mergeCell ref="Q94:R94"/>
    <mergeCell ref="S94:U94"/>
    <mergeCell ref="V94:W94"/>
  </mergeCells>
  <phoneticPr fontId="5"/>
  <conditionalFormatting sqref="P14:AQ14">
    <cfRule type="expression" dxfId="69" priority="969">
      <formula>IF(RIGHT(TEXT(P14,"0.#"),1)=".",FALSE,TRUE)</formula>
    </cfRule>
    <cfRule type="expression" dxfId="68" priority="970">
      <formula>IF(RIGHT(TEXT(P14,"0.#"),1)=".",TRUE,FALSE)</formula>
    </cfRule>
  </conditionalFormatting>
  <conditionalFormatting sqref="P18:AX18">
    <cfRule type="expression" dxfId="67" priority="967">
      <formula>IF(RIGHT(TEXT(P18,"0.#"),1)=".",FALSE,TRUE)</formula>
    </cfRule>
    <cfRule type="expression" dxfId="66" priority="968">
      <formula>IF(RIGHT(TEXT(P18,"0.#"),1)=".",TRUE,FALSE)</formula>
    </cfRule>
  </conditionalFormatting>
  <conditionalFormatting sqref="P13:AX13 AR15:AX15 P15:AQ17">
    <cfRule type="expression" dxfId="65" priority="961">
      <formula>IF(RIGHT(TEXT(P13,"0.#"),1)=".",FALSE,TRUE)</formula>
    </cfRule>
    <cfRule type="expression" dxfId="64" priority="962">
      <formula>IF(RIGHT(TEXT(P13,"0.#"),1)=".",TRUE,FALSE)</formula>
    </cfRule>
  </conditionalFormatting>
  <conditionalFormatting sqref="P19:AJ19">
    <cfRule type="expression" dxfId="63" priority="959">
      <formula>IF(RIGHT(TEXT(P19,"0.#"),1)=".",FALSE,TRUE)</formula>
    </cfRule>
    <cfRule type="expression" dxfId="62" priority="960">
      <formula>IF(RIGHT(TEXT(P19,"0.#"),1)=".",TRUE,FALSE)</formula>
    </cfRule>
  </conditionalFormatting>
  <conditionalFormatting sqref="AE29 AQ29">
    <cfRule type="expression" dxfId="61" priority="957">
      <formula>IF(RIGHT(TEXT(AE29,"0.#"),1)=".",FALSE,TRUE)</formula>
    </cfRule>
    <cfRule type="expression" dxfId="60" priority="958">
      <formula>IF(RIGHT(TEXT(AE29,"0.#"),1)=".",TRUE,FALSE)</formula>
    </cfRule>
  </conditionalFormatting>
  <conditionalFormatting sqref="AI29">
    <cfRule type="expression" dxfId="59" priority="935">
      <formula>IF(RIGHT(TEXT(AI29,"0.#"),1)=".",FALSE,TRUE)</formula>
    </cfRule>
    <cfRule type="expression" dxfId="58" priority="936">
      <formula>IF(RIGHT(TEXT(AI29,"0.#"),1)=".",TRUE,FALSE)</formula>
    </cfRule>
  </conditionalFormatting>
  <conditionalFormatting sqref="AM29">
    <cfRule type="expression" dxfId="57" priority="933">
      <formula>IF(RIGHT(TEXT(AM29,"0.#"),1)=".",FALSE,TRUE)</formula>
    </cfRule>
    <cfRule type="expression" dxfId="56" priority="934">
      <formula>IF(RIGHT(TEXT(AM29,"0.#"),1)=".",TRUE,FALSE)</formula>
    </cfRule>
  </conditionalFormatting>
  <conditionalFormatting sqref="AE30">
    <cfRule type="expression" dxfId="55" priority="931">
      <formula>IF(RIGHT(TEXT(AE30,"0.#"),1)=".",FALSE,TRUE)</formula>
    </cfRule>
    <cfRule type="expression" dxfId="54" priority="932">
      <formula>IF(RIGHT(TEXT(AE30,"0.#"),1)=".",TRUE,FALSE)</formula>
    </cfRule>
  </conditionalFormatting>
  <conditionalFormatting sqref="AI30">
    <cfRule type="expression" dxfId="53" priority="929">
      <formula>IF(RIGHT(TEXT(AI30,"0.#"),1)=".",FALSE,TRUE)</formula>
    </cfRule>
    <cfRule type="expression" dxfId="52" priority="930">
      <formula>IF(RIGHT(TEXT(AI30,"0.#"),1)=".",TRUE,FALSE)</formula>
    </cfRule>
  </conditionalFormatting>
  <conditionalFormatting sqref="AM30">
    <cfRule type="expression" dxfId="51" priority="927">
      <formula>IF(RIGHT(TEXT(AM30,"0.#"),1)=".",FALSE,TRUE)</formula>
    </cfRule>
    <cfRule type="expression" dxfId="50" priority="928">
      <formula>IF(RIGHT(TEXT(AM30,"0.#"),1)=".",TRUE,FALSE)</formula>
    </cfRule>
  </conditionalFormatting>
  <conditionalFormatting sqref="AQ30">
    <cfRule type="expression" dxfId="49" priority="925">
      <formula>IF(RIGHT(TEXT(AQ30,"0.#"),1)=".",FALSE,TRUE)</formula>
    </cfRule>
    <cfRule type="expression" dxfId="48" priority="926">
      <formula>IF(RIGHT(TEXT(AQ30,"0.#"),1)=".",TRUE,FALSE)</formula>
    </cfRule>
  </conditionalFormatting>
  <conditionalFormatting sqref="W23">
    <cfRule type="expression" dxfId="47" priority="883">
      <formula>IF(RIGHT(TEXT(W23,"0.#"),1)=".",FALSE,TRUE)</formula>
    </cfRule>
    <cfRule type="expression" dxfId="46" priority="884">
      <formula>IF(RIGHT(TEXT(W23,"0.#"),1)=".",TRUE,FALSE)</formula>
    </cfRule>
  </conditionalFormatting>
  <conditionalFormatting sqref="W24:W25">
    <cfRule type="expression" dxfId="45" priority="881">
      <formula>IF(RIGHT(TEXT(W24,"0.#"),1)=".",FALSE,TRUE)</formula>
    </cfRule>
    <cfRule type="expression" dxfId="44" priority="882">
      <formula>IF(RIGHT(TEXT(W24,"0.#"),1)=".",TRUE,FALSE)</formula>
    </cfRule>
  </conditionalFormatting>
  <conditionalFormatting sqref="P23">
    <cfRule type="expression" dxfId="43" priority="877">
      <formula>IF(RIGHT(TEXT(P23,"0.#"),1)=".",FALSE,TRUE)</formula>
    </cfRule>
    <cfRule type="expression" dxfId="42" priority="878">
      <formula>IF(RIGHT(TEXT(P23,"0.#"),1)=".",TRUE,FALSE)</formula>
    </cfRule>
  </conditionalFormatting>
  <conditionalFormatting sqref="P24:P25">
    <cfRule type="expression" dxfId="41" priority="875">
      <formula>IF(RIGHT(TEXT(P24,"0.#"),1)=".",FALSE,TRUE)</formula>
    </cfRule>
    <cfRule type="expression" dxfId="40" priority="876">
      <formula>IF(RIGHT(TEXT(P24,"0.#"),1)=".",TRUE,FALSE)</formula>
    </cfRule>
  </conditionalFormatting>
  <conditionalFormatting sqref="AU30">
    <cfRule type="expression" dxfId="39" priority="741">
      <formula>IF(RIGHT(TEXT(AU30,"0.#"),1)=".",FALSE,TRUE)</formula>
    </cfRule>
    <cfRule type="expression" dxfId="38" priority="742">
      <formula>IF(RIGHT(TEXT(AU30,"0.#"),1)=".",TRUE,FALSE)</formula>
    </cfRule>
  </conditionalFormatting>
  <conditionalFormatting sqref="AU29">
    <cfRule type="expression" dxfId="37" priority="743">
      <formula>IF(RIGHT(TEXT(AU29,"0.#"),1)=".",FALSE,TRUE)</formula>
    </cfRule>
    <cfRule type="expression" dxfId="36" priority="744">
      <formula>IF(RIGHT(TEXT(AU29,"0.#"),1)=".",TRUE,FALSE)</formula>
    </cfRule>
  </conditionalFormatting>
  <conditionalFormatting sqref="P26:AC26">
    <cfRule type="expression" dxfId="35" priority="739">
      <formula>IF(RIGHT(TEXT(P26,"0.#"),1)=".",FALSE,TRUE)</formula>
    </cfRule>
    <cfRule type="expression" dxfId="34" priority="740">
      <formula>IF(RIGHT(TEXT(P26,"0.#"),1)=".",TRUE,FALSE)</formula>
    </cfRule>
  </conditionalFormatting>
  <conditionalFormatting sqref="AM38">
    <cfRule type="expression" dxfId="33" priority="721">
      <formula>IF(RIGHT(TEXT(AM38,"0.#"),1)=".",FALSE,TRUE)</formula>
    </cfRule>
    <cfRule type="expression" dxfId="32" priority="722">
      <formula>IF(RIGHT(TEXT(AM38,"0.#"),1)=".",TRUE,FALSE)</formula>
    </cfRule>
  </conditionalFormatting>
  <conditionalFormatting sqref="AM37">
    <cfRule type="expression" dxfId="31" priority="723">
      <formula>IF(RIGHT(TEXT(AM37,"0.#"),1)=".",FALSE,TRUE)</formula>
    </cfRule>
    <cfRule type="expression" dxfId="30" priority="724">
      <formula>IF(RIGHT(TEXT(AM37,"0.#"),1)=".",TRUE,FALSE)</formula>
    </cfRule>
  </conditionalFormatting>
  <conditionalFormatting sqref="AE36">
    <cfRule type="expression" dxfId="29" priority="737">
      <formula>IF(RIGHT(TEXT(AE36,"0.#"),1)=".",FALSE,TRUE)</formula>
    </cfRule>
    <cfRule type="expression" dxfId="28" priority="738">
      <formula>IF(RIGHT(TEXT(AE36,"0.#"),1)=".",TRUE,FALSE)</formula>
    </cfRule>
  </conditionalFormatting>
  <conditionalFormatting sqref="AQ36:AQ38">
    <cfRule type="expression" dxfId="27" priority="719">
      <formula>IF(RIGHT(TEXT(AQ36,"0.#"),1)=".",FALSE,TRUE)</formula>
    </cfRule>
    <cfRule type="expression" dxfId="26" priority="720">
      <formula>IF(RIGHT(TEXT(AQ36,"0.#"),1)=".",TRUE,FALSE)</formula>
    </cfRule>
  </conditionalFormatting>
  <conditionalFormatting sqref="AU36:AU38">
    <cfRule type="expression" dxfId="25" priority="717">
      <formula>IF(RIGHT(TEXT(AU36,"0.#"),1)=".",FALSE,TRUE)</formula>
    </cfRule>
    <cfRule type="expression" dxfId="24" priority="718">
      <formula>IF(RIGHT(TEXT(AU36,"0.#"),1)=".",TRUE,FALSE)</formula>
    </cfRule>
  </conditionalFormatting>
  <conditionalFormatting sqref="AI38">
    <cfRule type="expression" dxfId="23" priority="731">
      <formula>IF(RIGHT(TEXT(AI38,"0.#"),1)=".",FALSE,TRUE)</formula>
    </cfRule>
    <cfRule type="expression" dxfId="22" priority="732">
      <formula>IF(RIGHT(TEXT(AI38,"0.#"),1)=".",TRUE,FALSE)</formula>
    </cfRule>
  </conditionalFormatting>
  <conditionalFormatting sqref="AE37">
    <cfRule type="expression" dxfId="21" priority="735">
      <formula>IF(RIGHT(TEXT(AE37,"0.#"),1)=".",FALSE,TRUE)</formula>
    </cfRule>
    <cfRule type="expression" dxfId="20" priority="736">
      <formula>IF(RIGHT(TEXT(AE37,"0.#"),1)=".",TRUE,FALSE)</formula>
    </cfRule>
  </conditionalFormatting>
  <conditionalFormatting sqref="AE38">
    <cfRule type="expression" dxfId="19" priority="733">
      <formula>IF(RIGHT(TEXT(AE38,"0.#"),1)=".",FALSE,TRUE)</formula>
    </cfRule>
    <cfRule type="expression" dxfId="18" priority="734">
      <formula>IF(RIGHT(TEXT(AE38,"0.#"),1)=".",TRUE,FALSE)</formula>
    </cfRule>
  </conditionalFormatting>
  <conditionalFormatting sqref="AM36">
    <cfRule type="expression" dxfId="17" priority="725">
      <formula>IF(RIGHT(TEXT(AM36,"0.#"),1)=".",FALSE,TRUE)</formula>
    </cfRule>
    <cfRule type="expression" dxfId="16" priority="726">
      <formula>IF(RIGHT(TEXT(AM36,"0.#"),1)=".",TRUE,FALSE)</formula>
    </cfRule>
  </conditionalFormatting>
  <conditionalFormatting sqref="AI36">
    <cfRule type="expression" dxfId="15" priority="727">
      <formula>IF(RIGHT(TEXT(AI36,"0.#"),1)=".",FALSE,TRUE)</formula>
    </cfRule>
    <cfRule type="expression" dxfId="14" priority="728">
      <formula>IF(RIGHT(TEXT(AI36,"0.#"),1)=".",TRUE,FALSE)</formula>
    </cfRule>
  </conditionalFormatting>
  <conditionalFormatting sqref="AI37">
    <cfRule type="expression" dxfId="13" priority="729">
      <formula>IF(RIGHT(TEXT(AI37,"0.#"),1)=".",FALSE,TRUE)</formula>
    </cfRule>
    <cfRule type="expression" dxfId="12" priority="730">
      <formula>IF(RIGHT(TEXT(AI37,"0.#"),1)=".",TRUE,FALSE)</formula>
    </cfRule>
  </conditionalFormatting>
  <conditionalFormatting sqref="AM32">
    <cfRule type="expression" dxfId="11" priority="605">
      <formula>IF(RIGHT(TEXT(AM32,"0.#"),1)=".",FALSE,TRUE)</formula>
    </cfRule>
    <cfRule type="expression" dxfId="10" priority="606">
      <formula>IF(RIGHT(TEXT(AM32,"0.#"),1)=".",TRUE,FALSE)</formula>
    </cfRule>
  </conditionalFormatting>
  <conditionalFormatting sqref="AE33 AM33">
    <cfRule type="expression" dxfId="9" priority="603">
      <formula>IF(RIGHT(TEXT(AE33,"0.#"),1)=".",FALSE,TRUE)</formula>
    </cfRule>
    <cfRule type="expression" dxfId="8" priority="604">
      <formula>IF(RIGHT(TEXT(AE33,"0.#"),1)=".",TRUE,FALSE)</formula>
    </cfRule>
  </conditionalFormatting>
  <conditionalFormatting sqref="AI33">
    <cfRule type="expression" dxfId="7" priority="601">
      <formula>IF(RIGHT(TEXT(AI33,"0.#"),1)=".",FALSE,TRUE)</formula>
    </cfRule>
    <cfRule type="expression" dxfId="6" priority="602">
      <formula>IF(RIGHT(TEXT(AI33,"0.#"),1)=".",TRUE,FALSE)</formula>
    </cfRule>
  </conditionalFormatting>
  <conditionalFormatting sqref="AQ33">
    <cfRule type="expression" dxfId="5" priority="599">
      <formula>IF(RIGHT(TEXT(AQ33,"0.#"),1)=".",FALSE,TRUE)</formula>
    </cfRule>
    <cfRule type="expression" dxfId="4" priority="600">
      <formula>IF(RIGHT(TEXT(AQ33,"0.#"),1)=".",TRUE,FALSE)</formula>
    </cfRule>
  </conditionalFormatting>
  <conditionalFormatting sqref="AE32 AQ32">
    <cfRule type="expression" dxfId="3" priority="609">
      <formula>IF(RIGHT(TEXT(AE32,"0.#"),1)=".",FALSE,TRUE)</formula>
    </cfRule>
    <cfRule type="expression" dxfId="2" priority="610">
      <formula>IF(RIGHT(TEXT(AE32,"0.#"),1)=".",TRUE,FALSE)</formula>
    </cfRule>
  </conditionalFormatting>
  <conditionalFormatting sqref="AI32">
    <cfRule type="expression" dxfId="1" priority="607">
      <formula>IF(RIGHT(TEXT(AI32,"0.#"),1)=".",FALSE,TRUE)</formula>
    </cfRule>
    <cfRule type="expression" dxfId="0" priority="608">
      <formula>IF(RIGHT(TEXT(AI32,"0.#"),1)=".",TRUE,FALSE)</formula>
    </cfRule>
  </conditionalFormatting>
  <dataValidations count="14">
    <dataValidation type="whole" allowBlank="1" showInputMessage="1" showErrorMessage="1" sqref="O92:P93 AX92:AX94 AA92:AB93 AM92:AN93">
      <formula1>0</formula1>
      <formula2>99</formula2>
    </dataValidation>
    <dataValidation type="whole" allowBlank="1" showInputMessage="1" showErrorMessage="1" sqref="AJ92:AK93 X92:Y93 AJ94 L92:L94 M92:M93 X94 AU92:AV93 J68:J7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8:E78">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0:E80">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S5:X5">
      <formula1>T終了年度</formula1>
    </dataValidation>
    <dataValidation type="list" allowBlank="1" showInputMessage="1" showErrorMessage="1" sqref="H68:I72">
      <formula1>T事業番号</formula1>
    </dataValidation>
    <dataValidation type="custom" imeMode="disabled" allowBlank="1" showInputMessage="1" showErrorMessage="1" sqref="AY23 P13:AX13 AR15:AX15 P14:AQ18 AR18:AX18 P19:AJ19 AQ35:AR35 AU35:AX35 AE36:AX38 AE29:AX30 AE32:AX32 P23:AC26">
      <formula1>OR(ISNUMBER(P13), P13="-")</formula1>
    </dataValidation>
    <dataValidation type="list" allowBlank="1" showInputMessage="1" showErrorMessage="1" sqref="Q94:R94 AC94:AD94 AO94:AP94">
      <formula1>#REF!</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3" max="16383" man="1"/>
    <brk id="65" max="16383" man="1"/>
    <brk id="94"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U93:V93 I93:J93 AG93:AH93 AR93:AS93</xm:sqref>
        </x14:dataValidation>
        <x14:dataValidation type="list" allowBlank="1" showInputMessage="1" showErrorMessage="1">
          <x14:formula1>
            <xm:f>入力規則等!$U$40:$U$42</xm:f>
          </x14:formula1>
          <xm:sqref>AG92:AH92 U92:V92 I92:J92 AR92:AS92</xm:sqref>
        </x14:dataValidation>
        <x14:dataValidation type="list" allowBlank="1" showInputMessage="1" showErrorMessage="1">
          <x14:formula1>
            <xm:f>入力規則等!$AI$2:$AI$8</xm:f>
          </x14:formula1>
          <xm:sqref>J44:T44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AO92:AP93 Q92:S93 AC92:AE93 E92:G93</xm:sqref>
        </x14:dataValidation>
        <x14:dataValidation type="list" allowBlank="1" showInputMessage="1" showErrorMessage="1">
          <x14:formula1>
            <xm:f>入力規則等!$U$48</xm:f>
          </x14:formula1>
          <xm:sqref>E94:F94</xm:sqref>
        </x14:dataValidation>
        <x14:dataValidation type="list" allowBlank="1" showInputMessage="1" showErrorMessage="1">
          <x14:formula1>
            <xm:f>入力規則等!$U$13:$U$35</xm:f>
          </x14:formula1>
          <xm:sqref>AJ2:AM2 E68:G72 AE94:AG94 G94:I94 AQ94:AS94 S94:U94</xm:sqref>
        </x14:dataValidation>
        <x14:dataValidation type="list" allowBlank="1" showInputMessage="1" showErrorMessage="1">
          <x14:formula1>
            <xm:f>入力規則等!$U$56:$U$58</xm:f>
          </x14:formula1>
          <xm:sqref>J94:K94 AT94:AU94 AH94:AI94 V94:W94</xm:sqref>
        </x14:dataValidation>
        <x14:dataValidation type="list" allowBlank="1" showInputMessage="1" showErrorMessage="1">
          <x14:formula1>
            <xm:f>入力規則等!$U$49</xm:f>
          </x14:formula1>
          <xm:sqref>C68:D72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P12" sqref="P12"/>
    </sheetView>
  </sheetViews>
  <sheetFormatPr defaultColWidth="9" defaultRowHeight="13.2" x14ac:dyDescent="0.2"/>
  <cols>
    <col min="1" max="1" width="21.77734375" customWidth="1"/>
    <col min="2" max="2" width="8.77734375"/>
    <col min="3" max="3" width="17" style="6" hidden="1" customWidth="1"/>
    <col min="4" max="4" width="4" style="6" hidden="1" customWidth="1"/>
    <col min="5" max="5" width="4" style="6" customWidth="1"/>
    <col min="6" max="6" width="32.44140625" customWidth="1"/>
    <col min="7" max="7" width="10.109375" style="9" customWidth="1"/>
    <col min="8" max="8" width="17" style="6" hidden="1" customWidth="1"/>
    <col min="9" max="9" width="4" style="6" hidden="1" customWidth="1"/>
    <col min="10" max="10" width="4" style="6" customWidth="1"/>
    <col min="11" max="11" width="15.33203125" customWidth="1"/>
    <col min="12" max="12" width="8.77734375"/>
    <col min="13" max="13" width="12" style="6" hidden="1" customWidth="1"/>
    <col min="14" max="14" width="4" style="6" hidden="1" customWidth="1"/>
    <col min="15" max="15" width="3.6640625" customWidth="1"/>
    <col min="16" max="16" width="8.33203125" customWidth="1"/>
    <col min="17" max="17" width="8.77734375" style="9" customWidth="1"/>
    <col min="18" max="18" width="9.44140625" style="6" hidden="1" customWidth="1"/>
    <col min="19" max="19" width="4" style="6" hidden="1" customWidth="1"/>
    <col min="20" max="20" width="8.77734375"/>
    <col min="21" max="21" width="9" style="19"/>
    <col min="22" max="22" width="3.33203125" style="19" customWidth="1"/>
    <col min="23" max="23" width="12.44140625" style="19" bestFit="1" customWidth="1"/>
    <col min="24" max="24" width="3.6640625" style="19" customWidth="1"/>
    <col min="25" max="25" width="12.44140625" style="24" bestFit="1" customWidth="1"/>
    <col min="26" max="26" width="12.109375" style="19" customWidth="1"/>
    <col min="27" max="27" width="11.33203125" style="24" bestFit="1" customWidth="1"/>
    <col min="28" max="28" width="12.21875" style="24" customWidth="1"/>
    <col min="29" max="29" width="24.109375" style="24" bestFit="1" customWidth="1"/>
    <col min="30" max="30" width="3.77734375" style="24" customWidth="1"/>
    <col min="31" max="31" width="33.77734375" style="24" bestFit="1" customWidth="1"/>
    <col min="32" max="32" width="3" style="19" customWidth="1"/>
    <col min="33" max="33" width="30.6640625" style="19" customWidth="1"/>
    <col min="34" max="34" width="9" style="19"/>
    <col min="35" max="35" width="14.6640625" style="19" customWidth="1"/>
    <col min="36" max="41" width="9" style="19"/>
    <col min="42" max="42" width="13" style="19" customWidth="1"/>
    <col min="43" max="16384" width="9" style="19"/>
  </cols>
  <sheetData>
    <row r="1" spans="1:42" x14ac:dyDescent="0.2">
      <c r="A1" s="16" t="s">
        <v>68</v>
      </c>
      <c r="B1" s="16" t="s">
        <v>69</v>
      </c>
      <c r="F1" s="17" t="s">
        <v>4</v>
      </c>
      <c r="G1" s="17" t="s">
        <v>58</v>
      </c>
      <c r="K1" s="18" t="s">
        <v>86</v>
      </c>
      <c r="L1" s="16" t="s">
        <v>69</v>
      </c>
      <c r="O1" s="6"/>
      <c r="P1" s="17" t="s">
        <v>5</v>
      </c>
      <c r="Q1" s="17" t="s">
        <v>58</v>
      </c>
      <c r="T1" s="6"/>
      <c r="U1" s="20" t="s">
        <v>149</v>
      </c>
      <c r="W1" s="20" t="s">
        <v>148</v>
      </c>
      <c r="Y1" s="20" t="s">
        <v>66</v>
      </c>
      <c r="Z1" s="20" t="s">
        <v>368</v>
      </c>
      <c r="AA1" s="20" t="s">
        <v>67</v>
      </c>
      <c r="AB1" s="20" t="s">
        <v>369</v>
      </c>
      <c r="AC1" s="20" t="s">
        <v>24</v>
      </c>
      <c r="AD1" s="19"/>
      <c r="AE1" s="20" t="s">
        <v>36</v>
      </c>
      <c r="AF1" s="21"/>
      <c r="AG1" s="32" t="s">
        <v>160</v>
      </c>
      <c r="AI1" s="32" t="s">
        <v>163</v>
      </c>
      <c r="AK1" s="32" t="s">
        <v>167</v>
      </c>
      <c r="AM1" s="37"/>
      <c r="AN1" s="37"/>
      <c r="AP1" s="19" t="s">
        <v>199</v>
      </c>
    </row>
    <row r="2" spans="1:42" ht="13.5" customHeight="1" x14ac:dyDescent="0.2">
      <c r="A2" s="7" t="s">
        <v>70</v>
      </c>
      <c r="B2" s="8"/>
      <c r="C2" s="6" t="str">
        <f>IF(B2="","",A2)</f>
        <v/>
      </c>
      <c r="D2" s="6" t="str">
        <f>IF(C2="","",IF(D1&lt;&gt;"",CONCATENATE(D1,"、",C2),C2))</f>
        <v/>
      </c>
      <c r="F2" s="5" t="s">
        <v>57</v>
      </c>
      <c r="G2" s="10" t="s">
        <v>578</v>
      </c>
      <c r="H2" s="6" t="str">
        <f>IF(G2="","",F2)</f>
        <v>一般会計</v>
      </c>
      <c r="I2" s="6" t="str">
        <f>IF(H2="","",IF(I1&lt;&gt;"",CONCATENATE(I1,"、",H2),H2))</f>
        <v>一般会計</v>
      </c>
      <c r="K2" s="7" t="s">
        <v>87</v>
      </c>
      <c r="L2" s="8"/>
      <c r="M2" s="6" t="str">
        <f>IF(L2="","",K2)</f>
        <v/>
      </c>
      <c r="N2" s="6" t="str">
        <f>IF(M2="","",IF(N1&lt;&gt;"",CONCATENATE(N1,"、",M2),M2))</f>
        <v/>
      </c>
      <c r="O2" s="6"/>
      <c r="P2" s="5" t="s">
        <v>59</v>
      </c>
      <c r="Q2" s="10" t="s">
        <v>578</v>
      </c>
      <c r="R2" s="6" t="str">
        <f>IF(Q2="","",P2)</f>
        <v>直接実施</v>
      </c>
      <c r="S2" s="6" t="str">
        <f>IF(R2="","",IF(S1&lt;&gt;"",CONCATENATE(S1,"、",R2),R2))</f>
        <v>直接実施</v>
      </c>
      <c r="T2" s="6"/>
      <c r="U2" s="51">
        <v>21</v>
      </c>
      <c r="W2" s="23" t="s">
        <v>154</v>
      </c>
      <c r="Y2" s="23" t="s">
        <v>53</v>
      </c>
      <c r="Z2" s="23" t="s">
        <v>53</v>
      </c>
      <c r="AA2" s="44" t="s">
        <v>238</v>
      </c>
      <c r="AB2" s="44" t="s">
        <v>463</v>
      </c>
      <c r="AC2" s="45" t="s">
        <v>119</v>
      </c>
      <c r="AD2" s="19"/>
      <c r="AE2" s="25" t="s">
        <v>150</v>
      </c>
      <c r="AF2" s="21"/>
      <c r="AG2" s="33" t="s">
        <v>205</v>
      </c>
      <c r="AI2" s="32" t="s">
        <v>235</v>
      </c>
      <c r="AK2" s="32" t="s">
        <v>168</v>
      </c>
      <c r="AM2" s="37"/>
      <c r="AN2" s="37"/>
      <c r="AP2" s="33" t="s">
        <v>205</v>
      </c>
    </row>
    <row r="3" spans="1:42" ht="13.5" customHeight="1" x14ac:dyDescent="0.2">
      <c r="A3" s="7" t="s">
        <v>71</v>
      </c>
      <c r="B3" s="8"/>
      <c r="C3" s="6" t="str">
        <f t="shared" ref="C3:C11" si="0">IF(B3="","",A3)</f>
        <v/>
      </c>
      <c r="D3" s="6" t="str">
        <f>IF(C3="",D2,IF(D2&lt;&gt;"",CONCATENATE(D2,"、",C3),C3))</f>
        <v/>
      </c>
      <c r="F3" s="11" t="s">
        <v>96</v>
      </c>
      <c r="G3" s="10"/>
      <c r="H3" s="6" t="str">
        <f t="shared" ref="H3:H37" si="1">IF(G3="","",F3)</f>
        <v/>
      </c>
      <c r="I3" s="6" t="str">
        <f>IF(H3="",I2,IF(I2&lt;&gt;"",CONCATENATE(I2,"、",H3),H3))</f>
        <v>一般会計</v>
      </c>
      <c r="K3" s="7" t="s">
        <v>88</v>
      </c>
      <c r="L3" s="8"/>
      <c r="M3" s="6" t="str">
        <f t="shared" ref="M3:M11" si="2">IF(L3="","",K3)</f>
        <v/>
      </c>
      <c r="N3" s="6" t="str">
        <f>IF(M3="",N2,IF(N2&lt;&gt;"",CONCATENATE(N2,"、",M3),M3))</f>
        <v/>
      </c>
      <c r="O3" s="6"/>
      <c r="P3" s="5" t="s">
        <v>60</v>
      </c>
      <c r="Q3" s="10"/>
      <c r="R3" s="6" t="str">
        <f t="shared" ref="R3:R8" si="3">IF(Q3="","",P3)</f>
        <v/>
      </c>
      <c r="S3" s="6" t="str">
        <f t="shared" ref="S3:S8" si="4">IF(R3="",S2,IF(S2&lt;&gt;"",CONCATENATE(S2,"、",R3),R3))</f>
        <v>直接実施</v>
      </c>
      <c r="T3" s="6"/>
      <c r="U3" s="23" t="s">
        <v>494</v>
      </c>
      <c r="W3" s="23" t="s">
        <v>129</v>
      </c>
      <c r="Y3" s="23" t="s">
        <v>54</v>
      </c>
      <c r="Z3" s="23" t="s">
        <v>370</v>
      </c>
      <c r="AA3" s="44" t="s">
        <v>336</v>
      </c>
      <c r="AB3" s="44" t="s">
        <v>464</v>
      </c>
      <c r="AC3" s="45" t="s">
        <v>120</v>
      </c>
      <c r="AD3" s="19"/>
      <c r="AE3" s="25" t="s">
        <v>151</v>
      </c>
      <c r="AF3" s="21"/>
      <c r="AG3" s="33" t="s">
        <v>206</v>
      </c>
      <c r="AI3" s="32" t="s">
        <v>162</v>
      </c>
      <c r="AK3" s="32" t="str">
        <f>CHAR(CODE(AK2)+1)</f>
        <v>B</v>
      </c>
      <c r="AM3" s="37"/>
      <c r="AN3" s="37"/>
      <c r="AP3" s="33" t="s">
        <v>206</v>
      </c>
    </row>
    <row r="4" spans="1:42" ht="13.5" customHeight="1" x14ac:dyDescent="0.2">
      <c r="A4" s="7" t="s">
        <v>72</v>
      </c>
      <c r="B4" s="8"/>
      <c r="C4" s="6" t="str">
        <f t="shared" si="0"/>
        <v/>
      </c>
      <c r="D4" s="6" t="str">
        <f>IF(C4="",D3,IF(D3&lt;&gt;"",CONCATENATE(D3,"、",C4),C4))</f>
        <v/>
      </c>
      <c r="F4" s="11" t="s">
        <v>97</v>
      </c>
      <c r="G4" s="10"/>
      <c r="H4" s="6" t="str">
        <f t="shared" si="1"/>
        <v/>
      </c>
      <c r="I4" s="6" t="str">
        <f t="shared" ref="I4:I37" si="5">IF(H4="",I3,IF(I3&lt;&gt;"",CONCATENATE(I3,"、",H4),H4))</f>
        <v>一般会計</v>
      </c>
      <c r="K4" s="7" t="s">
        <v>89</v>
      </c>
      <c r="L4" s="8"/>
      <c r="M4" s="6" t="str">
        <f t="shared" si="2"/>
        <v/>
      </c>
      <c r="N4" s="6" t="str">
        <f t="shared" ref="N4:N11" si="6">IF(M4="",N3,IF(N3&lt;&gt;"",CONCATENATE(N3,"、",M4),M4))</f>
        <v/>
      </c>
      <c r="O4" s="6"/>
      <c r="P4" s="5" t="s">
        <v>61</v>
      </c>
      <c r="Q4" s="10"/>
      <c r="R4" s="6" t="str">
        <f t="shared" si="3"/>
        <v/>
      </c>
      <c r="S4" s="6" t="str">
        <f t="shared" si="4"/>
        <v>直接実施</v>
      </c>
      <c r="T4" s="6"/>
      <c r="U4" s="23" t="s">
        <v>546</v>
      </c>
      <c r="W4" s="23" t="s">
        <v>130</v>
      </c>
      <c r="Y4" s="23" t="s">
        <v>243</v>
      </c>
      <c r="Z4" s="23" t="s">
        <v>371</v>
      </c>
      <c r="AA4" s="44" t="s">
        <v>337</v>
      </c>
      <c r="AB4" s="44" t="s">
        <v>465</v>
      </c>
      <c r="AC4" s="44" t="s">
        <v>121</v>
      </c>
      <c r="AD4" s="19"/>
      <c r="AE4" s="25" t="s">
        <v>152</v>
      </c>
      <c r="AF4" s="21"/>
      <c r="AG4" s="33" t="s">
        <v>207</v>
      </c>
      <c r="AI4" s="32" t="s">
        <v>164</v>
      </c>
      <c r="AK4" s="32" t="str">
        <f t="shared" ref="AK4:AK49" si="7">CHAR(CODE(AK3)+1)</f>
        <v>C</v>
      </c>
      <c r="AM4" s="37"/>
      <c r="AN4" s="37"/>
      <c r="AP4" s="33" t="s">
        <v>207</v>
      </c>
    </row>
    <row r="5" spans="1:42" ht="13.5" customHeight="1" x14ac:dyDescent="0.2">
      <c r="A5" s="7" t="s">
        <v>73</v>
      </c>
      <c r="B5" s="8"/>
      <c r="C5" s="6" t="str">
        <f t="shared" si="0"/>
        <v/>
      </c>
      <c r="D5" s="6" t="str">
        <f>IF(C5="",D4,IF(D4&lt;&gt;"",CONCATENATE(D4,"、",C5),C5))</f>
        <v/>
      </c>
      <c r="F5" s="11" t="s">
        <v>98</v>
      </c>
      <c r="G5" s="10"/>
      <c r="H5" s="6" t="str">
        <f t="shared" si="1"/>
        <v/>
      </c>
      <c r="I5" s="6" t="str">
        <f t="shared" si="5"/>
        <v>一般会計</v>
      </c>
      <c r="K5" s="7" t="s">
        <v>90</v>
      </c>
      <c r="L5" s="8"/>
      <c r="M5" s="6" t="str">
        <f t="shared" si="2"/>
        <v/>
      </c>
      <c r="N5" s="6" t="str">
        <f t="shared" si="6"/>
        <v/>
      </c>
      <c r="O5" s="6"/>
      <c r="P5" s="5" t="s">
        <v>62</v>
      </c>
      <c r="Q5" s="10"/>
      <c r="R5" s="6" t="str">
        <f t="shared" si="3"/>
        <v/>
      </c>
      <c r="S5" s="6" t="str">
        <f t="shared" si="4"/>
        <v>直接実施</v>
      </c>
      <c r="T5" s="6"/>
      <c r="W5" s="23" t="s">
        <v>518</v>
      </c>
      <c r="Y5" s="23" t="s">
        <v>244</v>
      </c>
      <c r="Z5" s="23" t="s">
        <v>372</v>
      </c>
      <c r="AA5" s="44" t="s">
        <v>338</v>
      </c>
      <c r="AB5" s="44" t="s">
        <v>466</v>
      </c>
      <c r="AC5" s="44" t="s">
        <v>153</v>
      </c>
      <c r="AD5" s="22"/>
      <c r="AE5" s="25" t="s">
        <v>217</v>
      </c>
      <c r="AF5" s="21"/>
      <c r="AG5" s="33" t="s">
        <v>208</v>
      </c>
      <c r="AI5" s="32" t="s">
        <v>241</v>
      </c>
      <c r="AK5" s="32" t="str">
        <f t="shared" si="7"/>
        <v>D</v>
      </c>
      <c r="AP5" s="33" t="s">
        <v>208</v>
      </c>
    </row>
    <row r="6" spans="1:42" ht="13.5" customHeight="1" x14ac:dyDescent="0.2">
      <c r="A6" s="7" t="s">
        <v>74</v>
      </c>
      <c r="B6" s="8"/>
      <c r="C6" s="6" t="str">
        <f t="shared" si="0"/>
        <v/>
      </c>
      <c r="D6" s="6" t="str">
        <f t="shared" ref="D6:D21" si="8">IF(C6="",D5,IF(D5&lt;&gt;"",CONCATENATE(D5,"、",C6),C6))</f>
        <v/>
      </c>
      <c r="F6" s="11" t="s">
        <v>99</v>
      </c>
      <c r="G6" s="10"/>
      <c r="H6" s="6" t="str">
        <f t="shared" si="1"/>
        <v/>
      </c>
      <c r="I6" s="6" t="str">
        <f t="shared" si="5"/>
        <v>一般会計</v>
      </c>
      <c r="K6" s="7" t="s">
        <v>91</v>
      </c>
      <c r="L6" s="8"/>
      <c r="M6" s="6" t="str">
        <f t="shared" si="2"/>
        <v/>
      </c>
      <c r="N6" s="6" t="str">
        <f t="shared" si="6"/>
        <v/>
      </c>
      <c r="O6" s="6"/>
      <c r="P6" s="5" t="s">
        <v>63</v>
      </c>
      <c r="Q6" s="10"/>
      <c r="R6" s="6" t="str">
        <f t="shared" si="3"/>
        <v/>
      </c>
      <c r="S6" s="6" t="str">
        <f t="shared" si="4"/>
        <v>直接実施</v>
      </c>
      <c r="T6" s="6"/>
      <c r="U6" s="23" t="s">
        <v>218</v>
      </c>
      <c r="W6" s="23" t="s">
        <v>520</v>
      </c>
      <c r="Y6" s="23" t="s">
        <v>245</v>
      </c>
      <c r="Z6" s="23" t="s">
        <v>373</v>
      </c>
      <c r="AA6" s="44" t="s">
        <v>339</v>
      </c>
      <c r="AB6" s="44" t="s">
        <v>467</v>
      </c>
      <c r="AC6" s="44" t="s">
        <v>122</v>
      </c>
      <c r="AD6" s="22"/>
      <c r="AE6" s="25" t="s">
        <v>215</v>
      </c>
      <c r="AF6" s="21"/>
      <c r="AG6" s="33" t="s">
        <v>209</v>
      </c>
      <c r="AI6" s="32" t="s">
        <v>242</v>
      </c>
      <c r="AK6" s="32" t="str">
        <f>CHAR(CODE(AK5)+1)</f>
        <v>E</v>
      </c>
      <c r="AP6" s="33" t="s">
        <v>209</v>
      </c>
    </row>
    <row r="7" spans="1:42" ht="13.5" customHeight="1" x14ac:dyDescent="0.2">
      <c r="A7" s="7" t="s">
        <v>75</v>
      </c>
      <c r="B7" s="8"/>
      <c r="C7" s="6" t="str">
        <f t="shared" si="0"/>
        <v/>
      </c>
      <c r="D7" s="6" t="str">
        <f t="shared" si="8"/>
        <v/>
      </c>
      <c r="F7" s="11" t="s">
        <v>172</v>
      </c>
      <c r="G7" s="10"/>
      <c r="H7" s="6" t="str">
        <f t="shared" si="1"/>
        <v/>
      </c>
      <c r="I7" s="6" t="str">
        <f t="shared" si="5"/>
        <v>一般会計</v>
      </c>
      <c r="K7" s="7" t="s">
        <v>92</v>
      </c>
      <c r="L7" s="8"/>
      <c r="M7" s="6" t="str">
        <f t="shared" si="2"/>
        <v/>
      </c>
      <c r="N7" s="6" t="str">
        <f t="shared" si="6"/>
        <v/>
      </c>
      <c r="O7" s="6"/>
      <c r="P7" s="5" t="s">
        <v>64</v>
      </c>
      <c r="Q7" s="10"/>
      <c r="R7" s="6" t="str">
        <f t="shared" si="3"/>
        <v/>
      </c>
      <c r="S7" s="6" t="str">
        <f t="shared" si="4"/>
        <v>直接実施</v>
      </c>
      <c r="T7" s="6"/>
      <c r="U7" s="23"/>
      <c r="W7" s="23" t="s">
        <v>131</v>
      </c>
      <c r="Y7" s="23" t="s">
        <v>246</v>
      </c>
      <c r="Z7" s="23" t="s">
        <v>374</v>
      </c>
      <c r="AA7" s="44" t="s">
        <v>340</v>
      </c>
      <c r="AB7" s="44" t="s">
        <v>468</v>
      </c>
      <c r="AC7" s="22"/>
      <c r="AD7" s="22"/>
      <c r="AE7" s="23" t="s">
        <v>122</v>
      </c>
      <c r="AF7" s="21"/>
      <c r="AG7" s="33" t="s">
        <v>210</v>
      </c>
      <c r="AH7" s="39"/>
      <c r="AI7" s="33" t="s">
        <v>231</v>
      </c>
      <c r="AK7" s="32" t="str">
        <f>CHAR(CODE(AK6)+1)</f>
        <v>F</v>
      </c>
      <c r="AP7" s="33" t="s">
        <v>210</v>
      </c>
    </row>
    <row r="8" spans="1:42" ht="13.5" customHeight="1" x14ac:dyDescent="0.2">
      <c r="A8" s="7" t="s">
        <v>76</v>
      </c>
      <c r="B8" s="8"/>
      <c r="C8" s="6" t="str">
        <f t="shared" si="0"/>
        <v/>
      </c>
      <c r="D8" s="6" t="str">
        <f t="shared" si="8"/>
        <v/>
      </c>
      <c r="F8" s="11" t="s">
        <v>100</v>
      </c>
      <c r="G8" s="10"/>
      <c r="H8" s="6" t="str">
        <f t="shared" si="1"/>
        <v/>
      </c>
      <c r="I8" s="6" t="str">
        <f t="shared" si="5"/>
        <v>一般会計</v>
      </c>
      <c r="K8" s="7" t="s">
        <v>93</v>
      </c>
      <c r="L8" s="8"/>
      <c r="M8" s="6" t="str">
        <f t="shared" si="2"/>
        <v/>
      </c>
      <c r="N8" s="6" t="str">
        <f t="shared" si="6"/>
        <v/>
      </c>
      <c r="O8" s="6"/>
      <c r="P8" s="5" t="s">
        <v>65</v>
      </c>
      <c r="Q8" s="10"/>
      <c r="R8" s="6" t="str">
        <f t="shared" si="3"/>
        <v/>
      </c>
      <c r="S8" s="6" t="str">
        <f t="shared" si="4"/>
        <v>直接実施</v>
      </c>
      <c r="T8" s="6"/>
      <c r="U8" s="23" t="s">
        <v>239</v>
      </c>
      <c r="W8" s="23" t="s">
        <v>132</v>
      </c>
      <c r="Y8" s="23" t="s">
        <v>247</v>
      </c>
      <c r="Z8" s="23" t="s">
        <v>375</v>
      </c>
      <c r="AA8" s="44" t="s">
        <v>341</v>
      </c>
      <c r="AB8" s="44" t="s">
        <v>469</v>
      </c>
      <c r="AC8" s="22"/>
      <c r="AD8" s="22"/>
      <c r="AE8" s="22"/>
      <c r="AF8" s="21"/>
      <c r="AG8" s="33" t="s">
        <v>211</v>
      </c>
      <c r="AI8" s="32" t="s">
        <v>232</v>
      </c>
      <c r="AK8" s="32" t="str">
        <f t="shared" si="7"/>
        <v>G</v>
      </c>
      <c r="AP8" s="33" t="s">
        <v>211</v>
      </c>
    </row>
    <row r="9" spans="1:42" ht="13.5" customHeight="1" x14ac:dyDescent="0.2">
      <c r="A9" s="7" t="s">
        <v>77</v>
      </c>
      <c r="B9" s="8"/>
      <c r="C9" s="6" t="str">
        <f t="shared" si="0"/>
        <v/>
      </c>
      <c r="D9" s="6" t="str">
        <f t="shared" si="8"/>
        <v/>
      </c>
      <c r="F9" s="11" t="s">
        <v>173</v>
      </c>
      <c r="G9" s="10"/>
      <c r="H9" s="6" t="str">
        <f t="shared" si="1"/>
        <v/>
      </c>
      <c r="I9" s="6" t="str">
        <f t="shared" si="5"/>
        <v>一般会計</v>
      </c>
      <c r="K9" s="7" t="s">
        <v>94</v>
      </c>
      <c r="L9" s="8"/>
      <c r="M9" s="6" t="str">
        <f t="shared" si="2"/>
        <v/>
      </c>
      <c r="N9" s="6" t="str">
        <f t="shared" si="6"/>
        <v/>
      </c>
      <c r="O9" s="6"/>
      <c r="P9" s="6"/>
      <c r="Q9" s="12"/>
      <c r="T9" s="6"/>
      <c r="U9" s="23" t="s">
        <v>240</v>
      </c>
      <c r="W9" s="23" t="s">
        <v>133</v>
      </c>
      <c r="Y9" s="23" t="s">
        <v>248</v>
      </c>
      <c r="Z9" s="23" t="s">
        <v>376</v>
      </c>
      <c r="AA9" s="44" t="s">
        <v>342</v>
      </c>
      <c r="AB9" s="44" t="s">
        <v>470</v>
      </c>
      <c r="AC9" s="22"/>
      <c r="AD9" s="22"/>
      <c r="AE9" s="22"/>
      <c r="AF9" s="21"/>
      <c r="AG9" s="33" t="s">
        <v>212</v>
      </c>
      <c r="AI9" s="36"/>
      <c r="AK9" s="32" t="str">
        <f t="shared" si="7"/>
        <v>H</v>
      </c>
      <c r="AP9" s="33" t="s">
        <v>212</v>
      </c>
    </row>
    <row r="10" spans="1:42" ht="13.5" customHeight="1" x14ac:dyDescent="0.2">
      <c r="A10" s="7" t="s">
        <v>190</v>
      </c>
      <c r="B10" s="8"/>
      <c r="C10" s="6" t="str">
        <f t="shared" si="0"/>
        <v/>
      </c>
      <c r="D10" s="6" t="str">
        <f t="shared" si="8"/>
        <v/>
      </c>
      <c r="F10" s="11" t="s">
        <v>101</v>
      </c>
      <c r="G10" s="10"/>
      <c r="H10" s="6" t="str">
        <f t="shared" si="1"/>
        <v/>
      </c>
      <c r="I10" s="6" t="str">
        <f t="shared" si="5"/>
        <v>一般会計</v>
      </c>
      <c r="K10" s="7" t="s">
        <v>191</v>
      </c>
      <c r="L10" s="8"/>
      <c r="M10" s="6" t="str">
        <f t="shared" si="2"/>
        <v/>
      </c>
      <c r="N10" s="6" t="str">
        <f t="shared" si="6"/>
        <v/>
      </c>
      <c r="O10" s="6"/>
      <c r="P10" s="6" t="str">
        <f>S8</f>
        <v>直接実施</v>
      </c>
      <c r="Q10" s="12"/>
      <c r="T10" s="6"/>
      <c r="W10" s="23" t="s">
        <v>134</v>
      </c>
      <c r="Y10" s="23" t="s">
        <v>249</v>
      </c>
      <c r="Z10" s="23" t="s">
        <v>377</v>
      </c>
      <c r="AA10" s="44" t="s">
        <v>343</v>
      </c>
      <c r="AB10" s="44" t="s">
        <v>471</v>
      </c>
      <c r="AC10" s="22"/>
      <c r="AD10" s="22"/>
      <c r="AE10" s="22"/>
      <c r="AF10" s="21"/>
      <c r="AG10" s="33" t="s">
        <v>201</v>
      </c>
      <c r="AK10" s="32" t="str">
        <f t="shared" si="7"/>
        <v>I</v>
      </c>
      <c r="AP10" s="32" t="s">
        <v>200</v>
      </c>
    </row>
    <row r="11" spans="1:42" ht="13.5" customHeight="1" x14ac:dyDescent="0.2">
      <c r="A11" s="7" t="s">
        <v>78</v>
      </c>
      <c r="B11" s="8"/>
      <c r="C11" s="6" t="str">
        <f t="shared" si="0"/>
        <v/>
      </c>
      <c r="D11" s="6" t="str">
        <f t="shared" si="8"/>
        <v/>
      </c>
      <c r="F11" s="11" t="s">
        <v>102</v>
      </c>
      <c r="G11" s="10"/>
      <c r="H11" s="6" t="str">
        <f t="shared" si="1"/>
        <v/>
      </c>
      <c r="I11" s="6" t="str">
        <f t="shared" si="5"/>
        <v>一般会計</v>
      </c>
      <c r="K11" s="7" t="s">
        <v>95</v>
      </c>
      <c r="L11" s="8" t="s">
        <v>578</v>
      </c>
      <c r="M11" s="6" t="str">
        <f t="shared" si="2"/>
        <v>その他の事項経費</v>
      </c>
      <c r="N11" s="6" t="str">
        <f t="shared" si="6"/>
        <v>その他の事項経費</v>
      </c>
      <c r="O11" s="6"/>
      <c r="P11" s="6"/>
      <c r="Q11" s="12"/>
      <c r="T11" s="6"/>
      <c r="W11" s="23" t="s">
        <v>543</v>
      </c>
      <c r="Y11" s="23" t="s">
        <v>250</v>
      </c>
      <c r="Z11" s="23" t="s">
        <v>378</v>
      </c>
      <c r="AA11" s="44" t="s">
        <v>344</v>
      </c>
      <c r="AB11" s="44" t="s">
        <v>472</v>
      </c>
      <c r="AC11" s="22"/>
      <c r="AD11" s="22"/>
      <c r="AE11" s="22"/>
      <c r="AF11" s="21"/>
      <c r="AG11" s="32" t="s">
        <v>204</v>
      </c>
      <c r="AK11" s="32" t="str">
        <f t="shared" si="7"/>
        <v>J</v>
      </c>
    </row>
    <row r="12" spans="1:42" ht="13.5" customHeight="1" x14ac:dyDescent="0.2">
      <c r="A12" s="7" t="s">
        <v>79</v>
      </c>
      <c r="B12" s="8"/>
      <c r="C12" s="6" t="str">
        <f t="shared" ref="C12:C23" si="9">IF(B12="","",A12)</f>
        <v/>
      </c>
      <c r="D12" s="6" t="str">
        <f t="shared" si="8"/>
        <v/>
      </c>
      <c r="F12" s="11" t="s">
        <v>103</v>
      </c>
      <c r="G12" s="10"/>
      <c r="H12" s="6" t="str">
        <f t="shared" si="1"/>
        <v/>
      </c>
      <c r="I12" s="6" t="str">
        <f t="shared" si="5"/>
        <v>一般会計</v>
      </c>
      <c r="K12" s="6"/>
      <c r="L12" s="6"/>
      <c r="O12" s="6"/>
      <c r="P12" s="6"/>
      <c r="Q12" s="12"/>
      <c r="T12" s="6"/>
      <c r="U12" s="20" t="s">
        <v>495</v>
      </c>
      <c r="W12" s="23" t="s">
        <v>135</v>
      </c>
      <c r="Y12" s="23" t="s">
        <v>251</v>
      </c>
      <c r="Z12" s="23" t="s">
        <v>379</v>
      </c>
      <c r="AA12" s="44" t="s">
        <v>345</v>
      </c>
      <c r="AB12" s="44" t="s">
        <v>473</v>
      </c>
      <c r="AC12" s="22"/>
      <c r="AD12" s="22"/>
      <c r="AE12" s="22"/>
      <c r="AF12" s="21"/>
      <c r="AG12" s="32" t="s">
        <v>202</v>
      </c>
      <c r="AK12" s="32" t="str">
        <f t="shared" si="7"/>
        <v>K</v>
      </c>
    </row>
    <row r="13" spans="1:42" ht="13.5" customHeight="1" x14ac:dyDescent="0.2">
      <c r="A13" s="7" t="s">
        <v>80</v>
      </c>
      <c r="B13" s="8"/>
      <c r="C13" s="6" t="str">
        <f t="shared" si="9"/>
        <v/>
      </c>
      <c r="D13" s="6" t="str">
        <f t="shared" si="8"/>
        <v/>
      </c>
      <c r="F13" s="11" t="s">
        <v>104</v>
      </c>
      <c r="G13" s="10"/>
      <c r="H13" s="6" t="str">
        <f t="shared" si="1"/>
        <v/>
      </c>
      <c r="I13" s="6" t="str">
        <f t="shared" si="5"/>
        <v>一般会計</v>
      </c>
      <c r="K13" s="6" t="str">
        <f>N11</f>
        <v>その他の事項経費</v>
      </c>
      <c r="L13" s="6"/>
      <c r="O13" s="6"/>
      <c r="P13" s="6"/>
      <c r="Q13" s="12"/>
      <c r="T13" s="6"/>
      <c r="U13" s="23" t="s">
        <v>154</v>
      </c>
      <c r="W13" s="23" t="s">
        <v>136</v>
      </c>
      <c r="Y13" s="23" t="s">
        <v>252</v>
      </c>
      <c r="Z13" s="23" t="s">
        <v>380</v>
      </c>
      <c r="AA13" s="44" t="s">
        <v>346</v>
      </c>
      <c r="AB13" s="44" t="s">
        <v>474</v>
      </c>
      <c r="AC13" s="22"/>
      <c r="AD13" s="22"/>
      <c r="AE13" s="22"/>
      <c r="AF13" s="21"/>
      <c r="AG13" s="32" t="s">
        <v>203</v>
      </c>
      <c r="AK13" s="32" t="str">
        <f t="shared" si="7"/>
        <v>L</v>
      </c>
    </row>
    <row r="14" spans="1:42" ht="13.5" customHeight="1" x14ac:dyDescent="0.2">
      <c r="A14" s="7" t="s">
        <v>81</v>
      </c>
      <c r="B14" s="8"/>
      <c r="C14" s="6" t="str">
        <f t="shared" si="9"/>
        <v/>
      </c>
      <c r="D14" s="6" t="str">
        <f t="shared" si="8"/>
        <v/>
      </c>
      <c r="F14" s="11" t="s">
        <v>105</v>
      </c>
      <c r="G14" s="10"/>
      <c r="H14" s="6" t="str">
        <f t="shared" si="1"/>
        <v/>
      </c>
      <c r="I14" s="6" t="str">
        <f t="shared" si="5"/>
        <v>一般会計</v>
      </c>
      <c r="K14" s="6"/>
      <c r="L14" s="6"/>
      <c r="O14" s="6"/>
      <c r="P14" s="6"/>
      <c r="Q14" s="12"/>
      <c r="T14" s="6"/>
      <c r="U14" s="23" t="s">
        <v>496</v>
      </c>
      <c r="W14" s="23" t="s">
        <v>137</v>
      </c>
      <c r="Y14" s="23" t="s">
        <v>253</v>
      </c>
      <c r="Z14" s="23" t="s">
        <v>381</v>
      </c>
      <c r="AA14" s="44" t="s">
        <v>347</v>
      </c>
      <c r="AB14" s="44" t="s">
        <v>475</v>
      </c>
      <c r="AC14" s="22"/>
      <c r="AD14" s="22"/>
      <c r="AE14" s="22"/>
      <c r="AF14" s="21"/>
      <c r="AG14" s="36"/>
      <c r="AK14" s="32" t="str">
        <f t="shared" si="7"/>
        <v>M</v>
      </c>
    </row>
    <row r="15" spans="1:42" ht="13.5" customHeight="1" x14ac:dyDescent="0.2">
      <c r="A15" s="7" t="s">
        <v>82</v>
      </c>
      <c r="B15" s="8"/>
      <c r="C15" s="6" t="str">
        <f t="shared" si="9"/>
        <v/>
      </c>
      <c r="D15" s="6" t="str">
        <f t="shared" si="8"/>
        <v/>
      </c>
      <c r="F15" s="11" t="s">
        <v>106</v>
      </c>
      <c r="G15" s="10"/>
      <c r="H15" s="6" t="str">
        <f t="shared" si="1"/>
        <v/>
      </c>
      <c r="I15" s="6" t="str">
        <f t="shared" si="5"/>
        <v>一般会計</v>
      </c>
      <c r="K15" s="6"/>
      <c r="L15" s="6"/>
      <c r="O15" s="6"/>
      <c r="P15" s="6"/>
      <c r="Q15" s="12"/>
      <c r="T15" s="6"/>
      <c r="U15" s="23" t="s">
        <v>497</v>
      </c>
      <c r="W15" s="23" t="s">
        <v>138</v>
      </c>
      <c r="Y15" s="23" t="s">
        <v>254</v>
      </c>
      <c r="Z15" s="23" t="s">
        <v>382</v>
      </c>
      <c r="AA15" s="44" t="s">
        <v>348</v>
      </c>
      <c r="AB15" s="44" t="s">
        <v>476</v>
      </c>
      <c r="AC15" s="22"/>
      <c r="AD15" s="22"/>
      <c r="AE15" s="22"/>
      <c r="AF15" s="21"/>
      <c r="AG15" s="37"/>
      <c r="AK15" s="32" t="str">
        <f t="shared" si="7"/>
        <v>N</v>
      </c>
    </row>
    <row r="16" spans="1:42" ht="13.5" customHeight="1" x14ac:dyDescent="0.2">
      <c r="A16" s="7" t="s">
        <v>83</v>
      </c>
      <c r="B16" s="8"/>
      <c r="C16" s="6" t="str">
        <f t="shared" si="9"/>
        <v/>
      </c>
      <c r="D16" s="6" t="str">
        <f t="shared" si="8"/>
        <v/>
      </c>
      <c r="F16" s="11" t="s">
        <v>107</v>
      </c>
      <c r="G16" s="10"/>
      <c r="H16" s="6" t="str">
        <f t="shared" si="1"/>
        <v/>
      </c>
      <c r="I16" s="6" t="str">
        <f t="shared" si="5"/>
        <v>一般会計</v>
      </c>
      <c r="K16" s="6"/>
      <c r="L16" s="6"/>
      <c r="O16" s="6"/>
      <c r="P16" s="6"/>
      <c r="Q16" s="12"/>
      <c r="T16" s="6"/>
      <c r="U16" s="23" t="s">
        <v>498</v>
      </c>
      <c r="W16" s="23" t="s">
        <v>139</v>
      </c>
      <c r="Y16" s="23" t="s">
        <v>255</v>
      </c>
      <c r="Z16" s="23" t="s">
        <v>383</v>
      </c>
      <c r="AA16" s="44" t="s">
        <v>349</v>
      </c>
      <c r="AB16" s="44" t="s">
        <v>477</v>
      </c>
      <c r="AC16" s="22"/>
      <c r="AD16" s="22"/>
      <c r="AE16" s="22"/>
      <c r="AF16" s="21"/>
      <c r="AG16" s="37"/>
      <c r="AK16" s="32" t="str">
        <f t="shared" si="7"/>
        <v>O</v>
      </c>
    </row>
    <row r="17" spans="1:37" ht="13.5" customHeight="1" x14ac:dyDescent="0.2">
      <c r="A17" s="7" t="s">
        <v>84</v>
      </c>
      <c r="B17" s="8"/>
      <c r="C17" s="6" t="str">
        <f t="shared" si="9"/>
        <v/>
      </c>
      <c r="D17" s="6" t="str">
        <f t="shared" si="8"/>
        <v/>
      </c>
      <c r="F17" s="11" t="s">
        <v>108</v>
      </c>
      <c r="G17" s="10"/>
      <c r="H17" s="6" t="str">
        <f t="shared" si="1"/>
        <v/>
      </c>
      <c r="I17" s="6" t="str">
        <f t="shared" si="5"/>
        <v>一般会計</v>
      </c>
      <c r="K17" s="6"/>
      <c r="L17" s="6"/>
      <c r="O17" s="6"/>
      <c r="P17" s="6"/>
      <c r="Q17" s="12"/>
      <c r="T17" s="6"/>
      <c r="U17" s="23" t="s">
        <v>516</v>
      </c>
      <c r="W17" s="23" t="s">
        <v>140</v>
      </c>
      <c r="Y17" s="23" t="s">
        <v>256</v>
      </c>
      <c r="Z17" s="23" t="s">
        <v>384</v>
      </c>
      <c r="AA17" s="44" t="s">
        <v>350</v>
      </c>
      <c r="AB17" s="44" t="s">
        <v>478</v>
      </c>
      <c r="AC17" s="22"/>
      <c r="AD17" s="22"/>
      <c r="AE17" s="22"/>
      <c r="AF17" s="21"/>
      <c r="AG17" s="37"/>
      <c r="AK17" s="32" t="str">
        <f t="shared" si="7"/>
        <v>P</v>
      </c>
    </row>
    <row r="18" spans="1:37" ht="13.5" customHeight="1" x14ac:dyDescent="0.2">
      <c r="A18" s="7" t="s">
        <v>85</v>
      </c>
      <c r="B18" s="8"/>
      <c r="C18" s="6" t="str">
        <f t="shared" si="9"/>
        <v/>
      </c>
      <c r="D18" s="6" t="str">
        <f t="shared" si="8"/>
        <v/>
      </c>
      <c r="F18" s="11" t="s">
        <v>109</v>
      </c>
      <c r="G18" s="10"/>
      <c r="H18" s="6" t="str">
        <f t="shared" si="1"/>
        <v/>
      </c>
      <c r="I18" s="6" t="str">
        <f t="shared" si="5"/>
        <v>一般会計</v>
      </c>
      <c r="K18" s="6"/>
      <c r="L18" s="6"/>
      <c r="O18" s="6"/>
      <c r="P18" s="6"/>
      <c r="Q18" s="12"/>
      <c r="T18" s="6"/>
      <c r="U18" s="23" t="s">
        <v>499</v>
      </c>
      <c r="W18" s="23" t="s">
        <v>141</v>
      </c>
      <c r="Y18" s="23" t="s">
        <v>257</v>
      </c>
      <c r="Z18" s="23" t="s">
        <v>385</v>
      </c>
      <c r="AA18" s="44" t="s">
        <v>351</v>
      </c>
      <c r="AB18" s="44" t="s">
        <v>479</v>
      </c>
      <c r="AC18" s="22"/>
      <c r="AD18" s="22"/>
      <c r="AE18" s="22"/>
      <c r="AF18" s="21"/>
      <c r="AK18" s="32" t="str">
        <f t="shared" si="7"/>
        <v>Q</v>
      </c>
    </row>
    <row r="19" spans="1:37" ht="13.5" customHeight="1" x14ac:dyDescent="0.2">
      <c r="A19" s="7" t="s">
        <v>183</v>
      </c>
      <c r="B19" s="8"/>
      <c r="C19" s="6" t="str">
        <f t="shared" si="9"/>
        <v/>
      </c>
      <c r="D19" s="6" t="str">
        <f t="shared" si="8"/>
        <v/>
      </c>
      <c r="F19" s="11" t="s">
        <v>110</v>
      </c>
      <c r="G19" s="10"/>
      <c r="H19" s="6" t="str">
        <f t="shared" si="1"/>
        <v/>
      </c>
      <c r="I19" s="6" t="str">
        <f t="shared" si="5"/>
        <v>一般会計</v>
      </c>
      <c r="K19" s="6"/>
      <c r="L19" s="6"/>
      <c r="O19" s="6"/>
      <c r="P19" s="6"/>
      <c r="Q19" s="12"/>
      <c r="T19" s="6"/>
      <c r="U19" s="23" t="s">
        <v>500</v>
      </c>
      <c r="W19" s="23" t="s">
        <v>142</v>
      </c>
      <c r="Y19" s="23" t="s">
        <v>258</v>
      </c>
      <c r="Z19" s="23" t="s">
        <v>386</v>
      </c>
      <c r="AA19" s="44" t="s">
        <v>352</v>
      </c>
      <c r="AB19" s="44" t="s">
        <v>480</v>
      </c>
      <c r="AC19" s="22"/>
      <c r="AD19" s="22"/>
      <c r="AE19" s="22"/>
      <c r="AF19" s="21"/>
      <c r="AK19" s="32" t="str">
        <f t="shared" si="7"/>
        <v>R</v>
      </c>
    </row>
    <row r="20" spans="1:37" ht="13.5" customHeight="1" x14ac:dyDescent="0.2">
      <c r="A20" s="7" t="s">
        <v>184</v>
      </c>
      <c r="B20" s="8"/>
      <c r="C20" s="6" t="str">
        <f t="shared" si="9"/>
        <v/>
      </c>
      <c r="D20" s="6" t="str">
        <f t="shared" si="8"/>
        <v/>
      </c>
      <c r="F20" s="11" t="s">
        <v>182</v>
      </c>
      <c r="G20" s="10"/>
      <c r="H20" s="6" t="str">
        <f t="shared" si="1"/>
        <v/>
      </c>
      <c r="I20" s="6" t="str">
        <f t="shared" si="5"/>
        <v>一般会計</v>
      </c>
      <c r="K20" s="6"/>
      <c r="L20" s="6"/>
      <c r="O20" s="6"/>
      <c r="P20" s="6"/>
      <c r="Q20" s="12"/>
      <c r="T20" s="6"/>
      <c r="U20" s="23" t="s">
        <v>501</v>
      </c>
      <c r="W20" s="23" t="s">
        <v>143</v>
      </c>
      <c r="Y20" s="23" t="s">
        <v>259</v>
      </c>
      <c r="Z20" s="23" t="s">
        <v>387</v>
      </c>
      <c r="AA20" s="44" t="s">
        <v>353</v>
      </c>
      <c r="AB20" s="44" t="s">
        <v>481</v>
      </c>
      <c r="AC20" s="22"/>
      <c r="AD20" s="22"/>
      <c r="AE20" s="22"/>
      <c r="AF20" s="21"/>
      <c r="AK20" s="32" t="str">
        <f t="shared" si="7"/>
        <v>S</v>
      </c>
    </row>
    <row r="21" spans="1:37" ht="13.5" customHeight="1" x14ac:dyDescent="0.2">
      <c r="A21" s="7" t="s">
        <v>185</v>
      </c>
      <c r="B21" s="8"/>
      <c r="C21" s="6" t="str">
        <f t="shared" si="9"/>
        <v/>
      </c>
      <c r="D21" s="6" t="str">
        <f t="shared" si="8"/>
        <v/>
      </c>
      <c r="F21" s="11" t="s">
        <v>111</v>
      </c>
      <c r="G21" s="10"/>
      <c r="H21" s="6" t="str">
        <f t="shared" si="1"/>
        <v/>
      </c>
      <c r="I21" s="6" t="str">
        <f t="shared" si="5"/>
        <v>一般会計</v>
      </c>
      <c r="K21" s="6"/>
      <c r="L21" s="6"/>
      <c r="O21" s="6"/>
      <c r="P21" s="6"/>
      <c r="Q21" s="12"/>
      <c r="T21" s="6"/>
      <c r="U21" s="23" t="s">
        <v>502</v>
      </c>
      <c r="W21" s="23" t="s">
        <v>144</v>
      </c>
      <c r="Y21" s="23" t="s">
        <v>260</v>
      </c>
      <c r="Z21" s="23" t="s">
        <v>388</v>
      </c>
      <c r="AA21" s="44" t="s">
        <v>354</v>
      </c>
      <c r="AB21" s="44" t="s">
        <v>482</v>
      </c>
      <c r="AC21" s="22"/>
      <c r="AD21" s="22"/>
      <c r="AE21" s="22"/>
      <c r="AF21" s="21"/>
      <c r="AK21" s="32" t="str">
        <f t="shared" si="7"/>
        <v>T</v>
      </c>
    </row>
    <row r="22" spans="1:37" ht="13.5" customHeight="1" x14ac:dyDescent="0.2">
      <c r="A22" s="7" t="s">
        <v>186</v>
      </c>
      <c r="B22" s="8"/>
      <c r="C22" s="6" t="str">
        <f t="shared" si="9"/>
        <v/>
      </c>
      <c r="D22" s="6" t="str">
        <f>IF(C22="",D21,IF(D21&lt;&gt;"",CONCATENATE(D21,"、",C22),C22))</f>
        <v/>
      </c>
      <c r="F22" s="11" t="s">
        <v>112</v>
      </c>
      <c r="G22" s="10"/>
      <c r="H22" s="6" t="str">
        <f t="shared" si="1"/>
        <v/>
      </c>
      <c r="I22" s="6" t="str">
        <f t="shared" si="5"/>
        <v>一般会計</v>
      </c>
      <c r="K22" s="6"/>
      <c r="L22" s="6"/>
      <c r="O22" s="6"/>
      <c r="P22" s="6"/>
      <c r="Q22" s="12"/>
      <c r="T22" s="6"/>
      <c r="U22" s="23" t="s">
        <v>545</v>
      </c>
      <c r="W22" s="23" t="s">
        <v>145</v>
      </c>
      <c r="Y22" s="23" t="s">
        <v>261</v>
      </c>
      <c r="Z22" s="23" t="s">
        <v>389</v>
      </c>
      <c r="AA22" s="44" t="s">
        <v>355</v>
      </c>
      <c r="AB22" s="44" t="s">
        <v>483</v>
      </c>
      <c r="AC22" s="22"/>
      <c r="AD22" s="22"/>
      <c r="AE22" s="22"/>
      <c r="AF22" s="21"/>
      <c r="AK22" s="32" t="str">
        <f t="shared" si="7"/>
        <v>U</v>
      </c>
    </row>
    <row r="23" spans="1:37" ht="13.5" customHeight="1" x14ac:dyDescent="0.2">
      <c r="A23" s="42" t="s">
        <v>233</v>
      </c>
      <c r="B23" s="8"/>
      <c r="C23" s="6" t="str">
        <f t="shared" si="9"/>
        <v/>
      </c>
      <c r="D23" s="6" t="str">
        <f>IF(C23="",D22,IF(D22&lt;&gt;"",CONCATENATE(D22,"、",C23),C23))</f>
        <v/>
      </c>
      <c r="F23" s="11" t="s">
        <v>113</v>
      </c>
      <c r="G23" s="10"/>
      <c r="H23" s="6" t="str">
        <f t="shared" si="1"/>
        <v/>
      </c>
      <c r="I23" s="6" t="str">
        <f t="shared" si="5"/>
        <v>一般会計</v>
      </c>
      <c r="K23" s="6"/>
      <c r="L23" s="6"/>
      <c r="O23" s="6"/>
      <c r="P23" s="6"/>
      <c r="Q23" s="12"/>
      <c r="T23" s="6"/>
      <c r="U23" s="23" t="s">
        <v>503</v>
      </c>
      <c r="W23" s="23" t="s">
        <v>146</v>
      </c>
      <c r="Y23" s="23" t="s">
        <v>262</v>
      </c>
      <c r="Z23" s="23" t="s">
        <v>390</v>
      </c>
      <c r="AA23" s="44" t="s">
        <v>356</v>
      </c>
      <c r="AB23" s="44" t="s">
        <v>484</v>
      </c>
      <c r="AC23" s="22"/>
      <c r="AD23" s="22"/>
      <c r="AE23" s="22"/>
      <c r="AF23" s="21"/>
      <c r="AK23" s="32" t="str">
        <f t="shared" si="7"/>
        <v>V</v>
      </c>
    </row>
    <row r="24" spans="1:37" ht="13.5" customHeight="1" x14ac:dyDescent="0.2">
      <c r="A24" s="53"/>
      <c r="B24" s="40"/>
      <c r="F24" s="11" t="s">
        <v>236</v>
      </c>
      <c r="G24" s="10"/>
      <c r="H24" s="6" t="str">
        <f t="shared" si="1"/>
        <v/>
      </c>
      <c r="I24" s="6" t="str">
        <f t="shared" si="5"/>
        <v>一般会計</v>
      </c>
      <c r="K24" s="6"/>
      <c r="L24" s="6"/>
      <c r="O24" s="6"/>
      <c r="P24" s="6"/>
      <c r="Q24" s="12"/>
      <c r="T24" s="6"/>
      <c r="U24" s="23" t="s">
        <v>504</v>
      </c>
      <c r="W24" s="23" t="s">
        <v>147</v>
      </c>
      <c r="Y24" s="23" t="s">
        <v>263</v>
      </c>
      <c r="Z24" s="23" t="s">
        <v>391</v>
      </c>
      <c r="AA24" s="44" t="s">
        <v>357</v>
      </c>
      <c r="AB24" s="44" t="s">
        <v>485</v>
      </c>
      <c r="AC24" s="22"/>
      <c r="AD24" s="22"/>
      <c r="AE24" s="22"/>
      <c r="AF24" s="21"/>
      <c r="AK24" s="32" t="str">
        <f>CHAR(CODE(AK23)+1)</f>
        <v>W</v>
      </c>
    </row>
    <row r="25" spans="1:37" ht="13.5" customHeight="1" x14ac:dyDescent="0.2">
      <c r="A25" s="41"/>
      <c r="B25" s="40"/>
      <c r="F25" s="11" t="s">
        <v>114</v>
      </c>
      <c r="G25" s="10"/>
      <c r="H25" s="6" t="str">
        <f t="shared" si="1"/>
        <v/>
      </c>
      <c r="I25" s="6" t="str">
        <f t="shared" si="5"/>
        <v>一般会計</v>
      </c>
      <c r="K25" s="6"/>
      <c r="L25" s="6"/>
      <c r="O25" s="6"/>
      <c r="P25" s="6"/>
      <c r="Q25" s="12"/>
      <c r="T25" s="6"/>
      <c r="U25" s="23" t="s">
        <v>505</v>
      </c>
      <c r="W25" s="35"/>
      <c r="Y25" s="23" t="s">
        <v>264</v>
      </c>
      <c r="Z25" s="23" t="s">
        <v>392</v>
      </c>
      <c r="AA25" s="44" t="s">
        <v>358</v>
      </c>
      <c r="AB25" s="44" t="s">
        <v>486</v>
      </c>
      <c r="AC25" s="22"/>
      <c r="AD25" s="22"/>
      <c r="AE25" s="22"/>
      <c r="AF25" s="21"/>
      <c r="AK25" s="32" t="str">
        <f t="shared" si="7"/>
        <v>X</v>
      </c>
    </row>
    <row r="26" spans="1:37" ht="13.5" customHeight="1" x14ac:dyDescent="0.2">
      <c r="A26" s="41"/>
      <c r="B26" s="40"/>
      <c r="F26" s="11" t="s">
        <v>115</v>
      </c>
      <c r="G26" s="10"/>
      <c r="H26" s="6" t="str">
        <f t="shared" si="1"/>
        <v/>
      </c>
      <c r="I26" s="6" t="str">
        <f t="shared" si="5"/>
        <v>一般会計</v>
      </c>
      <c r="K26" s="6"/>
      <c r="L26" s="6"/>
      <c r="O26" s="6"/>
      <c r="P26" s="6"/>
      <c r="Q26" s="12"/>
      <c r="T26" s="6"/>
      <c r="U26" s="23" t="s">
        <v>506</v>
      </c>
      <c r="Y26" s="23" t="s">
        <v>265</v>
      </c>
      <c r="Z26" s="23" t="s">
        <v>393</v>
      </c>
      <c r="AA26" s="44" t="s">
        <v>359</v>
      </c>
      <c r="AB26" s="44" t="s">
        <v>487</v>
      </c>
      <c r="AC26" s="22"/>
      <c r="AD26" s="22"/>
      <c r="AE26" s="22"/>
      <c r="AF26" s="21"/>
      <c r="AK26" s="32" t="str">
        <f t="shared" si="7"/>
        <v>Y</v>
      </c>
    </row>
    <row r="27" spans="1:37" ht="13.5" customHeight="1" x14ac:dyDescent="0.2">
      <c r="A27" s="6" t="str">
        <f>IF(D23="", "-", D23)</f>
        <v>-</v>
      </c>
      <c r="B27" s="6"/>
      <c r="F27" s="11" t="s">
        <v>116</v>
      </c>
      <c r="G27" s="10"/>
      <c r="H27" s="6" t="str">
        <f t="shared" si="1"/>
        <v/>
      </c>
      <c r="I27" s="6" t="str">
        <f t="shared" si="5"/>
        <v>一般会計</v>
      </c>
      <c r="K27" s="6"/>
      <c r="L27" s="6"/>
      <c r="O27" s="6"/>
      <c r="P27" s="6"/>
      <c r="Q27" s="12"/>
      <c r="T27" s="6"/>
      <c r="U27" s="23" t="s">
        <v>507</v>
      </c>
      <c r="Y27" s="23" t="s">
        <v>266</v>
      </c>
      <c r="Z27" s="23" t="s">
        <v>394</v>
      </c>
      <c r="AA27" s="44" t="s">
        <v>360</v>
      </c>
      <c r="AB27" s="44" t="s">
        <v>488</v>
      </c>
      <c r="AC27" s="22"/>
      <c r="AD27" s="22"/>
      <c r="AE27" s="22"/>
      <c r="AF27" s="21"/>
      <c r="AK27" s="32" t="str">
        <f>CHAR(CODE(AK26)+1)</f>
        <v>Z</v>
      </c>
    </row>
    <row r="28" spans="1:37" ht="13.5" customHeight="1" x14ac:dyDescent="0.2">
      <c r="B28" s="6"/>
      <c r="F28" s="11" t="s">
        <v>117</v>
      </c>
      <c r="G28" s="10"/>
      <c r="H28" s="6" t="str">
        <f t="shared" si="1"/>
        <v/>
      </c>
      <c r="I28" s="6" t="str">
        <f t="shared" si="5"/>
        <v>一般会計</v>
      </c>
      <c r="K28" s="6"/>
      <c r="L28" s="6"/>
      <c r="O28" s="6"/>
      <c r="P28" s="6"/>
      <c r="Q28" s="12"/>
      <c r="T28" s="6"/>
      <c r="U28" s="23" t="s">
        <v>508</v>
      </c>
      <c r="Y28" s="23" t="s">
        <v>267</v>
      </c>
      <c r="Z28" s="23" t="s">
        <v>395</v>
      </c>
      <c r="AA28" s="44" t="s">
        <v>361</v>
      </c>
      <c r="AB28" s="44" t="s">
        <v>489</v>
      </c>
      <c r="AC28" s="22"/>
      <c r="AD28" s="22"/>
      <c r="AE28" s="22"/>
      <c r="AF28" s="21"/>
      <c r="AK28" s="32" t="s">
        <v>169</v>
      </c>
    </row>
    <row r="29" spans="1:37" ht="13.5" customHeight="1" x14ac:dyDescent="0.2">
      <c r="A29" s="6"/>
      <c r="B29" s="6"/>
      <c r="F29" s="11" t="s">
        <v>174</v>
      </c>
      <c r="G29" s="10"/>
      <c r="H29" s="6" t="str">
        <f t="shared" si="1"/>
        <v/>
      </c>
      <c r="I29" s="6" t="str">
        <f t="shared" si="5"/>
        <v>一般会計</v>
      </c>
      <c r="K29" s="6"/>
      <c r="L29" s="6"/>
      <c r="O29" s="6"/>
      <c r="P29" s="6"/>
      <c r="Q29" s="12"/>
      <c r="T29" s="6"/>
      <c r="U29" s="23" t="s">
        <v>509</v>
      </c>
      <c r="Y29" s="23" t="s">
        <v>268</v>
      </c>
      <c r="Z29" s="23" t="s">
        <v>396</v>
      </c>
      <c r="AA29" s="44" t="s">
        <v>362</v>
      </c>
      <c r="AB29" s="44" t="s">
        <v>490</v>
      </c>
      <c r="AC29" s="22"/>
      <c r="AD29" s="22"/>
      <c r="AE29" s="22"/>
      <c r="AF29" s="21"/>
      <c r="AK29" s="32" t="str">
        <f t="shared" si="7"/>
        <v>b</v>
      </c>
    </row>
    <row r="30" spans="1:37" ht="13.5" customHeight="1" x14ac:dyDescent="0.2">
      <c r="A30" s="6"/>
      <c r="B30" s="6"/>
      <c r="F30" s="11" t="s">
        <v>175</v>
      </c>
      <c r="G30" s="10"/>
      <c r="H30" s="6" t="str">
        <f t="shared" si="1"/>
        <v/>
      </c>
      <c r="I30" s="6" t="str">
        <f t="shared" si="5"/>
        <v>一般会計</v>
      </c>
      <c r="K30" s="6"/>
      <c r="L30" s="6"/>
      <c r="O30" s="6"/>
      <c r="P30" s="6"/>
      <c r="Q30" s="12"/>
      <c r="T30" s="6"/>
      <c r="U30" s="23" t="s">
        <v>510</v>
      </c>
      <c r="Y30" s="23" t="s">
        <v>269</v>
      </c>
      <c r="Z30" s="23" t="s">
        <v>397</v>
      </c>
      <c r="AA30" s="44" t="s">
        <v>363</v>
      </c>
      <c r="AB30" s="44" t="s">
        <v>491</v>
      </c>
      <c r="AC30" s="22"/>
      <c r="AD30" s="22"/>
      <c r="AE30" s="22"/>
      <c r="AF30" s="21"/>
      <c r="AK30" s="32" t="str">
        <f t="shared" si="7"/>
        <v>c</v>
      </c>
    </row>
    <row r="31" spans="1:37" ht="13.5" customHeight="1" x14ac:dyDescent="0.2">
      <c r="A31" s="6"/>
      <c r="B31" s="6"/>
      <c r="F31" s="11" t="s">
        <v>176</v>
      </c>
      <c r="G31" s="10"/>
      <c r="H31" s="6" t="str">
        <f t="shared" si="1"/>
        <v/>
      </c>
      <c r="I31" s="6" t="str">
        <f t="shared" si="5"/>
        <v>一般会計</v>
      </c>
      <c r="K31" s="6"/>
      <c r="L31" s="6"/>
      <c r="O31" s="6"/>
      <c r="P31" s="6"/>
      <c r="Q31" s="12"/>
      <c r="T31" s="6"/>
      <c r="U31" s="23" t="s">
        <v>511</v>
      </c>
      <c r="Y31" s="23" t="s">
        <v>270</v>
      </c>
      <c r="Z31" s="23" t="s">
        <v>398</v>
      </c>
      <c r="AA31" s="44" t="s">
        <v>364</v>
      </c>
      <c r="AB31" s="44" t="s">
        <v>492</v>
      </c>
      <c r="AC31" s="22"/>
      <c r="AD31" s="22"/>
      <c r="AE31" s="22"/>
      <c r="AF31" s="21"/>
      <c r="AK31" s="32" t="str">
        <f t="shared" si="7"/>
        <v>d</v>
      </c>
    </row>
    <row r="32" spans="1:37" ht="13.5" customHeight="1" x14ac:dyDescent="0.2">
      <c r="A32" s="6"/>
      <c r="B32" s="6"/>
      <c r="F32" s="11" t="s">
        <v>177</v>
      </c>
      <c r="G32" s="10"/>
      <c r="H32" s="6" t="str">
        <f t="shared" si="1"/>
        <v/>
      </c>
      <c r="I32" s="6" t="str">
        <f t="shared" si="5"/>
        <v>一般会計</v>
      </c>
      <c r="K32" s="6"/>
      <c r="L32" s="6"/>
      <c r="O32" s="6"/>
      <c r="P32" s="6"/>
      <c r="Q32" s="12"/>
      <c r="T32" s="6"/>
      <c r="U32" s="23" t="s">
        <v>512</v>
      </c>
      <c r="Y32" s="23" t="s">
        <v>271</v>
      </c>
      <c r="Z32" s="23" t="s">
        <v>399</v>
      </c>
      <c r="AA32" s="44" t="s">
        <v>55</v>
      </c>
      <c r="AB32" s="44" t="s">
        <v>55</v>
      </c>
      <c r="AC32" s="22"/>
      <c r="AD32" s="22"/>
      <c r="AE32" s="22"/>
      <c r="AF32" s="21"/>
      <c r="AK32" s="32" t="str">
        <f t="shared" si="7"/>
        <v>e</v>
      </c>
    </row>
    <row r="33" spans="1:37" ht="13.5" customHeight="1" x14ac:dyDescent="0.2">
      <c r="A33" s="6"/>
      <c r="B33" s="6"/>
      <c r="F33" s="11" t="s">
        <v>178</v>
      </c>
      <c r="G33" s="10"/>
      <c r="H33" s="6" t="str">
        <f t="shared" si="1"/>
        <v/>
      </c>
      <c r="I33" s="6" t="str">
        <f t="shared" si="5"/>
        <v>一般会計</v>
      </c>
      <c r="K33" s="6"/>
      <c r="L33" s="6"/>
      <c r="O33" s="6"/>
      <c r="P33" s="6"/>
      <c r="Q33" s="12"/>
      <c r="T33" s="6"/>
      <c r="U33" s="23" t="s">
        <v>513</v>
      </c>
      <c r="Y33" s="23" t="s">
        <v>272</v>
      </c>
      <c r="Z33" s="23" t="s">
        <v>400</v>
      </c>
      <c r="AA33" s="35"/>
      <c r="AB33" s="22"/>
      <c r="AC33" s="22"/>
      <c r="AD33" s="22"/>
      <c r="AE33" s="22"/>
      <c r="AF33" s="21"/>
      <c r="AK33" s="32" t="str">
        <f t="shared" si="7"/>
        <v>f</v>
      </c>
    </row>
    <row r="34" spans="1:37" ht="13.5" customHeight="1" x14ac:dyDescent="0.2">
      <c r="A34" s="6"/>
      <c r="B34" s="6"/>
      <c r="F34" s="11" t="s">
        <v>179</v>
      </c>
      <c r="G34" s="10"/>
      <c r="H34" s="6" t="str">
        <f t="shared" si="1"/>
        <v/>
      </c>
      <c r="I34" s="6" t="str">
        <f t="shared" si="5"/>
        <v>一般会計</v>
      </c>
      <c r="K34" s="6"/>
      <c r="L34" s="6"/>
      <c r="O34" s="6"/>
      <c r="P34" s="6"/>
      <c r="Q34" s="12"/>
      <c r="T34" s="6"/>
      <c r="U34" s="23" t="s">
        <v>514</v>
      </c>
      <c r="Y34" s="23" t="s">
        <v>273</v>
      </c>
      <c r="Z34" s="23" t="s">
        <v>401</v>
      </c>
      <c r="AB34" s="22"/>
      <c r="AC34" s="22"/>
      <c r="AD34" s="22"/>
      <c r="AE34" s="22"/>
      <c r="AF34" s="21"/>
      <c r="AK34" s="32" t="str">
        <f t="shared" si="7"/>
        <v>g</v>
      </c>
    </row>
    <row r="35" spans="1:37" ht="13.5" customHeight="1" x14ac:dyDescent="0.2">
      <c r="A35" s="6"/>
      <c r="B35" s="6"/>
      <c r="F35" s="11" t="s">
        <v>180</v>
      </c>
      <c r="G35" s="10"/>
      <c r="H35" s="6" t="str">
        <f t="shared" si="1"/>
        <v/>
      </c>
      <c r="I35" s="6" t="str">
        <f t="shared" si="5"/>
        <v>一般会計</v>
      </c>
      <c r="K35" s="6"/>
      <c r="L35" s="6"/>
      <c r="O35" s="6"/>
      <c r="P35" s="6"/>
      <c r="Q35" s="12"/>
      <c r="T35" s="6"/>
      <c r="U35" s="23" t="s">
        <v>515</v>
      </c>
      <c r="Y35" s="23" t="s">
        <v>274</v>
      </c>
      <c r="Z35" s="23" t="s">
        <v>402</v>
      </c>
      <c r="AC35" s="22"/>
      <c r="AF35" s="21"/>
      <c r="AK35" s="32" t="str">
        <f t="shared" si="7"/>
        <v>h</v>
      </c>
    </row>
    <row r="36" spans="1:37" ht="13.5" customHeight="1" x14ac:dyDescent="0.2">
      <c r="A36" s="6"/>
      <c r="B36" s="6"/>
      <c r="F36" s="11" t="s">
        <v>181</v>
      </c>
      <c r="G36" s="10"/>
      <c r="H36" s="6" t="str">
        <f t="shared" si="1"/>
        <v/>
      </c>
      <c r="I36" s="6" t="str">
        <f t="shared" si="5"/>
        <v>一般会計</v>
      </c>
      <c r="K36" s="6"/>
      <c r="L36" s="6"/>
      <c r="O36" s="6"/>
      <c r="P36" s="6"/>
      <c r="Q36" s="12"/>
      <c r="T36" s="6"/>
      <c r="Y36" s="23" t="s">
        <v>275</v>
      </c>
      <c r="Z36" s="23" t="s">
        <v>403</v>
      </c>
      <c r="AF36" s="21"/>
      <c r="AK36" s="32" t="str">
        <f t="shared" si="7"/>
        <v>i</v>
      </c>
    </row>
    <row r="37" spans="1:37" ht="13.5" customHeight="1" x14ac:dyDescent="0.2">
      <c r="A37" s="6"/>
      <c r="B37" s="6"/>
      <c r="F37" s="6"/>
      <c r="G37" s="12"/>
      <c r="H37" s="6" t="str">
        <f t="shared" si="1"/>
        <v/>
      </c>
      <c r="I37" s="6" t="str">
        <f t="shared" si="5"/>
        <v>一般会計</v>
      </c>
      <c r="K37" s="6"/>
      <c r="L37" s="6"/>
      <c r="O37" s="6"/>
      <c r="P37" s="6"/>
      <c r="Q37" s="12"/>
      <c r="T37" s="6"/>
      <c r="Y37" s="23" t="s">
        <v>276</v>
      </c>
      <c r="Z37" s="23" t="s">
        <v>404</v>
      </c>
      <c r="AF37" s="21"/>
      <c r="AK37" s="32" t="str">
        <f t="shared" si="7"/>
        <v>j</v>
      </c>
    </row>
    <row r="38" spans="1:37" x14ac:dyDescent="0.2">
      <c r="A38" s="6"/>
      <c r="B38" s="6"/>
      <c r="F38" s="6"/>
      <c r="G38" s="12"/>
      <c r="K38" s="6"/>
      <c r="L38" s="6"/>
      <c r="O38" s="6"/>
      <c r="P38" s="6"/>
      <c r="Q38" s="12"/>
      <c r="T38" s="6"/>
      <c r="Y38" s="23" t="s">
        <v>277</v>
      </c>
      <c r="Z38" s="23" t="s">
        <v>405</v>
      </c>
      <c r="AF38" s="21"/>
      <c r="AK38" s="32" t="str">
        <f t="shared" si="7"/>
        <v>k</v>
      </c>
    </row>
    <row r="39" spans="1:37" x14ac:dyDescent="0.2">
      <c r="A39" s="6"/>
      <c r="B39" s="6"/>
      <c r="F39" s="6" t="str">
        <f>I37</f>
        <v>一般会計</v>
      </c>
      <c r="G39" s="12"/>
      <c r="K39" s="6"/>
      <c r="L39" s="6"/>
      <c r="O39" s="6"/>
      <c r="P39" s="6"/>
      <c r="Q39" s="12"/>
      <c r="T39" s="6"/>
      <c r="U39" s="23" t="s">
        <v>517</v>
      </c>
      <c r="Y39" s="23" t="s">
        <v>278</v>
      </c>
      <c r="Z39" s="23" t="s">
        <v>406</v>
      </c>
      <c r="AF39" s="21"/>
      <c r="AK39" s="32" t="str">
        <f t="shared" si="7"/>
        <v>l</v>
      </c>
    </row>
    <row r="40" spans="1:37" x14ac:dyDescent="0.2">
      <c r="A40" s="6"/>
      <c r="B40" s="6"/>
      <c r="F40" s="6"/>
      <c r="G40" s="12"/>
      <c r="K40" s="6"/>
      <c r="L40" s="6"/>
      <c r="O40" s="6"/>
      <c r="P40" s="6"/>
      <c r="Q40" s="12"/>
      <c r="T40" s="6"/>
      <c r="U40" s="23"/>
      <c r="Y40" s="23" t="s">
        <v>279</v>
      </c>
      <c r="Z40" s="23" t="s">
        <v>407</v>
      </c>
      <c r="AF40" s="21"/>
      <c r="AK40" s="32" t="str">
        <f t="shared" si="7"/>
        <v>m</v>
      </c>
    </row>
    <row r="41" spans="1:37" x14ac:dyDescent="0.2">
      <c r="A41" s="6"/>
      <c r="B41" s="6"/>
      <c r="F41" s="6"/>
      <c r="G41" s="12"/>
      <c r="K41" s="6"/>
      <c r="L41" s="6"/>
      <c r="O41" s="6"/>
      <c r="P41" s="6"/>
      <c r="Q41" s="12"/>
      <c r="T41" s="6"/>
      <c r="U41" s="23" t="s">
        <v>219</v>
      </c>
      <c r="Y41" s="23" t="s">
        <v>280</v>
      </c>
      <c r="Z41" s="23" t="s">
        <v>408</v>
      </c>
      <c r="AF41" s="21"/>
      <c r="AK41" s="32" t="str">
        <f t="shared" si="7"/>
        <v>n</v>
      </c>
    </row>
    <row r="42" spans="1:37" x14ac:dyDescent="0.2">
      <c r="A42" s="6"/>
      <c r="B42" s="6"/>
      <c r="F42" s="6"/>
      <c r="G42" s="12"/>
      <c r="K42" s="6"/>
      <c r="L42" s="6"/>
      <c r="O42" s="6"/>
      <c r="P42" s="6"/>
      <c r="Q42" s="12"/>
      <c r="T42" s="6"/>
      <c r="U42" s="23" t="s">
        <v>229</v>
      </c>
      <c r="Y42" s="23" t="s">
        <v>281</v>
      </c>
      <c r="Z42" s="23" t="s">
        <v>409</v>
      </c>
      <c r="AF42" s="21"/>
      <c r="AK42" s="32" t="str">
        <f t="shared" si="7"/>
        <v>o</v>
      </c>
    </row>
    <row r="43" spans="1:37" x14ac:dyDescent="0.2">
      <c r="A43" s="6"/>
      <c r="B43" s="6"/>
      <c r="F43" s="6"/>
      <c r="G43" s="12"/>
      <c r="K43" s="6"/>
      <c r="L43" s="6"/>
      <c r="O43" s="6"/>
      <c r="P43" s="6"/>
      <c r="Q43" s="12"/>
      <c r="T43" s="6"/>
      <c r="Y43" s="23" t="s">
        <v>282</v>
      </c>
      <c r="Z43" s="23" t="s">
        <v>410</v>
      </c>
      <c r="AF43" s="21"/>
      <c r="AK43" s="32" t="str">
        <f t="shared" si="7"/>
        <v>p</v>
      </c>
    </row>
    <row r="44" spans="1:37" x14ac:dyDescent="0.2">
      <c r="A44" s="6"/>
      <c r="B44" s="6"/>
      <c r="F44" s="6"/>
      <c r="G44" s="12"/>
      <c r="K44" s="6"/>
      <c r="L44" s="6"/>
      <c r="O44" s="6"/>
      <c r="P44" s="6"/>
      <c r="Q44" s="12"/>
      <c r="T44" s="6"/>
      <c r="Y44" s="23" t="s">
        <v>283</v>
      </c>
      <c r="Z44" s="23" t="s">
        <v>411</v>
      </c>
      <c r="AF44" s="21"/>
      <c r="AK44" s="32" t="str">
        <f t="shared" si="7"/>
        <v>q</v>
      </c>
    </row>
    <row r="45" spans="1:37" x14ac:dyDescent="0.2">
      <c r="A45" s="6"/>
      <c r="B45" s="6"/>
      <c r="F45" s="6"/>
      <c r="G45" s="12"/>
      <c r="K45" s="6"/>
      <c r="L45" s="6"/>
      <c r="O45" s="6"/>
      <c r="P45" s="6"/>
      <c r="Q45" s="12"/>
      <c r="T45" s="6"/>
      <c r="U45" s="20" t="s">
        <v>149</v>
      </c>
      <c r="Y45" s="23" t="s">
        <v>284</v>
      </c>
      <c r="Z45" s="23" t="s">
        <v>412</v>
      </c>
      <c r="AF45" s="21"/>
      <c r="AK45" s="32" t="str">
        <f t="shared" si="7"/>
        <v>r</v>
      </c>
    </row>
    <row r="46" spans="1:37" x14ac:dyDescent="0.2">
      <c r="A46" s="6"/>
      <c r="B46" s="6"/>
      <c r="F46" s="6"/>
      <c r="G46" s="12"/>
      <c r="K46" s="6"/>
      <c r="L46" s="6"/>
      <c r="O46" s="6"/>
      <c r="P46" s="6"/>
      <c r="Q46" s="12"/>
      <c r="T46" s="6"/>
      <c r="U46" s="51" t="s">
        <v>544</v>
      </c>
      <c r="Y46" s="23" t="s">
        <v>285</v>
      </c>
      <c r="Z46" s="23" t="s">
        <v>413</v>
      </c>
      <c r="AF46" s="21"/>
      <c r="AK46" s="32" t="str">
        <f t="shared" si="7"/>
        <v>s</v>
      </c>
    </row>
    <row r="47" spans="1:37" x14ac:dyDescent="0.2">
      <c r="A47" s="6"/>
      <c r="B47" s="6"/>
      <c r="F47" s="6"/>
      <c r="G47" s="12"/>
      <c r="K47" s="6"/>
      <c r="L47" s="6"/>
      <c r="O47" s="6"/>
      <c r="P47" s="6"/>
      <c r="Q47" s="12"/>
      <c r="T47" s="6"/>
      <c r="Y47" s="23" t="s">
        <v>286</v>
      </c>
      <c r="Z47" s="23" t="s">
        <v>414</v>
      </c>
      <c r="AF47" s="21"/>
      <c r="AK47" s="32" t="str">
        <f t="shared" si="7"/>
        <v>t</v>
      </c>
    </row>
    <row r="48" spans="1:37" x14ac:dyDescent="0.2">
      <c r="A48" s="6"/>
      <c r="B48" s="6"/>
      <c r="F48" s="6"/>
      <c r="G48" s="12"/>
      <c r="K48" s="6"/>
      <c r="L48" s="6"/>
      <c r="O48" s="6"/>
      <c r="P48" s="6"/>
      <c r="Q48" s="12"/>
      <c r="T48" s="6"/>
      <c r="U48" s="51">
        <v>2021</v>
      </c>
      <c r="Y48" s="23" t="s">
        <v>287</v>
      </c>
      <c r="Z48" s="23" t="s">
        <v>415</v>
      </c>
      <c r="AF48" s="21"/>
      <c r="AK48" s="32" t="str">
        <f t="shared" si="7"/>
        <v>u</v>
      </c>
    </row>
    <row r="49" spans="1:37" x14ac:dyDescent="0.2">
      <c r="A49" s="6"/>
      <c r="B49" s="6"/>
      <c r="F49" s="6"/>
      <c r="G49" s="12"/>
      <c r="K49" s="6"/>
      <c r="L49" s="6"/>
      <c r="O49" s="6"/>
      <c r="P49" s="6"/>
      <c r="Q49" s="12"/>
      <c r="T49" s="6"/>
      <c r="U49" s="51">
        <v>2022</v>
      </c>
      <c r="Y49" s="23" t="s">
        <v>288</v>
      </c>
      <c r="Z49" s="23" t="s">
        <v>416</v>
      </c>
      <c r="AF49" s="21"/>
      <c r="AK49" s="32" t="str">
        <f t="shared" si="7"/>
        <v>v</v>
      </c>
    </row>
    <row r="50" spans="1:37" x14ac:dyDescent="0.2">
      <c r="A50" s="6"/>
      <c r="B50" s="6"/>
      <c r="F50" s="6"/>
      <c r="G50" s="12"/>
      <c r="K50" s="6"/>
      <c r="L50" s="6"/>
      <c r="O50" s="6"/>
      <c r="P50" s="6"/>
      <c r="Q50" s="12"/>
      <c r="T50" s="6"/>
      <c r="U50" s="51">
        <v>2023</v>
      </c>
      <c r="Y50" s="23" t="s">
        <v>289</v>
      </c>
      <c r="Z50" s="23" t="s">
        <v>417</v>
      </c>
      <c r="AF50" s="21"/>
    </row>
    <row r="51" spans="1:37" x14ac:dyDescent="0.2">
      <c r="A51" s="6"/>
      <c r="B51" s="6"/>
      <c r="F51" s="6"/>
      <c r="G51" s="12"/>
      <c r="K51" s="6"/>
      <c r="L51" s="6"/>
      <c r="O51" s="6"/>
      <c r="P51" s="6"/>
      <c r="Q51" s="12"/>
      <c r="T51" s="6"/>
      <c r="U51" s="51">
        <v>2024</v>
      </c>
      <c r="Y51" s="23" t="s">
        <v>290</v>
      </c>
      <c r="Z51" s="23" t="s">
        <v>418</v>
      </c>
      <c r="AF51" s="21"/>
    </row>
    <row r="52" spans="1:37" x14ac:dyDescent="0.2">
      <c r="A52" s="6"/>
      <c r="B52" s="6"/>
      <c r="F52" s="6"/>
      <c r="G52" s="12"/>
      <c r="K52" s="6"/>
      <c r="L52" s="6"/>
      <c r="O52" s="6"/>
      <c r="P52" s="6"/>
      <c r="Q52" s="12"/>
      <c r="T52" s="6"/>
      <c r="U52" s="51">
        <v>2025</v>
      </c>
      <c r="Y52" s="23" t="s">
        <v>291</v>
      </c>
      <c r="Z52" s="23" t="s">
        <v>419</v>
      </c>
      <c r="AF52" s="21"/>
    </row>
    <row r="53" spans="1:37" x14ac:dyDescent="0.2">
      <c r="A53" s="6"/>
      <c r="B53" s="6"/>
      <c r="F53" s="6"/>
      <c r="G53" s="12"/>
      <c r="K53" s="6"/>
      <c r="L53" s="6"/>
      <c r="O53" s="6"/>
      <c r="P53" s="6"/>
      <c r="Q53" s="12"/>
      <c r="T53" s="6"/>
      <c r="U53" s="51">
        <v>2026</v>
      </c>
      <c r="Y53" s="23" t="s">
        <v>292</v>
      </c>
      <c r="Z53" s="23" t="s">
        <v>420</v>
      </c>
      <c r="AF53" s="21"/>
    </row>
    <row r="54" spans="1:37" x14ac:dyDescent="0.2">
      <c r="A54" s="6"/>
      <c r="B54" s="6"/>
      <c r="F54" s="6"/>
      <c r="G54" s="12"/>
      <c r="K54" s="6"/>
      <c r="L54" s="6"/>
      <c r="O54" s="6"/>
      <c r="P54" s="13"/>
      <c r="Q54" s="12"/>
      <c r="T54" s="6"/>
      <c r="Y54" s="23" t="s">
        <v>293</v>
      </c>
      <c r="Z54" s="23" t="s">
        <v>421</v>
      </c>
      <c r="AF54" s="21"/>
    </row>
    <row r="55" spans="1:37" x14ac:dyDescent="0.2">
      <c r="A55" s="6"/>
      <c r="B55" s="6"/>
      <c r="F55" s="6"/>
      <c r="G55" s="12"/>
      <c r="K55" s="6"/>
      <c r="L55" s="6"/>
      <c r="O55" s="6"/>
      <c r="P55" s="6"/>
      <c r="Q55" s="12"/>
      <c r="T55" s="6"/>
      <c r="Y55" s="23" t="s">
        <v>294</v>
      </c>
      <c r="Z55" s="23" t="s">
        <v>422</v>
      </c>
      <c r="AF55" s="21"/>
    </row>
    <row r="56" spans="1:37" x14ac:dyDescent="0.2">
      <c r="A56" s="6"/>
      <c r="B56" s="6"/>
      <c r="F56" s="6"/>
      <c r="G56" s="12"/>
      <c r="K56" s="6"/>
      <c r="L56" s="6"/>
      <c r="O56" s="6"/>
      <c r="P56" s="6"/>
      <c r="Q56" s="12"/>
      <c r="T56" s="6"/>
      <c r="U56" s="51">
        <v>20</v>
      </c>
      <c r="Y56" s="23" t="s">
        <v>295</v>
      </c>
      <c r="Z56" s="23" t="s">
        <v>423</v>
      </c>
      <c r="AF56" s="21"/>
    </row>
    <row r="57" spans="1:37" x14ac:dyDescent="0.2">
      <c r="A57" s="6"/>
      <c r="B57" s="6"/>
      <c r="F57" s="6"/>
      <c r="G57" s="12"/>
      <c r="K57" s="6"/>
      <c r="L57" s="6"/>
      <c r="O57" s="6"/>
      <c r="P57" s="6"/>
      <c r="Q57" s="12"/>
      <c r="T57" s="6"/>
      <c r="U57" s="23" t="s">
        <v>493</v>
      </c>
      <c r="Y57" s="23" t="s">
        <v>296</v>
      </c>
      <c r="Z57" s="23" t="s">
        <v>424</v>
      </c>
      <c r="AF57" s="21"/>
    </row>
    <row r="58" spans="1:37" x14ac:dyDescent="0.2">
      <c r="A58" s="6"/>
      <c r="B58" s="6"/>
      <c r="F58" s="6"/>
      <c r="G58" s="12"/>
      <c r="K58" s="6"/>
      <c r="L58" s="6"/>
      <c r="O58" s="6"/>
      <c r="P58" s="6"/>
      <c r="Q58" s="12"/>
      <c r="T58" s="6"/>
      <c r="U58" s="23" t="s">
        <v>494</v>
      </c>
      <c r="Y58" s="23" t="s">
        <v>297</v>
      </c>
      <c r="Z58" s="23" t="s">
        <v>425</v>
      </c>
      <c r="AF58" s="21"/>
    </row>
    <row r="59" spans="1:37" x14ac:dyDescent="0.2">
      <c r="A59" s="6"/>
      <c r="B59" s="6"/>
      <c r="F59" s="6"/>
      <c r="G59" s="12"/>
      <c r="K59" s="6"/>
      <c r="L59" s="6"/>
      <c r="O59" s="6"/>
      <c r="P59" s="6"/>
      <c r="Q59" s="12"/>
      <c r="T59" s="6"/>
      <c r="Y59" s="23" t="s">
        <v>298</v>
      </c>
      <c r="Z59" s="23" t="s">
        <v>426</v>
      </c>
      <c r="AF59" s="21"/>
    </row>
    <row r="60" spans="1:37" x14ac:dyDescent="0.2">
      <c r="A60" s="6"/>
      <c r="B60" s="6"/>
      <c r="F60" s="6"/>
      <c r="G60" s="12"/>
      <c r="K60" s="6"/>
      <c r="L60" s="6"/>
      <c r="O60" s="6"/>
      <c r="P60" s="6"/>
      <c r="Q60" s="12"/>
      <c r="T60" s="6"/>
      <c r="Y60" s="23" t="s">
        <v>299</v>
      </c>
      <c r="Z60" s="23" t="s">
        <v>427</v>
      </c>
      <c r="AF60" s="21"/>
    </row>
    <row r="61" spans="1:37" x14ac:dyDescent="0.2">
      <c r="A61" s="6"/>
      <c r="B61" s="6"/>
      <c r="F61" s="6"/>
      <c r="G61" s="12"/>
      <c r="K61" s="6"/>
      <c r="L61" s="6"/>
      <c r="O61" s="6"/>
      <c r="P61" s="6"/>
      <c r="Q61" s="12"/>
      <c r="T61" s="6"/>
      <c r="Y61" s="23" t="s">
        <v>300</v>
      </c>
      <c r="Z61" s="23" t="s">
        <v>428</v>
      </c>
      <c r="AF61" s="21"/>
    </row>
    <row r="62" spans="1:37" x14ac:dyDescent="0.2">
      <c r="A62" s="6"/>
      <c r="B62" s="6"/>
      <c r="F62" s="6"/>
      <c r="G62" s="12"/>
      <c r="K62" s="6"/>
      <c r="L62" s="6"/>
      <c r="O62" s="6"/>
      <c r="P62" s="6"/>
      <c r="Q62" s="12"/>
      <c r="T62" s="6"/>
      <c r="Y62" s="23" t="s">
        <v>301</v>
      </c>
      <c r="Z62" s="23" t="s">
        <v>429</v>
      </c>
      <c r="AF62" s="21"/>
    </row>
    <row r="63" spans="1:37" x14ac:dyDescent="0.2">
      <c r="A63" s="6"/>
      <c r="B63" s="6"/>
      <c r="F63" s="6"/>
      <c r="G63" s="12"/>
      <c r="K63" s="6"/>
      <c r="L63" s="6"/>
      <c r="O63" s="6"/>
      <c r="P63" s="6"/>
      <c r="Q63" s="12"/>
      <c r="T63" s="6"/>
      <c r="Y63" s="23" t="s">
        <v>302</v>
      </c>
      <c r="Z63" s="23" t="s">
        <v>430</v>
      </c>
      <c r="AF63" s="21"/>
    </row>
    <row r="64" spans="1:37" x14ac:dyDescent="0.2">
      <c r="A64" s="6"/>
      <c r="B64" s="6"/>
      <c r="F64" s="6"/>
      <c r="G64" s="12"/>
      <c r="K64" s="6"/>
      <c r="L64" s="6"/>
      <c r="O64" s="6"/>
      <c r="P64" s="6"/>
      <c r="Q64" s="12"/>
      <c r="T64" s="6"/>
      <c r="Y64" s="23" t="s">
        <v>303</v>
      </c>
      <c r="Z64" s="23" t="s">
        <v>431</v>
      </c>
      <c r="AF64" s="21"/>
    </row>
    <row r="65" spans="1:32" x14ac:dyDescent="0.2">
      <c r="A65" s="6"/>
      <c r="B65" s="6"/>
      <c r="F65" s="6"/>
      <c r="G65" s="12"/>
      <c r="K65" s="6"/>
      <c r="L65" s="6"/>
      <c r="O65" s="6"/>
      <c r="P65" s="6"/>
      <c r="Q65" s="12"/>
      <c r="T65" s="6"/>
      <c r="Y65" s="23" t="s">
        <v>304</v>
      </c>
      <c r="Z65" s="23" t="s">
        <v>432</v>
      </c>
      <c r="AF65" s="21"/>
    </row>
    <row r="66" spans="1:32" x14ac:dyDescent="0.2">
      <c r="A66" s="6"/>
      <c r="B66" s="6"/>
      <c r="F66" s="6"/>
      <c r="G66" s="12"/>
      <c r="K66" s="6"/>
      <c r="L66" s="6"/>
      <c r="O66" s="6"/>
      <c r="P66" s="6"/>
      <c r="Q66" s="12"/>
      <c r="T66" s="6"/>
      <c r="Y66" s="23" t="s">
        <v>56</v>
      </c>
      <c r="Z66" s="23" t="s">
        <v>433</v>
      </c>
      <c r="AF66" s="21"/>
    </row>
    <row r="67" spans="1:32" x14ac:dyDescent="0.2">
      <c r="A67" s="6"/>
      <c r="B67" s="6"/>
      <c r="F67" s="6"/>
      <c r="G67" s="12"/>
      <c r="K67" s="6"/>
      <c r="L67" s="6"/>
      <c r="O67" s="6"/>
      <c r="P67" s="6"/>
      <c r="Q67" s="12"/>
      <c r="T67" s="6"/>
      <c r="Y67" s="23" t="s">
        <v>305</v>
      </c>
      <c r="Z67" s="23" t="s">
        <v>434</v>
      </c>
      <c r="AF67" s="21"/>
    </row>
    <row r="68" spans="1:32" x14ac:dyDescent="0.2">
      <c r="A68" s="6"/>
      <c r="B68" s="6"/>
      <c r="F68" s="6"/>
      <c r="G68" s="12"/>
      <c r="K68" s="6"/>
      <c r="L68" s="6"/>
      <c r="O68" s="6"/>
      <c r="P68" s="6"/>
      <c r="Q68" s="12"/>
      <c r="T68" s="6"/>
      <c r="Y68" s="23" t="s">
        <v>306</v>
      </c>
      <c r="Z68" s="23" t="s">
        <v>435</v>
      </c>
      <c r="AF68" s="21"/>
    </row>
    <row r="69" spans="1:32" x14ac:dyDescent="0.2">
      <c r="A69" s="6"/>
      <c r="B69" s="6"/>
      <c r="F69" s="6"/>
      <c r="G69" s="12"/>
      <c r="K69" s="6"/>
      <c r="L69" s="6"/>
      <c r="O69" s="6"/>
      <c r="P69" s="6"/>
      <c r="Q69" s="12"/>
      <c r="T69" s="6"/>
      <c r="Y69" s="23" t="s">
        <v>307</v>
      </c>
      <c r="Z69" s="23" t="s">
        <v>436</v>
      </c>
      <c r="AF69" s="21"/>
    </row>
    <row r="70" spans="1:32" x14ac:dyDescent="0.2">
      <c r="A70" s="6"/>
      <c r="B70" s="6"/>
      <c r="Y70" s="23" t="s">
        <v>308</v>
      </c>
      <c r="Z70" s="23" t="s">
        <v>437</v>
      </c>
    </row>
    <row r="71" spans="1:32" x14ac:dyDescent="0.2">
      <c r="Y71" s="23" t="s">
        <v>309</v>
      </c>
      <c r="Z71" s="23" t="s">
        <v>438</v>
      </c>
    </row>
    <row r="72" spans="1:32" x14ac:dyDescent="0.2">
      <c r="Y72" s="23" t="s">
        <v>310</v>
      </c>
      <c r="Z72" s="23" t="s">
        <v>439</v>
      </c>
    </row>
    <row r="73" spans="1:32" x14ac:dyDescent="0.2">
      <c r="Y73" s="23" t="s">
        <v>311</v>
      </c>
      <c r="Z73" s="23" t="s">
        <v>440</v>
      </c>
    </row>
    <row r="74" spans="1:32" x14ac:dyDescent="0.2">
      <c r="Y74" s="23" t="s">
        <v>312</v>
      </c>
      <c r="Z74" s="23" t="s">
        <v>441</v>
      </c>
    </row>
    <row r="75" spans="1:32" x14ac:dyDescent="0.2">
      <c r="Y75" s="23" t="s">
        <v>313</v>
      </c>
      <c r="Z75" s="23" t="s">
        <v>442</v>
      </c>
    </row>
    <row r="76" spans="1:32" x14ac:dyDescent="0.2">
      <c r="Y76" s="23" t="s">
        <v>314</v>
      </c>
      <c r="Z76" s="23" t="s">
        <v>443</v>
      </c>
    </row>
    <row r="77" spans="1:32" x14ac:dyDescent="0.2">
      <c r="Y77" s="23" t="s">
        <v>315</v>
      </c>
      <c r="Z77" s="23" t="s">
        <v>444</v>
      </c>
    </row>
    <row r="78" spans="1:32" x14ac:dyDescent="0.2">
      <c r="Y78" s="23" t="s">
        <v>316</v>
      </c>
      <c r="Z78" s="23" t="s">
        <v>445</v>
      </c>
    </row>
    <row r="79" spans="1:32" x14ac:dyDescent="0.2">
      <c r="Y79" s="23" t="s">
        <v>317</v>
      </c>
      <c r="Z79" s="23" t="s">
        <v>446</v>
      </c>
    </row>
    <row r="80" spans="1:32" x14ac:dyDescent="0.2">
      <c r="Y80" s="23" t="s">
        <v>318</v>
      </c>
      <c r="Z80" s="23" t="s">
        <v>447</v>
      </c>
    </row>
    <row r="81" spans="25:26" x14ac:dyDescent="0.2">
      <c r="Y81" s="23" t="s">
        <v>319</v>
      </c>
      <c r="Z81" s="23" t="s">
        <v>448</v>
      </c>
    </row>
    <row r="82" spans="25:26" x14ac:dyDescent="0.2">
      <c r="Y82" s="23" t="s">
        <v>320</v>
      </c>
      <c r="Z82" s="23" t="s">
        <v>449</v>
      </c>
    </row>
    <row r="83" spans="25:26" x14ac:dyDescent="0.2">
      <c r="Y83" s="23" t="s">
        <v>321</v>
      </c>
      <c r="Z83" s="23" t="s">
        <v>450</v>
      </c>
    </row>
    <row r="84" spans="25:26" x14ac:dyDescent="0.2">
      <c r="Y84" s="23" t="s">
        <v>322</v>
      </c>
      <c r="Z84" s="23" t="s">
        <v>451</v>
      </c>
    </row>
    <row r="85" spans="25:26" x14ac:dyDescent="0.2">
      <c r="Y85" s="23" t="s">
        <v>323</v>
      </c>
      <c r="Z85" s="23" t="s">
        <v>452</v>
      </c>
    </row>
    <row r="86" spans="25:26" x14ac:dyDescent="0.2">
      <c r="Y86" s="23" t="s">
        <v>324</v>
      </c>
      <c r="Z86" s="23" t="s">
        <v>453</v>
      </c>
    </row>
    <row r="87" spans="25:26" x14ac:dyDescent="0.2">
      <c r="Y87" s="23" t="s">
        <v>325</v>
      </c>
      <c r="Z87" s="23" t="s">
        <v>454</v>
      </c>
    </row>
    <row r="88" spans="25:26" x14ac:dyDescent="0.2">
      <c r="Y88" s="23" t="s">
        <v>326</v>
      </c>
      <c r="Z88" s="23" t="s">
        <v>455</v>
      </c>
    </row>
    <row r="89" spans="25:26" x14ac:dyDescent="0.2">
      <c r="Y89" s="23" t="s">
        <v>327</v>
      </c>
      <c r="Z89" s="23" t="s">
        <v>456</v>
      </c>
    </row>
    <row r="90" spans="25:26" x14ac:dyDescent="0.2">
      <c r="Y90" s="23" t="s">
        <v>328</v>
      </c>
      <c r="Z90" s="23" t="s">
        <v>457</v>
      </c>
    </row>
    <row r="91" spans="25:26" x14ac:dyDescent="0.2">
      <c r="Y91" s="23" t="s">
        <v>329</v>
      </c>
      <c r="Z91" s="23" t="s">
        <v>458</v>
      </c>
    </row>
    <row r="92" spans="25:26" x14ac:dyDescent="0.2">
      <c r="Y92" s="23" t="s">
        <v>330</v>
      </c>
      <c r="Z92" s="23" t="s">
        <v>459</v>
      </c>
    </row>
    <row r="93" spans="25:26" x14ac:dyDescent="0.2">
      <c r="Y93" s="23" t="s">
        <v>331</v>
      </c>
      <c r="Z93" s="23" t="s">
        <v>460</v>
      </c>
    </row>
    <row r="94" spans="25:26" x14ac:dyDescent="0.2">
      <c r="Y94" s="23" t="s">
        <v>332</v>
      </c>
      <c r="Z94" s="23" t="s">
        <v>461</v>
      </c>
    </row>
    <row r="95" spans="25:26" x14ac:dyDescent="0.2">
      <c r="Y95" s="23" t="s">
        <v>333</v>
      </c>
      <c r="Z95" s="23" t="s">
        <v>462</v>
      </c>
    </row>
    <row r="96" spans="25:26" x14ac:dyDescent="0.2">
      <c r="Y96" s="23" t="s">
        <v>237</v>
      </c>
      <c r="Z96" s="23" t="s">
        <v>463</v>
      </c>
    </row>
    <row r="97" spans="25:26" x14ac:dyDescent="0.2">
      <c r="Y97" s="23" t="s">
        <v>334</v>
      </c>
      <c r="Z97" s="23" t="s">
        <v>464</v>
      </c>
    </row>
    <row r="98" spans="25:26" x14ac:dyDescent="0.2">
      <c r="Y98" s="23" t="s">
        <v>335</v>
      </c>
      <c r="Z98" s="23" t="s">
        <v>465</v>
      </c>
    </row>
    <row r="99" spans="25:26" x14ac:dyDescent="0.2">
      <c r="Y99" s="23" t="s">
        <v>365</v>
      </c>
      <c r="Z99" s="23" t="s">
        <v>466</v>
      </c>
    </row>
    <row r="100" spans="25:26" x14ac:dyDescent="0.2">
      <c r="Y100" s="23" t="s">
        <v>548</v>
      </c>
      <c r="Z100" s="23" t="s">
        <v>467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2022-04-22T07:14:36Z</cp:lastPrinted>
  <dcterms:created xsi:type="dcterms:W3CDTF">2012-03-13T00:50:25Z</dcterms:created>
  <dcterms:modified xsi:type="dcterms:W3CDTF">2022-08-26T09:42:52Z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