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170" windowHeight="6945"/>
  </bookViews>
  <sheets>
    <sheet name="行政事業レビューシート" sheetId="11" r:id="rId1"/>
    <sheet name="入力規則等" sheetId="4" r:id="rId2"/>
  </sheets>
  <definedNames>
    <definedName name="_xlnm._FilterDatabase" localSheetId="0" hidden="1">行政事業レビューシート!$A$2:$BG$199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6" i="11" l="1"/>
  <c r="P26" i="11"/>
  <c r="AM38" i="11" l="1"/>
  <c r="AY41" i="11" l="1"/>
  <c r="AY46" i="11" s="1"/>
  <c r="AY172" i="11"/>
  <c r="AY168" i="11"/>
  <c r="AY170" i="11" s="1"/>
  <c r="AY165" i="11"/>
  <c r="AY164" i="11"/>
  <c r="AY163" i="11"/>
  <c r="AY162" i="11"/>
  <c r="AY161" i="11"/>
  <c r="AY160" i="11"/>
  <c r="AY147" i="11"/>
  <c r="AY169" i="11" l="1"/>
  <c r="AY171" i="11"/>
  <c r="AY149" i="11"/>
  <c r="AY151" i="11"/>
  <c r="AY152" i="11"/>
  <c r="AY148" i="11"/>
  <c r="AY150" i="11"/>
  <c r="AY45" i="11"/>
  <c r="AY43" i="11"/>
  <c r="AY47" i="11"/>
  <c r="AY44" i="11"/>
  <c r="AY42" i="11"/>
  <c r="AY48" i="11" l="1"/>
  <c r="AY54" i="11" s="1"/>
  <c r="AY51" i="11" l="1"/>
  <c r="AY52" i="11"/>
  <c r="AY49" i="11"/>
  <c r="AY53" i="11"/>
  <c r="AY50" i="11"/>
  <c r="AW100" i="11" l="1"/>
  <c r="AT100" i="11"/>
  <c r="AQ100" i="11"/>
  <c r="AL100" i="11"/>
  <c r="AI100" i="11"/>
  <c r="AF100" i="11"/>
  <c r="Z100" i="11"/>
  <c r="W100" i="11"/>
  <c r="T100" i="11"/>
  <c r="N100" i="11"/>
  <c r="AW99" i="11"/>
  <c r="AT99" i="11"/>
  <c r="AQ99" i="11"/>
  <c r="AL99" i="11"/>
  <c r="AI99" i="11"/>
  <c r="AF99" i="11"/>
  <c r="Z99" i="11"/>
  <c r="W99" i="11"/>
  <c r="T99" i="11"/>
  <c r="N99" i="11"/>
  <c r="K99" i="11"/>
  <c r="H99" i="11"/>
  <c r="AY196" i="11" l="1"/>
  <c r="AY199" i="11" s="1"/>
  <c r="AY192" i="11"/>
  <c r="AY194" i="11" s="1"/>
  <c r="AY191" i="11"/>
  <c r="AY190" i="11"/>
  <c r="AY189" i="11"/>
  <c r="AY188" i="11"/>
  <c r="AY187" i="11"/>
  <c r="AY186" i="11"/>
  <c r="AY185" i="11"/>
  <c r="AY181" i="11"/>
  <c r="AY184" i="11" s="1"/>
  <c r="AY177" i="11"/>
  <c r="AY179" i="11" s="1"/>
  <c r="AY173" i="11"/>
  <c r="AY176" i="11" s="1"/>
  <c r="AY167" i="11"/>
  <c r="AY166" i="11"/>
  <c r="AY153" i="11"/>
  <c r="AU152" i="11"/>
  <c r="Y152" i="11"/>
  <c r="AU146" i="11"/>
  <c r="Y146" i="11"/>
  <c r="AD21" i="11"/>
  <c r="W21" i="11"/>
  <c r="P21" i="11"/>
  <c r="AR18" i="11"/>
  <c r="AK18" i="11"/>
  <c r="AD18" i="11"/>
  <c r="AD20" i="11" s="1"/>
  <c r="W18" i="11"/>
  <c r="W20" i="11" s="1"/>
  <c r="P18" i="11"/>
  <c r="P20" i="11" s="1"/>
  <c r="AV2" i="11"/>
  <c r="AY180" i="11" l="1"/>
  <c r="AY195" i="11"/>
  <c r="AY178" i="11"/>
  <c r="AY193" i="11"/>
  <c r="AY175" i="11"/>
  <c r="AY183" i="11"/>
  <c r="AY198" i="11"/>
  <c r="AY174" i="11"/>
  <c r="AY182" i="11"/>
  <c r="AY19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<sst xmlns="http://schemas.openxmlformats.org/spreadsheetml/2006/main" count="1003" uniqueCount="666">
  <si>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</si>
  <si>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</si>
  <si>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</si>
  <si>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</si>
  <si>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</si>
  <si>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</si>
  <si>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</si>
  <si>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</si>
  <si>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</si>
  <si>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</si>
  <si>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</si>
  <si>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</si>
  <si>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</si>
  <si>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</si>
  <si>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</si>
  <si>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</si>
  <si>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</si>
  <si>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</si>
  <si>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</si>
  <si>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</si>
  <si>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</si>
  <si>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</si>
  <si>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</si>
  <si>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</si>
  <si>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</si>
  <si>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</si>
  <si>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</si>
  <si>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</si>
  <si>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</si>
  <si>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</si>
  <si>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</si>
  <si>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</si>
  <si>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</si>
  <si>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</si>
  <si>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</si>
  <si>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</si>
  <si>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</si>
  <si>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</si>
  <si>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</si>
  <si>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</si>
  <si>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</si>
  <si>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</si>
  <si>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</si>
  <si>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</si>
  <si>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</si>
  <si>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</si>
  <si>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</si>
  <si>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</si>
  <si>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</si>
  <si>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</si>
  <si>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</si>
  <si>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</si>
  <si>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</si>
  <si>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</si>
  <si>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</si>
  <si>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</si>
  <si>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</si>
  <si>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</si>
  <si>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</si>
  <si>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</si>
  <si>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</si>
  <si>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</si>
  <si>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</si>
  <si>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</si>
  <si>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</si>
  <si>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</si>
  <si>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</si>
  <si>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</si>
  <si>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</si>
  <si>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</si>
  <si>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</si>
  <si>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</si>
  <si>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</si>
  <si>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</si>
  <si>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</si>
  <si>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</si>
  <si>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</si>
  <si>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</si>
  <si>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</si>
  <si>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</si>
  <si>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</si>
  <si>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</si>
  <si>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</si>
  <si>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</si>
  <si>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</si>
  <si>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</si>
  <si>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</si>
  <si>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</si>
  <si>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</si>
  <si>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</si>
  <si>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</si>
  <si>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</si>
  <si>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</si>
  <si>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</si>
  <si>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</si>
  <si>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</si>
  <si>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</si>
  <si>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</si>
  <si>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</si>
  <si>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</si>
  <si>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</si>
  <si>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</si>
  <si>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</si>
  <si>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</si>
  <si>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</si>
  <si>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</si>
  <si>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</si>
  <si>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</si>
  <si>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</si>
  <si>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</si>
  <si>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</si>
  <si>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</si>
  <si>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</si>
  <si>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</si>
  <si>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</si>
  <si>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</si>
  <si>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</si>
  <si>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</si>
  <si>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</si>
  <si>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</si>
  <si>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</si>
  <si>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</si>
  <si>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</si>
  <si>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</si>
  <si>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</si>
  <si>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</si>
  <si>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</si>
  <si>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</si>
  <si>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</si>
  <si>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</si>
  <si>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</si>
  <si>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</si>
  <si>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</si>
  <si>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</si>
  <si>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</si>
  <si>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</si>
  <si>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</si>
  <si>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</si>
  <si>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</si>
  <si>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</si>
  <si>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</si>
  <si>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</si>
  <si>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</si>
  <si>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</si>
  <si>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</si>
  <si>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</si>
  <si>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</si>
  <si>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</si>
  <si>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</si>
  <si>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</si>
  <si>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</si>
  <si>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</si>
  <si>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</si>
  <si>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</si>
  <si>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</si>
  <si>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</si>
  <si>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</si>
  <si>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</si>
  <si>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</si>
  <si>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</si>
  <si>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</si>
  <si>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</si>
  <si>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</si>
  <si>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</si>
  <si>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</si>
  <si>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</si>
  <si>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</si>
  <si>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</si>
  <si>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</si>
  <si>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</si>
  <si>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</si>
  <si>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</si>
  <si>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</si>
  <si>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</si>
  <si>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</si>
  <si>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</si>
  <si>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</si>
  <si>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</si>
  <si>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</si>
  <si>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</si>
  <si>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</si>
  <si>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</si>
  <si>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</si>
  <si>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</si>
  <si>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</si>
  <si>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</si>
  <si>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</si>
  <si>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</si>
  <si>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</si>
  <si>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</si>
  <si>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</si>
  <si>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</si>
  <si>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</si>
  <si>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</si>
  <si>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</si>
  <si>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</si>
  <si>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</si>
  <si>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</si>
  <si>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</si>
  <si>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</si>
  <si>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</si>
  <si>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</si>
  <si>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</si>
  <si>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</si>
  <si>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</si>
  <si>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</si>
  <si>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</si>
  <si>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</si>
  <si>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</si>
  <si>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</si>
  <si>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</si>
  <si>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</si>
  <si>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</si>
  <si>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</si>
  <si>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</si>
  <si>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</si>
  <si>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</si>
  <si>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</si>
  <si>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</si>
  <si>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</si>
  <si>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</si>
  <si>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</si>
  <si>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</si>
  <si>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</si>
  <si>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</si>
  <si>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</si>
  <si>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</si>
  <si>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</si>
  <si>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</si>
  <si>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</si>
  <si>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</si>
  <si>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</si>
  <si>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</si>
  <si>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</si>
  <si>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</si>
  <si>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</si>
  <si>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</si>
  <si>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</si>
  <si>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</si>
  <si>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</si>
  <si>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</si>
  <si>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</si>
  <si>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</si>
  <si>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</si>
  <si>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</si>
  <si>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</si>
  <si>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</si>
  <si>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</si>
  <si>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</si>
  <si>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</si>
  <si>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</si>
  <si>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</si>
  <si>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</si>
  <si>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</si>
  <si>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</si>
  <si>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</si>
  <si>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</si>
  <si>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</si>
  <si>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</si>
  <si>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</si>
  <si>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</si>
  <si>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</si>
  <si>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</si>
  <si>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</si>
  <si>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</si>
  <si>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</si>
  <si>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</si>
  <si>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</si>
  <si>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</si>
  <si>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</si>
  <si>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</si>
  <si>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</si>
  <si>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</si>
  <si>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</si>
  <si>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</si>
  <si>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</si>
  <si>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</si>
  <si>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</si>
  <si>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</si>
  <si>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</si>
  <si>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</si>
  <si>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</si>
  <si>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</si>
  <si>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</si>
  <si>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</si>
  <si>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</si>
  <si>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</si>
  <si>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</si>
  <si>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</si>
  <si>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</si>
  <si>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</si>
  <si>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</si>
  <si>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</si>
  <si>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</si>
  <si>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</si>
  <si>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</si>
  <si>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</si>
  <si>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</si>
  <si>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</si>
  <si>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</si>
  <si>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</si>
  <si>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</si>
  <si>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</si>
  <si>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</si>
  <si>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</si>
  <si>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</si>
  <si>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</si>
  <si>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</si>
  <si>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</si>
  <si>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</si>
  <si>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</si>
  <si>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</si>
  <si>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</si>
  <si>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</si>
  <si>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</si>
  <si>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</si>
  <si>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</si>
  <si>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</si>
  <si>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</si>
  <si>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</si>
  <si>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</si>
  <si>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</si>
  <si>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</si>
  <si>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</si>
  <si>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</si>
  <si>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</si>
  <si>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</si>
  <si>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</si>
  <si>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</si>
  <si>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</si>
  <si>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</si>
  <si>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</si>
  <si>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</si>
  <si>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</si>
  <si>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</si>
  <si>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</si>
  <si>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</si>
  <si>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</si>
  <si>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</si>
  <si>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</si>
  <si>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</si>
  <si>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</si>
  <si>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</si>
  <si>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</si>
  <si>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</si>
  <si>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</si>
  <si>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</si>
  <si>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</si>
  <si>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</si>
  <si>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</si>
  <si>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</si>
  <si>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</si>
  <si>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</si>
  <si>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</si>
  <si>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</si>
  <si>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</si>
  <si>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</si>
  <si>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</si>
  <si>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</si>
  <si>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</si>
  <si>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</si>
  <si>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</si>
  <si>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</si>
  <si>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</si>
  <si>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</si>
  <si>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</si>
  <si>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</si>
  <si>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</si>
  <si>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</si>
  <si>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</si>
  <si>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</si>
  <si>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</si>
  <si>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</si>
  <si>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</si>
  <si>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</si>
  <si>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</si>
  <si>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</si>
  <si>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</si>
  <si>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</si>
  <si>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</si>
  <si>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</si>
  <si>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</si>
  <si>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</si>
  <si>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</si>
  <si>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</si>
  <si>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</si>
  <si>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</si>
  <si>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</si>
  <si>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</si>
  <si>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</si>
  <si>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</si>
  <si>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</si>
  <si>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</si>
  <si>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</si>
  <si>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</si>
  <si>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</si>
  <si>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</si>
  <si>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</si>
  <si>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</si>
  <si>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</si>
  <si>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</si>
  <si>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</si>
  <si>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</si>
  <si>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</si>
  <si>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</si>
  <si>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</si>
  <si>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</si>
  <si>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</si>
  <si>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</si>
  <si>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</si>
  <si>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</si>
  <si>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</si>
  <si>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</si>
  <si>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</si>
  <si>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</si>
  <si>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</si>
  <si>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</si>
  <si>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</si>
  <si>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</si>
  <si>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</si>
  <si>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</si>
  <si>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</si>
  <si>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</si>
  <si>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</si>
  <si>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</si>
  <si>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</si>
  <si>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</si>
  <si>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</si>
  <si>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</si>
  <si>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</si>
  <si>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</si>
  <si>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</si>
  <si>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</si>
  <si>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</si>
  <si>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</si>
  <si>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</si>
  <si>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</si>
  <si>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</si>
  <si>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</si>
  <si>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</si>
  <si>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</si>
  <si>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</si>
  <si>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</si>
  <si>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</si>
  <si>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</si>
  <si>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</si>
  <si>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</si>
  <si>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</si>
  <si>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</si>
  <si>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</si>
  <si>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</si>
  <si>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</si>
  <si>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</si>
  <si>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</si>
  <si>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</si>
  <si>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</si>
  <si>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</si>
  <si>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</si>
  <si>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</si>
  <si>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</si>
  <si>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</si>
  <si>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</si>
  <si>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</si>
  <si>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</si>
  <si>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</si>
  <si>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</si>
  <si>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</si>
  <si>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</si>
  <si>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</si>
  <si>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</si>
  <si>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</si>
  <si>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</si>
  <si>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</si>
  <si>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</si>
  <si>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</si>
  <si>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</si>
  <si>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</si>
  <si>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</si>
  <si>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</si>
  <si>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</si>
  <si>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</si>
  <si>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</si>
  <si>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</si>
  <si>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</si>
  <si>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</si>
  <si>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</si>
  <si>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</si>
  <si>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</si>
  <si>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</si>
  <si>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</si>
  <si>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</si>
  <si>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</si>
  <si>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</si>
  <si>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</si>
  <si>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</si>
  <si>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</si>
  <si>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</si>
  <si>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</si>
  <si>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</si>
  <si>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</si>
  <si>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</si>
  <si>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</si>
  <si>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</si>
  <si>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</si>
  <si>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</si>
  <si>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</si>
  <si>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</si>
  <si>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</si>
  <si>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</si>
  <si>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</si>
  <si>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</si>
  <si>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</si>
  <si>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</si>
  <si>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</si>
  <si>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</si>
  <si>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</si>
  <si>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</si>
  <si>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</si>
  <si>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</si>
  <si>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</si>
  <si>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</si>
  <si>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</si>
  <si>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</si>
  <si>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</si>
  <si>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</si>
  <si>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</si>
  <si>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</si>
  <si>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</si>
  <si>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</si>
  <si>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</si>
  <si>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</si>
  <si>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</si>
  <si>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</si>
  <si>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</si>
  <si>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</si>
  <si>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</si>
  <si>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</si>
  <si>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</si>
  <si>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</si>
  <si>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</si>
  <si>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</si>
  <si>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</si>
  <si>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</si>
  <si>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</si>
  <si>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</si>
  <si>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</si>
  <si>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</si>
  <si>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</si>
  <si>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</si>
  <si>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</si>
  <si>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</si>
  <si>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</si>
  <si>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</si>
  <si>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</si>
  <si>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</si>
  <si>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</si>
  <si>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</si>
  <si>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</si>
  <si>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</si>
  <si>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</si>
  <si>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</si>
  <si>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</si>
  <si>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</si>
  <si>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</si>
  <si>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</si>
  <si>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</si>
  <si>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</si>
  <si>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</si>
  <si>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</si>
  <si>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世論調査等経費</t>
  </si>
  <si>
    <t>大臣官房</t>
  </si>
  <si>
    <t>大臣官房参事官
吉田 充志</t>
  </si>
  <si>
    <t>昭和22年度</t>
  </si>
  <si>
    <t>終了予定なし</t>
  </si>
  <si>
    <t>政府広報室</t>
  </si>
  <si>
    <t>内閣府設置法（平成１１年７月１６日法律第８９号）第４条第３項第３９号</t>
  </si>
  <si>
    <t>-</t>
  </si>
  <si>
    <t>　国民の基本的な意識の動向及び政府の重要施策に関する国民の意識･要望を公正・中立・正確かつ適時に把握・公表し、政府施策の企画・立案等に資する。</t>
  </si>
  <si>
    <t>諸謝金</t>
  </si>
  <si>
    <t>職員旅費</t>
  </si>
  <si>
    <t>各府省庁の審議会、白書などで利活用された件数を同年度の調査件数以上とする。</t>
  </si>
  <si>
    <t>件</t>
  </si>
  <si>
    <t>世論調査結果の各府省の審議会、白書などでの利活用された件数
（政府広報室調べ）</t>
  </si>
  <si>
    <t>世論調査ホームページの総ページビュー数を前年度値以上とする。※令和２年度限り</t>
  </si>
  <si>
    <t>世論調査ホームページ
総ページビュー数</t>
  </si>
  <si>
    <t>PV</t>
  </si>
  <si>
    <t>世論調査ホームページ総ページビュー数
（政府広報室調べ）</t>
  </si>
  <si>
    <t>世論調査ホームページの総ページビュー数の直近３年度の成果実績値を平均した値以上とする。</t>
  </si>
  <si>
    <t>世論調査　金額(x)／実施件数(y)　　　　　　　　　　　　</t>
    <phoneticPr fontId="5"/>
  </si>
  <si>
    <t>万円</t>
  </si>
  <si>
    <t xml:space="preserve">   　x/y</t>
    <phoneticPr fontId="5"/>
  </si>
  <si>
    <t>143百万円
/10件</t>
  </si>
  <si>
    <t>0014</t>
  </si>
  <si>
    <t>0015</t>
  </si>
  <si>
    <t>0016</t>
  </si>
  <si>
    <t>0008</t>
  </si>
  <si>
    <t>0011</t>
  </si>
  <si>
    <t>0010</t>
  </si>
  <si>
    <t>0009</t>
  </si>
  <si>
    <t>○</t>
  </si>
  <si>
    <t>有</t>
  </si>
  <si>
    <t>‐</t>
  </si>
  <si>
    <t>本事業により聴取した意識や要望は国の施策の企画立案等に活用されることから、ニーズを反映したものといえる。</t>
  </si>
  <si>
    <t>全国の国民を対象とした調査であり、国の施策の企画立案等に活用されることから、国以外の者に委ねることはできない。</t>
  </si>
  <si>
    <t>本事業は、国の施策の企画立案に必要不可欠であり、優先度の高い事業である。</t>
  </si>
  <si>
    <t>原則として一般競争入札（最低価格）により調達していることから競争性が確保されているため、妥当である。
平成30年度公開プロセスでの指摘を踏まえ、過去に応札実績のある会社や意識調査を実施した実績のある会社に調達公示に関する連絡を引き続き実施。
「報告書の送料」における調達については、共同調達において実施。</t>
    <phoneticPr fontId="5"/>
  </si>
  <si>
    <t>原則として一般競争入札（最低価格）により調達しており、価格面での競争性を確保することにより経費の効率化に努めていることから、妥当である。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2" eb="14">
      <t>サイテイ</t>
    </rPh>
    <rPh sb="14" eb="16">
      <t>カカク</t>
    </rPh>
    <rPh sb="27" eb="30">
      <t>カカクメン</t>
    </rPh>
    <rPh sb="45" eb="47">
      <t>ケイヒ</t>
    </rPh>
    <rPh sb="48" eb="51">
      <t>コウリツカ</t>
    </rPh>
    <rPh sb="52" eb="53">
      <t>ツト</t>
    </rPh>
    <rPh sb="62" eb="64">
      <t>ダトウ</t>
    </rPh>
    <phoneticPr fontId="6"/>
  </si>
  <si>
    <t>各府省庁からの調査希望を踏まえ、真に必要な調査テーマに限定されている。</t>
    <rPh sb="7" eb="9">
      <t>チョウサ</t>
    </rPh>
    <rPh sb="9" eb="11">
      <t>キボウ</t>
    </rPh>
    <rPh sb="21" eb="23">
      <t>チョウサ</t>
    </rPh>
    <phoneticPr fontId="8"/>
  </si>
  <si>
    <t>成果物は、各府省の審議会、白書等で政策の分析や検討に活用されている。</t>
    <rPh sb="0" eb="3">
      <t>セイカブツ</t>
    </rPh>
    <rPh sb="5" eb="6">
      <t>カク</t>
    </rPh>
    <rPh sb="17" eb="19">
      <t>セイサク</t>
    </rPh>
    <rPh sb="20" eb="22">
      <t>ブンセキ</t>
    </rPh>
    <rPh sb="23" eb="25">
      <t>ケントウ</t>
    </rPh>
    <phoneticPr fontId="6"/>
  </si>
  <si>
    <t>‐</t>
    <phoneticPr fontId="5"/>
  </si>
  <si>
    <t>・入札に参加する事業者が少数であったことから、事業者が幅広く参加可能となる方策について検討する必要がある。
・新型コロナウィルス感染症やデジタル化の推進をめぐる変化を踏まえ、調査方法等を検討する必要がある。</t>
    <rPh sb="1" eb="3">
      <t>ニュウサツ</t>
    </rPh>
    <rPh sb="4" eb="6">
      <t>サンカ</t>
    </rPh>
    <rPh sb="8" eb="11">
      <t>ジギョウシャ</t>
    </rPh>
    <rPh sb="12" eb="14">
      <t>ショウスウ</t>
    </rPh>
    <rPh sb="43" eb="45">
      <t>ケントウ</t>
    </rPh>
    <rPh sb="47" eb="49">
      <t>ヒツヨウ</t>
    </rPh>
    <rPh sb="55" eb="57">
      <t>シンガタ</t>
    </rPh>
    <rPh sb="64" eb="67">
      <t>カンセンショウ</t>
    </rPh>
    <rPh sb="72" eb="73">
      <t>カ</t>
    </rPh>
    <rPh sb="74" eb="76">
      <t>スイシン</t>
    </rPh>
    <rPh sb="80" eb="82">
      <t>ヘンカ</t>
    </rPh>
    <rPh sb="83" eb="84">
      <t>フ</t>
    </rPh>
    <rPh sb="93" eb="95">
      <t>ケントウ</t>
    </rPh>
    <phoneticPr fontId="7"/>
  </si>
  <si>
    <t>府</t>
  </si>
  <si>
    <t>世論調査結果の各府省の審議会、白書などでの利活用度
（注）成果実績は、当該年度に実施した調査のうち同年度中に利活用された件数</t>
    <phoneticPr fontId="5"/>
  </si>
  <si>
    <t>-</t>
    <phoneticPr fontId="5"/>
  </si>
  <si>
    <t>・事業者が幅広く参加可能となる方策について、引き続き調達方法や仕様書の修正などの工夫を行っていく。
・新型コロナウィルス感染症をめぐる状況を踏まえつつ、過去に蓄積された知見も活かし、最適な調査方法を検討していく。</t>
    <rPh sb="22" eb="23">
      <t>ヒ</t>
    </rPh>
    <rPh sb="24" eb="25">
      <t>ツヅ</t>
    </rPh>
    <rPh sb="43" eb="44">
      <t>オコナ</t>
    </rPh>
    <rPh sb="51" eb="53">
      <t>シンガタ</t>
    </rPh>
    <rPh sb="60" eb="63">
      <t>カンセンショウ</t>
    </rPh>
    <rPh sb="67" eb="69">
      <t>ジョウキョウ</t>
    </rPh>
    <rPh sb="70" eb="71">
      <t>フ</t>
    </rPh>
    <rPh sb="76" eb="78">
      <t>カコ</t>
    </rPh>
    <rPh sb="79" eb="81">
      <t>チクセキ</t>
    </rPh>
    <rPh sb="84" eb="86">
      <t>チケン</t>
    </rPh>
    <rPh sb="87" eb="88">
      <t>イ</t>
    </rPh>
    <rPh sb="91" eb="93">
      <t>サイテキ</t>
    </rPh>
    <rPh sb="94" eb="96">
      <t>チョウサ</t>
    </rPh>
    <rPh sb="96" eb="98">
      <t>ホウホウ</t>
    </rPh>
    <rPh sb="99" eb="101">
      <t>ケントウ</t>
    </rPh>
    <phoneticPr fontId="7"/>
  </si>
  <si>
    <t>啓発広報費</t>
    <phoneticPr fontId="5"/>
  </si>
  <si>
    <t>人件費</t>
    <rPh sb="0" eb="2">
      <t>ジンケン</t>
    </rPh>
    <rPh sb="2" eb="3">
      <t>ヒ</t>
    </rPh>
    <phoneticPr fontId="5"/>
  </si>
  <si>
    <t>役務費</t>
    <rPh sb="0" eb="3">
      <t>エキムヒ</t>
    </rPh>
    <phoneticPr fontId="5"/>
  </si>
  <si>
    <t>管理費</t>
    <rPh sb="0" eb="3">
      <t>カンリヒ</t>
    </rPh>
    <phoneticPr fontId="5"/>
  </si>
  <si>
    <t>事前抽出、調査実施、集計、報告書作成等</t>
    <rPh sb="0" eb="2">
      <t>ジゼン</t>
    </rPh>
    <rPh sb="2" eb="4">
      <t>チュウシュツ</t>
    </rPh>
    <rPh sb="5" eb="7">
      <t>チョウサ</t>
    </rPh>
    <rPh sb="7" eb="9">
      <t>ジッシ</t>
    </rPh>
    <rPh sb="10" eb="12">
      <t>シュウケイ</t>
    </rPh>
    <rPh sb="13" eb="16">
      <t>ホウコクショ</t>
    </rPh>
    <rPh sb="16" eb="18">
      <t>サクセイ</t>
    </rPh>
    <rPh sb="18" eb="19">
      <t>トウ</t>
    </rPh>
    <phoneticPr fontId="5"/>
  </si>
  <si>
    <t>企画、納品物作成等</t>
    <rPh sb="0" eb="2">
      <t>キカク</t>
    </rPh>
    <rPh sb="3" eb="5">
      <t>ノウヒン</t>
    </rPh>
    <rPh sb="5" eb="6">
      <t>ブツ</t>
    </rPh>
    <rPh sb="6" eb="8">
      <t>サクセイ</t>
    </rPh>
    <rPh sb="8" eb="9">
      <t>トウ</t>
    </rPh>
    <phoneticPr fontId="5"/>
  </si>
  <si>
    <t>一般管理費</t>
    <rPh sb="0" eb="2">
      <t>イッパン</t>
    </rPh>
    <rPh sb="2" eb="5">
      <t>カンリヒ</t>
    </rPh>
    <phoneticPr fontId="5"/>
  </si>
  <si>
    <t>印刷費</t>
    <rPh sb="0" eb="2">
      <t>インサツ</t>
    </rPh>
    <rPh sb="2" eb="3">
      <t>ヒ</t>
    </rPh>
    <phoneticPr fontId="5"/>
  </si>
  <si>
    <t>報告書の印刷・製本</t>
    <rPh sb="0" eb="3">
      <t>ホウコクショ</t>
    </rPh>
    <rPh sb="4" eb="6">
      <t>インサツ</t>
    </rPh>
    <rPh sb="7" eb="9">
      <t>セイホン</t>
    </rPh>
    <phoneticPr fontId="5"/>
  </si>
  <si>
    <t>世論調査報告書の印刷・製本</t>
    <phoneticPr fontId="5"/>
  </si>
  <si>
    <t>（注）端数処理の関係で内訳と合計が必ずしも一致しない。</t>
    <rPh sb="3" eb="5">
      <t>ハスウ</t>
    </rPh>
    <rPh sb="5" eb="7">
      <t>ショリ</t>
    </rPh>
    <rPh sb="8" eb="10">
      <t>カンケイ</t>
    </rPh>
    <rPh sb="11" eb="13">
      <t>ウチワケ</t>
    </rPh>
    <rPh sb="14" eb="16">
      <t>ゴウケイ</t>
    </rPh>
    <rPh sb="17" eb="18">
      <t>カナラ</t>
    </rPh>
    <rPh sb="21" eb="23">
      <t>イッチ</t>
    </rPh>
    <phoneticPr fontId="5"/>
  </si>
  <si>
    <t>世論調査の実施回数</t>
    <phoneticPr fontId="5"/>
  </si>
  <si>
    <t xml:space="preserve">・政府広報オンラインURL（https://www.gov-online.go.jp/index.html）
・落札率は、他の契約の予定価格を類推されるおそれがあるため記載していない。
平成30年度公開プロセス
結果：事業内容の一部改善
取りまとめコメント：
・内閣府が行う世論調査の目的を明確にした上で、広範に各省庁における利活用の実態を把握するとともに、更に国民に広く利活用されるような手段を講じ、目指すべきアウトカムを設定すべきではないか。
・実質的に同じ２事業者のみが入札に参加する状況が続いていることについては、競争性が発揮できていないとの批判もあり得るところであり、参加可能な事業者の意見を聞いた上で、それを反映した方策を講じることにより、早急に改善する必要があるのではないか。
・調査手法や分析手法について、民間における世論調査の事例等も参考にしつつ改善に向けて不断の見直しを図るべきである。
対応状況の概要：
・レビューシートのアウトカムに、従来の白書等への引用件数に加え、ホームページへのアクセス数を追加した。
・事業者へのヒアリング等により、より幅広く参加可能となる方策を検討した。平成30年度では、新規事業者が落札した。
・調査手法等の見直しについて、引き続き調査研究を継続し、調査の目的に応じて本格的な導入を検討していく。令和元年度では、これまでの調査研究において蓄積された知見を活かし、初めて郵送による調査を行った。
</t>
    <phoneticPr fontId="5"/>
  </si>
  <si>
    <t>郵便料金</t>
    <rPh sb="0" eb="2">
      <t>ユウビン</t>
    </rPh>
    <rPh sb="2" eb="4">
      <t>リョウキン</t>
    </rPh>
    <phoneticPr fontId="5"/>
  </si>
  <si>
    <t>報告書の送料</t>
    <rPh sb="0" eb="3">
      <t>ホウコクショ</t>
    </rPh>
    <rPh sb="4" eb="6">
      <t>ソウリョウ</t>
    </rPh>
    <phoneticPr fontId="5"/>
  </si>
  <si>
    <t>160百万円
/10件</t>
    <rPh sb="3" eb="6">
      <t>ヒャクマンエン</t>
    </rPh>
    <rPh sb="10" eb="11">
      <t>ケン</t>
    </rPh>
    <phoneticPr fontId="5"/>
  </si>
  <si>
    <t>-</t>
    <phoneticPr fontId="5"/>
  </si>
  <si>
    <t>各府省庁の要望数のうち当該年度に実施の必要性がある調査数以上の回数</t>
    <rPh sb="0" eb="1">
      <t>カク</t>
    </rPh>
    <rPh sb="1" eb="4">
      <t>フショウチョウ</t>
    </rPh>
    <rPh sb="3" eb="4">
      <t>チョウ</t>
    </rPh>
    <rPh sb="5" eb="7">
      <t>ヨウボウ</t>
    </rPh>
    <rPh sb="7" eb="8">
      <t>スウ</t>
    </rPh>
    <rPh sb="11" eb="13">
      <t>トウガイ</t>
    </rPh>
    <rPh sb="13" eb="15">
      <t>ネンド</t>
    </rPh>
    <rPh sb="16" eb="18">
      <t>ジッシ</t>
    </rPh>
    <rPh sb="19" eb="22">
      <t>ヒツヨウセイ</t>
    </rPh>
    <rPh sb="25" eb="27">
      <t>チョウサ</t>
    </rPh>
    <rPh sb="27" eb="28">
      <t>スウ</t>
    </rPh>
    <rPh sb="28" eb="30">
      <t>イジョウ</t>
    </rPh>
    <rPh sb="31" eb="33">
      <t>カイスウ</t>
    </rPh>
    <phoneticPr fontId="5"/>
  </si>
  <si>
    <t>２．政府広報</t>
    <rPh sb="2" eb="4">
      <t>セイフ</t>
    </rPh>
    <rPh sb="4" eb="6">
      <t>コウホウ</t>
    </rPh>
    <phoneticPr fontId="5"/>
  </si>
  <si>
    <t>２．政府広報の戦略的な展開</t>
    <phoneticPr fontId="5"/>
  </si>
  <si>
    <t>https://www8.cao.go.jp/hyouka/r3bunseki/r3bunseki-14.pdf
※リンク先の施策名は第6次計画に基づくものが記載されている。</t>
    <phoneticPr fontId="5"/>
  </si>
  <si>
    <t>51百万円
/6件</t>
    <phoneticPr fontId="5"/>
  </si>
  <si>
    <t>世論調査業務</t>
    <rPh sb="4" eb="6">
      <t>ギョウム</t>
    </rPh>
    <phoneticPr fontId="5"/>
  </si>
  <si>
    <t>世論調査業務の一部</t>
    <rPh sb="4" eb="6">
      <t>ギョウム</t>
    </rPh>
    <phoneticPr fontId="5"/>
  </si>
  <si>
    <t>郵送等による世論調査（試験調査）業務</t>
    <rPh sb="16" eb="18">
      <t>ギョウム</t>
    </rPh>
    <phoneticPr fontId="5"/>
  </si>
  <si>
    <t>郵送等による世論調査（試験調査）業務の一部</t>
    <rPh sb="16" eb="18">
      <t>ギョウム</t>
    </rPh>
    <phoneticPr fontId="5"/>
  </si>
  <si>
    <t>成果目標を概ね達成している。</t>
    <rPh sb="5" eb="6">
      <t>オオム</t>
    </rPh>
    <phoneticPr fontId="5"/>
  </si>
  <si>
    <t>新型コロナウィルス感染症の状況を踏まえつつも、概ね見込みに見合ったものとなっている。</t>
    <rPh sb="0" eb="2">
      <t>シンガタ</t>
    </rPh>
    <rPh sb="9" eb="12">
      <t>カンセンショウ</t>
    </rPh>
    <rPh sb="13" eb="15">
      <t>ジョウキョウ</t>
    </rPh>
    <rPh sb="16" eb="17">
      <t>フ</t>
    </rPh>
    <rPh sb="23" eb="24">
      <t>オオム</t>
    </rPh>
    <rPh sb="25" eb="27">
      <t>ミコ</t>
    </rPh>
    <rPh sb="29" eb="31">
      <t>ミア</t>
    </rPh>
    <phoneticPr fontId="6"/>
  </si>
  <si>
    <t xml:space="preserve">令和５年度要求は、令和４年度当初予算と同数の調査実施することを予定し、令和４年度当初予算とほぼ同額の経費を計上した。
</t>
    <rPh sb="0" eb="2">
      <t>レイワ</t>
    </rPh>
    <rPh sb="3" eb="5">
      <t>ネンド</t>
    </rPh>
    <rPh sb="5" eb="7">
      <t>ヨウキュウ</t>
    </rPh>
    <rPh sb="9" eb="11">
      <t>レイワ</t>
    </rPh>
    <rPh sb="12" eb="14">
      <t>ネンド</t>
    </rPh>
    <rPh sb="14" eb="16">
      <t>トウショ</t>
    </rPh>
    <rPh sb="16" eb="18">
      <t>ヨサン</t>
    </rPh>
    <rPh sb="19" eb="21">
      <t>ドウスウ</t>
    </rPh>
    <rPh sb="22" eb="24">
      <t>チョウサ</t>
    </rPh>
    <rPh sb="24" eb="26">
      <t>ジッシ</t>
    </rPh>
    <rPh sb="31" eb="33">
      <t>ヨテイ</t>
    </rPh>
    <rPh sb="47" eb="49">
      <t>ドウガク</t>
    </rPh>
    <phoneticPr fontId="5"/>
  </si>
  <si>
    <t>事業者が幅広く参加可能となり、競争が促進され予算が効率的に執行できるよう、調達方法（平成31年度以降は、3調査一括を1調査単独調達にするなど）や仕様書の修正などの工夫を行っている。</t>
    <rPh sb="0" eb="3">
      <t>ジギョウシャ</t>
    </rPh>
    <rPh sb="4" eb="6">
      <t>ハバヒロ</t>
    </rPh>
    <rPh sb="7" eb="9">
      <t>サンカ</t>
    </rPh>
    <rPh sb="9" eb="11">
      <t>カノウ</t>
    </rPh>
    <rPh sb="15" eb="17">
      <t>キョウソウ</t>
    </rPh>
    <rPh sb="18" eb="20">
      <t>ソクシン</t>
    </rPh>
    <rPh sb="22" eb="24">
      <t>ヨサン</t>
    </rPh>
    <rPh sb="25" eb="28">
      <t>コウリツテキ</t>
    </rPh>
    <rPh sb="29" eb="31">
      <t>シッコウ</t>
    </rPh>
    <rPh sb="37" eb="39">
      <t>チョウタツ</t>
    </rPh>
    <rPh sb="39" eb="41">
      <t>ホウホウ</t>
    </rPh>
    <rPh sb="42" eb="44">
      <t>ヘイセイ</t>
    </rPh>
    <rPh sb="46" eb="48">
      <t>ネンド</t>
    </rPh>
    <rPh sb="48" eb="50">
      <t>イコウ</t>
    </rPh>
    <rPh sb="53" eb="55">
      <t>チョウサ</t>
    </rPh>
    <rPh sb="55" eb="57">
      <t>イッカツ</t>
    </rPh>
    <rPh sb="59" eb="61">
      <t>チョウサ</t>
    </rPh>
    <rPh sb="61" eb="63">
      <t>タンドク</t>
    </rPh>
    <rPh sb="63" eb="65">
      <t>チョウタツ</t>
    </rPh>
    <rPh sb="72" eb="75">
      <t>シヨウショ</t>
    </rPh>
    <rPh sb="76" eb="78">
      <t>シュウセイ</t>
    </rPh>
    <rPh sb="81" eb="83">
      <t>クフウ</t>
    </rPh>
    <rPh sb="84" eb="85">
      <t>オコナ</t>
    </rPh>
    <phoneticPr fontId="8"/>
  </si>
  <si>
    <t>・新型コロナウイルス感染症をめぐる状況により、感染拡大防止を目的とし、やむを得ず、調査対象者と面接する方法より安価な調査票を郵送する方法により実施。
・令和3年度の調査は、調査票を郵送する方法を用いた。 
・令和3年度に予定していた調査のうち、1万サンプルの調査は、3千サンプルとした。</t>
    <rPh sb="23" eb="25">
      <t>カンセン</t>
    </rPh>
    <rPh sb="25" eb="27">
      <t>カクダイ</t>
    </rPh>
    <rPh sb="27" eb="29">
      <t>ボウシ</t>
    </rPh>
    <rPh sb="30" eb="32">
      <t>モクテキ</t>
    </rPh>
    <rPh sb="41" eb="43">
      <t>チョウサ</t>
    </rPh>
    <rPh sb="55" eb="57">
      <t>アンカ</t>
    </rPh>
    <rPh sb="71" eb="73">
      <t>ジッシ</t>
    </rPh>
    <rPh sb="76" eb="78">
      <t>レイワ</t>
    </rPh>
    <rPh sb="79" eb="81">
      <t>ネンド</t>
    </rPh>
    <rPh sb="82" eb="84">
      <t>チョウサ</t>
    </rPh>
    <rPh sb="94" eb="96">
      <t>ホウホウ</t>
    </rPh>
    <rPh sb="97" eb="98">
      <t>モチ</t>
    </rPh>
    <rPh sb="104" eb="106">
      <t>レイワ</t>
    </rPh>
    <rPh sb="107" eb="109">
      <t>ネンド</t>
    </rPh>
    <rPh sb="110" eb="112">
      <t>ヨテイ</t>
    </rPh>
    <rPh sb="116" eb="118">
      <t>チョウサ</t>
    </rPh>
    <phoneticPr fontId="7"/>
  </si>
  <si>
    <t>74百万円
/8件</t>
    <phoneticPr fontId="5"/>
  </si>
  <si>
    <t>　世論調査のテーマは基本的に各府省庁の要望等に基づき選定している。
　調査は、全国国民の縮図となるよう抽出した3千～1万人を対象として、重要施策に関する意識や要望等について面接により調査している（ただし令和2年度以降は郵送又は郵送及びインターネット併用による調査）。調査結果は、各府省庁に提供するとともに、広く公表している。</t>
    <rPh sb="111" eb="112">
      <t>マタ</t>
    </rPh>
    <rPh sb="113" eb="115">
      <t>ユウソウ</t>
    </rPh>
    <rPh sb="115" eb="116">
      <t>オヨ</t>
    </rPh>
    <rPh sb="124" eb="126">
      <t>ヘイヨウ</t>
    </rPh>
    <phoneticPr fontId="5"/>
  </si>
  <si>
    <t>　政府の重要施策に関する意識や要望等を把握するための調査を行う。
　調査対象者は、原則として全国18歳以上の者から無作為に抽出する。調査は、調査員が対象者と面接し、調査員が回答を記入する方法により、2～3週間程度で実施（ただし、令和2年度以降は、調査票を対象者に郵送し、対象者が回答を調査票に記入し、返送する手法により、40日程度で実施している。）。</t>
    <rPh sb="1" eb="3">
      <t>セイフ</t>
    </rPh>
    <rPh sb="4" eb="6">
      <t>ジュウヨウ</t>
    </rPh>
    <rPh sb="6" eb="7">
      <t>セ</t>
    </rPh>
    <rPh sb="7" eb="8">
      <t>サク</t>
    </rPh>
    <rPh sb="9" eb="10">
      <t>カン</t>
    </rPh>
    <rPh sb="12" eb="14">
      <t>イシキ</t>
    </rPh>
    <rPh sb="15" eb="17">
      <t>ヨウボウ</t>
    </rPh>
    <rPh sb="17" eb="18">
      <t>トウ</t>
    </rPh>
    <rPh sb="19" eb="21">
      <t>ハアク</t>
    </rPh>
    <rPh sb="26" eb="28">
      <t>チョウサ</t>
    </rPh>
    <rPh sb="29" eb="30">
      <t>オコナ</t>
    </rPh>
    <phoneticPr fontId="5"/>
  </si>
  <si>
    <t>P1</t>
    <phoneticPr fontId="5"/>
  </si>
  <si>
    <t>点検対象外</t>
    <rPh sb="0" eb="2">
      <t>テンケン</t>
    </rPh>
    <rPh sb="2" eb="4">
      <t>タイショウ</t>
    </rPh>
    <rPh sb="4" eb="5">
      <t>ガイ</t>
    </rPh>
    <phoneticPr fontId="5"/>
  </si>
  <si>
    <t>平成３０年度の公開プロセスで指摘された内容を踏まえ、引き続き、事業者が幅広く参加可能となるよう、仕様書の見直しなどに努め、引き続き、コストの削減に努めること。</t>
    <rPh sb="19" eb="21">
      <t>ナイヨウ</t>
    </rPh>
    <rPh sb="22" eb="23">
      <t>フ</t>
    </rPh>
    <rPh sb="26" eb="27">
      <t>ヒ</t>
    </rPh>
    <rPh sb="28" eb="29">
      <t>ツヅ</t>
    </rPh>
    <phoneticPr fontId="5"/>
  </si>
  <si>
    <t>・引き続き、事業者が広く参加可能となるよう調達の改善に努める。また、調査コストの削減に努める。 
・過去に蓄積された知見に加え、引き続き調査・検討を行うことにより、最適な調査方法を検討していく。</t>
    <phoneticPr fontId="5"/>
  </si>
  <si>
    <t>A.一般社団法人中央調査社</t>
    <phoneticPr fontId="5"/>
  </si>
  <si>
    <t>C.一般社団法人新情報センター</t>
    <phoneticPr fontId="5"/>
  </si>
  <si>
    <t>E.株式会社双文社</t>
    <phoneticPr fontId="5"/>
  </si>
  <si>
    <t>一般社団法人中央調査社</t>
    <phoneticPr fontId="5"/>
  </si>
  <si>
    <t>株式会社マーケティングアプリケーションズ</t>
    <phoneticPr fontId="5"/>
  </si>
  <si>
    <t>一般社団法人新情報センター</t>
    <phoneticPr fontId="5"/>
  </si>
  <si>
    <t>株式会社善光堂印刷所</t>
    <phoneticPr fontId="5"/>
  </si>
  <si>
    <t>株式会社双文社</t>
    <phoneticPr fontId="5"/>
  </si>
  <si>
    <t>株式会社アイガー</t>
    <phoneticPr fontId="5"/>
  </si>
  <si>
    <t>株式会社五月商会</t>
    <phoneticPr fontId="5"/>
  </si>
  <si>
    <t>日本郵便株式会社</t>
    <phoneticPr fontId="5"/>
  </si>
  <si>
    <t>ヤマト運輸株式会社</t>
    <phoneticPr fontId="5"/>
  </si>
  <si>
    <t>株式会社アスマーク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</si>
</sst>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center"/>
      <protection locked="0"/>
    </xf>
    <xf numFmtId="49" fontId="20" fillId="0" borderId="80"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6350</xdr:colOff>
      <xdr:row>101</xdr:row>
      <xdr:rowOff>349250</xdr:rowOff>
    </xdr:from>
    <xdr:to>
      <xdr:col>48</xdr:col>
      <xdr:colOff>50800</xdr:colOff>
      <xdr:row>136</xdr:row>
      <xdr:rowOff>162506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550" y="42824400"/>
          <a:ext cx="7410450" cy="1269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10"/>
      <c r="AQ1" s="10"/>
      <c r="AR1" s="10"/>
      <c r="AS1" s="10"/>
      <c r="AT1" s="10"/>
      <c r="AU1" s="10"/>
      <c r="AV1" s="10"/>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5" t="s">
        <v>0</v>
      </c>
      <c r="Y2" s="58"/>
      <c r="Z2" s="43"/>
      <c r="AA2" s="43"/>
      <c r="AB2" s="43"/>
      <c r="AC2" s="43"/>
      <c r="AD2" s="150">
        <v>2022</v>
      </c>
      <c r="AE2" s="150"/>
      <c r="AF2" s="150"/>
      <c r="AG2" s="150"/>
      <c r="AH2" s="150"/>
      <c r="AI2" s="67" t="s">
        <v>255</v>
      </c>
      <c r="AJ2" s="150" t="s">
        <v>611</v>
      </c>
      <c r="AK2" s="150"/>
      <c r="AL2" s="150"/>
      <c r="AM2" s="150"/>
      <c r="AN2" s="67" t="s">
        <v>255</v>
      </c>
      <c r="AO2" s="150">
        <v>21</v>
      </c>
      <c r="AP2" s="150"/>
      <c r="AQ2" s="150"/>
      <c r="AR2" s="68" t="s">
        <v>255</v>
      </c>
      <c r="AS2" s="151">
        <v>9</v>
      </c>
      <c r="AT2" s="151"/>
      <c r="AU2" s="151"/>
      <c r="AV2" s="67" t="str">
        <f>IF(AW2="","","-")</f>
        <v/>
      </c>
      <c r="AW2" s="152"/>
      <c r="AX2" s="152"/>
    </row>
    <row r="3" spans="1:50" ht="21" customHeight="1" thickBot="1" x14ac:dyDescent="0.2">
      <c r="A3" s="153" t="s">
        <v>560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22" t="s">
        <v>56</v>
      </c>
      <c r="AJ3" s="155" t="s">
        <v>568</v>
      </c>
      <c r="AK3" s="155"/>
      <c r="AL3" s="155"/>
      <c r="AM3" s="155"/>
      <c r="AN3" s="155"/>
      <c r="AO3" s="155"/>
      <c r="AP3" s="155"/>
      <c r="AQ3" s="155"/>
      <c r="AR3" s="155"/>
      <c r="AS3" s="155"/>
      <c r="AT3" s="155"/>
      <c r="AU3" s="155"/>
      <c r="AV3" s="155"/>
      <c r="AW3" s="155"/>
      <c r="AX3" s="23" t="s">
        <v>57</v>
      </c>
    </row>
    <row r="4" spans="1:50" ht="24.75" customHeight="1" x14ac:dyDescent="0.15">
      <c r="A4" s="125" t="s">
        <v>23</v>
      </c>
      <c r="B4" s="126"/>
      <c r="C4" s="126"/>
      <c r="D4" s="126"/>
      <c r="E4" s="126"/>
      <c r="F4" s="126"/>
      <c r="G4" s="127" t="s">
        <v>569</v>
      </c>
      <c r="H4" s="128"/>
      <c r="I4" s="128"/>
      <c r="J4" s="128"/>
      <c r="K4" s="128"/>
      <c r="L4" s="128"/>
      <c r="M4" s="128"/>
      <c r="N4" s="128"/>
      <c r="O4" s="128"/>
      <c r="P4" s="128"/>
      <c r="Q4" s="128"/>
      <c r="R4" s="128"/>
      <c r="S4" s="128"/>
      <c r="T4" s="128"/>
      <c r="U4" s="128"/>
      <c r="V4" s="128"/>
      <c r="W4" s="128"/>
      <c r="X4" s="128"/>
      <c r="Y4" s="129" t="s">
        <v>1</v>
      </c>
      <c r="Z4" s="130"/>
      <c r="AA4" s="130"/>
      <c r="AB4" s="130"/>
      <c r="AC4" s="130"/>
      <c r="AD4" s="131"/>
      <c r="AE4" s="132" t="s">
        <v>570</v>
      </c>
      <c r="AF4" s="133"/>
      <c r="AG4" s="133"/>
      <c r="AH4" s="133"/>
      <c r="AI4" s="133"/>
      <c r="AJ4" s="133"/>
      <c r="AK4" s="133"/>
      <c r="AL4" s="133"/>
      <c r="AM4" s="133"/>
      <c r="AN4" s="133"/>
      <c r="AO4" s="133"/>
      <c r="AP4" s="134"/>
      <c r="AQ4" s="135" t="s">
        <v>2</v>
      </c>
      <c r="AR4" s="130"/>
      <c r="AS4" s="130"/>
      <c r="AT4" s="130"/>
      <c r="AU4" s="130"/>
      <c r="AV4" s="130"/>
      <c r="AW4" s="130"/>
      <c r="AX4" s="136"/>
    </row>
    <row r="5" spans="1:50" ht="30" customHeight="1" x14ac:dyDescent="0.15">
      <c r="A5" s="137" t="s">
        <v>59</v>
      </c>
      <c r="B5" s="138"/>
      <c r="C5" s="138"/>
      <c r="D5" s="138"/>
      <c r="E5" s="138"/>
      <c r="F5" s="139"/>
      <c r="G5" s="140" t="s">
        <v>572</v>
      </c>
      <c r="H5" s="141"/>
      <c r="I5" s="141"/>
      <c r="J5" s="141"/>
      <c r="K5" s="141"/>
      <c r="L5" s="141"/>
      <c r="M5" s="142" t="s">
        <v>58</v>
      </c>
      <c r="N5" s="143"/>
      <c r="O5" s="143"/>
      <c r="P5" s="143"/>
      <c r="Q5" s="143"/>
      <c r="R5" s="144"/>
      <c r="S5" s="145" t="s">
        <v>573</v>
      </c>
      <c r="T5" s="141"/>
      <c r="U5" s="141"/>
      <c r="V5" s="141"/>
      <c r="W5" s="141"/>
      <c r="X5" s="146"/>
      <c r="Y5" s="147" t="s">
        <v>3</v>
      </c>
      <c r="Z5" s="148"/>
      <c r="AA5" s="148"/>
      <c r="AB5" s="148"/>
      <c r="AC5" s="148"/>
      <c r="AD5" s="149"/>
      <c r="AE5" s="172" t="s">
        <v>574</v>
      </c>
      <c r="AF5" s="172"/>
      <c r="AG5" s="172"/>
      <c r="AH5" s="172"/>
      <c r="AI5" s="172"/>
      <c r="AJ5" s="172"/>
      <c r="AK5" s="172"/>
      <c r="AL5" s="172"/>
      <c r="AM5" s="172"/>
      <c r="AN5" s="172"/>
      <c r="AO5" s="172"/>
      <c r="AP5" s="173"/>
      <c r="AQ5" s="174" t="s">
        <v>571</v>
      </c>
      <c r="AR5" s="175"/>
      <c r="AS5" s="175"/>
      <c r="AT5" s="175"/>
      <c r="AU5" s="175"/>
      <c r="AV5" s="175"/>
      <c r="AW5" s="175"/>
      <c r="AX5" s="176"/>
    </row>
    <row r="6" spans="1:50" ht="39" customHeight="1" x14ac:dyDescent="0.15">
      <c r="A6" s="177" t="s">
        <v>4</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x14ac:dyDescent="0.15">
      <c r="A7" s="156" t="s">
        <v>20</v>
      </c>
      <c r="B7" s="157"/>
      <c r="C7" s="157"/>
      <c r="D7" s="157"/>
      <c r="E7" s="157"/>
      <c r="F7" s="158"/>
      <c r="G7" s="182" t="s">
        <v>575</v>
      </c>
      <c r="H7" s="183"/>
      <c r="I7" s="183"/>
      <c r="J7" s="183"/>
      <c r="K7" s="183"/>
      <c r="L7" s="183"/>
      <c r="M7" s="183"/>
      <c r="N7" s="183"/>
      <c r="O7" s="183"/>
      <c r="P7" s="183"/>
      <c r="Q7" s="183"/>
      <c r="R7" s="183"/>
      <c r="S7" s="183"/>
      <c r="T7" s="183"/>
      <c r="U7" s="183"/>
      <c r="V7" s="183"/>
      <c r="W7" s="183"/>
      <c r="X7" s="184"/>
      <c r="Y7" s="185" t="s">
        <v>241</v>
      </c>
      <c r="Z7" s="186"/>
      <c r="AA7" s="186"/>
      <c r="AB7" s="186"/>
      <c r="AC7" s="186"/>
      <c r="AD7" s="187"/>
      <c r="AE7" s="188" t="s">
        <v>576</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6" t="s">
        <v>176</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177</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67" t="s">
        <v>21</v>
      </c>
      <c r="B9" s="168"/>
      <c r="C9" s="168"/>
      <c r="D9" s="168"/>
      <c r="E9" s="168"/>
      <c r="F9" s="168"/>
      <c r="G9" s="169" t="s">
        <v>577</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62.85" customHeight="1" x14ac:dyDescent="0.15">
      <c r="A10" s="212" t="s">
        <v>27</v>
      </c>
      <c r="B10" s="213"/>
      <c r="C10" s="213"/>
      <c r="D10" s="213"/>
      <c r="E10" s="213"/>
      <c r="F10" s="213"/>
      <c r="G10" s="214" t="s">
        <v>647</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5</v>
      </c>
      <c r="B11" s="213"/>
      <c r="C11" s="213"/>
      <c r="D11" s="213"/>
      <c r="E11" s="213"/>
      <c r="F11" s="217"/>
      <c r="G11" s="218" t="str">
        <f>入力規則等!P10</f>
        <v>委託・請負</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15">
      <c r="A12" s="221" t="s">
        <v>22</v>
      </c>
      <c r="B12" s="222"/>
      <c r="C12" s="222"/>
      <c r="D12" s="222"/>
      <c r="E12" s="222"/>
      <c r="F12" s="223"/>
      <c r="G12" s="228"/>
      <c r="H12" s="229"/>
      <c r="I12" s="229"/>
      <c r="J12" s="229"/>
      <c r="K12" s="229"/>
      <c r="L12" s="229"/>
      <c r="M12" s="229"/>
      <c r="N12" s="229"/>
      <c r="O12" s="229"/>
      <c r="P12" s="200" t="s">
        <v>387</v>
      </c>
      <c r="Q12" s="201"/>
      <c r="R12" s="201"/>
      <c r="S12" s="201"/>
      <c r="T12" s="201"/>
      <c r="U12" s="201"/>
      <c r="V12" s="230"/>
      <c r="W12" s="200" t="s">
        <v>539</v>
      </c>
      <c r="X12" s="201"/>
      <c r="Y12" s="201"/>
      <c r="Z12" s="201"/>
      <c r="AA12" s="201"/>
      <c r="AB12" s="201"/>
      <c r="AC12" s="230"/>
      <c r="AD12" s="200" t="s">
        <v>541</v>
      </c>
      <c r="AE12" s="201"/>
      <c r="AF12" s="201"/>
      <c r="AG12" s="201"/>
      <c r="AH12" s="201"/>
      <c r="AI12" s="201"/>
      <c r="AJ12" s="230"/>
      <c r="AK12" s="200" t="s">
        <v>552</v>
      </c>
      <c r="AL12" s="201"/>
      <c r="AM12" s="201"/>
      <c r="AN12" s="201"/>
      <c r="AO12" s="201"/>
      <c r="AP12" s="201"/>
      <c r="AQ12" s="230"/>
      <c r="AR12" s="200" t="s">
        <v>553</v>
      </c>
      <c r="AS12" s="201"/>
      <c r="AT12" s="201"/>
      <c r="AU12" s="201"/>
      <c r="AV12" s="201"/>
      <c r="AW12" s="201"/>
      <c r="AX12" s="202"/>
    </row>
    <row r="13" spans="1:50" ht="21" customHeight="1" x14ac:dyDescent="0.15">
      <c r="A13" s="224"/>
      <c r="B13" s="225"/>
      <c r="C13" s="225"/>
      <c r="D13" s="225"/>
      <c r="E13" s="225"/>
      <c r="F13" s="226"/>
      <c r="G13" s="244" t="s">
        <v>6</v>
      </c>
      <c r="H13" s="245"/>
      <c r="I13" s="203" t="s">
        <v>7</v>
      </c>
      <c r="J13" s="204"/>
      <c r="K13" s="204"/>
      <c r="L13" s="204"/>
      <c r="M13" s="204"/>
      <c r="N13" s="204"/>
      <c r="O13" s="205"/>
      <c r="P13" s="194">
        <v>160</v>
      </c>
      <c r="Q13" s="195"/>
      <c r="R13" s="195"/>
      <c r="S13" s="195"/>
      <c r="T13" s="195"/>
      <c r="U13" s="195"/>
      <c r="V13" s="196"/>
      <c r="W13" s="194">
        <v>176</v>
      </c>
      <c r="X13" s="195"/>
      <c r="Y13" s="195"/>
      <c r="Z13" s="195"/>
      <c r="AA13" s="195"/>
      <c r="AB13" s="195"/>
      <c r="AC13" s="196"/>
      <c r="AD13" s="194">
        <v>179</v>
      </c>
      <c r="AE13" s="195"/>
      <c r="AF13" s="195"/>
      <c r="AG13" s="195"/>
      <c r="AH13" s="195"/>
      <c r="AI13" s="195"/>
      <c r="AJ13" s="196"/>
      <c r="AK13" s="194">
        <v>173</v>
      </c>
      <c r="AL13" s="195"/>
      <c r="AM13" s="195"/>
      <c r="AN13" s="195"/>
      <c r="AO13" s="195"/>
      <c r="AP13" s="195"/>
      <c r="AQ13" s="196"/>
      <c r="AR13" s="206">
        <v>172</v>
      </c>
      <c r="AS13" s="207"/>
      <c r="AT13" s="207"/>
      <c r="AU13" s="207"/>
      <c r="AV13" s="207"/>
      <c r="AW13" s="207"/>
      <c r="AX13" s="208"/>
    </row>
    <row r="14" spans="1:50" ht="21" customHeight="1" x14ac:dyDescent="0.15">
      <c r="A14" s="224"/>
      <c r="B14" s="225"/>
      <c r="C14" s="225"/>
      <c r="D14" s="225"/>
      <c r="E14" s="225"/>
      <c r="F14" s="226"/>
      <c r="G14" s="246"/>
      <c r="H14" s="247"/>
      <c r="I14" s="191" t="s">
        <v>8</v>
      </c>
      <c r="J14" s="209"/>
      <c r="K14" s="209"/>
      <c r="L14" s="209"/>
      <c r="M14" s="209"/>
      <c r="N14" s="209"/>
      <c r="O14" s="210"/>
      <c r="P14" s="194" t="s">
        <v>576</v>
      </c>
      <c r="Q14" s="195"/>
      <c r="R14" s="195"/>
      <c r="S14" s="195"/>
      <c r="T14" s="195"/>
      <c r="U14" s="195"/>
      <c r="V14" s="196"/>
      <c r="W14" s="194" t="s">
        <v>576</v>
      </c>
      <c r="X14" s="195"/>
      <c r="Y14" s="195"/>
      <c r="Z14" s="195"/>
      <c r="AA14" s="195"/>
      <c r="AB14" s="195"/>
      <c r="AC14" s="196"/>
      <c r="AD14" s="194" t="s">
        <v>576</v>
      </c>
      <c r="AE14" s="195"/>
      <c r="AF14" s="195"/>
      <c r="AG14" s="195"/>
      <c r="AH14" s="195"/>
      <c r="AI14" s="195"/>
      <c r="AJ14" s="196"/>
      <c r="AK14" s="194" t="s">
        <v>576</v>
      </c>
      <c r="AL14" s="195"/>
      <c r="AM14" s="195"/>
      <c r="AN14" s="195"/>
      <c r="AO14" s="195"/>
      <c r="AP14" s="195"/>
      <c r="AQ14" s="196"/>
      <c r="AR14" s="250"/>
      <c r="AS14" s="250"/>
      <c r="AT14" s="250"/>
      <c r="AU14" s="250"/>
      <c r="AV14" s="250"/>
      <c r="AW14" s="250"/>
      <c r="AX14" s="251"/>
    </row>
    <row r="15" spans="1:50" ht="21" customHeight="1" x14ac:dyDescent="0.15">
      <c r="A15" s="224"/>
      <c r="B15" s="225"/>
      <c r="C15" s="225"/>
      <c r="D15" s="225"/>
      <c r="E15" s="225"/>
      <c r="F15" s="226"/>
      <c r="G15" s="246"/>
      <c r="H15" s="247"/>
      <c r="I15" s="191" t="s">
        <v>47</v>
      </c>
      <c r="J15" s="192"/>
      <c r="K15" s="192"/>
      <c r="L15" s="192"/>
      <c r="M15" s="192"/>
      <c r="N15" s="192"/>
      <c r="O15" s="193"/>
      <c r="P15" s="194" t="s">
        <v>576</v>
      </c>
      <c r="Q15" s="195"/>
      <c r="R15" s="195"/>
      <c r="S15" s="195"/>
      <c r="T15" s="195"/>
      <c r="U15" s="195"/>
      <c r="V15" s="196"/>
      <c r="W15" s="194" t="s">
        <v>576</v>
      </c>
      <c r="X15" s="195"/>
      <c r="Y15" s="195"/>
      <c r="Z15" s="195"/>
      <c r="AA15" s="195"/>
      <c r="AB15" s="195"/>
      <c r="AC15" s="196"/>
      <c r="AD15" s="194" t="s">
        <v>576</v>
      </c>
      <c r="AE15" s="195"/>
      <c r="AF15" s="195"/>
      <c r="AG15" s="195"/>
      <c r="AH15" s="195"/>
      <c r="AI15" s="195"/>
      <c r="AJ15" s="196"/>
      <c r="AK15" s="194" t="s">
        <v>576</v>
      </c>
      <c r="AL15" s="195"/>
      <c r="AM15" s="195"/>
      <c r="AN15" s="195"/>
      <c r="AO15" s="195"/>
      <c r="AP15" s="195"/>
      <c r="AQ15" s="196"/>
      <c r="AR15" s="194" t="s">
        <v>631</v>
      </c>
      <c r="AS15" s="195"/>
      <c r="AT15" s="195"/>
      <c r="AU15" s="195"/>
      <c r="AV15" s="195"/>
      <c r="AW15" s="195"/>
      <c r="AX15" s="211"/>
    </row>
    <row r="16" spans="1:50" ht="21" customHeight="1" x14ac:dyDescent="0.15">
      <c r="A16" s="224"/>
      <c r="B16" s="225"/>
      <c r="C16" s="225"/>
      <c r="D16" s="225"/>
      <c r="E16" s="225"/>
      <c r="F16" s="226"/>
      <c r="G16" s="246"/>
      <c r="H16" s="247"/>
      <c r="I16" s="191" t="s">
        <v>48</v>
      </c>
      <c r="J16" s="192"/>
      <c r="K16" s="192"/>
      <c r="L16" s="192"/>
      <c r="M16" s="192"/>
      <c r="N16" s="192"/>
      <c r="O16" s="193"/>
      <c r="P16" s="194" t="s">
        <v>576</v>
      </c>
      <c r="Q16" s="195"/>
      <c r="R16" s="195"/>
      <c r="S16" s="195"/>
      <c r="T16" s="195"/>
      <c r="U16" s="195"/>
      <c r="V16" s="196"/>
      <c r="W16" s="194" t="s">
        <v>576</v>
      </c>
      <c r="X16" s="195"/>
      <c r="Y16" s="195"/>
      <c r="Z16" s="195"/>
      <c r="AA16" s="195"/>
      <c r="AB16" s="195"/>
      <c r="AC16" s="196"/>
      <c r="AD16" s="194" t="s">
        <v>576</v>
      </c>
      <c r="AE16" s="195"/>
      <c r="AF16" s="195"/>
      <c r="AG16" s="195"/>
      <c r="AH16" s="195"/>
      <c r="AI16" s="195"/>
      <c r="AJ16" s="196"/>
      <c r="AK16" s="194" t="s">
        <v>576</v>
      </c>
      <c r="AL16" s="195"/>
      <c r="AM16" s="195"/>
      <c r="AN16" s="195"/>
      <c r="AO16" s="195"/>
      <c r="AP16" s="195"/>
      <c r="AQ16" s="196"/>
      <c r="AR16" s="197"/>
      <c r="AS16" s="198"/>
      <c r="AT16" s="198"/>
      <c r="AU16" s="198"/>
      <c r="AV16" s="198"/>
      <c r="AW16" s="198"/>
      <c r="AX16" s="199"/>
    </row>
    <row r="17" spans="1:50" ht="24.75" customHeight="1" x14ac:dyDescent="0.15">
      <c r="A17" s="224"/>
      <c r="B17" s="225"/>
      <c r="C17" s="225"/>
      <c r="D17" s="225"/>
      <c r="E17" s="225"/>
      <c r="F17" s="226"/>
      <c r="G17" s="246"/>
      <c r="H17" s="247"/>
      <c r="I17" s="191" t="s">
        <v>46</v>
      </c>
      <c r="J17" s="209"/>
      <c r="K17" s="209"/>
      <c r="L17" s="209"/>
      <c r="M17" s="209"/>
      <c r="N17" s="209"/>
      <c r="O17" s="210"/>
      <c r="P17" s="194" t="s">
        <v>576</v>
      </c>
      <c r="Q17" s="195"/>
      <c r="R17" s="195"/>
      <c r="S17" s="195"/>
      <c r="T17" s="195"/>
      <c r="U17" s="195"/>
      <c r="V17" s="196"/>
      <c r="W17" s="194" t="s">
        <v>576</v>
      </c>
      <c r="X17" s="195"/>
      <c r="Y17" s="195"/>
      <c r="Z17" s="195"/>
      <c r="AA17" s="195"/>
      <c r="AB17" s="195"/>
      <c r="AC17" s="196"/>
      <c r="AD17" s="194" t="s">
        <v>576</v>
      </c>
      <c r="AE17" s="195"/>
      <c r="AF17" s="195"/>
      <c r="AG17" s="195"/>
      <c r="AH17" s="195"/>
      <c r="AI17" s="195"/>
      <c r="AJ17" s="196"/>
      <c r="AK17" s="194" t="s">
        <v>576</v>
      </c>
      <c r="AL17" s="195"/>
      <c r="AM17" s="195"/>
      <c r="AN17" s="195"/>
      <c r="AO17" s="195"/>
      <c r="AP17" s="195"/>
      <c r="AQ17" s="196"/>
      <c r="AR17" s="242"/>
      <c r="AS17" s="242"/>
      <c r="AT17" s="242"/>
      <c r="AU17" s="242"/>
      <c r="AV17" s="242"/>
      <c r="AW17" s="242"/>
      <c r="AX17" s="243"/>
    </row>
    <row r="18" spans="1:50" ht="24.75" customHeight="1" x14ac:dyDescent="0.15">
      <c r="A18" s="224"/>
      <c r="B18" s="225"/>
      <c r="C18" s="225"/>
      <c r="D18" s="225"/>
      <c r="E18" s="225"/>
      <c r="F18" s="226"/>
      <c r="G18" s="248"/>
      <c r="H18" s="249"/>
      <c r="I18" s="235" t="s">
        <v>18</v>
      </c>
      <c r="J18" s="236"/>
      <c r="K18" s="236"/>
      <c r="L18" s="236"/>
      <c r="M18" s="236"/>
      <c r="N18" s="236"/>
      <c r="O18" s="237"/>
      <c r="P18" s="238">
        <f>SUM(P13:V17)</f>
        <v>160</v>
      </c>
      <c r="Q18" s="239"/>
      <c r="R18" s="239"/>
      <c r="S18" s="239"/>
      <c r="T18" s="239"/>
      <c r="U18" s="239"/>
      <c r="V18" s="240"/>
      <c r="W18" s="238">
        <f>SUM(W13:AC17)</f>
        <v>176</v>
      </c>
      <c r="X18" s="239"/>
      <c r="Y18" s="239"/>
      <c r="Z18" s="239"/>
      <c r="AA18" s="239"/>
      <c r="AB18" s="239"/>
      <c r="AC18" s="240"/>
      <c r="AD18" s="238">
        <f>SUM(AD13:AJ17)</f>
        <v>179</v>
      </c>
      <c r="AE18" s="239"/>
      <c r="AF18" s="239"/>
      <c r="AG18" s="239"/>
      <c r="AH18" s="239"/>
      <c r="AI18" s="239"/>
      <c r="AJ18" s="240"/>
      <c r="AK18" s="238">
        <f>SUM(AK13:AQ17)</f>
        <v>173</v>
      </c>
      <c r="AL18" s="239"/>
      <c r="AM18" s="239"/>
      <c r="AN18" s="239"/>
      <c r="AO18" s="239"/>
      <c r="AP18" s="239"/>
      <c r="AQ18" s="240"/>
      <c r="AR18" s="238">
        <f>SUM(AR13:AX17)</f>
        <v>172</v>
      </c>
      <c r="AS18" s="239"/>
      <c r="AT18" s="239"/>
      <c r="AU18" s="239"/>
      <c r="AV18" s="239"/>
      <c r="AW18" s="239"/>
      <c r="AX18" s="241"/>
    </row>
    <row r="19" spans="1:50" ht="24.75" customHeight="1" x14ac:dyDescent="0.15">
      <c r="A19" s="224"/>
      <c r="B19" s="225"/>
      <c r="C19" s="225"/>
      <c r="D19" s="225"/>
      <c r="E19" s="225"/>
      <c r="F19" s="226"/>
      <c r="G19" s="231" t="s">
        <v>9</v>
      </c>
      <c r="H19" s="232"/>
      <c r="I19" s="232"/>
      <c r="J19" s="232"/>
      <c r="K19" s="232"/>
      <c r="L19" s="232"/>
      <c r="M19" s="232"/>
      <c r="N19" s="232"/>
      <c r="O19" s="232"/>
      <c r="P19" s="194">
        <v>143</v>
      </c>
      <c r="Q19" s="195"/>
      <c r="R19" s="195"/>
      <c r="S19" s="195"/>
      <c r="T19" s="195"/>
      <c r="U19" s="195"/>
      <c r="V19" s="196"/>
      <c r="W19" s="194">
        <v>59</v>
      </c>
      <c r="X19" s="195"/>
      <c r="Y19" s="195"/>
      <c r="Z19" s="195"/>
      <c r="AA19" s="195"/>
      <c r="AB19" s="195"/>
      <c r="AC19" s="196"/>
      <c r="AD19" s="194">
        <v>79</v>
      </c>
      <c r="AE19" s="195"/>
      <c r="AF19" s="195"/>
      <c r="AG19" s="195"/>
      <c r="AH19" s="195"/>
      <c r="AI19" s="195"/>
      <c r="AJ19" s="196"/>
      <c r="AK19" s="233"/>
      <c r="AL19" s="233"/>
      <c r="AM19" s="233"/>
      <c r="AN19" s="233"/>
      <c r="AO19" s="233"/>
      <c r="AP19" s="233"/>
      <c r="AQ19" s="233"/>
      <c r="AR19" s="233"/>
      <c r="AS19" s="233"/>
      <c r="AT19" s="233"/>
      <c r="AU19" s="233"/>
      <c r="AV19" s="233"/>
      <c r="AW19" s="233"/>
      <c r="AX19" s="234"/>
    </row>
    <row r="20" spans="1:50" ht="24.75" customHeight="1" x14ac:dyDescent="0.15">
      <c r="A20" s="224"/>
      <c r="B20" s="225"/>
      <c r="C20" s="225"/>
      <c r="D20" s="225"/>
      <c r="E20" s="225"/>
      <c r="F20" s="226"/>
      <c r="G20" s="231" t="s">
        <v>10</v>
      </c>
      <c r="H20" s="232"/>
      <c r="I20" s="232"/>
      <c r="J20" s="232"/>
      <c r="K20" s="232"/>
      <c r="L20" s="232"/>
      <c r="M20" s="232"/>
      <c r="N20" s="232"/>
      <c r="O20" s="232"/>
      <c r="P20" s="270">
        <f>IF(P18=0, "-", SUM(P19)/P18)</f>
        <v>0.89375000000000004</v>
      </c>
      <c r="Q20" s="270"/>
      <c r="R20" s="270"/>
      <c r="S20" s="270"/>
      <c r="T20" s="270"/>
      <c r="U20" s="270"/>
      <c r="V20" s="270"/>
      <c r="W20" s="270">
        <f>IF(W18=0, "-", SUM(W19)/W18)</f>
        <v>0.33522727272727271</v>
      </c>
      <c r="X20" s="270"/>
      <c r="Y20" s="270"/>
      <c r="Z20" s="270"/>
      <c r="AA20" s="270"/>
      <c r="AB20" s="270"/>
      <c r="AC20" s="270"/>
      <c r="AD20" s="270">
        <f>IF(AD18=0, "-", SUM(AD19)/AD18)</f>
        <v>0.44134078212290501</v>
      </c>
      <c r="AE20" s="270"/>
      <c r="AF20" s="270"/>
      <c r="AG20" s="270"/>
      <c r="AH20" s="270"/>
      <c r="AI20" s="270"/>
      <c r="AJ20" s="270"/>
      <c r="AK20" s="233"/>
      <c r="AL20" s="233"/>
      <c r="AM20" s="233"/>
      <c r="AN20" s="233"/>
      <c r="AO20" s="233"/>
      <c r="AP20" s="233"/>
      <c r="AQ20" s="271"/>
      <c r="AR20" s="271"/>
      <c r="AS20" s="271"/>
      <c r="AT20" s="271"/>
      <c r="AU20" s="233"/>
      <c r="AV20" s="233"/>
      <c r="AW20" s="233"/>
      <c r="AX20" s="234"/>
    </row>
    <row r="21" spans="1:50" ht="25.5" customHeight="1" x14ac:dyDescent="0.15">
      <c r="A21" s="167"/>
      <c r="B21" s="168"/>
      <c r="C21" s="168"/>
      <c r="D21" s="168"/>
      <c r="E21" s="168"/>
      <c r="F21" s="227"/>
      <c r="G21" s="268" t="s">
        <v>216</v>
      </c>
      <c r="H21" s="269"/>
      <c r="I21" s="269"/>
      <c r="J21" s="269"/>
      <c r="K21" s="269"/>
      <c r="L21" s="269"/>
      <c r="M21" s="269"/>
      <c r="N21" s="269"/>
      <c r="O21" s="269"/>
      <c r="P21" s="270">
        <f>IF(P19=0, "-", SUM(P19)/SUM(P13,P14))</f>
        <v>0.89375000000000004</v>
      </c>
      <c r="Q21" s="270"/>
      <c r="R21" s="270"/>
      <c r="S21" s="270"/>
      <c r="T21" s="270"/>
      <c r="U21" s="270"/>
      <c r="V21" s="270"/>
      <c r="W21" s="270">
        <f>IF(W19=0, "-", SUM(W19)/SUM(W13,W14))</f>
        <v>0.33522727272727271</v>
      </c>
      <c r="X21" s="270"/>
      <c r="Y21" s="270"/>
      <c r="Z21" s="270"/>
      <c r="AA21" s="270"/>
      <c r="AB21" s="270"/>
      <c r="AC21" s="270"/>
      <c r="AD21" s="270">
        <f>IF(AD19=0, "-", SUM(AD19)/SUM(AD13,AD14))</f>
        <v>0.44134078212290501</v>
      </c>
      <c r="AE21" s="270"/>
      <c r="AF21" s="270"/>
      <c r="AG21" s="270"/>
      <c r="AH21" s="270"/>
      <c r="AI21" s="270"/>
      <c r="AJ21" s="270"/>
      <c r="AK21" s="233"/>
      <c r="AL21" s="233"/>
      <c r="AM21" s="233"/>
      <c r="AN21" s="233"/>
      <c r="AO21" s="233"/>
      <c r="AP21" s="233"/>
      <c r="AQ21" s="271"/>
      <c r="AR21" s="271"/>
      <c r="AS21" s="271"/>
      <c r="AT21" s="271"/>
      <c r="AU21" s="233"/>
      <c r="AV21" s="233"/>
      <c r="AW21" s="233"/>
      <c r="AX21" s="234"/>
    </row>
    <row r="22" spans="1:50" ht="18.75" customHeight="1" x14ac:dyDescent="0.15">
      <c r="A22" s="272" t="s">
        <v>556</v>
      </c>
      <c r="B22" s="273"/>
      <c r="C22" s="273"/>
      <c r="D22" s="273"/>
      <c r="E22" s="273"/>
      <c r="F22" s="274"/>
      <c r="G22" s="278" t="s">
        <v>208</v>
      </c>
      <c r="H22" s="253"/>
      <c r="I22" s="253"/>
      <c r="J22" s="253"/>
      <c r="K22" s="253"/>
      <c r="L22" s="253"/>
      <c r="M22" s="253"/>
      <c r="N22" s="253"/>
      <c r="O22" s="279"/>
      <c r="P22" s="252" t="s">
        <v>554</v>
      </c>
      <c r="Q22" s="253"/>
      <c r="R22" s="253"/>
      <c r="S22" s="253"/>
      <c r="T22" s="253"/>
      <c r="U22" s="253"/>
      <c r="V22" s="279"/>
      <c r="W22" s="252" t="s">
        <v>555</v>
      </c>
      <c r="X22" s="253"/>
      <c r="Y22" s="253"/>
      <c r="Z22" s="253"/>
      <c r="AA22" s="253"/>
      <c r="AB22" s="253"/>
      <c r="AC22" s="279"/>
      <c r="AD22" s="252" t="s">
        <v>207</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5.5" customHeight="1" x14ac:dyDescent="0.15">
      <c r="A23" s="275"/>
      <c r="B23" s="276"/>
      <c r="C23" s="276"/>
      <c r="D23" s="276"/>
      <c r="E23" s="276"/>
      <c r="F23" s="277"/>
      <c r="G23" s="255" t="s">
        <v>615</v>
      </c>
      <c r="H23" s="256"/>
      <c r="I23" s="256"/>
      <c r="J23" s="256"/>
      <c r="K23" s="256"/>
      <c r="L23" s="256"/>
      <c r="M23" s="256"/>
      <c r="N23" s="256"/>
      <c r="O23" s="257"/>
      <c r="P23" s="206">
        <v>161</v>
      </c>
      <c r="Q23" s="207"/>
      <c r="R23" s="207"/>
      <c r="S23" s="207"/>
      <c r="T23" s="207"/>
      <c r="U23" s="207"/>
      <c r="V23" s="258"/>
      <c r="W23" s="206">
        <v>161</v>
      </c>
      <c r="X23" s="207"/>
      <c r="Y23" s="207"/>
      <c r="Z23" s="207"/>
      <c r="AA23" s="207"/>
      <c r="AB23" s="207"/>
      <c r="AC23" s="258"/>
      <c r="AD23" s="259" t="s">
        <v>643</v>
      </c>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5.5" customHeight="1" x14ac:dyDescent="0.15">
      <c r="A24" s="275"/>
      <c r="B24" s="276"/>
      <c r="C24" s="276"/>
      <c r="D24" s="276"/>
      <c r="E24" s="276"/>
      <c r="F24" s="277"/>
      <c r="G24" s="265" t="s">
        <v>578</v>
      </c>
      <c r="H24" s="266"/>
      <c r="I24" s="266"/>
      <c r="J24" s="266"/>
      <c r="K24" s="266"/>
      <c r="L24" s="266"/>
      <c r="M24" s="266"/>
      <c r="N24" s="266"/>
      <c r="O24" s="267"/>
      <c r="P24" s="194">
        <v>11</v>
      </c>
      <c r="Q24" s="195"/>
      <c r="R24" s="195"/>
      <c r="S24" s="195"/>
      <c r="T24" s="195"/>
      <c r="U24" s="195"/>
      <c r="V24" s="196"/>
      <c r="W24" s="194">
        <v>11</v>
      </c>
      <c r="X24" s="195"/>
      <c r="Y24" s="195"/>
      <c r="Z24" s="195"/>
      <c r="AA24" s="195"/>
      <c r="AB24" s="195"/>
      <c r="AC24" s="196"/>
      <c r="AD24" s="262"/>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25.5" customHeight="1" x14ac:dyDescent="0.15">
      <c r="A25" s="275"/>
      <c r="B25" s="276"/>
      <c r="C25" s="276"/>
      <c r="D25" s="276"/>
      <c r="E25" s="276"/>
      <c r="F25" s="277"/>
      <c r="G25" s="265" t="s">
        <v>579</v>
      </c>
      <c r="H25" s="266"/>
      <c r="I25" s="266"/>
      <c r="J25" s="266"/>
      <c r="K25" s="266"/>
      <c r="L25" s="266"/>
      <c r="M25" s="266"/>
      <c r="N25" s="266"/>
      <c r="O25" s="267"/>
      <c r="P25" s="194">
        <v>0.3</v>
      </c>
      <c r="Q25" s="195"/>
      <c r="R25" s="195"/>
      <c r="S25" s="195"/>
      <c r="T25" s="195"/>
      <c r="U25" s="195"/>
      <c r="V25" s="196"/>
      <c r="W25" s="194">
        <v>0.3</v>
      </c>
      <c r="X25" s="195"/>
      <c r="Y25" s="195"/>
      <c r="Z25" s="195"/>
      <c r="AA25" s="195"/>
      <c r="AB25" s="195"/>
      <c r="AC25" s="196"/>
      <c r="AD25" s="262"/>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25.5" customHeight="1" thickBot="1" x14ac:dyDescent="0.2">
      <c r="A26" s="275"/>
      <c r="B26" s="276"/>
      <c r="C26" s="276"/>
      <c r="D26" s="276"/>
      <c r="E26" s="276"/>
      <c r="F26" s="277"/>
      <c r="G26" s="107" t="s">
        <v>18</v>
      </c>
      <c r="H26" s="108"/>
      <c r="I26" s="108"/>
      <c r="J26" s="108"/>
      <c r="K26" s="108"/>
      <c r="L26" s="108"/>
      <c r="M26" s="108"/>
      <c r="N26" s="108"/>
      <c r="O26" s="109"/>
      <c r="P26" s="280">
        <f>AK13</f>
        <v>173</v>
      </c>
      <c r="Q26" s="281"/>
      <c r="R26" s="281"/>
      <c r="S26" s="281"/>
      <c r="T26" s="281"/>
      <c r="U26" s="281"/>
      <c r="V26" s="282"/>
      <c r="W26" s="280">
        <f>AR13</f>
        <v>172</v>
      </c>
      <c r="X26" s="281"/>
      <c r="Y26" s="281"/>
      <c r="Z26" s="281"/>
      <c r="AA26" s="281"/>
      <c r="AB26" s="281"/>
      <c r="AC26" s="282"/>
      <c r="AD26" s="263"/>
      <c r="AE26" s="263"/>
      <c r="AF26" s="263"/>
      <c r="AG26" s="263"/>
      <c r="AH26" s="263"/>
      <c r="AI26" s="263"/>
      <c r="AJ26" s="263"/>
      <c r="AK26" s="263"/>
      <c r="AL26" s="263"/>
      <c r="AM26" s="263"/>
      <c r="AN26" s="263"/>
      <c r="AO26" s="263"/>
      <c r="AP26" s="263"/>
      <c r="AQ26" s="263"/>
      <c r="AR26" s="263"/>
      <c r="AS26" s="263"/>
      <c r="AT26" s="263"/>
      <c r="AU26" s="263"/>
      <c r="AV26" s="263"/>
      <c r="AW26" s="263"/>
      <c r="AX26" s="264"/>
    </row>
    <row r="27" spans="1:50" ht="86.1" customHeight="1" x14ac:dyDescent="0.15">
      <c r="A27" s="283" t="s">
        <v>545</v>
      </c>
      <c r="B27" s="284"/>
      <c r="C27" s="284"/>
      <c r="D27" s="284"/>
      <c r="E27" s="284"/>
      <c r="F27" s="285"/>
      <c r="G27" s="286" t="s">
        <v>648</v>
      </c>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31.5" customHeight="1" x14ac:dyDescent="0.15">
      <c r="A28" s="357" t="s">
        <v>546</v>
      </c>
      <c r="B28" s="358"/>
      <c r="C28" s="358"/>
      <c r="D28" s="358"/>
      <c r="E28" s="358"/>
      <c r="F28" s="359"/>
      <c r="G28" s="363" t="s">
        <v>543</v>
      </c>
      <c r="H28" s="364"/>
      <c r="I28" s="364"/>
      <c r="J28" s="364"/>
      <c r="K28" s="364"/>
      <c r="L28" s="364"/>
      <c r="M28" s="364"/>
      <c r="N28" s="364"/>
      <c r="O28" s="364"/>
      <c r="P28" s="365" t="s">
        <v>542</v>
      </c>
      <c r="Q28" s="364"/>
      <c r="R28" s="364"/>
      <c r="S28" s="364"/>
      <c r="T28" s="364"/>
      <c r="U28" s="364"/>
      <c r="V28" s="364"/>
      <c r="W28" s="364"/>
      <c r="X28" s="366"/>
      <c r="Y28" s="367"/>
      <c r="Z28" s="368"/>
      <c r="AA28" s="369"/>
      <c r="AB28" s="370" t="s">
        <v>11</v>
      </c>
      <c r="AC28" s="370"/>
      <c r="AD28" s="370"/>
      <c r="AE28" s="341" t="s">
        <v>387</v>
      </c>
      <c r="AF28" s="342"/>
      <c r="AG28" s="342"/>
      <c r="AH28" s="343"/>
      <c r="AI28" s="341" t="s">
        <v>539</v>
      </c>
      <c r="AJ28" s="342"/>
      <c r="AK28" s="342"/>
      <c r="AL28" s="343"/>
      <c r="AM28" s="341" t="s">
        <v>355</v>
      </c>
      <c r="AN28" s="342"/>
      <c r="AO28" s="342"/>
      <c r="AP28" s="343"/>
      <c r="AQ28" s="344" t="s">
        <v>386</v>
      </c>
      <c r="AR28" s="345"/>
      <c r="AS28" s="345"/>
      <c r="AT28" s="346"/>
      <c r="AU28" s="344" t="s">
        <v>557</v>
      </c>
      <c r="AV28" s="345"/>
      <c r="AW28" s="345"/>
      <c r="AX28" s="347"/>
    </row>
    <row r="29" spans="1:50" ht="23.25" customHeight="1" x14ac:dyDescent="0.15">
      <c r="A29" s="357"/>
      <c r="B29" s="358"/>
      <c r="C29" s="358"/>
      <c r="D29" s="358"/>
      <c r="E29" s="358"/>
      <c r="F29" s="359"/>
      <c r="G29" s="289" t="s">
        <v>632</v>
      </c>
      <c r="H29" s="290"/>
      <c r="I29" s="290"/>
      <c r="J29" s="290"/>
      <c r="K29" s="290"/>
      <c r="L29" s="290"/>
      <c r="M29" s="290"/>
      <c r="N29" s="290"/>
      <c r="O29" s="290"/>
      <c r="P29" s="293" t="s">
        <v>626</v>
      </c>
      <c r="Q29" s="294"/>
      <c r="R29" s="294"/>
      <c r="S29" s="294"/>
      <c r="T29" s="294"/>
      <c r="U29" s="294"/>
      <c r="V29" s="294"/>
      <c r="W29" s="294"/>
      <c r="X29" s="295"/>
      <c r="Y29" s="299" t="s">
        <v>51</v>
      </c>
      <c r="Z29" s="300"/>
      <c r="AA29" s="301"/>
      <c r="AB29" s="302" t="s">
        <v>581</v>
      </c>
      <c r="AC29" s="302"/>
      <c r="AD29" s="302"/>
      <c r="AE29" s="303">
        <v>10</v>
      </c>
      <c r="AF29" s="303"/>
      <c r="AG29" s="303"/>
      <c r="AH29" s="303"/>
      <c r="AI29" s="303">
        <v>6</v>
      </c>
      <c r="AJ29" s="303"/>
      <c r="AK29" s="303"/>
      <c r="AL29" s="303"/>
      <c r="AM29" s="303">
        <v>8</v>
      </c>
      <c r="AN29" s="303"/>
      <c r="AO29" s="303"/>
      <c r="AP29" s="303"/>
      <c r="AQ29" s="332" t="s">
        <v>631</v>
      </c>
      <c r="AR29" s="303"/>
      <c r="AS29" s="303"/>
      <c r="AT29" s="303"/>
      <c r="AU29" s="321" t="s">
        <v>631</v>
      </c>
      <c r="AV29" s="335"/>
      <c r="AW29" s="335"/>
      <c r="AX29" s="336"/>
    </row>
    <row r="30" spans="1:50" ht="23.25" customHeight="1" x14ac:dyDescent="0.15">
      <c r="A30" s="360"/>
      <c r="B30" s="361"/>
      <c r="C30" s="361"/>
      <c r="D30" s="361"/>
      <c r="E30" s="361"/>
      <c r="F30" s="362"/>
      <c r="G30" s="291"/>
      <c r="H30" s="292"/>
      <c r="I30" s="292"/>
      <c r="J30" s="292"/>
      <c r="K30" s="292"/>
      <c r="L30" s="292"/>
      <c r="M30" s="292"/>
      <c r="N30" s="292"/>
      <c r="O30" s="292"/>
      <c r="P30" s="296"/>
      <c r="Q30" s="297"/>
      <c r="R30" s="297"/>
      <c r="S30" s="297"/>
      <c r="T30" s="297"/>
      <c r="U30" s="297"/>
      <c r="V30" s="297"/>
      <c r="W30" s="297"/>
      <c r="X30" s="298"/>
      <c r="Y30" s="337" t="s">
        <v>52</v>
      </c>
      <c r="Z30" s="338"/>
      <c r="AA30" s="339"/>
      <c r="AB30" s="302" t="s">
        <v>581</v>
      </c>
      <c r="AC30" s="302"/>
      <c r="AD30" s="302"/>
      <c r="AE30" s="303">
        <v>11</v>
      </c>
      <c r="AF30" s="303"/>
      <c r="AG30" s="303"/>
      <c r="AH30" s="303"/>
      <c r="AI30" s="303">
        <v>8</v>
      </c>
      <c r="AJ30" s="303"/>
      <c r="AK30" s="303"/>
      <c r="AL30" s="303"/>
      <c r="AM30" s="303">
        <v>10</v>
      </c>
      <c r="AN30" s="303"/>
      <c r="AO30" s="303"/>
      <c r="AP30" s="303"/>
      <c r="AQ30" s="303">
        <v>10</v>
      </c>
      <c r="AR30" s="303"/>
      <c r="AS30" s="303"/>
      <c r="AT30" s="303"/>
      <c r="AU30" s="340">
        <v>10</v>
      </c>
      <c r="AV30" s="335"/>
      <c r="AW30" s="335"/>
      <c r="AX30" s="336"/>
    </row>
    <row r="31" spans="1:50" ht="23.25" customHeight="1" x14ac:dyDescent="0.15">
      <c r="A31" s="380" t="s">
        <v>547</v>
      </c>
      <c r="B31" s="381"/>
      <c r="C31" s="381"/>
      <c r="D31" s="381"/>
      <c r="E31" s="381"/>
      <c r="F31" s="382"/>
      <c r="G31" s="201" t="s">
        <v>548</v>
      </c>
      <c r="H31" s="201"/>
      <c r="I31" s="201"/>
      <c r="J31" s="201"/>
      <c r="K31" s="201"/>
      <c r="L31" s="201"/>
      <c r="M31" s="201"/>
      <c r="N31" s="201"/>
      <c r="O31" s="201"/>
      <c r="P31" s="201"/>
      <c r="Q31" s="201"/>
      <c r="R31" s="201"/>
      <c r="S31" s="201"/>
      <c r="T31" s="201"/>
      <c r="U31" s="201"/>
      <c r="V31" s="201"/>
      <c r="W31" s="201"/>
      <c r="X31" s="230"/>
      <c r="Y31" s="388"/>
      <c r="Z31" s="389"/>
      <c r="AA31" s="390"/>
      <c r="AB31" s="200" t="s">
        <v>11</v>
      </c>
      <c r="AC31" s="201"/>
      <c r="AD31" s="230"/>
      <c r="AE31" s="200" t="s">
        <v>387</v>
      </c>
      <c r="AF31" s="201"/>
      <c r="AG31" s="201"/>
      <c r="AH31" s="230"/>
      <c r="AI31" s="200" t="s">
        <v>539</v>
      </c>
      <c r="AJ31" s="201"/>
      <c r="AK31" s="201"/>
      <c r="AL31" s="230"/>
      <c r="AM31" s="200" t="s">
        <v>355</v>
      </c>
      <c r="AN31" s="201"/>
      <c r="AO31" s="201"/>
      <c r="AP31" s="230"/>
      <c r="AQ31" s="348" t="s">
        <v>558</v>
      </c>
      <c r="AR31" s="349"/>
      <c r="AS31" s="349"/>
      <c r="AT31" s="349"/>
      <c r="AU31" s="349"/>
      <c r="AV31" s="349"/>
      <c r="AW31" s="349"/>
      <c r="AX31" s="350"/>
    </row>
    <row r="32" spans="1:50" ht="23.25" customHeight="1" x14ac:dyDescent="0.15">
      <c r="A32" s="383"/>
      <c r="B32" s="384"/>
      <c r="C32" s="384"/>
      <c r="D32" s="384"/>
      <c r="E32" s="384"/>
      <c r="F32" s="385"/>
      <c r="G32" s="328" t="s">
        <v>588</v>
      </c>
      <c r="H32" s="329"/>
      <c r="I32" s="329"/>
      <c r="J32" s="329"/>
      <c r="K32" s="329"/>
      <c r="L32" s="329"/>
      <c r="M32" s="329"/>
      <c r="N32" s="329"/>
      <c r="O32" s="329"/>
      <c r="P32" s="329"/>
      <c r="Q32" s="329"/>
      <c r="R32" s="329"/>
      <c r="S32" s="329"/>
      <c r="T32" s="329"/>
      <c r="U32" s="329"/>
      <c r="V32" s="329"/>
      <c r="W32" s="329"/>
      <c r="X32" s="329"/>
      <c r="Y32" s="351" t="s">
        <v>547</v>
      </c>
      <c r="Z32" s="352"/>
      <c r="AA32" s="353"/>
      <c r="AB32" s="354" t="s">
        <v>589</v>
      </c>
      <c r="AC32" s="355"/>
      <c r="AD32" s="356"/>
      <c r="AE32" s="332">
        <v>1430</v>
      </c>
      <c r="AF32" s="332"/>
      <c r="AG32" s="332"/>
      <c r="AH32" s="332"/>
      <c r="AI32" s="332">
        <v>850</v>
      </c>
      <c r="AJ32" s="332"/>
      <c r="AK32" s="332"/>
      <c r="AL32" s="332"/>
      <c r="AM32" s="332">
        <v>925</v>
      </c>
      <c r="AN32" s="332"/>
      <c r="AO32" s="332"/>
      <c r="AP32" s="332"/>
      <c r="AQ32" s="321">
        <v>1600</v>
      </c>
      <c r="AR32" s="304"/>
      <c r="AS32" s="304"/>
      <c r="AT32" s="304"/>
      <c r="AU32" s="304"/>
      <c r="AV32" s="304"/>
      <c r="AW32" s="304"/>
      <c r="AX32" s="305"/>
    </row>
    <row r="33" spans="1:51" ht="46.5" customHeight="1" x14ac:dyDescent="0.15">
      <c r="A33" s="386"/>
      <c r="B33" s="186"/>
      <c r="C33" s="186"/>
      <c r="D33" s="186"/>
      <c r="E33" s="186"/>
      <c r="F33" s="387"/>
      <c r="G33" s="330"/>
      <c r="H33" s="331"/>
      <c r="I33" s="331"/>
      <c r="J33" s="331"/>
      <c r="K33" s="331"/>
      <c r="L33" s="331"/>
      <c r="M33" s="331"/>
      <c r="N33" s="331"/>
      <c r="O33" s="331"/>
      <c r="P33" s="331"/>
      <c r="Q33" s="331"/>
      <c r="R33" s="331"/>
      <c r="S33" s="331"/>
      <c r="T33" s="331"/>
      <c r="U33" s="331"/>
      <c r="V33" s="331"/>
      <c r="W33" s="331"/>
      <c r="X33" s="331"/>
      <c r="Y33" s="317" t="s">
        <v>549</v>
      </c>
      <c r="Z33" s="333"/>
      <c r="AA33" s="334"/>
      <c r="AB33" s="391" t="s">
        <v>590</v>
      </c>
      <c r="AC33" s="392"/>
      <c r="AD33" s="393"/>
      <c r="AE33" s="371" t="s">
        <v>591</v>
      </c>
      <c r="AF33" s="372"/>
      <c r="AG33" s="372"/>
      <c r="AH33" s="372"/>
      <c r="AI33" s="371" t="s">
        <v>636</v>
      </c>
      <c r="AJ33" s="372"/>
      <c r="AK33" s="372"/>
      <c r="AL33" s="372"/>
      <c r="AM33" s="371" t="s">
        <v>646</v>
      </c>
      <c r="AN33" s="372"/>
      <c r="AO33" s="372"/>
      <c r="AP33" s="372"/>
      <c r="AQ33" s="371" t="s">
        <v>630</v>
      </c>
      <c r="AR33" s="372"/>
      <c r="AS33" s="372"/>
      <c r="AT33" s="372"/>
      <c r="AU33" s="372"/>
      <c r="AV33" s="372"/>
      <c r="AW33" s="372"/>
      <c r="AX33" s="373"/>
    </row>
    <row r="34" spans="1:51" ht="18.75" customHeight="1" x14ac:dyDescent="0.15">
      <c r="A34" s="399" t="s">
        <v>214</v>
      </c>
      <c r="B34" s="400"/>
      <c r="C34" s="400"/>
      <c r="D34" s="400"/>
      <c r="E34" s="400"/>
      <c r="F34" s="401"/>
      <c r="G34" s="409" t="s">
        <v>135</v>
      </c>
      <c r="H34" s="397"/>
      <c r="I34" s="397"/>
      <c r="J34" s="397"/>
      <c r="K34" s="397"/>
      <c r="L34" s="397"/>
      <c r="M34" s="397"/>
      <c r="N34" s="397"/>
      <c r="O34" s="410"/>
      <c r="P34" s="413" t="s">
        <v>55</v>
      </c>
      <c r="Q34" s="397"/>
      <c r="R34" s="397"/>
      <c r="S34" s="397"/>
      <c r="T34" s="397"/>
      <c r="U34" s="397"/>
      <c r="V34" s="397"/>
      <c r="W34" s="397"/>
      <c r="X34" s="410"/>
      <c r="Y34" s="415"/>
      <c r="Z34" s="416"/>
      <c r="AA34" s="417"/>
      <c r="AB34" s="421" t="s">
        <v>11</v>
      </c>
      <c r="AC34" s="422"/>
      <c r="AD34" s="423"/>
      <c r="AE34" s="421" t="s">
        <v>387</v>
      </c>
      <c r="AF34" s="422"/>
      <c r="AG34" s="422"/>
      <c r="AH34" s="423"/>
      <c r="AI34" s="426" t="s">
        <v>539</v>
      </c>
      <c r="AJ34" s="426"/>
      <c r="AK34" s="426"/>
      <c r="AL34" s="421"/>
      <c r="AM34" s="426" t="s">
        <v>355</v>
      </c>
      <c r="AN34" s="426"/>
      <c r="AO34" s="426"/>
      <c r="AP34" s="421"/>
      <c r="AQ34" s="394" t="s">
        <v>168</v>
      </c>
      <c r="AR34" s="395"/>
      <c r="AS34" s="395"/>
      <c r="AT34" s="396"/>
      <c r="AU34" s="397" t="s">
        <v>125</v>
      </c>
      <c r="AV34" s="397"/>
      <c r="AW34" s="397"/>
      <c r="AX34" s="398"/>
    </row>
    <row r="35" spans="1:51" ht="18.75" customHeight="1" x14ac:dyDescent="0.15">
      <c r="A35" s="402"/>
      <c r="B35" s="403"/>
      <c r="C35" s="403"/>
      <c r="D35" s="403"/>
      <c r="E35" s="403"/>
      <c r="F35" s="404"/>
      <c r="G35" s="411"/>
      <c r="H35" s="323"/>
      <c r="I35" s="323"/>
      <c r="J35" s="323"/>
      <c r="K35" s="323"/>
      <c r="L35" s="323"/>
      <c r="M35" s="323"/>
      <c r="N35" s="323"/>
      <c r="O35" s="412"/>
      <c r="P35" s="414"/>
      <c r="Q35" s="323"/>
      <c r="R35" s="323"/>
      <c r="S35" s="323"/>
      <c r="T35" s="323"/>
      <c r="U35" s="323"/>
      <c r="V35" s="323"/>
      <c r="W35" s="323"/>
      <c r="X35" s="412"/>
      <c r="Y35" s="418"/>
      <c r="Z35" s="419"/>
      <c r="AA35" s="420"/>
      <c r="AB35" s="341"/>
      <c r="AC35" s="424"/>
      <c r="AD35" s="425"/>
      <c r="AE35" s="341"/>
      <c r="AF35" s="424"/>
      <c r="AG35" s="424"/>
      <c r="AH35" s="425"/>
      <c r="AI35" s="427"/>
      <c r="AJ35" s="427"/>
      <c r="AK35" s="427"/>
      <c r="AL35" s="341"/>
      <c r="AM35" s="427"/>
      <c r="AN35" s="427"/>
      <c r="AO35" s="427"/>
      <c r="AP35" s="341"/>
      <c r="AQ35" s="374">
        <v>4</v>
      </c>
      <c r="AR35" s="375"/>
      <c r="AS35" s="376" t="s">
        <v>169</v>
      </c>
      <c r="AT35" s="377"/>
      <c r="AU35" s="378" t="s">
        <v>576</v>
      </c>
      <c r="AV35" s="378"/>
      <c r="AW35" s="323" t="s">
        <v>162</v>
      </c>
      <c r="AX35" s="324"/>
    </row>
    <row r="36" spans="1:51" ht="23.25" customHeight="1" x14ac:dyDescent="0.15">
      <c r="A36" s="405"/>
      <c r="B36" s="403"/>
      <c r="C36" s="403"/>
      <c r="D36" s="403"/>
      <c r="E36" s="403"/>
      <c r="F36" s="404"/>
      <c r="G36" s="306" t="s">
        <v>580</v>
      </c>
      <c r="H36" s="307"/>
      <c r="I36" s="307"/>
      <c r="J36" s="307"/>
      <c r="K36" s="307"/>
      <c r="L36" s="307"/>
      <c r="M36" s="307"/>
      <c r="N36" s="307"/>
      <c r="O36" s="308"/>
      <c r="P36" s="120" t="s">
        <v>612</v>
      </c>
      <c r="Q36" s="120"/>
      <c r="R36" s="120"/>
      <c r="S36" s="120"/>
      <c r="T36" s="120"/>
      <c r="U36" s="120"/>
      <c r="V36" s="120"/>
      <c r="W36" s="120"/>
      <c r="X36" s="121"/>
      <c r="Y36" s="317" t="s">
        <v>12</v>
      </c>
      <c r="Z36" s="318"/>
      <c r="AA36" s="319"/>
      <c r="AB36" s="320" t="s">
        <v>581</v>
      </c>
      <c r="AC36" s="320"/>
      <c r="AD36" s="320"/>
      <c r="AE36" s="321">
        <v>18</v>
      </c>
      <c r="AF36" s="304"/>
      <c r="AG36" s="304"/>
      <c r="AH36" s="304"/>
      <c r="AI36" s="321">
        <v>13</v>
      </c>
      <c r="AJ36" s="304"/>
      <c r="AK36" s="304"/>
      <c r="AL36" s="304"/>
      <c r="AM36" s="321">
        <v>18</v>
      </c>
      <c r="AN36" s="304"/>
      <c r="AO36" s="304"/>
      <c r="AP36" s="304"/>
      <c r="AQ36" s="325" t="s">
        <v>576</v>
      </c>
      <c r="AR36" s="326"/>
      <c r="AS36" s="326"/>
      <c r="AT36" s="327"/>
      <c r="AU36" s="304" t="s">
        <v>576</v>
      </c>
      <c r="AV36" s="304"/>
      <c r="AW36" s="304"/>
      <c r="AX36" s="305"/>
    </row>
    <row r="37" spans="1:51" ht="32.85" customHeight="1" x14ac:dyDescent="0.15">
      <c r="A37" s="406"/>
      <c r="B37" s="407"/>
      <c r="C37" s="407"/>
      <c r="D37" s="407"/>
      <c r="E37" s="407"/>
      <c r="F37" s="408"/>
      <c r="G37" s="309"/>
      <c r="H37" s="310"/>
      <c r="I37" s="310"/>
      <c r="J37" s="310"/>
      <c r="K37" s="310"/>
      <c r="L37" s="310"/>
      <c r="M37" s="310"/>
      <c r="N37" s="310"/>
      <c r="O37" s="311"/>
      <c r="P37" s="315"/>
      <c r="Q37" s="315"/>
      <c r="R37" s="315"/>
      <c r="S37" s="315"/>
      <c r="T37" s="315"/>
      <c r="U37" s="315"/>
      <c r="V37" s="315"/>
      <c r="W37" s="315"/>
      <c r="X37" s="316"/>
      <c r="Y37" s="200" t="s">
        <v>50</v>
      </c>
      <c r="Z37" s="201"/>
      <c r="AA37" s="230"/>
      <c r="AB37" s="379" t="s">
        <v>581</v>
      </c>
      <c r="AC37" s="379"/>
      <c r="AD37" s="379"/>
      <c r="AE37" s="321">
        <v>17</v>
      </c>
      <c r="AF37" s="304"/>
      <c r="AG37" s="304"/>
      <c r="AH37" s="304"/>
      <c r="AI37" s="321">
        <v>12</v>
      </c>
      <c r="AJ37" s="304"/>
      <c r="AK37" s="304"/>
      <c r="AL37" s="304"/>
      <c r="AM37" s="321">
        <v>15</v>
      </c>
      <c r="AN37" s="304"/>
      <c r="AO37" s="304"/>
      <c r="AP37" s="304"/>
      <c r="AQ37" s="325">
        <v>14</v>
      </c>
      <c r="AR37" s="326"/>
      <c r="AS37" s="326"/>
      <c r="AT37" s="327"/>
      <c r="AU37" s="304" t="s">
        <v>576</v>
      </c>
      <c r="AV37" s="304"/>
      <c r="AW37" s="304"/>
      <c r="AX37" s="305"/>
    </row>
    <row r="38" spans="1:51" ht="36.6" customHeight="1" x14ac:dyDescent="0.15">
      <c r="A38" s="405"/>
      <c r="B38" s="403"/>
      <c r="C38" s="403"/>
      <c r="D38" s="403"/>
      <c r="E38" s="403"/>
      <c r="F38" s="404"/>
      <c r="G38" s="312"/>
      <c r="H38" s="313"/>
      <c r="I38" s="313"/>
      <c r="J38" s="313"/>
      <c r="K38" s="313"/>
      <c r="L38" s="313"/>
      <c r="M38" s="313"/>
      <c r="N38" s="313"/>
      <c r="O38" s="314"/>
      <c r="P38" s="123"/>
      <c r="Q38" s="123"/>
      <c r="R38" s="123"/>
      <c r="S38" s="123"/>
      <c r="T38" s="123"/>
      <c r="U38" s="123"/>
      <c r="V38" s="123"/>
      <c r="W38" s="123"/>
      <c r="X38" s="124"/>
      <c r="Y38" s="200" t="s">
        <v>13</v>
      </c>
      <c r="Z38" s="201"/>
      <c r="AA38" s="230"/>
      <c r="AB38" s="322" t="s">
        <v>14</v>
      </c>
      <c r="AC38" s="322"/>
      <c r="AD38" s="322"/>
      <c r="AE38" s="321">
        <v>106</v>
      </c>
      <c r="AF38" s="304"/>
      <c r="AG38" s="304"/>
      <c r="AH38" s="304"/>
      <c r="AI38" s="321">
        <v>108</v>
      </c>
      <c r="AJ38" s="304"/>
      <c r="AK38" s="304"/>
      <c r="AL38" s="304"/>
      <c r="AM38" s="321">
        <f>AM36/AM37*100</f>
        <v>120</v>
      </c>
      <c r="AN38" s="304"/>
      <c r="AO38" s="304"/>
      <c r="AP38" s="304"/>
      <c r="AQ38" s="325" t="s">
        <v>576</v>
      </c>
      <c r="AR38" s="326"/>
      <c r="AS38" s="326"/>
      <c r="AT38" s="327"/>
      <c r="AU38" s="304" t="s">
        <v>576</v>
      </c>
      <c r="AV38" s="304"/>
      <c r="AW38" s="304"/>
      <c r="AX38" s="305"/>
    </row>
    <row r="39" spans="1:51" ht="23.25" customHeight="1" x14ac:dyDescent="0.15">
      <c r="A39" s="429" t="s">
        <v>233</v>
      </c>
      <c r="B39" s="430"/>
      <c r="C39" s="430"/>
      <c r="D39" s="430"/>
      <c r="E39" s="430"/>
      <c r="F39" s="431"/>
      <c r="G39" s="432" t="s">
        <v>582</v>
      </c>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4"/>
    </row>
    <row r="40" spans="1:51" ht="23.25" customHeight="1" x14ac:dyDescent="0.15">
      <c r="A40" s="360"/>
      <c r="B40" s="361"/>
      <c r="C40" s="361"/>
      <c r="D40" s="361"/>
      <c r="E40" s="361"/>
      <c r="F40" s="362"/>
      <c r="G40" s="435"/>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7"/>
    </row>
    <row r="41" spans="1:51" ht="18.75" customHeight="1" x14ac:dyDescent="0.15">
      <c r="A41" s="438" t="s">
        <v>214</v>
      </c>
      <c r="B41" s="439"/>
      <c r="C41" s="439"/>
      <c r="D41" s="439"/>
      <c r="E41" s="439"/>
      <c r="F41" s="440"/>
      <c r="G41" s="409" t="s">
        <v>135</v>
      </c>
      <c r="H41" s="397"/>
      <c r="I41" s="397"/>
      <c r="J41" s="397"/>
      <c r="K41" s="397"/>
      <c r="L41" s="397"/>
      <c r="M41" s="397"/>
      <c r="N41" s="397"/>
      <c r="O41" s="410"/>
      <c r="P41" s="413" t="s">
        <v>55</v>
      </c>
      <c r="Q41" s="397"/>
      <c r="R41" s="397"/>
      <c r="S41" s="397"/>
      <c r="T41" s="397"/>
      <c r="U41" s="397"/>
      <c r="V41" s="397"/>
      <c r="W41" s="397"/>
      <c r="X41" s="410"/>
      <c r="Y41" s="415"/>
      <c r="Z41" s="416"/>
      <c r="AA41" s="417"/>
      <c r="AB41" s="421" t="s">
        <v>11</v>
      </c>
      <c r="AC41" s="422"/>
      <c r="AD41" s="423"/>
      <c r="AE41" s="428" t="s">
        <v>387</v>
      </c>
      <c r="AF41" s="428"/>
      <c r="AG41" s="428"/>
      <c r="AH41" s="428"/>
      <c r="AI41" s="428" t="s">
        <v>539</v>
      </c>
      <c r="AJ41" s="428"/>
      <c r="AK41" s="428"/>
      <c r="AL41" s="428"/>
      <c r="AM41" s="428" t="s">
        <v>355</v>
      </c>
      <c r="AN41" s="428"/>
      <c r="AO41" s="428"/>
      <c r="AP41" s="428"/>
      <c r="AQ41" s="394" t="s">
        <v>168</v>
      </c>
      <c r="AR41" s="395"/>
      <c r="AS41" s="395"/>
      <c r="AT41" s="396"/>
      <c r="AU41" s="397" t="s">
        <v>125</v>
      </c>
      <c r="AV41" s="397"/>
      <c r="AW41" s="397"/>
      <c r="AX41" s="398"/>
      <c r="AY41">
        <f>COUNTA($G$43)</f>
        <v>1</v>
      </c>
    </row>
    <row r="42" spans="1:51" ht="18.75" customHeight="1" x14ac:dyDescent="0.15">
      <c r="A42" s="441"/>
      <c r="B42" s="442"/>
      <c r="C42" s="442"/>
      <c r="D42" s="442"/>
      <c r="E42" s="442"/>
      <c r="F42" s="443"/>
      <c r="G42" s="411"/>
      <c r="H42" s="323"/>
      <c r="I42" s="323"/>
      <c r="J42" s="323"/>
      <c r="K42" s="323"/>
      <c r="L42" s="323"/>
      <c r="M42" s="323"/>
      <c r="N42" s="323"/>
      <c r="O42" s="412"/>
      <c r="P42" s="414"/>
      <c r="Q42" s="323"/>
      <c r="R42" s="323"/>
      <c r="S42" s="323"/>
      <c r="T42" s="323"/>
      <c r="U42" s="323"/>
      <c r="V42" s="323"/>
      <c r="W42" s="323"/>
      <c r="X42" s="412"/>
      <c r="Y42" s="418"/>
      <c r="Z42" s="419"/>
      <c r="AA42" s="420"/>
      <c r="AB42" s="341"/>
      <c r="AC42" s="424"/>
      <c r="AD42" s="425"/>
      <c r="AE42" s="428"/>
      <c r="AF42" s="428"/>
      <c r="AG42" s="428"/>
      <c r="AH42" s="428"/>
      <c r="AI42" s="428"/>
      <c r="AJ42" s="428"/>
      <c r="AK42" s="428"/>
      <c r="AL42" s="428"/>
      <c r="AM42" s="428"/>
      <c r="AN42" s="428"/>
      <c r="AO42" s="428"/>
      <c r="AP42" s="428"/>
      <c r="AQ42" s="374" t="s">
        <v>576</v>
      </c>
      <c r="AR42" s="375"/>
      <c r="AS42" s="376" t="s">
        <v>169</v>
      </c>
      <c r="AT42" s="377"/>
      <c r="AU42" s="378" t="s">
        <v>576</v>
      </c>
      <c r="AV42" s="378"/>
      <c r="AW42" s="323" t="s">
        <v>162</v>
      </c>
      <c r="AX42" s="324"/>
      <c r="AY42">
        <f t="shared" ref="AY42:AY47" si="0">$AY$41</f>
        <v>1</v>
      </c>
    </row>
    <row r="43" spans="1:51" ht="23.25" customHeight="1" x14ac:dyDescent="0.15">
      <c r="A43" s="444"/>
      <c r="B43" s="442"/>
      <c r="C43" s="442"/>
      <c r="D43" s="442"/>
      <c r="E43" s="442"/>
      <c r="F43" s="443"/>
      <c r="G43" s="306" t="s">
        <v>583</v>
      </c>
      <c r="H43" s="307"/>
      <c r="I43" s="307"/>
      <c r="J43" s="307"/>
      <c r="K43" s="307"/>
      <c r="L43" s="307"/>
      <c r="M43" s="307"/>
      <c r="N43" s="307"/>
      <c r="O43" s="308"/>
      <c r="P43" s="120" t="s">
        <v>584</v>
      </c>
      <c r="Q43" s="120"/>
      <c r="R43" s="120"/>
      <c r="S43" s="120"/>
      <c r="T43" s="120"/>
      <c r="U43" s="120"/>
      <c r="V43" s="120"/>
      <c r="W43" s="120"/>
      <c r="X43" s="121"/>
      <c r="Y43" s="317" t="s">
        <v>12</v>
      </c>
      <c r="Z43" s="318"/>
      <c r="AA43" s="319"/>
      <c r="AB43" s="320" t="s">
        <v>585</v>
      </c>
      <c r="AC43" s="320"/>
      <c r="AD43" s="320"/>
      <c r="AE43" s="321">
        <v>5905511</v>
      </c>
      <c r="AF43" s="304"/>
      <c r="AG43" s="304"/>
      <c r="AH43" s="304"/>
      <c r="AI43" s="321">
        <v>12047659</v>
      </c>
      <c r="AJ43" s="304"/>
      <c r="AK43" s="304"/>
      <c r="AL43" s="304"/>
      <c r="AM43" s="321" t="s">
        <v>613</v>
      </c>
      <c r="AN43" s="304"/>
      <c r="AO43" s="304"/>
      <c r="AP43" s="304"/>
      <c r="AQ43" s="325" t="s">
        <v>576</v>
      </c>
      <c r="AR43" s="326"/>
      <c r="AS43" s="326"/>
      <c r="AT43" s="327"/>
      <c r="AU43" s="304" t="s">
        <v>576</v>
      </c>
      <c r="AV43" s="304"/>
      <c r="AW43" s="304"/>
      <c r="AX43" s="305"/>
      <c r="AY43">
        <f t="shared" si="0"/>
        <v>1</v>
      </c>
    </row>
    <row r="44" spans="1:51" ht="23.25" customHeight="1" x14ac:dyDescent="0.15">
      <c r="A44" s="445"/>
      <c r="B44" s="446"/>
      <c r="C44" s="446"/>
      <c r="D44" s="446"/>
      <c r="E44" s="446"/>
      <c r="F44" s="447"/>
      <c r="G44" s="309"/>
      <c r="H44" s="310"/>
      <c r="I44" s="310"/>
      <c r="J44" s="310"/>
      <c r="K44" s="310"/>
      <c r="L44" s="310"/>
      <c r="M44" s="310"/>
      <c r="N44" s="310"/>
      <c r="O44" s="311"/>
      <c r="P44" s="315"/>
      <c r="Q44" s="315"/>
      <c r="R44" s="315"/>
      <c r="S44" s="315"/>
      <c r="T44" s="315"/>
      <c r="U44" s="315"/>
      <c r="V44" s="315"/>
      <c r="W44" s="315"/>
      <c r="X44" s="316"/>
      <c r="Y44" s="200" t="s">
        <v>50</v>
      </c>
      <c r="Z44" s="201"/>
      <c r="AA44" s="230"/>
      <c r="AB44" s="379" t="s">
        <v>585</v>
      </c>
      <c r="AC44" s="379"/>
      <c r="AD44" s="379"/>
      <c r="AE44" s="321">
        <v>4894811</v>
      </c>
      <c r="AF44" s="304"/>
      <c r="AG44" s="304"/>
      <c r="AH44" s="304"/>
      <c r="AI44" s="321">
        <v>5905511</v>
      </c>
      <c r="AJ44" s="304"/>
      <c r="AK44" s="304"/>
      <c r="AL44" s="304"/>
      <c r="AM44" s="321" t="s">
        <v>613</v>
      </c>
      <c r="AN44" s="304"/>
      <c r="AO44" s="304"/>
      <c r="AP44" s="304"/>
      <c r="AQ44" s="325" t="s">
        <v>576</v>
      </c>
      <c r="AR44" s="326"/>
      <c r="AS44" s="326"/>
      <c r="AT44" s="327"/>
      <c r="AU44" s="304" t="s">
        <v>576</v>
      </c>
      <c r="AV44" s="304"/>
      <c r="AW44" s="304"/>
      <c r="AX44" s="305"/>
      <c r="AY44">
        <f t="shared" si="0"/>
        <v>1</v>
      </c>
    </row>
    <row r="45" spans="1:51" ht="23.25" customHeight="1" x14ac:dyDescent="0.15">
      <c r="A45" s="444"/>
      <c r="B45" s="442"/>
      <c r="C45" s="442"/>
      <c r="D45" s="442"/>
      <c r="E45" s="442"/>
      <c r="F45" s="443"/>
      <c r="G45" s="312"/>
      <c r="H45" s="313"/>
      <c r="I45" s="313"/>
      <c r="J45" s="313"/>
      <c r="K45" s="313"/>
      <c r="L45" s="313"/>
      <c r="M45" s="313"/>
      <c r="N45" s="313"/>
      <c r="O45" s="314"/>
      <c r="P45" s="123"/>
      <c r="Q45" s="123"/>
      <c r="R45" s="123"/>
      <c r="S45" s="123"/>
      <c r="T45" s="123"/>
      <c r="U45" s="123"/>
      <c r="V45" s="123"/>
      <c r="W45" s="123"/>
      <c r="X45" s="124"/>
      <c r="Y45" s="200" t="s">
        <v>13</v>
      </c>
      <c r="Z45" s="201"/>
      <c r="AA45" s="230"/>
      <c r="AB45" s="322" t="s">
        <v>14</v>
      </c>
      <c r="AC45" s="322"/>
      <c r="AD45" s="322"/>
      <c r="AE45" s="321">
        <v>121</v>
      </c>
      <c r="AF45" s="304"/>
      <c r="AG45" s="304"/>
      <c r="AH45" s="304"/>
      <c r="AI45" s="321">
        <v>204</v>
      </c>
      <c r="AJ45" s="304"/>
      <c r="AK45" s="304"/>
      <c r="AL45" s="304"/>
      <c r="AM45" s="321" t="s">
        <v>613</v>
      </c>
      <c r="AN45" s="304"/>
      <c r="AO45" s="304"/>
      <c r="AP45" s="304"/>
      <c r="AQ45" s="325" t="s">
        <v>576</v>
      </c>
      <c r="AR45" s="326"/>
      <c r="AS45" s="326"/>
      <c r="AT45" s="327"/>
      <c r="AU45" s="304" t="s">
        <v>576</v>
      </c>
      <c r="AV45" s="304"/>
      <c r="AW45" s="304"/>
      <c r="AX45" s="305"/>
      <c r="AY45">
        <f t="shared" si="0"/>
        <v>1</v>
      </c>
    </row>
    <row r="46" spans="1:51" ht="23.25" customHeight="1" x14ac:dyDescent="0.15">
      <c r="A46" s="429" t="s">
        <v>233</v>
      </c>
      <c r="B46" s="430"/>
      <c r="C46" s="430"/>
      <c r="D46" s="430"/>
      <c r="E46" s="430"/>
      <c r="F46" s="431"/>
      <c r="G46" s="432" t="s">
        <v>586</v>
      </c>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4"/>
      <c r="AY46">
        <f t="shared" si="0"/>
        <v>1</v>
      </c>
    </row>
    <row r="47" spans="1:51" ht="23.25" customHeight="1" x14ac:dyDescent="0.15">
      <c r="A47" s="360"/>
      <c r="B47" s="361"/>
      <c r="C47" s="361"/>
      <c r="D47" s="361"/>
      <c r="E47" s="361"/>
      <c r="F47" s="362"/>
      <c r="G47" s="435"/>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7"/>
      <c r="AY47">
        <f t="shared" si="0"/>
        <v>1</v>
      </c>
    </row>
    <row r="48" spans="1:51" ht="18.75" customHeight="1" x14ac:dyDescent="0.15">
      <c r="A48" s="438" t="s">
        <v>214</v>
      </c>
      <c r="B48" s="439"/>
      <c r="C48" s="439"/>
      <c r="D48" s="439"/>
      <c r="E48" s="439"/>
      <c r="F48" s="440"/>
      <c r="G48" s="409" t="s">
        <v>135</v>
      </c>
      <c r="H48" s="397"/>
      <c r="I48" s="397"/>
      <c r="J48" s="397"/>
      <c r="K48" s="397"/>
      <c r="L48" s="397"/>
      <c r="M48" s="397"/>
      <c r="N48" s="397"/>
      <c r="O48" s="410"/>
      <c r="P48" s="413" t="s">
        <v>55</v>
      </c>
      <c r="Q48" s="397"/>
      <c r="R48" s="397"/>
      <c r="S48" s="397"/>
      <c r="T48" s="397"/>
      <c r="U48" s="397"/>
      <c r="V48" s="397"/>
      <c r="W48" s="397"/>
      <c r="X48" s="410"/>
      <c r="Y48" s="415"/>
      <c r="Z48" s="416"/>
      <c r="AA48" s="417"/>
      <c r="AB48" s="421" t="s">
        <v>11</v>
      </c>
      <c r="AC48" s="422"/>
      <c r="AD48" s="423"/>
      <c r="AE48" s="428" t="s">
        <v>387</v>
      </c>
      <c r="AF48" s="428"/>
      <c r="AG48" s="428"/>
      <c r="AH48" s="428"/>
      <c r="AI48" s="428" t="s">
        <v>539</v>
      </c>
      <c r="AJ48" s="428"/>
      <c r="AK48" s="428"/>
      <c r="AL48" s="428"/>
      <c r="AM48" s="428" t="s">
        <v>355</v>
      </c>
      <c r="AN48" s="428"/>
      <c r="AO48" s="428"/>
      <c r="AP48" s="428"/>
      <c r="AQ48" s="394" t="s">
        <v>168</v>
      </c>
      <c r="AR48" s="395"/>
      <c r="AS48" s="395"/>
      <c r="AT48" s="396"/>
      <c r="AU48" s="397" t="s">
        <v>125</v>
      </c>
      <c r="AV48" s="397"/>
      <c r="AW48" s="397"/>
      <c r="AX48" s="398"/>
      <c r="AY48">
        <f>COUNTA($G$50)</f>
        <v>1</v>
      </c>
    </row>
    <row r="49" spans="1:51" ht="18.75" customHeight="1" x14ac:dyDescent="0.15">
      <c r="A49" s="441"/>
      <c r="B49" s="442"/>
      <c r="C49" s="442"/>
      <c r="D49" s="442"/>
      <c r="E49" s="442"/>
      <c r="F49" s="443"/>
      <c r="G49" s="411"/>
      <c r="H49" s="323"/>
      <c r="I49" s="323"/>
      <c r="J49" s="323"/>
      <c r="K49" s="323"/>
      <c r="L49" s="323"/>
      <c r="M49" s="323"/>
      <c r="N49" s="323"/>
      <c r="O49" s="412"/>
      <c r="P49" s="414"/>
      <c r="Q49" s="323"/>
      <c r="R49" s="323"/>
      <c r="S49" s="323"/>
      <c r="T49" s="323"/>
      <c r="U49" s="323"/>
      <c r="V49" s="323"/>
      <c r="W49" s="323"/>
      <c r="X49" s="412"/>
      <c r="Y49" s="418"/>
      <c r="Z49" s="419"/>
      <c r="AA49" s="420"/>
      <c r="AB49" s="341"/>
      <c r="AC49" s="424"/>
      <c r="AD49" s="425"/>
      <c r="AE49" s="428"/>
      <c r="AF49" s="428"/>
      <c r="AG49" s="428"/>
      <c r="AH49" s="428"/>
      <c r="AI49" s="428"/>
      <c r="AJ49" s="428"/>
      <c r="AK49" s="428"/>
      <c r="AL49" s="428"/>
      <c r="AM49" s="428"/>
      <c r="AN49" s="428"/>
      <c r="AO49" s="428"/>
      <c r="AP49" s="428"/>
      <c r="AQ49" s="374">
        <v>4</v>
      </c>
      <c r="AR49" s="375"/>
      <c r="AS49" s="376" t="s">
        <v>169</v>
      </c>
      <c r="AT49" s="377"/>
      <c r="AU49" s="378" t="s">
        <v>576</v>
      </c>
      <c r="AV49" s="378"/>
      <c r="AW49" s="323" t="s">
        <v>162</v>
      </c>
      <c r="AX49" s="324"/>
      <c r="AY49">
        <f t="shared" ref="AY49:AY54" si="1">$AY$48</f>
        <v>1</v>
      </c>
    </row>
    <row r="50" spans="1:51" ht="23.25" customHeight="1" x14ac:dyDescent="0.15">
      <c r="A50" s="444"/>
      <c r="B50" s="442"/>
      <c r="C50" s="442"/>
      <c r="D50" s="442"/>
      <c r="E50" s="442"/>
      <c r="F50" s="443"/>
      <c r="G50" s="306" t="s">
        <v>587</v>
      </c>
      <c r="H50" s="307"/>
      <c r="I50" s="307"/>
      <c r="J50" s="307"/>
      <c r="K50" s="307"/>
      <c r="L50" s="307"/>
      <c r="M50" s="307"/>
      <c r="N50" s="307"/>
      <c r="O50" s="308"/>
      <c r="P50" s="120" t="s">
        <v>584</v>
      </c>
      <c r="Q50" s="120"/>
      <c r="R50" s="120"/>
      <c r="S50" s="120"/>
      <c r="T50" s="120"/>
      <c r="U50" s="120"/>
      <c r="V50" s="120"/>
      <c r="W50" s="120"/>
      <c r="X50" s="121"/>
      <c r="Y50" s="317" t="s">
        <v>12</v>
      </c>
      <c r="Z50" s="318"/>
      <c r="AA50" s="319"/>
      <c r="AB50" s="320" t="s">
        <v>585</v>
      </c>
      <c r="AC50" s="320"/>
      <c r="AD50" s="320"/>
      <c r="AE50" s="321" t="s">
        <v>576</v>
      </c>
      <c r="AF50" s="304"/>
      <c r="AG50" s="304"/>
      <c r="AH50" s="304"/>
      <c r="AI50" s="321" t="s">
        <v>576</v>
      </c>
      <c r="AJ50" s="304"/>
      <c r="AK50" s="304"/>
      <c r="AL50" s="304"/>
      <c r="AM50" s="321">
        <v>7537551</v>
      </c>
      <c r="AN50" s="304"/>
      <c r="AO50" s="304"/>
      <c r="AP50" s="304"/>
      <c r="AQ50" s="325" t="s">
        <v>576</v>
      </c>
      <c r="AR50" s="326"/>
      <c r="AS50" s="326"/>
      <c r="AT50" s="327"/>
      <c r="AU50" s="304" t="s">
        <v>576</v>
      </c>
      <c r="AV50" s="304"/>
      <c r="AW50" s="304"/>
      <c r="AX50" s="305"/>
      <c r="AY50">
        <f t="shared" si="1"/>
        <v>1</v>
      </c>
    </row>
    <row r="51" spans="1:51" ht="23.25" customHeight="1" x14ac:dyDescent="0.15">
      <c r="A51" s="445"/>
      <c r="B51" s="446"/>
      <c r="C51" s="446"/>
      <c r="D51" s="446"/>
      <c r="E51" s="446"/>
      <c r="F51" s="447"/>
      <c r="G51" s="309"/>
      <c r="H51" s="310"/>
      <c r="I51" s="310"/>
      <c r="J51" s="310"/>
      <c r="K51" s="310"/>
      <c r="L51" s="310"/>
      <c r="M51" s="310"/>
      <c r="N51" s="310"/>
      <c r="O51" s="311"/>
      <c r="P51" s="315"/>
      <c r="Q51" s="315"/>
      <c r="R51" s="315"/>
      <c r="S51" s="315"/>
      <c r="T51" s="315"/>
      <c r="U51" s="315"/>
      <c r="V51" s="315"/>
      <c r="W51" s="315"/>
      <c r="X51" s="316"/>
      <c r="Y51" s="200" t="s">
        <v>50</v>
      </c>
      <c r="Z51" s="201"/>
      <c r="AA51" s="230"/>
      <c r="AB51" s="379" t="s">
        <v>585</v>
      </c>
      <c r="AC51" s="379"/>
      <c r="AD51" s="379"/>
      <c r="AE51" s="321" t="s">
        <v>576</v>
      </c>
      <c r="AF51" s="304"/>
      <c r="AG51" s="304"/>
      <c r="AH51" s="304"/>
      <c r="AI51" s="321" t="s">
        <v>576</v>
      </c>
      <c r="AJ51" s="304"/>
      <c r="AK51" s="304"/>
      <c r="AL51" s="304"/>
      <c r="AM51" s="321">
        <v>7615994</v>
      </c>
      <c r="AN51" s="304"/>
      <c r="AO51" s="304"/>
      <c r="AP51" s="304"/>
      <c r="AQ51" s="325">
        <v>8496907</v>
      </c>
      <c r="AR51" s="326"/>
      <c r="AS51" s="326"/>
      <c r="AT51" s="327"/>
      <c r="AU51" s="304" t="s">
        <v>576</v>
      </c>
      <c r="AV51" s="304"/>
      <c r="AW51" s="304"/>
      <c r="AX51" s="305"/>
      <c r="AY51">
        <f t="shared" si="1"/>
        <v>1</v>
      </c>
    </row>
    <row r="52" spans="1:51" ht="23.25" customHeight="1" x14ac:dyDescent="0.15">
      <c r="A52" s="444"/>
      <c r="B52" s="442"/>
      <c r="C52" s="442"/>
      <c r="D52" s="442"/>
      <c r="E52" s="442"/>
      <c r="F52" s="443"/>
      <c r="G52" s="312"/>
      <c r="H52" s="313"/>
      <c r="I52" s="313"/>
      <c r="J52" s="313"/>
      <c r="K52" s="313"/>
      <c r="L52" s="313"/>
      <c r="M52" s="313"/>
      <c r="N52" s="313"/>
      <c r="O52" s="314"/>
      <c r="P52" s="123"/>
      <c r="Q52" s="123"/>
      <c r="R52" s="123"/>
      <c r="S52" s="123"/>
      <c r="T52" s="123"/>
      <c r="U52" s="123"/>
      <c r="V52" s="123"/>
      <c r="W52" s="123"/>
      <c r="X52" s="124"/>
      <c r="Y52" s="200" t="s">
        <v>13</v>
      </c>
      <c r="Z52" s="201"/>
      <c r="AA52" s="230"/>
      <c r="AB52" s="322" t="s">
        <v>14</v>
      </c>
      <c r="AC52" s="322"/>
      <c r="AD52" s="322"/>
      <c r="AE52" s="321" t="s">
        <v>576</v>
      </c>
      <c r="AF52" s="304"/>
      <c r="AG52" s="304"/>
      <c r="AH52" s="304"/>
      <c r="AI52" s="321" t="s">
        <v>576</v>
      </c>
      <c r="AJ52" s="304"/>
      <c r="AK52" s="304"/>
      <c r="AL52" s="304"/>
      <c r="AM52" s="321">
        <v>99</v>
      </c>
      <c r="AN52" s="304"/>
      <c r="AO52" s="304"/>
      <c r="AP52" s="304"/>
      <c r="AQ52" s="325" t="s">
        <v>576</v>
      </c>
      <c r="AR52" s="326"/>
      <c r="AS52" s="326"/>
      <c r="AT52" s="327"/>
      <c r="AU52" s="304" t="s">
        <v>576</v>
      </c>
      <c r="AV52" s="304"/>
      <c r="AW52" s="304"/>
      <c r="AX52" s="305"/>
      <c r="AY52">
        <f t="shared" si="1"/>
        <v>1</v>
      </c>
    </row>
    <row r="53" spans="1:51" ht="23.25" customHeight="1" x14ac:dyDescent="0.15">
      <c r="A53" s="429" t="s">
        <v>233</v>
      </c>
      <c r="B53" s="430"/>
      <c r="C53" s="430"/>
      <c r="D53" s="430"/>
      <c r="E53" s="430"/>
      <c r="F53" s="431"/>
      <c r="G53" s="432" t="s">
        <v>586</v>
      </c>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4"/>
      <c r="AY53">
        <f t="shared" si="1"/>
        <v>1</v>
      </c>
    </row>
    <row r="54" spans="1:51" ht="23.25" customHeight="1" thickBot="1" x14ac:dyDescent="0.2">
      <c r="A54" s="360"/>
      <c r="B54" s="361"/>
      <c r="C54" s="361"/>
      <c r="D54" s="361"/>
      <c r="E54" s="361"/>
      <c r="F54" s="362"/>
      <c r="G54" s="435"/>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7"/>
      <c r="AY54">
        <f t="shared" si="1"/>
        <v>1</v>
      </c>
    </row>
    <row r="55" spans="1:51" ht="60" customHeight="1" x14ac:dyDescent="0.15">
      <c r="A55" s="465" t="s">
        <v>254</v>
      </c>
      <c r="B55" s="466"/>
      <c r="C55" s="469" t="s">
        <v>170</v>
      </c>
      <c r="D55" s="466"/>
      <c r="E55" s="471" t="s">
        <v>182</v>
      </c>
      <c r="F55" s="472"/>
      <c r="G55" s="473" t="s">
        <v>633</v>
      </c>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5"/>
    </row>
    <row r="56" spans="1:51" ht="45" customHeight="1" x14ac:dyDescent="0.15">
      <c r="A56" s="467"/>
      <c r="B56" s="468"/>
      <c r="C56" s="470"/>
      <c r="D56" s="468"/>
      <c r="E56" s="476" t="s">
        <v>181</v>
      </c>
      <c r="F56" s="431"/>
      <c r="G56" s="119" t="s">
        <v>634</v>
      </c>
      <c r="H56" s="120"/>
      <c r="I56" s="120"/>
      <c r="J56" s="120"/>
      <c r="K56" s="120"/>
      <c r="L56" s="120"/>
      <c r="M56" s="120"/>
      <c r="N56" s="120"/>
      <c r="O56" s="120"/>
      <c r="P56" s="120"/>
      <c r="Q56" s="120"/>
      <c r="R56" s="120"/>
      <c r="S56" s="120"/>
      <c r="T56" s="120"/>
      <c r="U56" s="120"/>
      <c r="V56" s="121"/>
      <c r="W56" s="456" t="s">
        <v>550</v>
      </c>
      <c r="X56" s="457"/>
      <c r="Y56" s="457"/>
      <c r="Z56" s="457"/>
      <c r="AA56" s="458"/>
      <c r="AB56" s="459" t="s">
        <v>635</v>
      </c>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1"/>
    </row>
    <row r="57" spans="1:51" ht="25.35" customHeight="1" thickBot="1" x14ac:dyDescent="0.2">
      <c r="A57" s="467"/>
      <c r="B57" s="468"/>
      <c r="C57" s="470"/>
      <c r="D57" s="468"/>
      <c r="E57" s="477"/>
      <c r="F57" s="362"/>
      <c r="G57" s="122"/>
      <c r="H57" s="123"/>
      <c r="I57" s="123"/>
      <c r="J57" s="123"/>
      <c r="K57" s="123"/>
      <c r="L57" s="123"/>
      <c r="M57" s="123"/>
      <c r="N57" s="123"/>
      <c r="O57" s="123"/>
      <c r="P57" s="123"/>
      <c r="Q57" s="123"/>
      <c r="R57" s="123"/>
      <c r="S57" s="123"/>
      <c r="T57" s="123"/>
      <c r="U57" s="123"/>
      <c r="V57" s="124"/>
      <c r="W57" s="462" t="s">
        <v>551</v>
      </c>
      <c r="X57" s="463"/>
      <c r="Y57" s="463"/>
      <c r="Z57" s="463"/>
      <c r="AA57" s="464"/>
      <c r="AB57" s="459" t="s">
        <v>649</v>
      </c>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1"/>
    </row>
    <row r="58" spans="1:51" ht="27" customHeight="1" x14ac:dyDescent="0.15">
      <c r="A58" s="448" t="s">
        <v>44</v>
      </c>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50"/>
    </row>
    <row r="59" spans="1:51" ht="27" customHeight="1" x14ac:dyDescent="0.15">
      <c r="A59" s="5"/>
      <c r="B59" s="6"/>
      <c r="C59" s="451" t="s">
        <v>29</v>
      </c>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3"/>
      <c r="AD59" s="452" t="s">
        <v>33</v>
      </c>
      <c r="AE59" s="452"/>
      <c r="AF59" s="452"/>
      <c r="AG59" s="454" t="s">
        <v>28</v>
      </c>
      <c r="AH59" s="452"/>
      <c r="AI59" s="452"/>
      <c r="AJ59" s="452"/>
      <c r="AK59" s="452"/>
      <c r="AL59" s="452"/>
      <c r="AM59" s="452"/>
      <c r="AN59" s="452"/>
      <c r="AO59" s="452"/>
      <c r="AP59" s="452"/>
      <c r="AQ59" s="452"/>
      <c r="AR59" s="452"/>
      <c r="AS59" s="452"/>
      <c r="AT59" s="452"/>
      <c r="AU59" s="452"/>
      <c r="AV59" s="452"/>
      <c r="AW59" s="452"/>
      <c r="AX59" s="455"/>
    </row>
    <row r="60" spans="1:51" ht="27" customHeight="1" x14ac:dyDescent="0.15">
      <c r="A60" s="512" t="s">
        <v>130</v>
      </c>
      <c r="B60" s="513"/>
      <c r="C60" s="518" t="s">
        <v>131</v>
      </c>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20"/>
      <c r="AD60" s="521" t="s">
        <v>599</v>
      </c>
      <c r="AE60" s="522"/>
      <c r="AF60" s="523"/>
      <c r="AG60" s="524" t="s">
        <v>602</v>
      </c>
      <c r="AH60" s="525"/>
      <c r="AI60" s="525"/>
      <c r="AJ60" s="525"/>
      <c r="AK60" s="525"/>
      <c r="AL60" s="525"/>
      <c r="AM60" s="525"/>
      <c r="AN60" s="525"/>
      <c r="AO60" s="525"/>
      <c r="AP60" s="525"/>
      <c r="AQ60" s="525"/>
      <c r="AR60" s="525"/>
      <c r="AS60" s="525"/>
      <c r="AT60" s="525"/>
      <c r="AU60" s="525"/>
      <c r="AV60" s="525"/>
      <c r="AW60" s="525"/>
      <c r="AX60" s="526"/>
    </row>
    <row r="61" spans="1:51" ht="43.35" customHeight="1" x14ac:dyDescent="0.15">
      <c r="A61" s="514"/>
      <c r="B61" s="515"/>
      <c r="C61" s="527" t="s">
        <v>34</v>
      </c>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9"/>
      <c r="AD61" s="501" t="s">
        <v>599</v>
      </c>
      <c r="AE61" s="502"/>
      <c r="AF61" s="503"/>
      <c r="AG61" s="530" t="s">
        <v>603</v>
      </c>
      <c r="AH61" s="531"/>
      <c r="AI61" s="531"/>
      <c r="AJ61" s="531"/>
      <c r="AK61" s="531"/>
      <c r="AL61" s="531"/>
      <c r="AM61" s="531"/>
      <c r="AN61" s="531"/>
      <c r="AO61" s="531"/>
      <c r="AP61" s="531"/>
      <c r="AQ61" s="531"/>
      <c r="AR61" s="531"/>
      <c r="AS61" s="531"/>
      <c r="AT61" s="531"/>
      <c r="AU61" s="531"/>
      <c r="AV61" s="531"/>
      <c r="AW61" s="531"/>
      <c r="AX61" s="532"/>
    </row>
    <row r="62" spans="1:51" ht="27" customHeight="1" x14ac:dyDescent="0.15">
      <c r="A62" s="516"/>
      <c r="B62" s="517"/>
      <c r="C62" s="533" t="s">
        <v>132</v>
      </c>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5"/>
      <c r="AD62" s="507" t="s">
        <v>599</v>
      </c>
      <c r="AE62" s="508"/>
      <c r="AF62" s="509"/>
      <c r="AG62" s="492" t="s">
        <v>604</v>
      </c>
      <c r="AH62" s="315"/>
      <c r="AI62" s="315"/>
      <c r="AJ62" s="315"/>
      <c r="AK62" s="315"/>
      <c r="AL62" s="315"/>
      <c r="AM62" s="315"/>
      <c r="AN62" s="315"/>
      <c r="AO62" s="315"/>
      <c r="AP62" s="315"/>
      <c r="AQ62" s="315"/>
      <c r="AR62" s="315"/>
      <c r="AS62" s="315"/>
      <c r="AT62" s="315"/>
      <c r="AU62" s="315"/>
      <c r="AV62" s="315"/>
      <c r="AW62" s="315"/>
      <c r="AX62" s="493"/>
    </row>
    <row r="63" spans="1:51" ht="27" customHeight="1" x14ac:dyDescent="0.15">
      <c r="A63" s="103" t="s">
        <v>36</v>
      </c>
      <c r="B63" s="478"/>
      <c r="C63" s="484" t="s">
        <v>38</v>
      </c>
      <c r="D63" s="485"/>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7"/>
      <c r="AD63" s="488" t="s">
        <v>599</v>
      </c>
      <c r="AE63" s="489"/>
      <c r="AF63" s="490"/>
      <c r="AG63" s="293" t="s">
        <v>605</v>
      </c>
      <c r="AH63" s="120"/>
      <c r="AI63" s="120"/>
      <c r="AJ63" s="120"/>
      <c r="AK63" s="120"/>
      <c r="AL63" s="120"/>
      <c r="AM63" s="120"/>
      <c r="AN63" s="120"/>
      <c r="AO63" s="120"/>
      <c r="AP63" s="120"/>
      <c r="AQ63" s="120"/>
      <c r="AR63" s="120"/>
      <c r="AS63" s="120"/>
      <c r="AT63" s="120"/>
      <c r="AU63" s="120"/>
      <c r="AV63" s="120"/>
      <c r="AW63" s="120"/>
      <c r="AX63" s="491"/>
    </row>
    <row r="64" spans="1:51" ht="35.25" customHeight="1" x14ac:dyDescent="0.15">
      <c r="A64" s="479"/>
      <c r="B64" s="480"/>
      <c r="C64" s="494"/>
      <c r="D64" s="495"/>
      <c r="E64" s="498" t="s">
        <v>234</v>
      </c>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500"/>
      <c r="AD64" s="501" t="s">
        <v>600</v>
      </c>
      <c r="AE64" s="502"/>
      <c r="AF64" s="503"/>
      <c r="AG64" s="492"/>
      <c r="AH64" s="315"/>
      <c r="AI64" s="315"/>
      <c r="AJ64" s="315"/>
      <c r="AK64" s="315"/>
      <c r="AL64" s="315"/>
      <c r="AM64" s="315"/>
      <c r="AN64" s="315"/>
      <c r="AO64" s="315"/>
      <c r="AP64" s="315"/>
      <c r="AQ64" s="315"/>
      <c r="AR64" s="315"/>
      <c r="AS64" s="315"/>
      <c r="AT64" s="315"/>
      <c r="AU64" s="315"/>
      <c r="AV64" s="315"/>
      <c r="AW64" s="315"/>
      <c r="AX64" s="493"/>
    </row>
    <row r="65" spans="1:50" ht="33" customHeight="1" x14ac:dyDescent="0.15">
      <c r="A65" s="479"/>
      <c r="B65" s="480"/>
      <c r="C65" s="496"/>
      <c r="D65" s="497"/>
      <c r="E65" s="504" t="s">
        <v>201</v>
      </c>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6"/>
      <c r="AD65" s="507" t="s">
        <v>600</v>
      </c>
      <c r="AE65" s="508"/>
      <c r="AF65" s="509"/>
      <c r="AG65" s="492"/>
      <c r="AH65" s="315"/>
      <c r="AI65" s="315"/>
      <c r="AJ65" s="315"/>
      <c r="AK65" s="315"/>
      <c r="AL65" s="315"/>
      <c r="AM65" s="315"/>
      <c r="AN65" s="315"/>
      <c r="AO65" s="315"/>
      <c r="AP65" s="315"/>
      <c r="AQ65" s="315"/>
      <c r="AR65" s="315"/>
      <c r="AS65" s="315"/>
      <c r="AT65" s="315"/>
      <c r="AU65" s="315"/>
      <c r="AV65" s="315"/>
      <c r="AW65" s="315"/>
      <c r="AX65" s="493"/>
    </row>
    <row r="66" spans="1:50" ht="26.25" customHeight="1" x14ac:dyDescent="0.15">
      <c r="A66" s="479"/>
      <c r="B66" s="481"/>
      <c r="C66" s="510" t="s">
        <v>39</v>
      </c>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488" t="s">
        <v>601</v>
      </c>
      <c r="AE66" s="489"/>
      <c r="AF66" s="490"/>
      <c r="AG66" s="550" t="s">
        <v>576</v>
      </c>
      <c r="AH66" s="551"/>
      <c r="AI66" s="551"/>
      <c r="AJ66" s="551"/>
      <c r="AK66" s="551"/>
      <c r="AL66" s="551"/>
      <c r="AM66" s="551"/>
      <c r="AN66" s="551"/>
      <c r="AO66" s="551"/>
      <c r="AP66" s="551"/>
      <c r="AQ66" s="551"/>
      <c r="AR66" s="551"/>
      <c r="AS66" s="551"/>
      <c r="AT66" s="551"/>
      <c r="AU66" s="551"/>
      <c r="AV66" s="551"/>
      <c r="AW66" s="551"/>
      <c r="AX66" s="552"/>
    </row>
    <row r="67" spans="1:50" ht="43.35" customHeight="1" x14ac:dyDescent="0.15">
      <c r="A67" s="479"/>
      <c r="B67" s="481"/>
      <c r="C67" s="545" t="s">
        <v>133</v>
      </c>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01" t="s">
        <v>599</v>
      </c>
      <c r="AE67" s="502"/>
      <c r="AF67" s="503"/>
      <c r="AG67" s="530" t="s">
        <v>606</v>
      </c>
      <c r="AH67" s="531"/>
      <c r="AI67" s="531"/>
      <c r="AJ67" s="531"/>
      <c r="AK67" s="531"/>
      <c r="AL67" s="531"/>
      <c r="AM67" s="531"/>
      <c r="AN67" s="531"/>
      <c r="AO67" s="531"/>
      <c r="AP67" s="531"/>
      <c r="AQ67" s="531"/>
      <c r="AR67" s="531"/>
      <c r="AS67" s="531"/>
      <c r="AT67" s="531"/>
      <c r="AU67" s="531"/>
      <c r="AV67" s="531"/>
      <c r="AW67" s="531"/>
      <c r="AX67" s="532"/>
    </row>
    <row r="68" spans="1:50" ht="26.25" customHeight="1" x14ac:dyDescent="0.15">
      <c r="A68" s="479"/>
      <c r="B68" s="481"/>
      <c r="C68" s="545" t="s">
        <v>35</v>
      </c>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01" t="s">
        <v>601</v>
      </c>
      <c r="AE68" s="502"/>
      <c r="AF68" s="503"/>
      <c r="AG68" s="530" t="s">
        <v>576</v>
      </c>
      <c r="AH68" s="531"/>
      <c r="AI68" s="531"/>
      <c r="AJ68" s="531"/>
      <c r="AK68" s="531"/>
      <c r="AL68" s="531"/>
      <c r="AM68" s="531"/>
      <c r="AN68" s="531"/>
      <c r="AO68" s="531"/>
      <c r="AP68" s="531"/>
      <c r="AQ68" s="531"/>
      <c r="AR68" s="531"/>
      <c r="AS68" s="531"/>
      <c r="AT68" s="531"/>
      <c r="AU68" s="531"/>
      <c r="AV68" s="531"/>
      <c r="AW68" s="531"/>
      <c r="AX68" s="532"/>
    </row>
    <row r="69" spans="1:50" ht="26.25" customHeight="1" x14ac:dyDescent="0.15">
      <c r="A69" s="479"/>
      <c r="B69" s="481"/>
      <c r="C69" s="545" t="s">
        <v>40</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46"/>
      <c r="AD69" s="501" t="s">
        <v>599</v>
      </c>
      <c r="AE69" s="502"/>
      <c r="AF69" s="503"/>
      <c r="AG69" s="530" t="s">
        <v>607</v>
      </c>
      <c r="AH69" s="531"/>
      <c r="AI69" s="531"/>
      <c r="AJ69" s="531"/>
      <c r="AK69" s="531"/>
      <c r="AL69" s="531"/>
      <c r="AM69" s="531"/>
      <c r="AN69" s="531"/>
      <c r="AO69" s="531"/>
      <c r="AP69" s="531"/>
      <c r="AQ69" s="531"/>
      <c r="AR69" s="531"/>
      <c r="AS69" s="531"/>
      <c r="AT69" s="531"/>
      <c r="AU69" s="531"/>
      <c r="AV69" s="531"/>
      <c r="AW69" s="531"/>
      <c r="AX69" s="532"/>
    </row>
    <row r="70" spans="1:50" ht="91.5" customHeight="1" x14ac:dyDescent="0.15">
      <c r="A70" s="479"/>
      <c r="B70" s="481"/>
      <c r="C70" s="545" t="s">
        <v>212</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46"/>
      <c r="AD70" s="501" t="s">
        <v>599</v>
      </c>
      <c r="AE70" s="502"/>
      <c r="AF70" s="503"/>
      <c r="AG70" s="547" t="s">
        <v>645</v>
      </c>
      <c r="AH70" s="548"/>
      <c r="AI70" s="548"/>
      <c r="AJ70" s="548"/>
      <c r="AK70" s="548"/>
      <c r="AL70" s="548"/>
      <c r="AM70" s="548"/>
      <c r="AN70" s="548"/>
      <c r="AO70" s="548"/>
      <c r="AP70" s="548"/>
      <c r="AQ70" s="548"/>
      <c r="AR70" s="548"/>
      <c r="AS70" s="548"/>
      <c r="AT70" s="548"/>
      <c r="AU70" s="548"/>
      <c r="AV70" s="548"/>
      <c r="AW70" s="548"/>
      <c r="AX70" s="549"/>
    </row>
    <row r="71" spans="1:50" ht="26.25" customHeight="1" x14ac:dyDescent="0.15">
      <c r="A71" s="479"/>
      <c r="B71" s="481"/>
      <c r="C71" s="536" t="s">
        <v>213</v>
      </c>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8"/>
      <c r="AD71" s="501" t="s">
        <v>601</v>
      </c>
      <c r="AE71" s="502"/>
      <c r="AF71" s="503"/>
      <c r="AG71" s="530" t="s">
        <v>576</v>
      </c>
      <c r="AH71" s="531"/>
      <c r="AI71" s="531"/>
      <c r="AJ71" s="531"/>
      <c r="AK71" s="531"/>
      <c r="AL71" s="531"/>
      <c r="AM71" s="531"/>
      <c r="AN71" s="531"/>
      <c r="AO71" s="531"/>
      <c r="AP71" s="531"/>
      <c r="AQ71" s="531"/>
      <c r="AR71" s="531"/>
      <c r="AS71" s="531"/>
      <c r="AT71" s="531"/>
      <c r="AU71" s="531"/>
      <c r="AV71" s="531"/>
      <c r="AW71" s="531"/>
      <c r="AX71" s="532"/>
    </row>
    <row r="72" spans="1:50" ht="54.6" customHeight="1" x14ac:dyDescent="0.15">
      <c r="A72" s="482"/>
      <c r="B72" s="483"/>
      <c r="C72" s="539" t="s">
        <v>203</v>
      </c>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1"/>
      <c r="AD72" s="507" t="s">
        <v>599</v>
      </c>
      <c r="AE72" s="508"/>
      <c r="AF72" s="509"/>
      <c r="AG72" s="542" t="s">
        <v>644</v>
      </c>
      <c r="AH72" s="543"/>
      <c r="AI72" s="543"/>
      <c r="AJ72" s="543"/>
      <c r="AK72" s="543"/>
      <c r="AL72" s="543"/>
      <c r="AM72" s="543"/>
      <c r="AN72" s="543"/>
      <c r="AO72" s="543"/>
      <c r="AP72" s="543"/>
      <c r="AQ72" s="543"/>
      <c r="AR72" s="543"/>
      <c r="AS72" s="543"/>
      <c r="AT72" s="543"/>
      <c r="AU72" s="543"/>
      <c r="AV72" s="543"/>
      <c r="AW72" s="543"/>
      <c r="AX72" s="544"/>
    </row>
    <row r="73" spans="1:50" ht="27" customHeight="1" x14ac:dyDescent="0.15">
      <c r="A73" s="103" t="s">
        <v>37</v>
      </c>
      <c r="B73" s="555"/>
      <c r="C73" s="556" t="s">
        <v>204</v>
      </c>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8"/>
      <c r="AD73" s="488" t="s">
        <v>599</v>
      </c>
      <c r="AE73" s="489"/>
      <c r="AF73" s="490"/>
      <c r="AG73" s="550" t="s">
        <v>641</v>
      </c>
      <c r="AH73" s="551"/>
      <c r="AI73" s="551"/>
      <c r="AJ73" s="551"/>
      <c r="AK73" s="551"/>
      <c r="AL73" s="551"/>
      <c r="AM73" s="551"/>
      <c r="AN73" s="551"/>
      <c r="AO73" s="551"/>
      <c r="AP73" s="551"/>
      <c r="AQ73" s="551"/>
      <c r="AR73" s="551"/>
      <c r="AS73" s="551"/>
      <c r="AT73" s="551"/>
      <c r="AU73" s="551"/>
      <c r="AV73" s="551"/>
      <c r="AW73" s="551"/>
      <c r="AX73" s="552"/>
    </row>
    <row r="74" spans="1:50" ht="35.25" customHeight="1" x14ac:dyDescent="0.15">
      <c r="A74" s="479"/>
      <c r="B74" s="481"/>
      <c r="C74" s="559" t="s">
        <v>42</v>
      </c>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560"/>
      <c r="AB74" s="560"/>
      <c r="AC74" s="561"/>
      <c r="AD74" s="501" t="s">
        <v>601</v>
      </c>
      <c r="AE74" s="502"/>
      <c r="AF74" s="503"/>
      <c r="AG74" s="530" t="s">
        <v>576</v>
      </c>
      <c r="AH74" s="531"/>
      <c r="AI74" s="531"/>
      <c r="AJ74" s="531"/>
      <c r="AK74" s="531"/>
      <c r="AL74" s="531"/>
      <c r="AM74" s="531"/>
      <c r="AN74" s="531"/>
      <c r="AO74" s="531"/>
      <c r="AP74" s="531"/>
      <c r="AQ74" s="531"/>
      <c r="AR74" s="531"/>
      <c r="AS74" s="531"/>
      <c r="AT74" s="531"/>
      <c r="AU74" s="531"/>
      <c r="AV74" s="531"/>
      <c r="AW74" s="531"/>
      <c r="AX74" s="532"/>
    </row>
    <row r="75" spans="1:50" ht="27" customHeight="1" x14ac:dyDescent="0.15">
      <c r="A75" s="479"/>
      <c r="B75" s="481"/>
      <c r="C75" s="545" t="s">
        <v>171</v>
      </c>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01" t="s">
        <v>599</v>
      </c>
      <c r="AE75" s="502"/>
      <c r="AF75" s="503"/>
      <c r="AG75" s="530" t="s">
        <v>642</v>
      </c>
      <c r="AH75" s="531"/>
      <c r="AI75" s="531"/>
      <c r="AJ75" s="531"/>
      <c r="AK75" s="531"/>
      <c r="AL75" s="531"/>
      <c r="AM75" s="531"/>
      <c r="AN75" s="531"/>
      <c r="AO75" s="531"/>
      <c r="AP75" s="531"/>
      <c r="AQ75" s="531"/>
      <c r="AR75" s="531"/>
      <c r="AS75" s="531"/>
      <c r="AT75" s="531"/>
      <c r="AU75" s="531"/>
      <c r="AV75" s="531"/>
      <c r="AW75" s="531"/>
      <c r="AX75" s="532"/>
    </row>
    <row r="76" spans="1:50" ht="27" customHeight="1" x14ac:dyDescent="0.15">
      <c r="A76" s="482"/>
      <c r="B76" s="483"/>
      <c r="C76" s="545" t="s">
        <v>41</v>
      </c>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07" t="s">
        <v>599</v>
      </c>
      <c r="AE76" s="508"/>
      <c r="AF76" s="509"/>
      <c r="AG76" s="553" t="s">
        <v>608</v>
      </c>
      <c r="AH76" s="123"/>
      <c r="AI76" s="123"/>
      <c r="AJ76" s="123"/>
      <c r="AK76" s="123"/>
      <c r="AL76" s="123"/>
      <c r="AM76" s="123"/>
      <c r="AN76" s="123"/>
      <c r="AO76" s="123"/>
      <c r="AP76" s="123"/>
      <c r="AQ76" s="123"/>
      <c r="AR76" s="123"/>
      <c r="AS76" s="123"/>
      <c r="AT76" s="123"/>
      <c r="AU76" s="123"/>
      <c r="AV76" s="123"/>
      <c r="AW76" s="123"/>
      <c r="AX76" s="554"/>
    </row>
    <row r="77" spans="1:50" ht="41.25" customHeight="1" x14ac:dyDescent="0.15">
      <c r="A77" s="562" t="s">
        <v>54</v>
      </c>
      <c r="B77" s="563"/>
      <c r="C77" s="566" t="s">
        <v>134</v>
      </c>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485"/>
      <c r="AD77" s="568" t="s">
        <v>601</v>
      </c>
      <c r="AE77" s="569"/>
      <c r="AF77" s="570"/>
      <c r="AG77" s="293" t="s">
        <v>609</v>
      </c>
      <c r="AH77" s="120"/>
      <c r="AI77" s="120"/>
      <c r="AJ77" s="120"/>
      <c r="AK77" s="120"/>
      <c r="AL77" s="120"/>
      <c r="AM77" s="120"/>
      <c r="AN77" s="120"/>
      <c r="AO77" s="120"/>
      <c r="AP77" s="120"/>
      <c r="AQ77" s="120"/>
      <c r="AR77" s="120"/>
      <c r="AS77" s="120"/>
      <c r="AT77" s="120"/>
      <c r="AU77" s="120"/>
      <c r="AV77" s="120"/>
      <c r="AW77" s="120"/>
      <c r="AX77" s="491"/>
    </row>
    <row r="78" spans="1:50" ht="20.100000000000001" customHeight="1" x14ac:dyDescent="0.15">
      <c r="A78" s="564"/>
      <c r="B78" s="565"/>
      <c r="C78" s="87" t="s">
        <v>0</v>
      </c>
      <c r="D78" s="88"/>
      <c r="E78" s="88"/>
      <c r="F78" s="88"/>
      <c r="G78" s="88"/>
      <c r="H78" s="88"/>
      <c r="I78" s="88"/>
      <c r="J78" s="88"/>
      <c r="K78" s="88"/>
      <c r="L78" s="88"/>
      <c r="M78" s="88"/>
      <c r="N78" s="88"/>
      <c r="O78" s="84" t="s">
        <v>566</v>
      </c>
      <c r="P78" s="85"/>
      <c r="Q78" s="85"/>
      <c r="R78" s="85"/>
      <c r="S78" s="85"/>
      <c r="T78" s="85"/>
      <c r="U78" s="85"/>
      <c r="V78" s="85"/>
      <c r="W78" s="85"/>
      <c r="X78" s="85"/>
      <c r="Y78" s="85"/>
      <c r="Z78" s="85"/>
      <c r="AA78" s="85"/>
      <c r="AB78" s="85"/>
      <c r="AC78" s="85"/>
      <c r="AD78" s="85"/>
      <c r="AE78" s="85"/>
      <c r="AF78" s="86"/>
      <c r="AG78" s="492"/>
      <c r="AH78" s="315"/>
      <c r="AI78" s="315"/>
      <c r="AJ78" s="315"/>
      <c r="AK78" s="315"/>
      <c r="AL78" s="315"/>
      <c r="AM78" s="315"/>
      <c r="AN78" s="315"/>
      <c r="AO78" s="315"/>
      <c r="AP78" s="315"/>
      <c r="AQ78" s="315"/>
      <c r="AR78" s="315"/>
      <c r="AS78" s="315"/>
      <c r="AT78" s="315"/>
      <c r="AU78" s="315"/>
      <c r="AV78" s="315"/>
      <c r="AW78" s="315"/>
      <c r="AX78" s="493"/>
    </row>
    <row r="79" spans="1:50" ht="24.75" customHeight="1" x14ac:dyDescent="0.15">
      <c r="A79" s="564"/>
      <c r="B79" s="565"/>
      <c r="C79" s="75"/>
      <c r="D79" s="76"/>
      <c r="E79" s="77"/>
      <c r="F79" s="77"/>
      <c r="G79" s="77"/>
      <c r="H79" s="78"/>
      <c r="I79" s="78"/>
      <c r="J79" s="79"/>
      <c r="K79" s="79"/>
      <c r="L79" s="79"/>
      <c r="M79" s="78"/>
      <c r="N79" s="80"/>
      <c r="O79" s="81"/>
      <c r="P79" s="82"/>
      <c r="Q79" s="82"/>
      <c r="R79" s="82"/>
      <c r="S79" s="82"/>
      <c r="T79" s="82"/>
      <c r="U79" s="82"/>
      <c r="V79" s="82"/>
      <c r="W79" s="82"/>
      <c r="X79" s="82"/>
      <c r="Y79" s="82"/>
      <c r="Z79" s="82"/>
      <c r="AA79" s="82"/>
      <c r="AB79" s="82"/>
      <c r="AC79" s="82"/>
      <c r="AD79" s="82"/>
      <c r="AE79" s="82"/>
      <c r="AF79" s="83"/>
      <c r="AG79" s="492"/>
      <c r="AH79" s="315"/>
      <c r="AI79" s="315"/>
      <c r="AJ79" s="315"/>
      <c r="AK79" s="315"/>
      <c r="AL79" s="315"/>
      <c r="AM79" s="315"/>
      <c r="AN79" s="315"/>
      <c r="AO79" s="315"/>
      <c r="AP79" s="315"/>
      <c r="AQ79" s="315"/>
      <c r="AR79" s="315"/>
      <c r="AS79" s="315"/>
      <c r="AT79" s="315"/>
      <c r="AU79" s="315"/>
      <c r="AV79" s="315"/>
      <c r="AW79" s="315"/>
      <c r="AX79" s="493"/>
    </row>
    <row r="80" spans="1:50" ht="67.5" customHeight="1" x14ac:dyDescent="0.15">
      <c r="A80" s="103" t="s">
        <v>45</v>
      </c>
      <c r="B80" s="104"/>
      <c r="C80" s="107" t="s">
        <v>49</v>
      </c>
      <c r="D80" s="108"/>
      <c r="E80" s="108"/>
      <c r="F80" s="109"/>
      <c r="G80" s="110" t="s">
        <v>610</v>
      </c>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51" ht="67.5" customHeight="1" thickBot="1" x14ac:dyDescent="0.2">
      <c r="A81" s="105"/>
      <c r="B81" s="106"/>
      <c r="C81" s="112" t="s">
        <v>53</v>
      </c>
      <c r="D81" s="113"/>
      <c r="E81" s="113"/>
      <c r="F81" s="114"/>
      <c r="G81" s="115" t="s">
        <v>614</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6"/>
    </row>
    <row r="82" spans="1:51" ht="24" customHeight="1" x14ac:dyDescent="0.15">
      <c r="A82" s="90" t="s">
        <v>30</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2"/>
    </row>
    <row r="83" spans="1:51" ht="67.5" customHeight="1" thickBot="1" x14ac:dyDescent="0.2">
      <c r="A83" s="93" t="s">
        <v>650</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5"/>
    </row>
    <row r="84" spans="1:51" ht="24.75" customHeight="1" x14ac:dyDescent="0.15">
      <c r="A84" s="96" t="s">
        <v>31</v>
      </c>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row>
    <row r="85" spans="1:51" ht="67.5" customHeight="1" thickBot="1" x14ac:dyDescent="0.2">
      <c r="A85" s="99" t="s">
        <v>129</v>
      </c>
      <c r="B85" s="100"/>
      <c r="C85" s="100"/>
      <c r="D85" s="100"/>
      <c r="E85" s="101"/>
      <c r="F85" s="102" t="s">
        <v>651</v>
      </c>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5"/>
    </row>
    <row r="86" spans="1:51" ht="24.75" customHeight="1" x14ac:dyDescent="0.15">
      <c r="A86" s="96" t="s">
        <v>43</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8"/>
    </row>
    <row r="87" spans="1:51" ht="66" customHeight="1" thickBot="1" x14ac:dyDescent="0.2">
      <c r="A87" s="99" t="s">
        <v>129</v>
      </c>
      <c r="B87" s="100"/>
      <c r="C87" s="100"/>
      <c r="D87" s="100"/>
      <c r="E87" s="101"/>
      <c r="F87" s="575" t="s">
        <v>652</v>
      </c>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7"/>
    </row>
    <row r="88" spans="1:51" ht="24.75" customHeight="1" x14ac:dyDescent="0.15">
      <c r="A88" s="578" t="s">
        <v>32</v>
      </c>
      <c r="B88" s="579"/>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80"/>
    </row>
    <row r="89" spans="1:51" ht="238.35" customHeight="1" thickBot="1" x14ac:dyDescent="0.2">
      <c r="A89" s="581" t="s">
        <v>627</v>
      </c>
      <c r="B89" s="582"/>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3"/>
    </row>
    <row r="90" spans="1:51" ht="24.75" customHeight="1" x14ac:dyDescent="0.15">
      <c r="A90" s="584" t="s">
        <v>215</v>
      </c>
      <c r="B90" s="585"/>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6"/>
    </row>
    <row r="91" spans="1:51" ht="24.75" customHeight="1" x14ac:dyDescent="0.15">
      <c r="A91" s="587" t="s">
        <v>249</v>
      </c>
      <c r="B91" s="588"/>
      <c r="C91" s="588"/>
      <c r="D91" s="589"/>
      <c r="E91" s="571" t="s">
        <v>592</v>
      </c>
      <c r="F91" s="572"/>
      <c r="G91" s="572"/>
      <c r="H91" s="572"/>
      <c r="I91" s="572"/>
      <c r="J91" s="572"/>
      <c r="K91" s="572"/>
      <c r="L91" s="572"/>
      <c r="M91" s="572"/>
      <c r="N91" s="572"/>
      <c r="O91" s="572"/>
      <c r="P91" s="573"/>
      <c r="Q91" s="571" t="s">
        <v>593</v>
      </c>
      <c r="R91" s="572"/>
      <c r="S91" s="572"/>
      <c r="T91" s="572"/>
      <c r="U91" s="572"/>
      <c r="V91" s="572"/>
      <c r="W91" s="572"/>
      <c r="X91" s="572"/>
      <c r="Y91" s="572"/>
      <c r="Z91" s="572"/>
      <c r="AA91" s="572"/>
      <c r="AB91" s="573"/>
      <c r="AC91" s="571" t="s">
        <v>594</v>
      </c>
      <c r="AD91" s="572"/>
      <c r="AE91" s="572"/>
      <c r="AF91" s="572"/>
      <c r="AG91" s="572"/>
      <c r="AH91" s="572"/>
      <c r="AI91" s="572"/>
      <c r="AJ91" s="572"/>
      <c r="AK91" s="572"/>
      <c r="AL91" s="572"/>
      <c r="AM91" s="572"/>
      <c r="AN91" s="573"/>
      <c r="AO91" s="571"/>
      <c r="AP91" s="572"/>
      <c r="AQ91" s="572"/>
      <c r="AR91" s="572"/>
      <c r="AS91" s="572"/>
      <c r="AT91" s="572"/>
      <c r="AU91" s="572"/>
      <c r="AV91" s="572"/>
      <c r="AW91" s="572"/>
      <c r="AX91" s="574"/>
      <c r="AY91" s="66"/>
    </row>
    <row r="92" spans="1:51" ht="24.75" customHeight="1" x14ac:dyDescent="0.15">
      <c r="A92" s="117" t="s">
        <v>248</v>
      </c>
      <c r="B92" s="117"/>
      <c r="C92" s="117"/>
      <c r="D92" s="117"/>
      <c r="E92" s="571" t="s">
        <v>592</v>
      </c>
      <c r="F92" s="572"/>
      <c r="G92" s="572"/>
      <c r="H92" s="572"/>
      <c r="I92" s="572"/>
      <c r="J92" s="572"/>
      <c r="K92" s="572"/>
      <c r="L92" s="572"/>
      <c r="M92" s="572"/>
      <c r="N92" s="572"/>
      <c r="O92" s="572"/>
      <c r="P92" s="573"/>
      <c r="Q92" s="571"/>
      <c r="R92" s="572"/>
      <c r="S92" s="572"/>
      <c r="T92" s="572"/>
      <c r="U92" s="572"/>
      <c r="V92" s="572"/>
      <c r="W92" s="572"/>
      <c r="X92" s="572"/>
      <c r="Y92" s="572"/>
      <c r="Z92" s="572"/>
      <c r="AA92" s="572"/>
      <c r="AB92" s="573"/>
      <c r="AC92" s="571"/>
      <c r="AD92" s="572"/>
      <c r="AE92" s="572"/>
      <c r="AF92" s="572"/>
      <c r="AG92" s="572"/>
      <c r="AH92" s="572"/>
      <c r="AI92" s="572"/>
      <c r="AJ92" s="572"/>
      <c r="AK92" s="572"/>
      <c r="AL92" s="572"/>
      <c r="AM92" s="572"/>
      <c r="AN92" s="573"/>
      <c r="AO92" s="571"/>
      <c r="AP92" s="572"/>
      <c r="AQ92" s="572"/>
      <c r="AR92" s="572"/>
      <c r="AS92" s="572"/>
      <c r="AT92" s="572"/>
      <c r="AU92" s="572"/>
      <c r="AV92" s="572"/>
      <c r="AW92" s="572"/>
      <c r="AX92" s="574"/>
    </row>
    <row r="93" spans="1:51" ht="24.75" customHeight="1" x14ac:dyDescent="0.15">
      <c r="A93" s="117" t="s">
        <v>247</v>
      </c>
      <c r="B93" s="117"/>
      <c r="C93" s="117"/>
      <c r="D93" s="117"/>
      <c r="E93" s="571" t="s">
        <v>595</v>
      </c>
      <c r="F93" s="572"/>
      <c r="G93" s="572"/>
      <c r="H93" s="572"/>
      <c r="I93" s="572"/>
      <c r="J93" s="572"/>
      <c r="K93" s="572"/>
      <c r="L93" s="572"/>
      <c r="M93" s="572"/>
      <c r="N93" s="572"/>
      <c r="O93" s="572"/>
      <c r="P93" s="573"/>
      <c r="Q93" s="571"/>
      <c r="R93" s="572"/>
      <c r="S93" s="572"/>
      <c r="T93" s="572"/>
      <c r="U93" s="572"/>
      <c r="V93" s="572"/>
      <c r="W93" s="572"/>
      <c r="X93" s="572"/>
      <c r="Y93" s="572"/>
      <c r="Z93" s="572"/>
      <c r="AA93" s="572"/>
      <c r="AB93" s="573"/>
      <c r="AC93" s="571"/>
      <c r="AD93" s="572"/>
      <c r="AE93" s="572"/>
      <c r="AF93" s="572"/>
      <c r="AG93" s="572"/>
      <c r="AH93" s="572"/>
      <c r="AI93" s="572"/>
      <c r="AJ93" s="572"/>
      <c r="AK93" s="572"/>
      <c r="AL93" s="572"/>
      <c r="AM93" s="572"/>
      <c r="AN93" s="573"/>
      <c r="AO93" s="571"/>
      <c r="AP93" s="572"/>
      <c r="AQ93" s="572"/>
      <c r="AR93" s="572"/>
      <c r="AS93" s="572"/>
      <c r="AT93" s="572"/>
      <c r="AU93" s="572"/>
      <c r="AV93" s="572"/>
      <c r="AW93" s="572"/>
      <c r="AX93" s="574"/>
    </row>
    <row r="94" spans="1:51" ht="24.75" customHeight="1" x14ac:dyDescent="0.15">
      <c r="A94" s="117" t="s">
        <v>246</v>
      </c>
      <c r="B94" s="117"/>
      <c r="C94" s="117"/>
      <c r="D94" s="117"/>
      <c r="E94" s="571" t="s">
        <v>596</v>
      </c>
      <c r="F94" s="572"/>
      <c r="G94" s="572"/>
      <c r="H94" s="572"/>
      <c r="I94" s="572"/>
      <c r="J94" s="572"/>
      <c r="K94" s="572"/>
      <c r="L94" s="572"/>
      <c r="M94" s="572"/>
      <c r="N94" s="572"/>
      <c r="O94" s="572"/>
      <c r="P94" s="573"/>
      <c r="Q94" s="571"/>
      <c r="R94" s="572"/>
      <c r="S94" s="572"/>
      <c r="T94" s="572"/>
      <c r="U94" s="572"/>
      <c r="V94" s="572"/>
      <c r="W94" s="572"/>
      <c r="X94" s="572"/>
      <c r="Y94" s="572"/>
      <c r="Z94" s="572"/>
      <c r="AA94" s="572"/>
      <c r="AB94" s="573"/>
      <c r="AC94" s="571"/>
      <c r="AD94" s="572"/>
      <c r="AE94" s="572"/>
      <c r="AF94" s="572"/>
      <c r="AG94" s="572"/>
      <c r="AH94" s="572"/>
      <c r="AI94" s="572"/>
      <c r="AJ94" s="572"/>
      <c r="AK94" s="572"/>
      <c r="AL94" s="572"/>
      <c r="AM94" s="572"/>
      <c r="AN94" s="573"/>
      <c r="AO94" s="571"/>
      <c r="AP94" s="572"/>
      <c r="AQ94" s="572"/>
      <c r="AR94" s="572"/>
      <c r="AS94" s="572"/>
      <c r="AT94" s="572"/>
      <c r="AU94" s="572"/>
      <c r="AV94" s="572"/>
      <c r="AW94" s="572"/>
      <c r="AX94" s="574"/>
    </row>
    <row r="95" spans="1:51" ht="24.75" customHeight="1" x14ac:dyDescent="0.15">
      <c r="A95" s="117" t="s">
        <v>245</v>
      </c>
      <c r="B95" s="117"/>
      <c r="C95" s="117"/>
      <c r="D95" s="117"/>
      <c r="E95" s="571" t="s">
        <v>596</v>
      </c>
      <c r="F95" s="572"/>
      <c r="G95" s="572"/>
      <c r="H95" s="572"/>
      <c r="I95" s="572"/>
      <c r="J95" s="572"/>
      <c r="K95" s="572"/>
      <c r="L95" s="572"/>
      <c r="M95" s="572"/>
      <c r="N95" s="572"/>
      <c r="O95" s="572"/>
      <c r="P95" s="573"/>
      <c r="Q95" s="571"/>
      <c r="R95" s="572"/>
      <c r="S95" s="572"/>
      <c r="T95" s="572"/>
      <c r="U95" s="572"/>
      <c r="V95" s="572"/>
      <c r="W95" s="572"/>
      <c r="X95" s="572"/>
      <c r="Y95" s="572"/>
      <c r="Z95" s="572"/>
      <c r="AA95" s="572"/>
      <c r="AB95" s="573"/>
      <c r="AC95" s="571"/>
      <c r="AD95" s="572"/>
      <c r="AE95" s="572"/>
      <c r="AF95" s="572"/>
      <c r="AG95" s="572"/>
      <c r="AH95" s="572"/>
      <c r="AI95" s="572"/>
      <c r="AJ95" s="572"/>
      <c r="AK95" s="572"/>
      <c r="AL95" s="572"/>
      <c r="AM95" s="572"/>
      <c r="AN95" s="573"/>
      <c r="AO95" s="571"/>
      <c r="AP95" s="572"/>
      <c r="AQ95" s="572"/>
      <c r="AR95" s="572"/>
      <c r="AS95" s="572"/>
      <c r="AT95" s="572"/>
      <c r="AU95" s="572"/>
      <c r="AV95" s="572"/>
      <c r="AW95" s="572"/>
      <c r="AX95" s="574"/>
    </row>
    <row r="96" spans="1:51" ht="24.75" customHeight="1" x14ac:dyDescent="0.15">
      <c r="A96" s="117" t="s">
        <v>244</v>
      </c>
      <c r="B96" s="117"/>
      <c r="C96" s="117"/>
      <c r="D96" s="117"/>
      <c r="E96" s="571" t="s">
        <v>597</v>
      </c>
      <c r="F96" s="572"/>
      <c r="G96" s="572"/>
      <c r="H96" s="572"/>
      <c r="I96" s="572"/>
      <c r="J96" s="572"/>
      <c r="K96" s="572"/>
      <c r="L96" s="572"/>
      <c r="M96" s="572"/>
      <c r="N96" s="572"/>
      <c r="O96" s="572"/>
      <c r="P96" s="573"/>
      <c r="Q96" s="571"/>
      <c r="R96" s="572"/>
      <c r="S96" s="572"/>
      <c r="T96" s="572"/>
      <c r="U96" s="572"/>
      <c r="V96" s="572"/>
      <c r="W96" s="572"/>
      <c r="X96" s="572"/>
      <c r="Y96" s="572"/>
      <c r="Z96" s="572"/>
      <c r="AA96" s="572"/>
      <c r="AB96" s="573"/>
      <c r="AC96" s="571"/>
      <c r="AD96" s="572"/>
      <c r="AE96" s="572"/>
      <c r="AF96" s="572"/>
      <c r="AG96" s="572"/>
      <c r="AH96" s="572"/>
      <c r="AI96" s="572"/>
      <c r="AJ96" s="572"/>
      <c r="AK96" s="572"/>
      <c r="AL96" s="572"/>
      <c r="AM96" s="572"/>
      <c r="AN96" s="573"/>
      <c r="AO96" s="571"/>
      <c r="AP96" s="572"/>
      <c r="AQ96" s="572"/>
      <c r="AR96" s="572"/>
      <c r="AS96" s="572"/>
      <c r="AT96" s="572"/>
      <c r="AU96" s="572"/>
      <c r="AV96" s="572"/>
      <c r="AW96" s="572"/>
      <c r="AX96" s="574"/>
    </row>
    <row r="97" spans="1:50" ht="24.75" customHeight="1" x14ac:dyDescent="0.15">
      <c r="A97" s="117" t="s">
        <v>243</v>
      </c>
      <c r="B97" s="117"/>
      <c r="C97" s="117"/>
      <c r="D97" s="117"/>
      <c r="E97" s="571" t="s">
        <v>598</v>
      </c>
      <c r="F97" s="572"/>
      <c r="G97" s="572"/>
      <c r="H97" s="572"/>
      <c r="I97" s="572"/>
      <c r="J97" s="572"/>
      <c r="K97" s="572"/>
      <c r="L97" s="572"/>
      <c r="M97" s="572"/>
      <c r="N97" s="572"/>
      <c r="O97" s="572"/>
      <c r="P97" s="573"/>
      <c r="Q97" s="571"/>
      <c r="R97" s="572"/>
      <c r="S97" s="572"/>
      <c r="T97" s="572"/>
      <c r="U97" s="572"/>
      <c r="V97" s="572"/>
      <c r="W97" s="572"/>
      <c r="X97" s="572"/>
      <c r="Y97" s="572"/>
      <c r="Z97" s="572"/>
      <c r="AA97" s="572"/>
      <c r="AB97" s="573"/>
      <c r="AC97" s="571"/>
      <c r="AD97" s="572"/>
      <c r="AE97" s="572"/>
      <c r="AF97" s="572"/>
      <c r="AG97" s="572"/>
      <c r="AH97" s="572"/>
      <c r="AI97" s="572"/>
      <c r="AJ97" s="572"/>
      <c r="AK97" s="572"/>
      <c r="AL97" s="572"/>
      <c r="AM97" s="572"/>
      <c r="AN97" s="573"/>
      <c r="AO97" s="571"/>
      <c r="AP97" s="572"/>
      <c r="AQ97" s="572"/>
      <c r="AR97" s="572"/>
      <c r="AS97" s="572"/>
      <c r="AT97" s="572"/>
      <c r="AU97" s="572"/>
      <c r="AV97" s="572"/>
      <c r="AW97" s="572"/>
      <c r="AX97" s="574"/>
    </row>
    <row r="98" spans="1:50" ht="24.75" customHeight="1" x14ac:dyDescent="0.15">
      <c r="A98" s="117" t="s">
        <v>242</v>
      </c>
      <c r="B98" s="117"/>
      <c r="C98" s="117"/>
      <c r="D98" s="117"/>
      <c r="E98" s="571" t="s">
        <v>598</v>
      </c>
      <c r="F98" s="572"/>
      <c r="G98" s="572"/>
      <c r="H98" s="572"/>
      <c r="I98" s="572"/>
      <c r="J98" s="572"/>
      <c r="K98" s="572"/>
      <c r="L98" s="572"/>
      <c r="M98" s="572"/>
      <c r="N98" s="572"/>
      <c r="O98" s="572"/>
      <c r="P98" s="573"/>
      <c r="Q98" s="571"/>
      <c r="R98" s="572"/>
      <c r="S98" s="572"/>
      <c r="T98" s="572"/>
      <c r="U98" s="572"/>
      <c r="V98" s="572"/>
      <c r="W98" s="572"/>
      <c r="X98" s="572"/>
      <c r="Y98" s="572"/>
      <c r="Z98" s="572"/>
      <c r="AA98" s="572"/>
      <c r="AB98" s="573"/>
      <c r="AC98" s="571"/>
      <c r="AD98" s="572"/>
      <c r="AE98" s="572"/>
      <c r="AF98" s="572"/>
      <c r="AG98" s="572"/>
      <c r="AH98" s="572"/>
      <c r="AI98" s="572"/>
      <c r="AJ98" s="572"/>
      <c r="AK98" s="572"/>
      <c r="AL98" s="572"/>
      <c r="AM98" s="572"/>
      <c r="AN98" s="573"/>
      <c r="AO98" s="571"/>
      <c r="AP98" s="572"/>
      <c r="AQ98" s="572"/>
      <c r="AR98" s="572"/>
      <c r="AS98" s="572"/>
      <c r="AT98" s="572"/>
      <c r="AU98" s="572"/>
      <c r="AV98" s="572"/>
      <c r="AW98" s="572"/>
      <c r="AX98" s="574"/>
    </row>
    <row r="99" spans="1:50" ht="24.75" customHeight="1" x14ac:dyDescent="0.15">
      <c r="A99" s="117" t="s">
        <v>387</v>
      </c>
      <c r="B99" s="117"/>
      <c r="C99" s="117"/>
      <c r="D99" s="117"/>
      <c r="E99" s="592" t="s">
        <v>568</v>
      </c>
      <c r="F99" s="593"/>
      <c r="G99" s="593"/>
      <c r="H99" s="69" t="str">
        <f>IF(E99="","","-")</f>
        <v>-</v>
      </c>
      <c r="I99" s="593"/>
      <c r="J99" s="593"/>
      <c r="K99" s="69" t="str">
        <f>IF(I99="","","-")</f>
        <v/>
      </c>
      <c r="L99" s="89">
        <v>9</v>
      </c>
      <c r="M99" s="89"/>
      <c r="N99" s="69" t="str">
        <f>IF(O99="","","-")</f>
        <v/>
      </c>
      <c r="O99" s="590"/>
      <c r="P99" s="591"/>
      <c r="Q99" s="592"/>
      <c r="R99" s="593"/>
      <c r="S99" s="593"/>
      <c r="T99" s="69" t="str">
        <f>IF(Q99="","","-")</f>
        <v/>
      </c>
      <c r="U99" s="593"/>
      <c r="V99" s="593"/>
      <c r="W99" s="69" t="str">
        <f>IF(U99="","","-")</f>
        <v/>
      </c>
      <c r="X99" s="89"/>
      <c r="Y99" s="89"/>
      <c r="Z99" s="69" t="str">
        <f>IF(AA99="","","-")</f>
        <v/>
      </c>
      <c r="AA99" s="590"/>
      <c r="AB99" s="591"/>
      <c r="AC99" s="592"/>
      <c r="AD99" s="593"/>
      <c r="AE99" s="593"/>
      <c r="AF99" s="69" t="str">
        <f>IF(AC99="","","-")</f>
        <v/>
      </c>
      <c r="AG99" s="593"/>
      <c r="AH99" s="593"/>
      <c r="AI99" s="69" t="str">
        <f>IF(AG99="","","-")</f>
        <v/>
      </c>
      <c r="AJ99" s="89"/>
      <c r="AK99" s="89"/>
      <c r="AL99" s="69" t="str">
        <f>IF(AM99="","","-")</f>
        <v/>
      </c>
      <c r="AM99" s="590"/>
      <c r="AN99" s="591"/>
      <c r="AO99" s="592"/>
      <c r="AP99" s="593"/>
      <c r="AQ99" s="69" t="str">
        <f>IF(AO99="","","-")</f>
        <v/>
      </c>
      <c r="AR99" s="593"/>
      <c r="AS99" s="593"/>
      <c r="AT99" s="69" t="str">
        <f>IF(AR99="","","-")</f>
        <v/>
      </c>
      <c r="AU99" s="89"/>
      <c r="AV99" s="89"/>
      <c r="AW99" s="69" t="str">
        <f>IF(AX99="","","-")</f>
        <v/>
      </c>
      <c r="AX99" s="72"/>
    </row>
    <row r="100" spans="1:50" ht="24.75" customHeight="1" x14ac:dyDescent="0.15">
      <c r="A100" s="117" t="s">
        <v>559</v>
      </c>
      <c r="B100" s="117"/>
      <c r="C100" s="117"/>
      <c r="D100" s="117"/>
      <c r="E100" s="592" t="s">
        <v>568</v>
      </c>
      <c r="F100" s="593"/>
      <c r="G100" s="593"/>
      <c r="H100" s="69"/>
      <c r="I100" s="593"/>
      <c r="J100" s="593"/>
      <c r="K100" s="69"/>
      <c r="L100" s="89">
        <v>9</v>
      </c>
      <c r="M100" s="89"/>
      <c r="N100" s="69" t="str">
        <f>IF(O100="","","-")</f>
        <v/>
      </c>
      <c r="O100" s="590"/>
      <c r="P100" s="591"/>
      <c r="Q100" s="592"/>
      <c r="R100" s="593"/>
      <c r="S100" s="593"/>
      <c r="T100" s="69" t="str">
        <f>IF(Q100="","","-")</f>
        <v/>
      </c>
      <c r="U100" s="593"/>
      <c r="V100" s="593"/>
      <c r="W100" s="69" t="str">
        <f>IF(U100="","","-")</f>
        <v/>
      </c>
      <c r="X100" s="89"/>
      <c r="Y100" s="89"/>
      <c r="Z100" s="69" t="str">
        <f>IF(AA100="","","-")</f>
        <v/>
      </c>
      <c r="AA100" s="590"/>
      <c r="AB100" s="591"/>
      <c r="AC100" s="592"/>
      <c r="AD100" s="593"/>
      <c r="AE100" s="593"/>
      <c r="AF100" s="69" t="str">
        <f>IF(AC100="","","-")</f>
        <v/>
      </c>
      <c r="AG100" s="593"/>
      <c r="AH100" s="593"/>
      <c r="AI100" s="69" t="str">
        <f>IF(AG100="","","-")</f>
        <v/>
      </c>
      <c r="AJ100" s="89"/>
      <c r="AK100" s="89"/>
      <c r="AL100" s="69" t="str">
        <f>IF(AM100="","","-")</f>
        <v/>
      </c>
      <c r="AM100" s="590"/>
      <c r="AN100" s="591"/>
      <c r="AO100" s="592"/>
      <c r="AP100" s="593"/>
      <c r="AQ100" s="69" t="str">
        <f>IF(AO100="","","-")</f>
        <v/>
      </c>
      <c r="AR100" s="593"/>
      <c r="AS100" s="593"/>
      <c r="AT100" s="69" t="str">
        <f>IF(AR100="","","-")</f>
        <v/>
      </c>
      <c r="AU100" s="89"/>
      <c r="AV100" s="89"/>
      <c r="AW100" s="69" t="str">
        <f>IF(AX100="","","-")</f>
        <v/>
      </c>
      <c r="AX100" s="72"/>
    </row>
    <row r="101" spans="1:50" ht="24.75" customHeight="1" x14ac:dyDescent="0.15">
      <c r="A101" s="117" t="s">
        <v>355</v>
      </c>
      <c r="B101" s="117"/>
      <c r="C101" s="117"/>
      <c r="D101" s="117"/>
      <c r="E101" s="595">
        <v>2021</v>
      </c>
      <c r="F101" s="118"/>
      <c r="G101" s="593" t="s">
        <v>611</v>
      </c>
      <c r="H101" s="593"/>
      <c r="I101" s="593"/>
      <c r="J101" s="118">
        <v>20</v>
      </c>
      <c r="K101" s="118"/>
      <c r="L101" s="89">
        <v>9</v>
      </c>
      <c r="M101" s="89"/>
      <c r="N101" s="89"/>
      <c r="O101" s="118"/>
      <c r="P101" s="118"/>
      <c r="Q101" s="595"/>
      <c r="R101" s="118"/>
      <c r="S101" s="593"/>
      <c r="T101" s="593"/>
      <c r="U101" s="593"/>
      <c r="V101" s="118"/>
      <c r="W101" s="118"/>
      <c r="X101" s="89"/>
      <c r="Y101" s="89"/>
      <c r="Z101" s="89"/>
      <c r="AA101" s="118"/>
      <c r="AB101" s="594"/>
      <c r="AC101" s="595"/>
      <c r="AD101" s="118"/>
      <c r="AE101" s="593"/>
      <c r="AF101" s="593"/>
      <c r="AG101" s="593"/>
      <c r="AH101" s="118"/>
      <c r="AI101" s="118"/>
      <c r="AJ101" s="89"/>
      <c r="AK101" s="89"/>
      <c r="AL101" s="89"/>
      <c r="AM101" s="118"/>
      <c r="AN101" s="594"/>
      <c r="AO101" s="595"/>
      <c r="AP101" s="118"/>
      <c r="AQ101" s="593"/>
      <c r="AR101" s="593"/>
      <c r="AS101" s="593"/>
      <c r="AT101" s="118"/>
      <c r="AU101" s="118"/>
      <c r="AV101" s="89"/>
      <c r="AW101" s="89"/>
      <c r="AX101" s="72"/>
    </row>
    <row r="102" spans="1:50" ht="28.35" customHeight="1" x14ac:dyDescent="0.15">
      <c r="A102" s="224" t="s">
        <v>236</v>
      </c>
      <c r="B102" s="225"/>
      <c r="C102" s="225"/>
      <c r="D102" s="225"/>
      <c r="E102" s="225"/>
      <c r="F102" s="226"/>
      <c r="G102" s="57" t="s">
        <v>561</v>
      </c>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8.35" customHeight="1" x14ac:dyDescent="0.15">
      <c r="A103" s="224"/>
      <c r="B103" s="225"/>
      <c r="C103" s="225"/>
      <c r="D103" s="225"/>
      <c r="E103" s="225"/>
      <c r="F103" s="226"/>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15">
      <c r="A104" s="224"/>
      <c r="B104" s="225"/>
      <c r="C104" s="225"/>
      <c r="D104" s="225"/>
      <c r="E104" s="225"/>
      <c r="F104" s="226"/>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224"/>
      <c r="B105" s="225"/>
      <c r="C105" s="225"/>
      <c r="D105" s="225"/>
      <c r="E105" s="225"/>
      <c r="F105" s="226"/>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7.75" customHeight="1" x14ac:dyDescent="0.15">
      <c r="A106" s="224"/>
      <c r="B106" s="225"/>
      <c r="C106" s="225"/>
      <c r="D106" s="225"/>
      <c r="E106" s="225"/>
      <c r="F106" s="226"/>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224"/>
      <c r="B107" s="225"/>
      <c r="C107" s="225"/>
      <c r="D107" s="225"/>
      <c r="E107" s="225"/>
      <c r="F107" s="226"/>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224"/>
      <c r="B108" s="225"/>
      <c r="C108" s="225"/>
      <c r="D108" s="225"/>
      <c r="E108" s="225"/>
      <c r="F108" s="226"/>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7.75" customHeight="1" x14ac:dyDescent="0.15">
      <c r="A109" s="224"/>
      <c r="B109" s="225"/>
      <c r="C109" s="225"/>
      <c r="D109" s="225"/>
      <c r="E109" s="225"/>
      <c r="F109" s="226"/>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224"/>
      <c r="B110" s="225"/>
      <c r="C110" s="225"/>
      <c r="D110" s="225"/>
      <c r="E110" s="225"/>
      <c r="F110" s="226"/>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224"/>
      <c r="B111" s="225"/>
      <c r="C111" s="225"/>
      <c r="D111" s="225"/>
      <c r="E111" s="225"/>
      <c r="F111" s="226"/>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15">
      <c r="A112" s="224"/>
      <c r="B112" s="225"/>
      <c r="C112" s="225"/>
      <c r="D112" s="225"/>
      <c r="E112" s="225"/>
      <c r="F112" s="226"/>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15">
      <c r="A113" s="224"/>
      <c r="B113" s="225"/>
      <c r="C113" s="225"/>
      <c r="D113" s="225"/>
      <c r="E113" s="225"/>
      <c r="F113" s="226"/>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15">
      <c r="A114" s="224"/>
      <c r="B114" s="225"/>
      <c r="C114" s="225"/>
      <c r="D114" s="225"/>
      <c r="E114" s="225"/>
      <c r="F114" s="226"/>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7.75" customHeight="1" x14ac:dyDescent="0.15">
      <c r="A115" s="224"/>
      <c r="B115" s="225"/>
      <c r="C115" s="225"/>
      <c r="D115" s="225"/>
      <c r="E115" s="225"/>
      <c r="F115" s="226"/>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8.35" customHeight="1" x14ac:dyDescent="0.15">
      <c r="A116" s="224"/>
      <c r="B116" s="225"/>
      <c r="C116" s="225"/>
      <c r="D116" s="225"/>
      <c r="E116" s="225"/>
      <c r="F116" s="226"/>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15">
      <c r="A117" s="224"/>
      <c r="B117" s="225"/>
      <c r="C117" s="225"/>
      <c r="D117" s="225"/>
      <c r="E117" s="225"/>
      <c r="F117" s="226"/>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15">
      <c r="A118" s="224"/>
      <c r="B118" s="225"/>
      <c r="C118" s="225"/>
      <c r="D118" s="225"/>
      <c r="E118" s="225"/>
      <c r="F118" s="226"/>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52.5" customHeight="1" x14ac:dyDescent="0.15">
      <c r="A119" s="224"/>
      <c r="B119" s="225"/>
      <c r="C119" s="225"/>
      <c r="D119" s="225"/>
      <c r="E119" s="225"/>
      <c r="F119" s="226"/>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52.5" customHeight="1" x14ac:dyDescent="0.15">
      <c r="A120" s="224"/>
      <c r="B120" s="225"/>
      <c r="C120" s="225"/>
      <c r="D120" s="225"/>
      <c r="E120" s="225"/>
      <c r="F120" s="226"/>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52.5" customHeight="1" x14ac:dyDescent="0.15">
      <c r="A121" s="224"/>
      <c r="B121" s="225"/>
      <c r="C121" s="225"/>
      <c r="D121" s="225"/>
      <c r="E121" s="225"/>
      <c r="F121" s="226"/>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9.25" customHeight="1" x14ac:dyDescent="0.15">
      <c r="A122" s="224"/>
      <c r="B122" s="225"/>
      <c r="C122" s="225"/>
      <c r="D122" s="225"/>
      <c r="E122" s="225"/>
      <c r="F122" s="226"/>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18.600000000000001" customHeight="1" x14ac:dyDescent="0.15">
      <c r="A123" s="224"/>
      <c r="B123" s="225"/>
      <c r="C123" s="225"/>
      <c r="D123" s="225"/>
      <c r="E123" s="225"/>
      <c r="F123" s="226"/>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35.25" customHeight="1" x14ac:dyDescent="0.15">
      <c r="A124" s="224"/>
      <c r="B124" s="225"/>
      <c r="C124" s="225"/>
      <c r="D124" s="225"/>
      <c r="E124" s="225"/>
      <c r="F124" s="226"/>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30" customHeight="1" x14ac:dyDescent="0.15">
      <c r="A125" s="224"/>
      <c r="B125" s="225"/>
      <c r="C125" s="225"/>
      <c r="D125" s="225"/>
      <c r="E125" s="225"/>
      <c r="F125" s="226"/>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4.75" customHeight="1" x14ac:dyDescent="0.15">
      <c r="A126" s="224"/>
      <c r="B126" s="225"/>
      <c r="C126" s="225"/>
      <c r="D126" s="225"/>
      <c r="E126" s="225"/>
      <c r="F126" s="226"/>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4.75" customHeight="1" x14ac:dyDescent="0.15">
      <c r="A127" s="224"/>
      <c r="B127" s="225"/>
      <c r="C127" s="225"/>
      <c r="D127" s="225"/>
      <c r="E127" s="225"/>
      <c r="F127" s="226"/>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4.75" customHeight="1" x14ac:dyDescent="0.15">
      <c r="A128" s="224"/>
      <c r="B128" s="225"/>
      <c r="C128" s="225"/>
      <c r="D128" s="225"/>
      <c r="E128" s="225"/>
      <c r="F128" s="226"/>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4.75" customHeight="1" x14ac:dyDescent="0.15">
      <c r="A129" s="224"/>
      <c r="B129" s="225"/>
      <c r="C129" s="225"/>
      <c r="D129" s="225"/>
      <c r="E129" s="225"/>
      <c r="F129" s="226"/>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4.75" customHeight="1" x14ac:dyDescent="0.15">
      <c r="A130" s="224"/>
      <c r="B130" s="225"/>
      <c r="C130" s="225"/>
      <c r="D130" s="225"/>
      <c r="E130" s="225"/>
      <c r="F130" s="226"/>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4.75" customHeight="1" x14ac:dyDescent="0.15">
      <c r="A131" s="224"/>
      <c r="B131" s="225"/>
      <c r="C131" s="225"/>
      <c r="D131" s="225"/>
      <c r="E131" s="225"/>
      <c r="F131" s="226"/>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4.75" customHeight="1" x14ac:dyDescent="0.15">
      <c r="A132" s="224"/>
      <c r="B132" s="225"/>
      <c r="C132" s="225"/>
      <c r="D132" s="225"/>
      <c r="E132" s="225"/>
      <c r="F132" s="226"/>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24.75" customHeight="1" x14ac:dyDescent="0.15">
      <c r="A133" s="224"/>
      <c r="B133" s="225"/>
      <c r="C133" s="225"/>
      <c r="D133" s="225"/>
      <c r="E133" s="225"/>
      <c r="F133" s="226"/>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4.75" customHeight="1" x14ac:dyDescent="0.15">
      <c r="A134" s="224"/>
      <c r="B134" s="225"/>
      <c r="C134" s="225"/>
      <c r="D134" s="225"/>
      <c r="E134" s="225"/>
      <c r="F134" s="226"/>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4.75" customHeight="1" x14ac:dyDescent="0.15">
      <c r="A135" s="224"/>
      <c r="B135" s="225"/>
      <c r="C135" s="225"/>
      <c r="D135" s="225"/>
      <c r="E135" s="225"/>
      <c r="F135" s="226"/>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4.75" customHeight="1" x14ac:dyDescent="0.15">
      <c r="A136" s="224"/>
      <c r="B136" s="225"/>
      <c r="C136" s="225"/>
      <c r="D136" s="225"/>
      <c r="E136" s="225"/>
      <c r="F136" s="226"/>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4.75" customHeight="1" x14ac:dyDescent="0.15">
      <c r="A137" s="224"/>
      <c r="B137" s="225"/>
      <c r="C137" s="225"/>
      <c r="D137" s="225"/>
      <c r="E137" s="225"/>
      <c r="F137" s="226"/>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4.75" customHeight="1" x14ac:dyDescent="0.15">
      <c r="A138" s="224"/>
      <c r="B138" s="225"/>
      <c r="C138" s="225"/>
      <c r="D138" s="225"/>
      <c r="E138" s="225"/>
      <c r="F138" s="226"/>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5.5" customHeight="1" x14ac:dyDescent="0.15">
      <c r="A139" s="224"/>
      <c r="B139" s="225"/>
      <c r="C139" s="225"/>
      <c r="D139" s="225"/>
      <c r="E139" s="225"/>
      <c r="F139" s="226"/>
      <c r="G139" s="34"/>
      <c r="H139" s="74" t="s">
        <v>625</v>
      </c>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24.75" customHeight="1" thickBot="1" x14ac:dyDescent="0.2">
      <c r="A140" s="596"/>
      <c r="B140" s="597"/>
      <c r="C140" s="597"/>
      <c r="D140" s="597"/>
      <c r="E140" s="597"/>
      <c r="F140" s="598"/>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9"/>
    </row>
    <row r="141" spans="1:50" ht="24.75" customHeight="1" x14ac:dyDescent="0.15">
      <c r="A141" s="599" t="s">
        <v>238</v>
      </c>
      <c r="B141" s="600"/>
      <c r="C141" s="600"/>
      <c r="D141" s="600"/>
      <c r="E141" s="600"/>
      <c r="F141" s="601"/>
      <c r="G141" s="605" t="s">
        <v>653</v>
      </c>
      <c r="H141" s="606"/>
      <c r="I141" s="606"/>
      <c r="J141" s="606"/>
      <c r="K141" s="606"/>
      <c r="L141" s="606"/>
      <c r="M141" s="606"/>
      <c r="N141" s="606"/>
      <c r="O141" s="606"/>
      <c r="P141" s="606"/>
      <c r="Q141" s="606"/>
      <c r="R141" s="606"/>
      <c r="S141" s="606"/>
      <c r="T141" s="606"/>
      <c r="U141" s="606"/>
      <c r="V141" s="606"/>
      <c r="W141" s="606"/>
      <c r="X141" s="606"/>
      <c r="Y141" s="606"/>
      <c r="Z141" s="606"/>
      <c r="AA141" s="606"/>
      <c r="AB141" s="607"/>
      <c r="AC141" s="605" t="s">
        <v>654</v>
      </c>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8"/>
    </row>
    <row r="142" spans="1:50" ht="24.75" customHeight="1" x14ac:dyDescent="0.15">
      <c r="A142" s="602"/>
      <c r="B142" s="603"/>
      <c r="C142" s="603"/>
      <c r="D142" s="603"/>
      <c r="E142" s="603"/>
      <c r="F142" s="604"/>
      <c r="G142" s="107" t="s">
        <v>15</v>
      </c>
      <c r="H142" s="609"/>
      <c r="I142" s="609"/>
      <c r="J142" s="609"/>
      <c r="K142" s="609"/>
      <c r="L142" s="610" t="s">
        <v>16</v>
      </c>
      <c r="M142" s="609"/>
      <c r="N142" s="609"/>
      <c r="O142" s="609"/>
      <c r="P142" s="609"/>
      <c r="Q142" s="609"/>
      <c r="R142" s="609"/>
      <c r="S142" s="609"/>
      <c r="T142" s="609"/>
      <c r="U142" s="609"/>
      <c r="V142" s="609"/>
      <c r="W142" s="609"/>
      <c r="X142" s="611"/>
      <c r="Y142" s="622" t="s">
        <v>17</v>
      </c>
      <c r="Z142" s="623"/>
      <c r="AA142" s="623"/>
      <c r="AB142" s="624"/>
      <c r="AC142" s="107" t="s">
        <v>15</v>
      </c>
      <c r="AD142" s="609"/>
      <c r="AE142" s="609"/>
      <c r="AF142" s="609"/>
      <c r="AG142" s="609"/>
      <c r="AH142" s="610" t="s">
        <v>16</v>
      </c>
      <c r="AI142" s="609"/>
      <c r="AJ142" s="609"/>
      <c r="AK142" s="609"/>
      <c r="AL142" s="609"/>
      <c r="AM142" s="609"/>
      <c r="AN142" s="609"/>
      <c r="AO142" s="609"/>
      <c r="AP142" s="609"/>
      <c r="AQ142" s="609"/>
      <c r="AR142" s="609"/>
      <c r="AS142" s="609"/>
      <c r="AT142" s="611"/>
      <c r="AU142" s="622" t="s">
        <v>17</v>
      </c>
      <c r="AV142" s="623"/>
      <c r="AW142" s="623"/>
      <c r="AX142" s="625"/>
    </row>
    <row r="143" spans="1:50" ht="24.75" customHeight="1" x14ac:dyDescent="0.15">
      <c r="A143" s="602"/>
      <c r="B143" s="603"/>
      <c r="C143" s="603"/>
      <c r="D143" s="603"/>
      <c r="E143" s="603"/>
      <c r="F143" s="604"/>
      <c r="G143" s="626" t="s">
        <v>617</v>
      </c>
      <c r="H143" s="627"/>
      <c r="I143" s="627"/>
      <c r="J143" s="627"/>
      <c r="K143" s="628"/>
      <c r="L143" s="629" t="s">
        <v>619</v>
      </c>
      <c r="M143" s="630"/>
      <c r="N143" s="630"/>
      <c r="O143" s="630"/>
      <c r="P143" s="630"/>
      <c r="Q143" s="630"/>
      <c r="R143" s="630"/>
      <c r="S143" s="630"/>
      <c r="T143" s="630"/>
      <c r="U143" s="630"/>
      <c r="V143" s="630"/>
      <c r="W143" s="630"/>
      <c r="X143" s="631"/>
      <c r="Y143" s="632">
        <v>15</v>
      </c>
      <c r="Z143" s="633"/>
      <c r="AA143" s="633"/>
      <c r="AB143" s="634"/>
      <c r="AC143" s="626" t="s">
        <v>617</v>
      </c>
      <c r="AD143" s="627"/>
      <c r="AE143" s="627"/>
      <c r="AF143" s="627"/>
      <c r="AG143" s="628"/>
      <c r="AH143" s="629" t="s">
        <v>619</v>
      </c>
      <c r="AI143" s="630"/>
      <c r="AJ143" s="630"/>
      <c r="AK143" s="630"/>
      <c r="AL143" s="630"/>
      <c r="AM143" s="630"/>
      <c r="AN143" s="630"/>
      <c r="AO143" s="630"/>
      <c r="AP143" s="630"/>
      <c r="AQ143" s="630"/>
      <c r="AR143" s="630"/>
      <c r="AS143" s="630"/>
      <c r="AT143" s="631"/>
      <c r="AU143" s="632">
        <v>4</v>
      </c>
      <c r="AV143" s="633"/>
      <c r="AW143" s="633"/>
      <c r="AX143" s="635"/>
    </row>
    <row r="144" spans="1:50" ht="24.75" customHeight="1" x14ac:dyDescent="0.15">
      <c r="A144" s="602"/>
      <c r="B144" s="603"/>
      <c r="C144" s="603"/>
      <c r="D144" s="603"/>
      <c r="E144" s="603"/>
      <c r="F144" s="604"/>
      <c r="G144" s="612" t="s">
        <v>616</v>
      </c>
      <c r="H144" s="613"/>
      <c r="I144" s="613"/>
      <c r="J144" s="613"/>
      <c r="K144" s="614"/>
      <c r="L144" s="615" t="s">
        <v>620</v>
      </c>
      <c r="M144" s="616"/>
      <c r="N144" s="616"/>
      <c r="O144" s="616"/>
      <c r="P144" s="616"/>
      <c r="Q144" s="616"/>
      <c r="R144" s="616"/>
      <c r="S144" s="616"/>
      <c r="T144" s="616"/>
      <c r="U144" s="616"/>
      <c r="V144" s="616"/>
      <c r="W144" s="616"/>
      <c r="X144" s="617"/>
      <c r="Y144" s="618">
        <v>49</v>
      </c>
      <c r="Z144" s="619"/>
      <c r="AA144" s="619"/>
      <c r="AB144" s="620"/>
      <c r="AC144" s="612" t="s">
        <v>616</v>
      </c>
      <c r="AD144" s="613"/>
      <c r="AE144" s="613"/>
      <c r="AF144" s="613"/>
      <c r="AG144" s="614"/>
      <c r="AH144" s="615" t="s">
        <v>620</v>
      </c>
      <c r="AI144" s="616"/>
      <c r="AJ144" s="616"/>
      <c r="AK144" s="616"/>
      <c r="AL144" s="616"/>
      <c r="AM144" s="616"/>
      <c r="AN144" s="616"/>
      <c r="AO144" s="616"/>
      <c r="AP144" s="616"/>
      <c r="AQ144" s="616"/>
      <c r="AR144" s="616"/>
      <c r="AS144" s="616"/>
      <c r="AT144" s="617"/>
      <c r="AU144" s="618">
        <v>1</v>
      </c>
      <c r="AV144" s="619"/>
      <c r="AW144" s="619"/>
      <c r="AX144" s="621"/>
    </row>
    <row r="145" spans="1:51" ht="24.75" customHeight="1" x14ac:dyDescent="0.15">
      <c r="A145" s="602"/>
      <c r="B145" s="603"/>
      <c r="C145" s="603"/>
      <c r="D145" s="603"/>
      <c r="E145" s="603"/>
      <c r="F145" s="604"/>
      <c r="G145" s="612" t="s">
        <v>618</v>
      </c>
      <c r="H145" s="613"/>
      <c r="I145" s="613"/>
      <c r="J145" s="613"/>
      <c r="K145" s="614"/>
      <c r="L145" s="615" t="s">
        <v>621</v>
      </c>
      <c r="M145" s="616"/>
      <c r="N145" s="616"/>
      <c r="O145" s="616"/>
      <c r="P145" s="616"/>
      <c r="Q145" s="616"/>
      <c r="R145" s="616"/>
      <c r="S145" s="616"/>
      <c r="T145" s="616"/>
      <c r="U145" s="616"/>
      <c r="V145" s="616"/>
      <c r="W145" s="616"/>
      <c r="X145" s="617"/>
      <c r="Y145" s="618">
        <v>6</v>
      </c>
      <c r="Z145" s="619"/>
      <c r="AA145" s="619"/>
      <c r="AB145" s="620"/>
      <c r="AC145" s="612" t="s">
        <v>618</v>
      </c>
      <c r="AD145" s="613"/>
      <c r="AE145" s="613"/>
      <c r="AF145" s="613"/>
      <c r="AG145" s="614"/>
      <c r="AH145" s="615" t="s">
        <v>621</v>
      </c>
      <c r="AI145" s="616"/>
      <c r="AJ145" s="616"/>
      <c r="AK145" s="616"/>
      <c r="AL145" s="616"/>
      <c r="AM145" s="616"/>
      <c r="AN145" s="616"/>
      <c r="AO145" s="616"/>
      <c r="AP145" s="616"/>
      <c r="AQ145" s="616"/>
      <c r="AR145" s="616"/>
      <c r="AS145" s="616"/>
      <c r="AT145" s="617"/>
      <c r="AU145" s="618">
        <v>1</v>
      </c>
      <c r="AV145" s="619"/>
      <c r="AW145" s="619"/>
      <c r="AX145" s="621"/>
    </row>
    <row r="146" spans="1:51" ht="24.75" customHeight="1" thickBot="1" x14ac:dyDescent="0.2">
      <c r="A146" s="602"/>
      <c r="B146" s="603"/>
      <c r="C146" s="603"/>
      <c r="D146" s="603"/>
      <c r="E146" s="603"/>
      <c r="F146" s="604"/>
      <c r="G146" s="636" t="s">
        <v>18</v>
      </c>
      <c r="H146" s="637"/>
      <c r="I146" s="637"/>
      <c r="J146" s="637"/>
      <c r="K146" s="637"/>
      <c r="L146" s="638"/>
      <c r="M146" s="639"/>
      <c r="N146" s="639"/>
      <c r="O146" s="639"/>
      <c r="P146" s="639"/>
      <c r="Q146" s="639"/>
      <c r="R146" s="639"/>
      <c r="S146" s="639"/>
      <c r="T146" s="639"/>
      <c r="U146" s="639"/>
      <c r="V146" s="639"/>
      <c r="W146" s="639"/>
      <c r="X146" s="640"/>
      <c r="Y146" s="641">
        <f>SUM(Y143:AB145)</f>
        <v>70</v>
      </c>
      <c r="Z146" s="642"/>
      <c r="AA146" s="642"/>
      <c r="AB146" s="643"/>
      <c r="AC146" s="636" t="s">
        <v>18</v>
      </c>
      <c r="AD146" s="637"/>
      <c r="AE146" s="637"/>
      <c r="AF146" s="637"/>
      <c r="AG146" s="637"/>
      <c r="AH146" s="638"/>
      <c r="AI146" s="639"/>
      <c r="AJ146" s="639"/>
      <c r="AK146" s="639"/>
      <c r="AL146" s="639"/>
      <c r="AM146" s="639"/>
      <c r="AN146" s="639"/>
      <c r="AO146" s="639"/>
      <c r="AP146" s="639"/>
      <c r="AQ146" s="639"/>
      <c r="AR146" s="639"/>
      <c r="AS146" s="639"/>
      <c r="AT146" s="640"/>
      <c r="AU146" s="641">
        <f>SUM(AU143:AX145)</f>
        <v>6</v>
      </c>
      <c r="AV146" s="642"/>
      <c r="AW146" s="642"/>
      <c r="AX146" s="644"/>
    </row>
    <row r="147" spans="1:51" ht="24.75" customHeight="1" x14ac:dyDescent="0.15">
      <c r="A147" s="602"/>
      <c r="B147" s="603"/>
      <c r="C147" s="603"/>
      <c r="D147" s="603"/>
      <c r="E147" s="603"/>
      <c r="F147" s="604"/>
      <c r="G147" s="605" t="s">
        <v>655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8"/>
      <c r="AY147">
        <f>COUNTA($G$149,$AC$149)</f>
        <v>1</v>
      </c>
    </row>
    <row r="148" spans="1:51" ht="24.75" customHeight="1" x14ac:dyDescent="0.15">
      <c r="A148" s="602"/>
      <c r="B148" s="603"/>
      <c r="C148" s="603"/>
      <c r="D148" s="603"/>
      <c r="E148" s="603"/>
      <c r="F148" s="604"/>
      <c r="G148" s="107" t="s">
        <v>15</v>
      </c>
      <c r="H148" s="609"/>
      <c r="I148" s="609"/>
      <c r="J148" s="609"/>
      <c r="K148" s="609"/>
      <c r="L148" s="610" t="s">
        <v>16</v>
      </c>
      <c r="M148" s="609"/>
      <c r="N148" s="609"/>
      <c r="O148" s="609"/>
      <c r="P148" s="609"/>
      <c r="Q148" s="609"/>
      <c r="R148" s="609"/>
      <c r="S148" s="609"/>
      <c r="T148" s="609"/>
      <c r="U148" s="609"/>
      <c r="V148" s="609"/>
      <c r="W148" s="609"/>
      <c r="X148" s="611"/>
      <c r="Y148" s="622" t="s">
        <v>17</v>
      </c>
      <c r="Z148" s="623"/>
      <c r="AA148" s="623"/>
      <c r="AB148" s="624"/>
      <c r="AC148" s="107" t="s">
        <v>15</v>
      </c>
      <c r="AD148" s="609"/>
      <c r="AE148" s="609"/>
      <c r="AF148" s="609"/>
      <c r="AG148" s="609"/>
      <c r="AH148" s="610" t="s">
        <v>16</v>
      </c>
      <c r="AI148" s="609"/>
      <c r="AJ148" s="609"/>
      <c r="AK148" s="609"/>
      <c r="AL148" s="609"/>
      <c r="AM148" s="609"/>
      <c r="AN148" s="609"/>
      <c r="AO148" s="609"/>
      <c r="AP148" s="609"/>
      <c r="AQ148" s="609"/>
      <c r="AR148" s="609"/>
      <c r="AS148" s="609"/>
      <c r="AT148" s="611"/>
      <c r="AU148" s="622" t="s">
        <v>17</v>
      </c>
      <c r="AV148" s="623"/>
      <c r="AW148" s="623"/>
      <c r="AX148" s="625"/>
      <c r="AY148">
        <f>$AY$147</f>
        <v>1</v>
      </c>
    </row>
    <row r="149" spans="1:51" ht="24.75" customHeight="1" x14ac:dyDescent="0.15">
      <c r="A149" s="602"/>
      <c r="B149" s="603"/>
      <c r="C149" s="603"/>
      <c r="D149" s="603"/>
      <c r="E149" s="603"/>
      <c r="F149" s="604"/>
      <c r="G149" s="626" t="s">
        <v>622</v>
      </c>
      <c r="H149" s="645"/>
      <c r="I149" s="645"/>
      <c r="J149" s="645"/>
      <c r="K149" s="646"/>
      <c r="L149" s="629" t="s">
        <v>623</v>
      </c>
      <c r="M149" s="630"/>
      <c r="N149" s="630"/>
      <c r="O149" s="630"/>
      <c r="P149" s="630"/>
      <c r="Q149" s="630"/>
      <c r="R149" s="630"/>
      <c r="S149" s="630"/>
      <c r="T149" s="630"/>
      <c r="U149" s="630"/>
      <c r="V149" s="630"/>
      <c r="W149" s="630"/>
      <c r="X149" s="631"/>
      <c r="Y149" s="632">
        <v>1</v>
      </c>
      <c r="Z149" s="633"/>
      <c r="AA149" s="633"/>
      <c r="AB149" s="634"/>
      <c r="AC149" s="626"/>
      <c r="AD149" s="627"/>
      <c r="AE149" s="627"/>
      <c r="AF149" s="627"/>
      <c r="AG149" s="628"/>
      <c r="AH149" s="629"/>
      <c r="AI149" s="630"/>
      <c r="AJ149" s="630"/>
      <c r="AK149" s="630"/>
      <c r="AL149" s="630"/>
      <c r="AM149" s="630"/>
      <c r="AN149" s="630"/>
      <c r="AO149" s="630"/>
      <c r="AP149" s="630"/>
      <c r="AQ149" s="630"/>
      <c r="AR149" s="630"/>
      <c r="AS149" s="630"/>
      <c r="AT149" s="631"/>
      <c r="AU149" s="632"/>
      <c r="AV149" s="633"/>
      <c r="AW149" s="633"/>
      <c r="AX149" s="635"/>
      <c r="AY149">
        <f>$AY$147</f>
        <v>1</v>
      </c>
    </row>
    <row r="150" spans="1:51" ht="24.75" customHeight="1" x14ac:dyDescent="0.15">
      <c r="A150" s="602"/>
      <c r="B150" s="603"/>
      <c r="C150" s="603"/>
      <c r="D150" s="603"/>
      <c r="E150" s="603"/>
      <c r="F150" s="604"/>
      <c r="G150" s="612"/>
      <c r="H150" s="613"/>
      <c r="I150" s="613"/>
      <c r="J150" s="613"/>
      <c r="K150" s="614"/>
      <c r="L150" s="615"/>
      <c r="M150" s="616"/>
      <c r="N150" s="616"/>
      <c r="O150" s="616"/>
      <c r="P150" s="616"/>
      <c r="Q150" s="616"/>
      <c r="R150" s="616"/>
      <c r="S150" s="616"/>
      <c r="T150" s="616"/>
      <c r="U150" s="616"/>
      <c r="V150" s="616"/>
      <c r="W150" s="616"/>
      <c r="X150" s="617"/>
      <c r="Y150" s="618"/>
      <c r="Z150" s="619"/>
      <c r="AA150" s="619"/>
      <c r="AB150" s="620"/>
      <c r="AC150" s="612"/>
      <c r="AD150" s="613"/>
      <c r="AE150" s="613"/>
      <c r="AF150" s="613"/>
      <c r="AG150" s="614"/>
      <c r="AH150" s="615"/>
      <c r="AI150" s="616"/>
      <c r="AJ150" s="616"/>
      <c r="AK150" s="616"/>
      <c r="AL150" s="616"/>
      <c r="AM150" s="616"/>
      <c r="AN150" s="616"/>
      <c r="AO150" s="616"/>
      <c r="AP150" s="616"/>
      <c r="AQ150" s="616"/>
      <c r="AR150" s="616"/>
      <c r="AS150" s="616"/>
      <c r="AT150" s="617"/>
      <c r="AU150" s="618"/>
      <c r="AV150" s="619"/>
      <c r="AW150" s="619"/>
      <c r="AX150" s="621"/>
      <c r="AY150">
        <f>$AY$147</f>
        <v>1</v>
      </c>
    </row>
    <row r="151" spans="1:51" ht="24.75" customHeight="1" x14ac:dyDescent="0.15">
      <c r="A151" s="602"/>
      <c r="B151" s="603"/>
      <c r="C151" s="603"/>
      <c r="D151" s="603"/>
      <c r="E151" s="603"/>
      <c r="F151" s="604"/>
      <c r="G151" s="612"/>
      <c r="H151" s="613"/>
      <c r="I151" s="613"/>
      <c r="J151" s="613"/>
      <c r="K151" s="614"/>
      <c r="L151" s="615"/>
      <c r="M151" s="616"/>
      <c r="N151" s="616"/>
      <c r="O151" s="616"/>
      <c r="P151" s="616"/>
      <c r="Q151" s="616"/>
      <c r="R151" s="616"/>
      <c r="S151" s="616"/>
      <c r="T151" s="616"/>
      <c r="U151" s="616"/>
      <c r="V151" s="616"/>
      <c r="W151" s="616"/>
      <c r="X151" s="617"/>
      <c r="Y151" s="618"/>
      <c r="Z151" s="619"/>
      <c r="AA151" s="619"/>
      <c r="AB151" s="620"/>
      <c r="AC151" s="612"/>
      <c r="AD151" s="613"/>
      <c r="AE151" s="613"/>
      <c r="AF151" s="613"/>
      <c r="AG151" s="614"/>
      <c r="AH151" s="615"/>
      <c r="AI151" s="616"/>
      <c r="AJ151" s="616"/>
      <c r="AK151" s="616"/>
      <c r="AL151" s="616"/>
      <c r="AM151" s="616"/>
      <c r="AN151" s="616"/>
      <c r="AO151" s="616"/>
      <c r="AP151" s="616"/>
      <c r="AQ151" s="616"/>
      <c r="AR151" s="616"/>
      <c r="AS151" s="616"/>
      <c r="AT151" s="617"/>
      <c r="AU151" s="618"/>
      <c r="AV151" s="619"/>
      <c r="AW151" s="619"/>
      <c r="AX151" s="621"/>
      <c r="AY151">
        <f>$AY$147</f>
        <v>1</v>
      </c>
    </row>
    <row r="152" spans="1:51" ht="24.75" customHeight="1" x14ac:dyDescent="0.15">
      <c r="A152" s="602"/>
      <c r="B152" s="603"/>
      <c r="C152" s="603"/>
      <c r="D152" s="603"/>
      <c r="E152" s="603"/>
      <c r="F152" s="604"/>
      <c r="G152" s="636" t="s">
        <v>18</v>
      </c>
      <c r="H152" s="637"/>
      <c r="I152" s="637"/>
      <c r="J152" s="637"/>
      <c r="K152" s="637"/>
      <c r="L152" s="638"/>
      <c r="M152" s="639"/>
      <c r="N152" s="639"/>
      <c r="O152" s="639"/>
      <c r="P152" s="639"/>
      <c r="Q152" s="639"/>
      <c r="R152" s="639"/>
      <c r="S152" s="639"/>
      <c r="T152" s="639"/>
      <c r="U152" s="639"/>
      <c r="V152" s="639"/>
      <c r="W152" s="639"/>
      <c r="X152" s="640"/>
      <c r="Y152" s="641">
        <f>SUM(Y149:AB151)</f>
        <v>1</v>
      </c>
      <c r="Z152" s="642"/>
      <c r="AA152" s="642"/>
      <c r="AB152" s="643"/>
      <c r="AC152" s="636" t="s">
        <v>18</v>
      </c>
      <c r="AD152" s="637"/>
      <c r="AE152" s="637"/>
      <c r="AF152" s="637"/>
      <c r="AG152" s="637"/>
      <c r="AH152" s="638"/>
      <c r="AI152" s="639"/>
      <c r="AJ152" s="639"/>
      <c r="AK152" s="639"/>
      <c r="AL152" s="639"/>
      <c r="AM152" s="639"/>
      <c r="AN152" s="639"/>
      <c r="AO152" s="639"/>
      <c r="AP152" s="639"/>
      <c r="AQ152" s="639"/>
      <c r="AR152" s="639"/>
      <c r="AS152" s="639"/>
      <c r="AT152" s="640"/>
      <c r="AU152" s="641">
        <f>SUM(AU149:AX151)</f>
        <v>0</v>
      </c>
      <c r="AV152" s="642"/>
      <c r="AW152" s="642"/>
      <c r="AX152" s="644"/>
      <c r="AY152">
        <f>$AY$147</f>
        <v>1</v>
      </c>
    </row>
    <row r="153" spans="1:51" ht="24.75" customHeight="1" thickBot="1" x14ac:dyDescent="0.2">
      <c r="A153" s="647" t="s">
        <v>544</v>
      </c>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9"/>
      <c r="AL153" s="650" t="s">
        <v>211</v>
      </c>
      <c r="AM153" s="651"/>
      <c r="AN153" s="651"/>
      <c r="AO153" s="71" t="s">
        <v>210</v>
      </c>
      <c r="AP153" s="20"/>
      <c r="AQ153" s="20"/>
      <c r="AR153" s="20"/>
      <c r="AS153" s="20"/>
      <c r="AT153" s="20"/>
      <c r="AU153" s="20"/>
      <c r="AV153" s="20"/>
      <c r="AW153" s="20"/>
      <c r="AX153" s="21"/>
      <c r="AY153">
        <f>COUNTIF($AO$153,"☑")</f>
        <v>0</v>
      </c>
    </row>
    <row r="154" spans="1:51" ht="24.75" customHeight="1" x14ac:dyDescent="0.15">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24.75" customHeight="1" x14ac:dyDescent="0.15"/>
    <row r="156" spans="1:51" ht="24.75" customHeight="1" x14ac:dyDescent="0.15">
      <c r="A156" s="9"/>
      <c r="B156" s="1" t="s">
        <v>26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24.75" customHeight="1" x14ac:dyDescent="0.15">
      <c r="A157" s="9"/>
      <c r="B157" s="40" t="s">
        <v>219</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59.25" customHeight="1" x14ac:dyDescent="0.15">
      <c r="A158" s="652"/>
      <c r="B158" s="652"/>
      <c r="C158" s="652" t="s">
        <v>24</v>
      </c>
      <c r="D158" s="652"/>
      <c r="E158" s="652"/>
      <c r="F158" s="652"/>
      <c r="G158" s="652"/>
      <c r="H158" s="652"/>
      <c r="I158" s="652"/>
      <c r="J158" s="653" t="s">
        <v>184</v>
      </c>
      <c r="K158" s="117"/>
      <c r="L158" s="117"/>
      <c r="M158" s="117"/>
      <c r="N158" s="117"/>
      <c r="O158" s="117"/>
      <c r="P158" s="428" t="s">
        <v>25</v>
      </c>
      <c r="Q158" s="428"/>
      <c r="R158" s="428"/>
      <c r="S158" s="428"/>
      <c r="T158" s="428"/>
      <c r="U158" s="428"/>
      <c r="V158" s="428"/>
      <c r="W158" s="428"/>
      <c r="X158" s="428"/>
      <c r="Y158" s="654" t="s">
        <v>183</v>
      </c>
      <c r="Z158" s="655"/>
      <c r="AA158" s="655"/>
      <c r="AB158" s="655"/>
      <c r="AC158" s="653" t="s">
        <v>209</v>
      </c>
      <c r="AD158" s="653"/>
      <c r="AE158" s="653"/>
      <c r="AF158" s="653"/>
      <c r="AG158" s="653"/>
      <c r="AH158" s="654" t="s">
        <v>224</v>
      </c>
      <c r="AI158" s="652"/>
      <c r="AJ158" s="652"/>
      <c r="AK158" s="652"/>
      <c r="AL158" s="652" t="s">
        <v>19</v>
      </c>
      <c r="AM158" s="652"/>
      <c r="AN158" s="652"/>
      <c r="AO158" s="656"/>
      <c r="AP158" s="674" t="s">
        <v>185</v>
      </c>
      <c r="AQ158" s="674"/>
      <c r="AR158" s="674"/>
      <c r="AS158" s="674"/>
      <c r="AT158" s="674"/>
      <c r="AU158" s="674"/>
      <c r="AV158" s="674"/>
      <c r="AW158" s="674"/>
      <c r="AX158" s="674"/>
    </row>
    <row r="159" spans="1:51" ht="30" customHeight="1" x14ac:dyDescent="0.15">
      <c r="A159" s="660">
        <v>1</v>
      </c>
      <c r="B159" s="660">
        <v>1</v>
      </c>
      <c r="C159" s="661" t="s">
        <v>656</v>
      </c>
      <c r="D159" s="662"/>
      <c r="E159" s="662"/>
      <c r="F159" s="662"/>
      <c r="G159" s="662"/>
      <c r="H159" s="662"/>
      <c r="I159" s="662"/>
      <c r="J159" s="663">
        <v>9010005018193</v>
      </c>
      <c r="K159" s="664"/>
      <c r="L159" s="664"/>
      <c r="M159" s="664"/>
      <c r="N159" s="664"/>
      <c r="O159" s="664"/>
      <c r="P159" s="665" t="s">
        <v>637</v>
      </c>
      <c r="Q159" s="666"/>
      <c r="R159" s="666"/>
      <c r="S159" s="666"/>
      <c r="T159" s="666"/>
      <c r="U159" s="666"/>
      <c r="V159" s="666"/>
      <c r="W159" s="666"/>
      <c r="X159" s="666"/>
      <c r="Y159" s="667">
        <v>12</v>
      </c>
      <c r="Z159" s="668"/>
      <c r="AA159" s="668"/>
      <c r="AB159" s="669"/>
      <c r="AC159" s="670" t="s">
        <v>225</v>
      </c>
      <c r="AD159" s="671"/>
      <c r="AE159" s="671"/>
      <c r="AF159" s="671"/>
      <c r="AG159" s="671"/>
      <c r="AH159" s="657">
        <v>2</v>
      </c>
      <c r="AI159" s="658"/>
      <c r="AJ159" s="658"/>
      <c r="AK159" s="658"/>
      <c r="AL159" s="657" t="s">
        <v>613</v>
      </c>
      <c r="AM159" s="658"/>
      <c r="AN159" s="658"/>
      <c r="AO159" s="658"/>
      <c r="AP159" s="659" t="s">
        <v>613</v>
      </c>
      <c r="AQ159" s="659"/>
      <c r="AR159" s="659"/>
      <c r="AS159" s="659"/>
      <c r="AT159" s="659"/>
      <c r="AU159" s="659"/>
      <c r="AV159" s="659"/>
      <c r="AW159" s="659"/>
      <c r="AX159" s="659"/>
    </row>
    <row r="160" spans="1:51" ht="30" customHeight="1" x14ac:dyDescent="0.15">
      <c r="A160" s="660">
        <v>2</v>
      </c>
      <c r="B160" s="660">
        <v>1</v>
      </c>
      <c r="C160" s="661" t="s">
        <v>656</v>
      </c>
      <c r="D160" s="662"/>
      <c r="E160" s="662"/>
      <c r="F160" s="662"/>
      <c r="G160" s="662"/>
      <c r="H160" s="662"/>
      <c r="I160" s="662"/>
      <c r="J160" s="663">
        <v>9010005018193</v>
      </c>
      <c r="K160" s="664"/>
      <c r="L160" s="664"/>
      <c r="M160" s="664"/>
      <c r="N160" s="664"/>
      <c r="O160" s="664"/>
      <c r="P160" s="665" t="s">
        <v>637</v>
      </c>
      <c r="Q160" s="666"/>
      <c r="R160" s="666"/>
      <c r="S160" s="666"/>
      <c r="T160" s="666"/>
      <c r="U160" s="666"/>
      <c r="V160" s="666"/>
      <c r="W160" s="666"/>
      <c r="X160" s="666"/>
      <c r="Y160" s="667">
        <v>12</v>
      </c>
      <c r="Z160" s="668"/>
      <c r="AA160" s="668"/>
      <c r="AB160" s="669"/>
      <c r="AC160" s="670" t="s">
        <v>225</v>
      </c>
      <c r="AD160" s="671"/>
      <c r="AE160" s="671"/>
      <c r="AF160" s="671"/>
      <c r="AG160" s="671"/>
      <c r="AH160" s="657">
        <v>1</v>
      </c>
      <c r="AI160" s="658"/>
      <c r="AJ160" s="658"/>
      <c r="AK160" s="658"/>
      <c r="AL160" s="657" t="s">
        <v>613</v>
      </c>
      <c r="AM160" s="658"/>
      <c r="AN160" s="658"/>
      <c r="AO160" s="658"/>
      <c r="AP160" s="659" t="s">
        <v>613</v>
      </c>
      <c r="AQ160" s="659"/>
      <c r="AR160" s="659"/>
      <c r="AS160" s="659"/>
      <c r="AT160" s="659"/>
      <c r="AU160" s="659"/>
      <c r="AV160" s="659"/>
      <c r="AW160" s="659"/>
      <c r="AX160" s="659"/>
      <c r="AY160">
        <f>COUNTA($C$160)</f>
        <v>1</v>
      </c>
    </row>
    <row r="161" spans="1:51" ht="30" customHeight="1" x14ac:dyDescent="0.15">
      <c r="A161" s="660">
        <v>3</v>
      </c>
      <c r="B161" s="660">
        <v>1</v>
      </c>
      <c r="C161" s="661" t="s">
        <v>656</v>
      </c>
      <c r="D161" s="662"/>
      <c r="E161" s="662"/>
      <c r="F161" s="662"/>
      <c r="G161" s="662"/>
      <c r="H161" s="662"/>
      <c r="I161" s="662"/>
      <c r="J161" s="663">
        <v>9010005018193</v>
      </c>
      <c r="K161" s="664"/>
      <c r="L161" s="664"/>
      <c r="M161" s="664"/>
      <c r="N161" s="664"/>
      <c r="O161" s="664"/>
      <c r="P161" s="665" t="s">
        <v>637</v>
      </c>
      <c r="Q161" s="666"/>
      <c r="R161" s="666"/>
      <c r="S161" s="666"/>
      <c r="T161" s="666"/>
      <c r="U161" s="666"/>
      <c r="V161" s="666"/>
      <c r="W161" s="666"/>
      <c r="X161" s="666"/>
      <c r="Y161" s="667">
        <v>8</v>
      </c>
      <c r="Z161" s="668"/>
      <c r="AA161" s="668"/>
      <c r="AB161" s="669"/>
      <c r="AC161" s="670" t="s">
        <v>225</v>
      </c>
      <c r="AD161" s="671"/>
      <c r="AE161" s="671"/>
      <c r="AF161" s="671"/>
      <c r="AG161" s="671"/>
      <c r="AH161" s="672">
        <v>2</v>
      </c>
      <c r="AI161" s="673"/>
      <c r="AJ161" s="673"/>
      <c r="AK161" s="673"/>
      <c r="AL161" s="657" t="s">
        <v>613</v>
      </c>
      <c r="AM161" s="658"/>
      <c r="AN161" s="658"/>
      <c r="AO161" s="658"/>
      <c r="AP161" s="659" t="s">
        <v>613</v>
      </c>
      <c r="AQ161" s="659"/>
      <c r="AR161" s="659"/>
      <c r="AS161" s="659"/>
      <c r="AT161" s="659"/>
      <c r="AU161" s="659"/>
      <c r="AV161" s="659"/>
      <c r="AW161" s="659"/>
      <c r="AX161" s="659"/>
      <c r="AY161">
        <f>COUNTA($C$161)</f>
        <v>1</v>
      </c>
    </row>
    <row r="162" spans="1:51" ht="30" customHeight="1" x14ac:dyDescent="0.15">
      <c r="A162" s="660">
        <v>4</v>
      </c>
      <c r="B162" s="660">
        <v>1</v>
      </c>
      <c r="C162" s="661" t="s">
        <v>656</v>
      </c>
      <c r="D162" s="662"/>
      <c r="E162" s="662"/>
      <c r="F162" s="662"/>
      <c r="G162" s="662"/>
      <c r="H162" s="662"/>
      <c r="I162" s="662"/>
      <c r="J162" s="663">
        <v>9010005018193</v>
      </c>
      <c r="K162" s="664"/>
      <c r="L162" s="664"/>
      <c r="M162" s="664"/>
      <c r="N162" s="664"/>
      <c r="O162" s="664"/>
      <c r="P162" s="665" t="s">
        <v>637</v>
      </c>
      <c r="Q162" s="666"/>
      <c r="R162" s="666"/>
      <c r="S162" s="666"/>
      <c r="T162" s="666"/>
      <c r="U162" s="666"/>
      <c r="V162" s="666"/>
      <c r="W162" s="666"/>
      <c r="X162" s="666"/>
      <c r="Y162" s="667">
        <v>8</v>
      </c>
      <c r="Z162" s="668"/>
      <c r="AA162" s="668"/>
      <c r="AB162" s="669"/>
      <c r="AC162" s="670" t="s">
        <v>225</v>
      </c>
      <c r="AD162" s="671"/>
      <c r="AE162" s="671"/>
      <c r="AF162" s="671"/>
      <c r="AG162" s="671"/>
      <c r="AH162" s="672">
        <v>2</v>
      </c>
      <c r="AI162" s="673"/>
      <c r="AJ162" s="673"/>
      <c r="AK162" s="673"/>
      <c r="AL162" s="657" t="s">
        <v>613</v>
      </c>
      <c r="AM162" s="658"/>
      <c r="AN162" s="658"/>
      <c r="AO162" s="658"/>
      <c r="AP162" s="659" t="s">
        <v>613</v>
      </c>
      <c r="AQ162" s="659"/>
      <c r="AR162" s="659"/>
      <c r="AS162" s="659"/>
      <c r="AT162" s="659"/>
      <c r="AU162" s="659"/>
      <c r="AV162" s="659"/>
      <c r="AW162" s="659"/>
      <c r="AX162" s="659"/>
      <c r="AY162">
        <f>COUNTA($C$162)</f>
        <v>1</v>
      </c>
    </row>
    <row r="163" spans="1:51" ht="30" customHeight="1" x14ac:dyDescent="0.15">
      <c r="A163" s="660">
        <v>5</v>
      </c>
      <c r="B163" s="660">
        <v>1</v>
      </c>
      <c r="C163" s="661" t="s">
        <v>656</v>
      </c>
      <c r="D163" s="662"/>
      <c r="E163" s="662"/>
      <c r="F163" s="662"/>
      <c r="G163" s="662"/>
      <c r="H163" s="662"/>
      <c r="I163" s="662"/>
      <c r="J163" s="663">
        <v>9010005018193</v>
      </c>
      <c r="K163" s="664"/>
      <c r="L163" s="664"/>
      <c r="M163" s="664"/>
      <c r="N163" s="664"/>
      <c r="O163" s="664"/>
      <c r="P163" s="665" t="s">
        <v>637</v>
      </c>
      <c r="Q163" s="666"/>
      <c r="R163" s="666"/>
      <c r="S163" s="666"/>
      <c r="T163" s="666"/>
      <c r="U163" s="666"/>
      <c r="V163" s="666"/>
      <c r="W163" s="666"/>
      <c r="X163" s="666"/>
      <c r="Y163" s="667">
        <v>8</v>
      </c>
      <c r="Z163" s="668"/>
      <c r="AA163" s="668"/>
      <c r="AB163" s="669"/>
      <c r="AC163" s="670" t="s">
        <v>225</v>
      </c>
      <c r="AD163" s="671"/>
      <c r="AE163" s="671"/>
      <c r="AF163" s="671"/>
      <c r="AG163" s="671"/>
      <c r="AH163" s="672">
        <v>2</v>
      </c>
      <c r="AI163" s="673"/>
      <c r="AJ163" s="673"/>
      <c r="AK163" s="673"/>
      <c r="AL163" s="657" t="s">
        <v>613</v>
      </c>
      <c r="AM163" s="658"/>
      <c r="AN163" s="658"/>
      <c r="AO163" s="658"/>
      <c r="AP163" s="659" t="s">
        <v>613</v>
      </c>
      <c r="AQ163" s="659"/>
      <c r="AR163" s="659"/>
      <c r="AS163" s="659"/>
      <c r="AT163" s="659"/>
      <c r="AU163" s="659"/>
      <c r="AV163" s="659"/>
      <c r="AW163" s="659"/>
      <c r="AX163" s="659"/>
      <c r="AY163">
        <f>COUNTA($C$163)</f>
        <v>1</v>
      </c>
    </row>
    <row r="164" spans="1:51" ht="30" customHeight="1" x14ac:dyDescent="0.15">
      <c r="A164" s="660">
        <v>6</v>
      </c>
      <c r="B164" s="660">
        <v>1</v>
      </c>
      <c r="C164" s="661" t="s">
        <v>656</v>
      </c>
      <c r="D164" s="662"/>
      <c r="E164" s="662"/>
      <c r="F164" s="662"/>
      <c r="G164" s="662"/>
      <c r="H164" s="662"/>
      <c r="I164" s="662"/>
      <c r="J164" s="663">
        <v>9010005018193</v>
      </c>
      <c r="K164" s="664"/>
      <c r="L164" s="664"/>
      <c r="M164" s="664"/>
      <c r="N164" s="664"/>
      <c r="O164" s="664"/>
      <c r="P164" s="665" t="s">
        <v>637</v>
      </c>
      <c r="Q164" s="666"/>
      <c r="R164" s="666"/>
      <c r="S164" s="666"/>
      <c r="T164" s="666"/>
      <c r="U164" s="666"/>
      <c r="V164" s="666"/>
      <c r="W164" s="666"/>
      <c r="X164" s="666"/>
      <c r="Y164" s="667">
        <v>7</v>
      </c>
      <c r="Z164" s="668"/>
      <c r="AA164" s="668"/>
      <c r="AB164" s="669"/>
      <c r="AC164" s="670" t="s">
        <v>225</v>
      </c>
      <c r="AD164" s="671"/>
      <c r="AE164" s="671"/>
      <c r="AF164" s="671"/>
      <c r="AG164" s="671"/>
      <c r="AH164" s="672">
        <v>2</v>
      </c>
      <c r="AI164" s="673"/>
      <c r="AJ164" s="673"/>
      <c r="AK164" s="673"/>
      <c r="AL164" s="657" t="s">
        <v>613</v>
      </c>
      <c r="AM164" s="658"/>
      <c r="AN164" s="658"/>
      <c r="AO164" s="658"/>
      <c r="AP164" s="659" t="s">
        <v>613</v>
      </c>
      <c r="AQ164" s="659"/>
      <c r="AR164" s="659"/>
      <c r="AS164" s="659"/>
      <c r="AT164" s="659"/>
      <c r="AU164" s="659"/>
      <c r="AV164" s="659"/>
      <c r="AW164" s="659"/>
      <c r="AX164" s="659"/>
      <c r="AY164">
        <f>COUNTA($C$164)</f>
        <v>1</v>
      </c>
    </row>
    <row r="165" spans="1:51" ht="30" customHeight="1" x14ac:dyDescent="0.15">
      <c r="A165" s="660">
        <v>7</v>
      </c>
      <c r="B165" s="660">
        <v>1</v>
      </c>
      <c r="C165" s="661" t="s">
        <v>656</v>
      </c>
      <c r="D165" s="662"/>
      <c r="E165" s="662"/>
      <c r="F165" s="662"/>
      <c r="G165" s="662"/>
      <c r="H165" s="662"/>
      <c r="I165" s="662"/>
      <c r="J165" s="663">
        <v>9010005018193</v>
      </c>
      <c r="K165" s="664"/>
      <c r="L165" s="664"/>
      <c r="M165" s="664"/>
      <c r="N165" s="664"/>
      <c r="O165" s="664"/>
      <c r="P165" s="665" t="s">
        <v>637</v>
      </c>
      <c r="Q165" s="666"/>
      <c r="R165" s="666"/>
      <c r="S165" s="666"/>
      <c r="T165" s="666"/>
      <c r="U165" s="666"/>
      <c r="V165" s="666"/>
      <c r="W165" s="666"/>
      <c r="X165" s="666"/>
      <c r="Y165" s="667">
        <v>7</v>
      </c>
      <c r="Z165" s="668"/>
      <c r="AA165" s="668"/>
      <c r="AB165" s="669"/>
      <c r="AC165" s="670" t="s">
        <v>225</v>
      </c>
      <c r="AD165" s="671"/>
      <c r="AE165" s="671"/>
      <c r="AF165" s="671"/>
      <c r="AG165" s="671"/>
      <c r="AH165" s="672">
        <v>2</v>
      </c>
      <c r="AI165" s="673"/>
      <c r="AJ165" s="673"/>
      <c r="AK165" s="673"/>
      <c r="AL165" s="657" t="s">
        <v>613</v>
      </c>
      <c r="AM165" s="658"/>
      <c r="AN165" s="658"/>
      <c r="AO165" s="658"/>
      <c r="AP165" s="659" t="s">
        <v>613</v>
      </c>
      <c r="AQ165" s="659"/>
      <c r="AR165" s="659"/>
      <c r="AS165" s="659"/>
      <c r="AT165" s="659"/>
      <c r="AU165" s="659"/>
      <c r="AV165" s="659"/>
      <c r="AW165" s="659"/>
      <c r="AX165" s="659"/>
      <c r="AY165">
        <f>COUNTA($C$165)</f>
        <v>1</v>
      </c>
    </row>
    <row r="166" spans="1:51" ht="30" customHeight="1" x14ac:dyDescent="0.15">
      <c r="A166" s="660">
        <v>8</v>
      </c>
      <c r="B166" s="660">
        <v>1</v>
      </c>
      <c r="C166" s="661" t="s">
        <v>656</v>
      </c>
      <c r="D166" s="662"/>
      <c r="E166" s="662"/>
      <c r="F166" s="662"/>
      <c r="G166" s="662"/>
      <c r="H166" s="662"/>
      <c r="I166" s="662"/>
      <c r="J166" s="663">
        <v>9010005018193</v>
      </c>
      <c r="K166" s="664"/>
      <c r="L166" s="664"/>
      <c r="M166" s="664"/>
      <c r="N166" s="664"/>
      <c r="O166" s="664"/>
      <c r="P166" s="665" t="s">
        <v>637</v>
      </c>
      <c r="Q166" s="666"/>
      <c r="R166" s="666"/>
      <c r="S166" s="666"/>
      <c r="T166" s="666"/>
      <c r="U166" s="666"/>
      <c r="V166" s="666"/>
      <c r="W166" s="666"/>
      <c r="X166" s="666"/>
      <c r="Y166" s="667">
        <v>7</v>
      </c>
      <c r="Z166" s="668"/>
      <c r="AA166" s="668"/>
      <c r="AB166" s="669"/>
      <c r="AC166" s="670" t="s">
        <v>225</v>
      </c>
      <c r="AD166" s="671"/>
      <c r="AE166" s="671"/>
      <c r="AF166" s="671"/>
      <c r="AG166" s="671"/>
      <c r="AH166" s="672">
        <v>2</v>
      </c>
      <c r="AI166" s="673"/>
      <c r="AJ166" s="673"/>
      <c r="AK166" s="673"/>
      <c r="AL166" s="657" t="s">
        <v>613</v>
      </c>
      <c r="AM166" s="658"/>
      <c r="AN166" s="658"/>
      <c r="AO166" s="658"/>
      <c r="AP166" s="659" t="s">
        <v>613</v>
      </c>
      <c r="AQ166" s="659"/>
      <c r="AR166" s="659"/>
      <c r="AS166" s="659"/>
      <c r="AT166" s="659"/>
      <c r="AU166" s="659"/>
      <c r="AV166" s="659"/>
      <c r="AW166" s="659"/>
      <c r="AX166" s="659"/>
      <c r="AY166">
        <f>COUNTA($C$166)</f>
        <v>1</v>
      </c>
    </row>
    <row r="167" spans="1:51" ht="30" customHeight="1" x14ac:dyDescent="0.15">
      <c r="A167" s="660">
        <v>9</v>
      </c>
      <c r="B167" s="660">
        <v>1</v>
      </c>
      <c r="C167" s="661" t="s">
        <v>656</v>
      </c>
      <c r="D167" s="662"/>
      <c r="E167" s="662"/>
      <c r="F167" s="662"/>
      <c r="G167" s="662"/>
      <c r="H167" s="662"/>
      <c r="I167" s="662"/>
      <c r="J167" s="663">
        <v>9010005018193</v>
      </c>
      <c r="K167" s="664"/>
      <c r="L167" s="664"/>
      <c r="M167" s="664"/>
      <c r="N167" s="664"/>
      <c r="O167" s="664"/>
      <c r="P167" s="665" t="s">
        <v>637</v>
      </c>
      <c r="Q167" s="666"/>
      <c r="R167" s="666"/>
      <c r="S167" s="666"/>
      <c r="T167" s="666"/>
      <c r="U167" s="666"/>
      <c r="V167" s="666"/>
      <c r="W167" s="666"/>
      <c r="X167" s="666"/>
      <c r="Y167" s="667">
        <v>1</v>
      </c>
      <c r="Z167" s="668"/>
      <c r="AA167" s="668"/>
      <c r="AB167" s="669"/>
      <c r="AC167" s="670" t="s">
        <v>225</v>
      </c>
      <c r="AD167" s="671"/>
      <c r="AE167" s="671"/>
      <c r="AF167" s="671"/>
      <c r="AG167" s="671"/>
      <c r="AH167" s="672">
        <v>2</v>
      </c>
      <c r="AI167" s="673"/>
      <c r="AJ167" s="673"/>
      <c r="AK167" s="673"/>
      <c r="AL167" s="657" t="s">
        <v>613</v>
      </c>
      <c r="AM167" s="658"/>
      <c r="AN167" s="658"/>
      <c r="AO167" s="658"/>
      <c r="AP167" s="659" t="s">
        <v>613</v>
      </c>
      <c r="AQ167" s="659"/>
      <c r="AR167" s="659"/>
      <c r="AS167" s="659"/>
      <c r="AT167" s="659"/>
      <c r="AU167" s="659"/>
      <c r="AV167" s="659"/>
      <c r="AW167" s="659"/>
      <c r="AX167" s="659"/>
      <c r="AY167">
        <f>COUNTA($C$167)</f>
        <v>1</v>
      </c>
    </row>
    <row r="168" spans="1:51" ht="24.75" customHeight="1" x14ac:dyDescent="0.15">
      <c r="A168" s="44"/>
      <c r="B168" s="44"/>
      <c r="C168" s="44"/>
      <c r="D168" s="44"/>
      <c r="E168" s="44"/>
      <c r="F168" s="44"/>
      <c r="G168" s="44"/>
      <c r="H168" s="44"/>
      <c r="I168" s="44"/>
      <c r="J168" s="45"/>
      <c r="K168" s="45"/>
      <c r="L168" s="45"/>
      <c r="M168" s="45"/>
      <c r="N168" s="45"/>
      <c r="O168" s="45"/>
      <c r="P168" s="46"/>
      <c r="Q168" s="46"/>
      <c r="R168" s="46"/>
      <c r="S168" s="46"/>
      <c r="T168" s="46"/>
      <c r="U168" s="46"/>
      <c r="V168" s="46"/>
      <c r="W168" s="46"/>
      <c r="X168" s="46"/>
      <c r="Y168" s="47"/>
      <c r="Z168" s="47"/>
      <c r="AA168" s="47"/>
      <c r="AB168" s="47"/>
      <c r="AC168" s="47"/>
      <c r="AD168" s="47"/>
      <c r="AE168" s="47"/>
      <c r="AF168" s="47"/>
      <c r="AG168" s="47"/>
      <c r="AH168" s="47"/>
      <c r="AI168" s="47"/>
      <c r="AJ168" s="47"/>
      <c r="AK168" s="47"/>
      <c r="AL168" s="47"/>
      <c r="AM168" s="47"/>
      <c r="AN168" s="47"/>
      <c r="AO168" s="47"/>
      <c r="AP168" s="46"/>
      <c r="AQ168" s="46"/>
      <c r="AR168" s="46"/>
      <c r="AS168" s="46"/>
      <c r="AT168" s="46"/>
      <c r="AU168" s="46"/>
      <c r="AV168" s="46"/>
      <c r="AW168" s="46"/>
      <c r="AX168" s="46"/>
      <c r="AY168">
        <f>COUNTA($C$171)</f>
        <v>1</v>
      </c>
    </row>
    <row r="169" spans="1:51" ht="24.75" customHeight="1" x14ac:dyDescent="0.15">
      <c r="A169" s="44"/>
      <c r="B169" s="48" t="s">
        <v>163</v>
      </c>
      <c r="C169" s="44"/>
      <c r="D169" s="44"/>
      <c r="E169" s="44"/>
      <c r="F169" s="44"/>
      <c r="G169" s="44"/>
      <c r="H169" s="44"/>
      <c r="I169" s="44"/>
      <c r="J169" s="44"/>
      <c r="K169" s="44"/>
      <c r="L169" s="44"/>
      <c r="M169" s="44"/>
      <c r="N169" s="44"/>
      <c r="O169" s="44"/>
      <c r="P169" s="49"/>
      <c r="Q169" s="49"/>
      <c r="R169" s="49"/>
      <c r="S169" s="49"/>
      <c r="T169" s="49"/>
      <c r="U169" s="49"/>
      <c r="V169" s="49"/>
      <c r="W169" s="49"/>
      <c r="X169" s="49"/>
      <c r="Y169" s="50"/>
      <c r="Z169" s="50"/>
      <c r="AA169" s="50"/>
      <c r="AB169" s="50"/>
      <c r="AC169" s="50"/>
      <c r="AD169" s="50"/>
      <c r="AE169" s="50"/>
      <c r="AF169" s="50"/>
      <c r="AG169" s="50"/>
      <c r="AH169" s="50"/>
      <c r="AI169" s="50"/>
      <c r="AJ169" s="50"/>
      <c r="AK169" s="50"/>
      <c r="AL169" s="50"/>
      <c r="AM169" s="50"/>
      <c r="AN169" s="50"/>
      <c r="AO169" s="50"/>
      <c r="AP169" s="49"/>
      <c r="AQ169" s="49"/>
      <c r="AR169" s="49"/>
      <c r="AS169" s="49"/>
      <c r="AT169" s="49"/>
      <c r="AU169" s="49"/>
      <c r="AV169" s="49"/>
      <c r="AW169" s="49"/>
      <c r="AX169" s="49"/>
      <c r="AY169">
        <f>$AY$168</f>
        <v>1</v>
      </c>
    </row>
    <row r="170" spans="1:51" ht="59.25" customHeight="1" x14ac:dyDescent="0.15">
      <c r="A170" s="652"/>
      <c r="B170" s="652"/>
      <c r="C170" s="652" t="s">
        <v>24</v>
      </c>
      <c r="D170" s="652"/>
      <c r="E170" s="652"/>
      <c r="F170" s="652"/>
      <c r="G170" s="652"/>
      <c r="H170" s="652"/>
      <c r="I170" s="652"/>
      <c r="J170" s="653" t="s">
        <v>184</v>
      </c>
      <c r="K170" s="117"/>
      <c r="L170" s="117"/>
      <c r="M170" s="117"/>
      <c r="N170" s="117"/>
      <c r="O170" s="117"/>
      <c r="P170" s="428" t="s">
        <v>25</v>
      </c>
      <c r="Q170" s="428"/>
      <c r="R170" s="428"/>
      <c r="S170" s="428"/>
      <c r="T170" s="428"/>
      <c r="U170" s="428"/>
      <c r="V170" s="428"/>
      <c r="W170" s="428"/>
      <c r="X170" s="428"/>
      <c r="Y170" s="654" t="s">
        <v>183</v>
      </c>
      <c r="Z170" s="655"/>
      <c r="AA170" s="655"/>
      <c r="AB170" s="655"/>
      <c r="AC170" s="653" t="s">
        <v>209</v>
      </c>
      <c r="AD170" s="653"/>
      <c r="AE170" s="653"/>
      <c r="AF170" s="653"/>
      <c r="AG170" s="653"/>
      <c r="AH170" s="654" t="s">
        <v>224</v>
      </c>
      <c r="AI170" s="652"/>
      <c r="AJ170" s="652"/>
      <c r="AK170" s="652"/>
      <c r="AL170" s="652" t="s">
        <v>19</v>
      </c>
      <c r="AM170" s="652"/>
      <c r="AN170" s="652"/>
      <c r="AO170" s="656"/>
      <c r="AP170" s="674" t="s">
        <v>185</v>
      </c>
      <c r="AQ170" s="674"/>
      <c r="AR170" s="674"/>
      <c r="AS170" s="674"/>
      <c r="AT170" s="674"/>
      <c r="AU170" s="674"/>
      <c r="AV170" s="674"/>
      <c r="AW170" s="674"/>
      <c r="AX170" s="674"/>
      <c r="AY170">
        <f>$AY$168</f>
        <v>1</v>
      </c>
    </row>
    <row r="171" spans="1:51" ht="39.6" customHeight="1" x14ac:dyDescent="0.15">
      <c r="A171" s="660">
        <v>1</v>
      </c>
      <c r="B171" s="660">
        <v>1</v>
      </c>
      <c r="C171" s="661" t="s">
        <v>657</v>
      </c>
      <c r="D171" s="662"/>
      <c r="E171" s="662"/>
      <c r="F171" s="662"/>
      <c r="G171" s="662"/>
      <c r="H171" s="662"/>
      <c r="I171" s="662"/>
      <c r="J171" s="663">
        <v>8011101042889</v>
      </c>
      <c r="K171" s="664"/>
      <c r="L171" s="664"/>
      <c r="M171" s="664"/>
      <c r="N171" s="664"/>
      <c r="O171" s="664"/>
      <c r="P171" s="665" t="s">
        <v>638</v>
      </c>
      <c r="Q171" s="666"/>
      <c r="R171" s="666"/>
      <c r="S171" s="666"/>
      <c r="T171" s="666"/>
      <c r="U171" s="666"/>
      <c r="V171" s="666"/>
      <c r="W171" s="666"/>
      <c r="X171" s="666"/>
      <c r="Y171" s="667">
        <v>0.4</v>
      </c>
      <c r="Z171" s="668"/>
      <c r="AA171" s="668"/>
      <c r="AB171" s="669"/>
      <c r="AC171" s="670" t="s">
        <v>72</v>
      </c>
      <c r="AD171" s="671"/>
      <c r="AE171" s="671"/>
      <c r="AF171" s="671"/>
      <c r="AG171" s="671"/>
      <c r="AH171" s="657" t="s">
        <v>613</v>
      </c>
      <c r="AI171" s="658"/>
      <c r="AJ171" s="658"/>
      <c r="AK171" s="658"/>
      <c r="AL171" s="657" t="s">
        <v>613</v>
      </c>
      <c r="AM171" s="658"/>
      <c r="AN171" s="658"/>
      <c r="AO171" s="658"/>
      <c r="AP171" s="659" t="s">
        <v>613</v>
      </c>
      <c r="AQ171" s="659"/>
      <c r="AR171" s="659"/>
      <c r="AS171" s="659"/>
      <c r="AT171" s="659"/>
      <c r="AU171" s="659"/>
      <c r="AV171" s="659"/>
      <c r="AW171" s="659"/>
      <c r="AX171" s="659"/>
      <c r="AY171">
        <f>$AY$168</f>
        <v>1</v>
      </c>
    </row>
    <row r="172" spans="1:51" ht="42" customHeight="1" x14ac:dyDescent="0.15">
      <c r="A172" s="660">
        <v>2</v>
      </c>
      <c r="B172" s="660">
        <v>1</v>
      </c>
      <c r="C172" s="661" t="s">
        <v>657</v>
      </c>
      <c r="D172" s="662"/>
      <c r="E172" s="662"/>
      <c r="F172" s="662"/>
      <c r="G172" s="662"/>
      <c r="H172" s="662"/>
      <c r="I172" s="662"/>
      <c r="J172" s="663">
        <v>8011101042889</v>
      </c>
      <c r="K172" s="664"/>
      <c r="L172" s="664"/>
      <c r="M172" s="664"/>
      <c r="N172" s="664"/>
      <c r="O172" s="664"/>
      <c r="P172" s="665" t="s">
        <v>638</v>
      </c>
      <c r="Q172" s="666"/>
      <c r="R172" s="666"/>
      <c r="S172" s="666"/>
      <c r="T172" s="666"/>
      <c r="U172" s="666"/>
      <c r="V172" s="666"/>
      <c r="W172" s="666"/>
      <c r="X172" s="666"/>
      <c r="Y172" s="667">
        <v>0.4</v>
      </c>
      <c r="Z172" s="668"/>
      <c r="AA172" s="668"/>
      <c r="AB172" s="669"/>
      <c r="AC172" s="670" t="s">
        <v>72</v>
      </c>
      <c r="AD172" s="671"/>
      <c r="AE172" s="671"/>
      <c r="AF172" s="671"/>
      <c r="AG172" s="671"/>
      <c r="AH172" s="657" t="s">
        <v>613</v>
      </c>
      <c r="AI172" s="658"/>
      <c r="AJ172" s="658"/>
      <c r="AK172" s="658"/>
      <c r="AL172" s="657" t="s">
        <v>613</v>
      </c>
      <c r="AM172" s="658"/>
      <c r="AN172" s="658"/>
      <c r="AO172" s="658"/>
      <c r="AP172" s="659" t="s">
        <v>613</v>
      </c>
      <c r="AQ172" s="659"/>
      <c r="AR172" s="659"/>
      <c r="AS172" s="659"/>
      <c r="AT172" s="659"/>
      <c r="AU172" s="659"/>
      <c r="AV172" s="659"/>
      <c r="AW172" s="659"/>
      <c r="AX172" s="659"/>
      <c r="AY172">
        <f>COUNTA($C$172)</f>
        <v>1</v>
      </c>
    </row>
    <row r="173" spans="1:51" ht="24.75" customHeight="1" x14ac:dyDescent="0.15">
      <c r="A173" s="51"/>
      <c r="B173" s="51"/>
      <c r="C173" s="51"/>
      <c r="D173" s="51"/>
      <c r="E173" s="51"/>
      <c r="F173" s="51"/>
      <c r="G173" s="51"/>
      <c r="H173" s="51"/>
      <c r="I173" s="51"/>
      <c r="J173" s="51"/>
      <c r="K173" s="51"/>
      <c r="L173" s="51"/>
      <c r="M173" s="51"/>
      <c r="N173" s="51"/>
      <c r="O173" s="51"/>
      <c r="P173" s="52"/>
      <c r="Q173" s="52"/>
      <c r="R173" s="52"/>
      <c r="S173" s="52"/>
      <c r="T173" s="52"/>
      <c r="U173" s="52"/>
      <c r="V173" s="52"/>
      <c r="W173" s="52"/>
      <c r="X173" s="52"/>
      <c r="Y173" s="53"/>
      <c r="Z173" s="53"/>
      <c r="AA173" s="53"/>
      <c r="AB173" s="53"/>
      <c r="AC173" s="53"/>
      <c r="AD173" s="53"/>
      <c r="AE173" s="53"/>
      <c r="AF173" s="53"/>
      <c r="AG173" s="53"/>
      <c r="AH173" s="53"/>
      <c r="AI173" s="53"/>
      <c r="AJ173" s="53"/>
      <c r="AK173" s="53"/>
      <c r="AL173" s="53"/>
      <c r="AM173" s="53"/>
      <c r="AN173" s="53"/>
      <c r="AO173" s="53"/>
      <c r="AP173" s="52"/>
      <c r="AQ173" s="52"/>
      <c r="AR173" s="52"/>
      <c r="AS173" s="52"/>
      <c r="AT173" s="52"/>
      <c r="AU173" s="52"/>
      <c r="AV173" s="52"/>
      <c r="AW173" s="52"/>
      <c r="AX173" s="52"/>
      <c r="AY173">
        <f>COUNTA($C$176)</f>
        <v>1</v>
      </c>
    </row>
    <row r="174" spans="1:51" ht="24.75" customHeight="1" x14ac:dyDescent="0.15">
      <c r="A174" s="44"/>
      <c r="B174" s="48" t="s">
        <v>202</v>
      </c>
      <c r="C174" s="44"/>
      <c r="D174" s="44"/>
      <c r="E174" s="44"/>
      <c r="F174" s="44"/>
      <c r="G174" s="44"/>
      <c r="H174" s="44"/>
      <c r="I174" s="44"/>
      <c r="J174" s="44"/>
      <c r="K174" s="44"/>
      <c r="L174" s="44"/>
      <c r="M174" s="44"/>
      <c r="N174" s="44"/>
      <c r="O174" s="44"/>
      <c r="P174" s="49"/>
      <c r="Q174" s="49"/>
      <c r="R174" s="49"/>
      <c r="S174" s="49"/>
      <c r="T174" s="49"/>
      <c r="U174" s="49"/>
      <c r="V174" s="49"/>
      <c r="W174" s="49"/>
      <c r="X174" s="49"/>
      <c r="Y174" s="50"/>
      <c r="Z174" s="50"/>
      <c r="AA174" s="50"/>
      <c r="AB174" s="50"/>
      <c r="AC174" s="50"/>
      <c r="AD174" s="50"/>
      <c r="AE174" s="50"/>
      <c r="AF174" s="50"/>
      <c r="AG174" s="50"/>
      <c r="AH174" s="50"/>
      <c r="AI174" s="50"/>
      <c r="AJ174" s="50"/>
      <c r="AK174" s="50"/>
      <c r="AL174" s="50"/>
      <c r="AM174" s="50"/>
      <c r="AN174" s="50"/>
      <c r="AO174" s="50"/>
      <c r="AP174" s="49"/>
      <c r="AQ174" s="49"/>
      <c r="AR174" s="49"/>
      <c r="AS174" s="49"/>
      <c r="AT174" s="49"/>
      <c r="AU174" s="49"/>
      <c r="AV174" s="49"/>
      <c r="AW174" s="49"/>
      <c r="AX174" s="49"/>
      <c r="AY174">
        <f>$AY$173</f>
        <v>1</v>
      </c>
    </row>
    <row r="175" spans="1:51" ht="59.25" customHeight="1" x14ac:dyDescent="0.15">
      <c r="A175" s="652"/>
      <c r="B175" s="652"/>
      <c r="C175" s="652" t="s">
        <v>24</v>
      </c>
      <c r="D175" s="652"/>
      <c r="E175" s="652"/>
      <c r="F175" s="652"/>
      <c r="G175" s="652"/>
      <c r="H175" s="652"/>
      <c r="I175" s="652"/>
      <c r="J175" s="653" t="s">
        <v>184</v>
      </c>
      <c r="K175" s="117"/>
      <c r="L175" s="117"/>
      <c r="M175" s="117"/>
      <c r="N175" s="117"/>
      <c r="O175" s="117"/>
      <c r="P175" s="428" t="s">
        <v>25</v>
      </c>
      <c r="Q175" s="428"/>
      <c r="R175" s="428"/>
      <c r="S175" s="428"/>
      <c r="T175" s="428"/>
      <c r="U175" s="428"/>
      <c r="V175" s="428"/>
      <c r="W175" s="428"/>
      <c r="X175" s="428"/>
      <c r="Y175" s="654" t="s">
        <v>183</v>
      </c>
      <c r="Z175" s="655"/>
      <c r="AA175" s="655"/>
      <c r="AB175" s="655"/>
      <c r="AC175" s="653" t="s">
        <v>209</v>
      </c>
      <c r="AD175" s="653"/>
      <c r="AE175" s="653"/>
      <c r="AF175" s="653"/>
      <c r="AG175" s="653"/>
      <c r="AH175" s="654" t="s">
        <v>224</v>
      </c>
      <c r="AI175" s="652"/>
      <c r="AJ175" s="652"/>
      <c r="AK175" s="652"/>
      <c r="AL175" s="652" t="s">
        <v>19</v>
      </c>
      <c r="AM175" s="652"/>
      <c r="AN175" s="652"/>
      <c r="AO175" s="656"/>
      <c r="AP175" s="674" t="s">
        <v>185</v>
      </c>
      <c r="AQ175" s="674"/>
      <c r="AR175" s="674"/>
      <c r="AS175" s="674"/>
      <c r="AT175" s="674"/>
      <c r="AU175" s="674"/>
      <c r="AV175" s="674"/>
      <c r="AW175" s="674"/>
      <c r="AX175" s="674"/>
      <c r="AY175">
        <f>$AY$173</f>
        <v>1</v>
      </c>
    </row>
    <row r="176" spans="1:51" ht="30" customHeight="1" x14ac:dyDescent="0.15">
      <c r="A176" s="660">
        <v>1</v>
      </c>
      <c r="B176" s="660">
        <v>1</v>
      </c>
      <c r="C176" s="661" t="s">
        <v>658</v>
      </c>
      <c r="D176" s="662"/>
      <c r="E176" s="662"/>
      <c r="F176" s="662"/>
      <c r="G176" s="662"/>
      <c r="H176" s="662"/>
      <c r="I176" s="662"/>
      <c r="J176" s="663">
        <v>1011005000041</v>
      </c>
      <c r="K176" s="664"/>
      <c r="L176" s="664"/>
      <c r="M176" s="664"/>
      <c r="N176" s="664"/>
      <c r="O176" s="664"/>
      <c r="P176" s="665" t="s">
        <v>639</v>
      </c>
      <c r="Q176" s="666"/>
      <c r="R176" s="666"/>
      <c r="S176" s="666"/>
      <c r="T176" s="666"/>
      <c r="U176" s="666"/>
      <c r="V176" s="666"/>
      <c r="W176" s="666"/>
      <c r="X176" s="666"/>
      <c r="Y176" s="667">
        <v>6</v>
      </c>
      <c r="Z176" s="668"/>
      <c r="AA176" s="668"/>
      <c r="AB176" s="669"/>
      <c r="AC176" s="670" t="s">
        <v>225</v>
      </c>
      <c r="AD176" s="671"/>
      <c r="AE176" s="671"/>
      <c r="AF176" s="671"/>
      <c r="AG176" s="671"/>
      <c r="AH176" s="657">
        <v>1</v>
      </c>
      <c r="AI176" s="658"/>
      <c r="AJ176" s="658"/>
      <c r="AK176" s="658"/>
      <c r="AL176" s="657" t="s">
        <v>613</v>
      </c>
      <c r="AM176" s="658"/>
      <c r="AN176" s="658"/>
      <c r="AO176" s="658"/>
      <c r="AP176" s="659" t="s">
        <v>613</v>
      </c>
      <c r="AQ176" s="659"/>
      <c r="AR176" s="659"/>
      <c r="AS176" s="659"/>
      <c r="AT176" s="659"/>
      <c r="AU176" s="659"/>
      <c r="AV176" s="659"/>
      <c r="AW176" s="659"/>
      <c r="AX176" s="659"/>
      <c r="AY176">
        <f>$AY$173</f>
        <v>1</v>
      </c>
    </row>
    <row r="177" spans="1:51" ht="24.75" customHeight="1" x14ac:dyDescent="0.15">
      <c r="A177" s="51"/>
      <c r="B177" s="51"/>
      <c r="C177" s="51"/>
      <c r="D177" s="51"/>
      <c r="E177" s="51"/>
      <c r="F177" s="51"/>
      <c r="G177" s="51"/>
      <c r="H177" s="51"/>
      <c r="I177" s="51"/>
      <c r="J177" s="51"/>
      <c r="K177" s="51"/>
      <c r="L177" s="51"/>
      <c r="M177" s="51"/>
      <c r="N177" s="51"/>
      <c r="O177" s="51"/>
      <c r="P177" s="52"/>
      <c r="Q177" s="52"/>
      <c r="R177" s="52"/>
      <c r="S177" s="52"/>
      <c r="T177" s="52"/>
      <c r="U177" s="52"/>
      <c r="V177" s="52"/>
      <c r="W177" s="52"/>
      <c r="X177" s="52"/>
      <c r="Y177" s="53"/>
      <c r="Z177" s="53"/>
      <c r="AA177" s="53"/>
      <c r="AB177" s="53"/>
      <c r="AC177" s="53"/>
      <c r="AD177" s="53"/>
      <c r="AE177" s="53"/>
      <c r="AF177" s="53"/>
      <c r="AG177" s="53"/>
      <c r="AH177" s="53"/>
      <c r="AI177" s="53"/>
      <c r="AJ177" s="53"/>
      <c r="AK177" s="53"/>
      <c r="AL177" s="53"/>
      <c r="AM177" s="53"/>
      <c r="AN177" s="53"/>
      <c r="AO177" s="53"/>
      <c r="AP177" s="52"/>
      <c r="AQ177" s="52"/>
      <c r="AR177" s="52"/>
      <c r="AS177" s="52"/>
      <c r="AT177" s="52"/>
      <c r="AU177" s="52"/>
      <c r="AV177" s="52"/>
      <c r="AW177" s="52"/>
      <c r="AX177" s="52"/>
      <c r="AY177">
        <f>COUNTA($C$180)</f>
        <v>1</v>
      </c>
    </row>
    <row r="178" spans="1:51" ht="24.75" customHeight="1" x14ac:dyDescent="0.15">
      <c r="A178" s="44"/>
      <c r="B178" s="48" t="s">
        <v>164</v>
      </c>
      <c r="C178" s="44"/>
      <c r="D178" s="44"/>
      <c r="E178" s="44"/>
      <c r="F178" s="44"/>
      <c r="G178" s="44"/>
      <c r="H178" s="44"/>
      <c r="I178" s="44"/>
      <c r="J178" s="44"/>
      <c r="K178" s="44"/>
      <c r="L178" s="44"/>
      <c r="M178" s="44"/>
      <c r="N178" s="44"/>
      <c r="O178" s="44"/>
      <c r="P178" s="49"/>
      <c r="Q178" s="49"/>
      <c r="R178" s="49"/>
      <c r="S178" s="49"/>
      <c r="T178" s="49"/>
      <c r="U178" s="49"/>
      <c r="V178" s="49"/>
      <c r="W178" s="49"/>
      <c r="X178" s="49"/>
      <c r="Y178" s="50"/>
      <c r="Z178" s="50"/>
      <c r="AA178" s="50"/>
      <c r="AB178" s="50"/>
      <c r="AC178" s="50"/>
      <c r="AD178" s="50"/>
      <c r="AE178" s="50"/>
      <c r="AF178" s="50"/>
      <c r="AG178" s="50"/>
      <c r="AH178" s="50"/>
      <c r="AI178" s="50"/>
      <c r="AJ178" s="50"/>
      <c r="AK178" s="50"/>
      <c r="AL178" s="50"/>
      <c r="AM178" s="50"/>
      <c r="AN178" s="50"/>
      <c r="AO178" s="50"/>
      <c r="AP178" s="49"/>
      <c r="AQ178" s="49"/>
      <c r="AR178" s="49"/>
      <c r="AS178" s="49"/>
      <c r="AT178" s="49"/>
      <c r="AU178" s="49"/>
      <c r="AV178" s="49"/>
      <c r="AW178" s="49"/>
      <c r="AX178" s="49"/>
      <c r="AY178">
        <f>$AY$177</f>
        <v>1</v>
      </c>
    </row>
    <row r="179" spans="1:51" ht="59.25" customHeight="1" x14ac:dyDescent="0.15">
      <c r="A179" s="652"/>
      <c r="B179" s="652"/>
      <c r="C179" s="652" t="s">
        <v>24</v>
      </c>
      <c r="D179" s="652"/>
      <c r="E179" s="652"/>
      <c r="F179" s="652"/>
      <c r="G179" s="652"/>
      <c r="H179" s="652"/>
      <c r="I179" s="652"/>
      <c r="J179" s="653" t="s">
        <v>184</v>
      </c>
      <c r="K179" s="117"/>
      <c r="L179" s="117"/>
      <c r="M179" s="117"/>
      <c r="N179" s="117"/>
      <c r="O179" s="117"/>
      <c r="P179" s="428" t="s">
        <v>25</v>
      </c>
      <c r="Q179" s="428"/>
      <c r="R179" s="428"/>
      <c r="S179" s="428"/>
      <c r="T179" s="428"/>
      <c r="U179" s="428"/>
      <c r="V179" s="428"/>
      <c r="W179" s="428"/>
      <c r="X179" s="428"/>
      <c r="Y179" s="654" t="s">
        <v>183</v>
      </c>
      <c r="Z179" s="655"/>
      <c r="AA179" s="655"/>
      <c r="AB179" s="655"/>
      <c r="AC179" s="653" t="s">
        <v>209</v>
      </c>
      <c r="AD179" s="653"/>
      <c r="AE179" s="653"/>
      <c r="AF179" s="653"/>
      <c r="AG179" s="653"/>
      <c r="AH179" s="654" t="s">
        <v>224</v>
      </c>
      <c r="AI179" s="652"/>
      <c r="AJ179" s="652"/>
      <c r="AK179" s="652"/>
      <c r="AL179" s="652" t="s">
        <v>19</v>
      </c>
      <c r="AM179" s="652"/>
      <c r="AN179" s="652"/>
      <c r="AO179" s="656"/>
      <c r="AP179" s="674" t="s">
        <v>185</v>
      </c>
      <c r="AQ179" s="674"/>
      <c r="AR179" s="674"/>
      <c r="AS179" s="674"/>
      <c r="AT179" s="674"/>
      <c r="AU179" s="674"/>
      <c r="AV179" s="674"/>
      <c r="AW179" s="674"/>
      <c r="AX179" s="674"/>
      <c r="AY179">
        <f>$AY$177</f>
        <v>1</v>
      </c>
    </row>
    <row r="180" spans="1:51" ht="30" customHeight="1" x14ac:dyDescent="0.15">
      <c r="A180" s="660">
        <v>1</v>
      </c>
      <c r="B180" s="660">
        <v>1</v>
      </c>
      <c r="C180" s="661" t="s">
        <v>665</v>
      </c>
      <c r="D180" s="662"/>
      <c r="E180" s="662"/>
      <c r="F180" s="662"/>
      <c r="G180" s="662"/>
      <c r="H180" s="662"/>
      <c r="I180" s="662"/>
      <c r="J180" s="663">
        <v>2010901015886</v>
      </c>
      <c r="K180" s="664"/>
      <c r="L180" s="664"/>
      <c r="M180" s="664"/>
      <c r="N180" s="664"/>
      <c r="O180" s="664"/>
      <c r="P180" s="665" t="s">
        <v>640</v>
      </c>
      <c r="Q180" s="666"/>
      <c r="R180" s="666"/>
      <c r="S180" s="666"/>
      <c r="T180" s="666"/>
      <c r="U180" s="666"/>
      <c r="V180" s="666"/>
      <c r="W180" s="666"/>
      <c r="X180" s="666"/>
      <c r="Y180" s="667">
        <v>0.9</v>
      </c>
      <c r="Z180" s="668"/>
      <c r="AA180" s="668"/>
      <c r="AB180" s="669"/>
      <c r="AC180" s="670" t="s">
        <v>72</v>
      </c>
      <c r="AD180" s="671"/>
      <c r="AE180" s="671"/>
      <c r="AF180" s="671"/>
      <c r="AG180" s="671"/>
      <c r="AH180" s="657" t="s">
        <v>613</v>
      </c>
      <c r="AI180" s="658"/>
      <c r="AJ180" s="658"/>
      <c r="AK180" s="658"/>
      <c r="AL180" s="657" t="s">
        <v>613</v>
      </c>
      <c r="AM180" s="658"/>
      <c r="AN180" s="658"/>
      <c r="AO180" s="658"/>
      <c r="AP180" s="659" t="s">
        <v>613</v>
      </c>
      <c r="AQ180" s="659"/>
      <c r="AR180" s="659"/>
      <c r="AS180" s="659"/>
      <c r="AT180" s="659"/>
      <c r="AU180" s="659"/>
      <c r="AV180" s="659"/>
      <c r="AW180" s="659"/>
      <c r="AX180" s="659"/>
      <c r="AY180">
        <f>$AY$177</f>
        <v>1</v>
      </c>
    </row>
    <row r="181" spans="1:51" ht="24.75" customHeight="1" x14ac:dyDescent="0.15">
      <c r="A181" s="51"/>
      <c r="B181" s="51"/>
      <c r="C181" s="51"/>
      <c r="D181" s="51"/>
      <c r="E181" s="51"/>
      <c r="F181" s="51"/>
      <c r="G181" s="51"/>
      <c r="H181" s="51"/>
      <c r="I181" s="51"/>
      <c r="J181" s="51"/>
      <c r="K181" s="51"/>
      <c r="L181" s="51"/>
      <c r="M181" s="51"/>
      <c r="N181" s="51"/>
      <c r="O181" s="51"/>
      <c r="P181" s="52"/>
      <c r="Q181" s="52"/>
      <c r="R181" s="52"/>
      <c r="S181" s="52"/>
      <c r="T181" s="52"/>
      <c r="U181" s="52"/>
      <c r="V181" s="52"/>
      <c r="W181" s="52"/>
      <c r="X181" s="52"/>
      <c r="Y181" s="53"/>
      <c r="Z181" s="53"/>
      <c r="AA181" s="53"/>
      <c r="AB181" s="53"/>
      <c r="AC181" s="53"/>
      <c r="AD181" s="53"/>
      <c r="AE181" s="53"/>
      <c r="AF181" s="53"/>
      <c r="AG181" s="53"/>
      <c r="AH181" s="53"/>
      <c r="AI181" s="53"/>
      <c r="AJ181" s="53"/>
      <c r="AK181" s="53"/>
      <c r="AL181" s="53"/>
      <c r="AM181" s="53"/>
      <c r="AN181" s="53"/>
      <c r="AO181" s="53"/>
      <c r="AP181" s="52"/>
      <c r="AQ181" s="52"/>
      <c r="AR181" s="52"/>
      <c r="AS181" s="52"/>
      <c r="AT181" s="52"/>
      <c r="AU181" s="52"/>
      <c r="AV181" s="52"/>
      <c r="AW181" s="52"/>
      <c r="AX181" s="52"/>
      <c r="AY181">
        <f>COUNTA($C$184)</f>
        <v>1</v>
      </c>
    </row>
    <row r="182" spans="1:51" ht="24.75" customHeight="1" x14ac:dyDescent="0.15">
      <c r="A182" s="44"/>
      <c r="B182" s="48" t="s">
        <v>165</v>
      </c>
      <c r="C182" s="44"/>
      <c r="D182" s="44"/>
      <c r="E182" s="44"/>
      <c r="F182" s="44"/>
      <c r="G182" s="44"/>
      <c r="H182" s="44"/>
      <c r="I182" s="44"/>
      <c r="J182" s="44"/>
      <c r="K182" s="44"/>
      <c r="L182" s="44"/>
      <c r="M182" s="44"/>
      <c r="N182" s="44"/>
      <c r="O182" s="44"/>
      <c r="P182" s="49"/>
      <c r="Q182" s="49"/>
      <c r="R182" s="49"/>
      <c r="S182" s="49"/>
      <c r="T182" s="49"/>
      <c r="U182" s="49"/>
      <c r="V182" s="49"/>
      <c r="W182" s="49"/>
      <c r="X182" s="49"/>
      <c r="Y182" s="50"/>
      <c r="Z182" s="50"/>
      <c r="AA182" s="50"/>
      <c r="AB182" s="50"/>
      <c r="AC182" s="50"/>
      <c r="AD182" s="50"/>
      <c r="AE182" s="50"/>
      <c r="AF182" s="50"/>
      <c r="AG182" s="50"/>
      <c r="AH182" s="50"/>
      <c r="AI182" s="50"/>
      <c r="AJ182" s="50"/>
      <c r="AK182" s="50"/>
      <c r="AL182" s="50"/>
      <c r="AM182" s="50"/>
      <c r="AN182" s="50"/>
      <c r="AO182" s="50"/>
      <c r="AP182" s="49"/>
      <c r="AQ182" s="49"/>
      <c r="AR182" s="49"/>
      <c r="AS182" s="49"/>
      <c r="AT182" s="49"/>
      <c r="AU182" s="49"/>
      <c r="AV182" s="49"/>
      <c r="AW182" s="49"/>
      <c r="AX182" s="49"/>
      <c r="AY182">
        <f>$AY$181</f>
        <v>1</v>
      </c>
    </row>
    <row r="183" spans="1:51" ht="59.25" customHeight="1" x14ac:dyDescent="0.15">
      <c r="A183" s="652"/>
      <c r="B183" s="652"/>
      <c r="C183" s="652" t="s">
        <v>24</v>
      </c>
      <c r="D183" s="652"/>
      <c r="E183" s="652"/>
      <c r="F183" s="652"/>
      <c r="G183" s="652"/>
      <c r="H183" s="652"/>
      <c r="I183" s="652"/>
      <c r="J183" s="653" t="s">
        <v>184</v>
      </c>
      <c r="K183" s="117"/>
      <c r="L183" s="117"/>
      <c r="M183" s="117"/>
      <c r="N183" s="117"/>
      <c r="O183" s="117"/>
      <c r="P183" s="428" t="s">
        <v>25</v>
      </c>
      <c r="Q183" s="428"/>
      <c r="R183" s="428"/>
      <c r="S183" s="428"/>
      <c r="T183" s="428"/>
      <c r="U183" s="428"/>
      <c r="V183" s="428"/>
      <c r="W183" s="428"/>
      <c r="X183" s="428"/>
      <c r="Y183" s="654" t="s">
        <v>183</v>
      </c>
      <c r="Z183" s="655"/>
      <c r="AA183" s="655"/>
      <c r="AB183" s="655"/>
      <c r="AC183" s="653" t="s">
        <v>209</v>
      </c>
      <c r="AD183" s="653"/>
      <c r="AE183" s="653"/>
      <c r="AF183" s="653"/>
      <c r="AG183" s="653"/>
      <c r="AH183" s="654" t="s">
        <v>224</v>
      </c>
      <c r="AI183" s="652"/>
      <c r="AJ183" s="652"/>
      <c r="AK183" s="652"/>
      <c r="AL183" s="652" t="s">
        <v>19</v>
      </c>
      <c r="AM183" s="652"/>
      <c r="AN183" s="652"/>
      <c r="AO183" s="656"/>
      <c r="AP183" s="674" t="s">
        <v>185</v>
      </c>
      <c r="AQ183" s="674"/>
      <c r="AR183" s="674"/>
      <c r="AS183" s="674"/>
      <c r="AT183" s="674"/>
      <c r="AU183" s="674"/>
      <c r="AV183" s="674"/>
      <c r="AW183" s="674"/>
      <c r="AX183" s="674"/>
      <c r="AY183">
        <f>$AY$181</f>
        <v>1</v>
      </c>
    </row>
    <row r="184" spans="1:51" ht="30" customHeight="1" x14ac:dyDescent="0.15">
      <c r="A184" s="660">
        <v>1</v>
      </c>
      <c r="B184" s="660">
        <v>1</v>
      </c>
      <c r="C184" s="661" t="s">
        <v>659</v>
      </c>
      <c r="D184" s="662"/>
      <c r="E184" s="662"/>
      <c r="F184" s="662"/>
      <c r="G184" s="662"/>
      <c r="H184" s="662"/>
      <c r="I184" s="662"/>
      <c r="J184" s="663">
        <v>1010001004155</v>
      </c>
      <c r="K184" s="664"/>
      <c r="L184" s="664"/>
      <c r="M184" s="664"/>
      <c r="N184" s="664"/>
      <c r="O184" s="664"/>
      <c r="P184" s="665" t="s">
        <v>624</v>
      </c>
      <c r="Q184" s="666"/>
      <c r="R184" s="666"/>
      <c r="S184" s="666"/>
      <c r="T184" s="666"/>
      <c r="U184" s="666"/>
      <c r="V184" s="666"/>
      <c r="W184" s="666"/>
      <c r="X184" s="666"/>
      <c r="Y184" s="667">
        <v>0.5</v>
      </c>
      <c r="Z184" s="668"/>
      <c r="AA184" s="668"/>
      <c r="AB184" s="669"/>
      <c r="AC184" s="670" t="s">
        <v>231</v>
      </c>
      <c r="AD184" s="671"/>
      <c r="AE184" s="671"/>
      <c r="AF184" s="671"/>
      <c r="AG184" s="671"/>
      <c r="AH184" s="657" t="s">
        <v>613</v>
      </c>
      <c r="AI184" s="658"/>
      <c r="AJ184" s="658"/>
      <c r="AK184" s="658"/>
      <c r="AL184" s="657" t="s">
        <v>613</v>
      </c>
      <c r="AM184" s="658"/>
      <c r="AN184" s="658"/>
      <c r="AO184" s="658"/>
      <c r="AP184" s="659" t="s">
        <v>613</v>
      </c>
      <c r="AQ184" s="659"/>
      <c r="AR184" s="659"/>
      <c r="AS184" s="659"/>
      <c r="AT184" s="659"/>
      <c r="AU184" s="659"/>
      <c r="AV184" s="659"/>
      <c r="AW184" s="659"/>
      <c r="AX184" s="659"/>
      <c r="AY184">
        <f>$AY$181</f>
        <v>1</v>
      </c>
    </row>
    <row r="185" spans="1:51" ht="30" customHeight="1" x14ac:dyDescent="0.15">
      <c r="A185" s="660">
        <v>2</v>
      </c>
      <c r="B185" s="660">
        <v>1</v>
      </c>
      <c r="C185" s="661" t="s">
        <v>660</v>
      </c>
      <c r="D185" s="662"/>
      <c r="E185" s="662"/>
      <c r="F185" s="662"/>
      <c r="G185" s="662"/>
      <c r="H185" s="662"/>
      <c r="I185" s="662"/>
      <c r="J185" s="663">
        <v>1010001004320</v>
      </c>
      <c r="K185" s="664"/>
      <c r="L185" s="664"/>
      <c r="M185" s="664"/>
      <c r="N185" s="664"/>
      <c r="O185" s="664"/>
      <c r="P185" s="665" t="s">
        <v>624</v>
      </c>
      <c r="Q185" s="666"/>
      <c r="R185" s="666"/>
      <c r="S185" s="666"/>
      <c r="T185" s="666"/>
      <c r="U185" s="666"/>
      <c r="V185" s="666"/>
      <c r="W185" s="666"/>
      <c r="X185" s="666"/>
      <c r="Y185" s="667">
        <v>0.5</v>
      </c>
      <c r="Z185" s="668"/>
      <c r="AA185" s="668"/>
      <c r="AB185" s="669"/>
      <c r="AC185" s="670" t="s">
        <v>231</v>
      </c>
      <c r="AD185" s="671"/>
      <c r="AE185" s="671"/>
      <c r="AF185" s="671"/>
      <c r="AG185" s="671"/>
      <c r="AH185" s="657" t="s">
        <v>613</v>
      </c>
      <c r="AI185" s="658"/>
      <c r="AJ185" s="658"/>
      <c r="AK185" s="658"/>
      <c r="AL185" s="657" t="s">
        <v>613</v>
      </c>
      <c r="AM185" s="658"/>
      <c r="AN185" s="658"/>
      <c r="AO185" s="658"/>
      <c r="AP185" s="659" t="s">
        <v>613</v>
      </c>
      <c r="AQ185" s="659"/>
      <c r="AR185" s="659"/>
      <c r="AS185" s="659"/>
      <c r="AT185" s="659"/>
      <c r="AU185" s="659"/>
      <c r="AV185" s="659"/>
      <c r="AW185" s="659"/>
      <c r="AX185" s="659"/>
      <c r="AY185">
        <f>COUNTA($C$185)</f>
        <v>1</v>
      </c>
    </row>
    <row r="186" spans="1:51" ht="30" customHeight="1" x14ac:dyDescent="0.15">
      <c r="A186" s="660">
        <v>3</v>
      </c>
      <c r="B186" s="660">
        <v>1</v>
      </c>
      <c r="C186" s="661" t="s">
        <v>660</v>
      </c>
      <c r="D186" s="662"/>
      <c r="E186" s="662"/>
      <c r="F186" s="662"/>
      <c r="G186" s="662"/>
      <c r="H186" s="662"/>
      <c r="I186" s="662"/>
      <c r="J186" s="663">
        <v>1010001004320</v>
      </c>
      <c r="K186" s="664"/>
      <c r="L186" s="664"/>
      <c r="M186" s="664"/>
      <c r="N186" s="664"/>
      <c r="O186" s="664"/>
      <c r="P186" s="665" t="s">
        <v>624</v>
      </c>
      <c r="Q186" s="666"/>
      <c r="R186" s="666"/>
      <c r="S186" s="666"/>
      <c r="T186" s="666"/>
      <c r="U186" s="666"/>
      <c r="V186" s="666"/>
      <c r="W186" s="666"/>
      <c r="X186" s="666"/>
      <c r="Y186" s="667">
        <v>0.5</v>
      </c>
      <c r="Z186" s="668"/>
      <c r="AA186" s="668"/>
      <c r="AB186" s="669"/>
      <c r="AC186" s="670" t="s">
        <v>231</v>
      </c>
      <c r="AD186" s="671"/>
      <c r="AE186" s="671"/>
      <c r="AF186" s="671"/>
      <c r="AG186" s="671"/>
      <c r="AH186" s="657" t="s">
        <v>613</v>
      </c>
      <c r="AI186" s="658"/>
      <c r="AJ186" s="658"/>
      <c r="AK186" s="658"/>
      <c r="AL186" s="657" t="s">
        <v>613</v>
      </c>
      <c r="AM186" s="658"/>
      <c r="AN186" s="658"/>
      <c r="AO186" s="658"/>
      <c r="AP186" s="659" t="s">
        <v>613</v>
      </c>
      <c r="AQ186" s="659"/>
      <c r="AR186" s="659"/>
      <c r="AS186" s="659"/>
      <c r="AT186" s="659"/>
      <c r="AU186" s="659"/>
      <c r="AV186" s="659"/>
      <c r="AW186" s="659"/>
      <c r="AX186" s="659"/>
      <c r="AY186">
        <f>COUNTA($C$186)</f>
        <v>1</v>
      </c>
    </row>
    <row r="187" spans="1:51" ht="30" customHeight="1" x14ac:dyDescent="0.15">
      <c r="A187" s="660">
        <v>4</v>
      </c>
      <c r="B187" s="660">
        <v>1</v>
      </c>
      <c r="C187" s="661" t="s">
        <v>661</v>
      </c>
      <c r="D187" s="662"/>
      <c r="E187" s="662"/>
      <c r="F187" s="662"/>
      <c r="G187" s="662"/>
      <c r="H187" s="662"/>
      <c r="I187" s="662"/>
      <c r="J187" s="663">
        <v>6011101000106</v>
      </c>
      <c r="K187" s="664"/>
      <c r="L187" s="664"/>
      <c r="M187" s="664"/>
      <c r="N187" s="664"/>
      <c r="O187" s="664"/>
      <c r="P187" s="665" t="s">
        <v>624</v>
      </c>
      <c r="Q187" s="666"/>
      <c r="R187" s="666"/>
      <c r="S187" s="666"/>
      <c r="T187" s="666"/>
      <c r="U187" s="666"/>
      <c r="V187" s="666"/>
      <c r="W187" s="666"/>
      <c r="X187" s="666"/>
      <c r="Y187" s="667">
        <v>0.5</v>
      </c>
      <c r="Z187" s="668"/>
      <c r="AA187" s="668"/>
      <c r="AB187" s="669"/>
      <c r="AC187" s="670" t="s">
        <v>231</v>
      </c>
      <c r="AD187" s="671"/>
      <c r="AE187" s="671"/>
      <c r="AF187" s="671"/>
      <c r="AG187" s="671"/>
      <c r="AH187" s="657" t="s">
        <v>613</v>
      </c>
      <c r="AI187" s="658"/>
      <c r="AJ187" s="658"/>
      <c r="AK187" s="658"/>
      <c r="AL187" s="657" t="s">
        <v>613</v>
      </c>
      <c r="AM187" s="658"/>
      <c r="AN187" s="658"/>
      <c r="AO187" s="658"/>
      <c r="AP187" s="659" t="s">
        <v>613</v>
      </c>
      <c r="AQ187" s="659"/>
      <c r="AR187" s="659"/>
      <c r="AS187" s="659"/>
      <c r="AT187" s="659"/>
      <c r="AU187" s="659"/>
      <c r="AV187" s="659"/>
      <c r="AW187" s="659"/>
      <c r="AX187" s="659"/>
      <c r="AY187">
        <f>COUNTA($C$187)</f>
        <v>1</v>
      </c>
    </row>
    <row r="188" spans="1:51" ht="30" customHeight="1" x14ac:dyDescent="0.15">
      <c r="A188" s="660">
        <v>5</v>
      </c>
      <c r="B188" s="660">
        <v>1</v>
      </c>
      <c r="C188" s="661" t="s">
        <v>659</v>
      </c>
      <c r="D188" s="662"/>
      <c r="E188" s="662"/>
      <c r="F188" s="662"/>
      <c r="G188" s="662"/>
      <c r="H188" s="662"/>
      <c r="I188" s="662"/>
      <c r="J188" s="663">
        <v>1010001004155</v>
      </c>
      <c r="K188" s="664"/>
      <c r="L188" s="664"/>
      <c r="M188" s="664"/>
      <c r="N188" s="664"/>
      <c r="O188" s="664"/>
      <c r="P188" s="665" t="s">
        <v>624</v>
      </c>
      <c r="Q188" s="666"/>
      <c r="R188" s="666"/>
      <c r="S188" s="666"/>
      <c r="T188" s="666"/>
      <c r="U188" s="666"/>
      <c r="V188" s="666"/>
      <c r="W188" s="666"/>
      <c r="X188" s="666"/>
      <c r="Y188" s="667">
        <v>0.4</v>
      </c>
      <c r="Z188" s="668"/>
      <c r="AA188" s="668"/>
      <c r="AB188" s="669"/>
      <c r="AC188" s="670" t="s">
        <v>231</v>
      </c>
      <c r="AD188" s="671"/>
      <c r="AE188" s="671"/>
      <c r="AF188" s="671"/>
      <c r="AG188" s="671"/>
      <c r="AH188" s="657" t="s">
        <v>613</v>
      </c>
      <c r="AI188" s="658"/>
      <c r="AJ188" s="658"/>
      <c r="AK188" s="658"/>
      <c r="AL188" s="657" t="s">
        <v>613</v>
      </c>
      <c r="AM188" s="658"/>
      <c r="AN188" s="658"/>
      <c r="AO188" s="658"/>
      <c r="AP188" s="659" t="s">
        <v>613</v>
      </c>
      <c r="AQ188" s="659"/>
      <c r="AR188" s="659"/>
      <c r="AS188" s="659"/>
      <c r="AT188" s="659"/>
      <c r="AU188" s="659"/>
      <c r="AV188" s="659"/>
      <c r="AW188" s="659"/>
      <c r="AX188" s="659"/>
      <c r="AY188">
        <f>COUNTA($C$188)</f>
        <v>1</v>
      </c>
    </row>
    <row r="189" spans="1:51" ht="30" customHeight="1" x14ac:dyDescent="0.15">
      <c r="A189" s="660">
        <v>6</v>
      </c>
      <c r="B189" s="660">
        <v>1</v>
      </c>
      <c r="C189" s="661" t="s">
        <v>662</v>
      </c>
      <c r="D189" s="662"/>
      <c r="E189" s="662"/>
      <c r="F189" s="662"/>
      <c r="G189" s="662"/>
      <c r="H189" s="662"/>
      <c r="I189" s="662"/>
      <c r="J189" s="663">
        <v>4013301005010</v>
      </c>
      <c r="K189" s="664"/>
      <c r="L189" s="664"/>
      <c r="M189" s="664"/>
      <c r="N189" s="664"/>
      <c r="O189" s="664"/>
      <c r="P189" s="665" t="s">
        <v>624</v>
      </c>
      <c r="Q189" s="666"/>
      <c r="R189" s="666"/>
      <c r="S189" s="666"/>
      <c r="T189" s="666"/>
      <c r="U189" s="666"/>
      <c r="V189" s="666"/>
      <c r="W189" s="666"/>
      <c r="X189" s="666"/>
      <c r="Y189" s="667">
        <v>0.4</v>
      </c>
      <c r="Z189" s="668"/>
      <c r="AA189" s="668"/>
      <c r="AB189" s="669"/>
      <c r="AC189" s="670" t="s">
        <v>231</v>
      </c>
      <c r="AD189" s="671"/>
      <c r="AE189" s="671"/>
      <c r="AF189" s="671"/>
      <c r="AG189" s="671"/>
      <c r="AH189" s="657" t="s">
        <v>613</v>
      </c>
      <c r="AI189" s="658"/>
      <c r="AJ189" s="658"/>
      <c r="AK189" s="658"/>
      <c r="AL189" s="657" t="s">
        <v>613</v>
      </c>
      <c r="AM189" s="658"/>
      <c r="AN189" s="658"/>
      <c r="AO189" s="658"/>
      <c r="AP189" s="659" t="s">
        <v>613</v>
      </c>
      <c r="AQ189" s="659"/>
      <c r="AR189" s="659"/>
      <c r="AS189" s="659"/>
      <c r="AT189" s="659"/>
      <c r="AU189" s="659"/>
      <c r="AV189" s="659"/>
      <c r="AW189" s="659"/>
      <c r="AX189" s="659"/>
      <c r="AY189">
        <f>COUNTA($C$189)</f>
        <v>1</v>
      </c>
    </row>
    <row r="190" spans="1:51" ht="30" customHeight="1" x14ac:dyDescent="0.15">
      <c r="A190" s="660">
        <v>7</v>
      </c>
      <c r="B190" s="660">
        <v>1</v>
      </c>
      <c r="C190" s="661" t="s">
        <v>662</v>
      </c>
      <c r="D190" s="662"/>
      <c r="E190" s="662"/>
      <c r="F190" s="662"/>
      <c r="G190" s="662"/>
      <c r="H190" s="662"/>
      <c r="I190" s="662"/>
      <c r="J190" s="663">
        <v>4013301005010</v>
      </c>
      <c r="K190" s="664"/>
      <c r="L190" s="664"/>
      <c r="M190" s="664"/>
      <c r="N190" s="664"/>
      <c r="O190" s="664"/>
      <c r="P190" s="665" t="s">
        <v>624</v>
      </c>
      <c r="Q190" s="666"/>
      <c r="R190" s="666"/>
      <c r="S190" s="666"/>
      <c r="T190" s="666"/>
      <c r="U190" s="666"/>
      <c r="V190" s="666"/>
      <c r="W190" s="666"/>
      <c r="X190" s="666"/>
      <c r="Y190" s="667">
        <v>0.3</v>
      </c>
      <c r="Z190" s="668"/>
      <c r="AA190" s="668"/>
      <c r="AB190" s="669"/>
      <c r="AC190" s="670" t="s">
        <v>231</v>
      </c>
      <c r="AD190" s="671"/>
      <c r="AE190" s="671"/>
      <c r="AF190" s="671"/>
      <c r="AG190" s="671"/>
      <c r="AH190" s="657" t="s">
        <v>613</v>
      </c>
      <c r="AI190" s="658"/>
      <c r="AJ190" s="658"/>
      <c r="AK190" s="658"/>
      <c r="AL190" s="657" t="s">
        <v>613</v>
      </c>
      <c r="AM190" s="658"/>
      <c r="AN190" s="658"/>
      <c r="AO190" s="658"/>
      <c r="AP190" s="659" t="s">
        <v>613</v>
      </c>
      <c r="AQ190" s="659"/>
      <c r="AR190" s="659"/>
      <c r="AS190" s="659"/>
      <c r="AT190" s="659"/>
      <c r="AU190" s="659"/>
      <c r="AV190" s="659"/>
      <c r="AW190" s="659"/>
      <c r="AX190" s="659"/>
      <c r="AY190">
        <f>COUNTA($C$190)</f>
        <v>1</v>
      </c>
    </row>
    <row r="191" spans="1:51" ht="30" customHeight="1" x14ac:dyDescent="0.15">
      <c r="A191" s="660">
        <v>8</v>
      </c>
      <c r="B191" s="660">
        <v>1</v>
      </c>
      <c r="C191" s="661" t="s">
        <v>661</v>
      </c>
      <c r="D191" s="662"/>
      <c r="E191" s="662"/>
      <c r="F191" s="662"/>
      <c r="G191" s="662"/>
      <c r="H191" s="662"/>
      <c r="I191" s="662"/>
      <c r="J191" s="663">
        <v>6011101000106</v>
      </c>
      <c r="K191" s="664"/>
      <c r="L191" s="664"/>
      <c r="M191" s="664"/>
      <c r="N191" s="664"/>
      <c r="O191" s="664"/>
      <c r="P191" s="665" t="s">
        <v>624</v>
      </c>
      <c r="Q191" s="666"/>
      <c r="R191" s="666"/>
      <c r="S191" s="666"/>
      <c r="T191" s="666"/>
      <c r="U191" s="666"/>
      <c r="V191" s="666"/>
      <c r="W191" s="666"/>
      <c r="X191" s="666"/>
      <c r="Y191" s="667">
        <v>0.3</v>
      </c>
      <c r="Z191" s="668"/>
      <c r="AA191" s="668"/>
      <c r="AB191" s="669"/>
      <c r="AC191" s="670" t="s">
        <v>231</v>
      </c>
      <c r="AD191" s="671"/>
      <c r="AE191" s="671"/>
      <c r="AF191" s="671"/>
      <c r="AG191" s="671"/>
      <c r="AH191" s="657" t="s">
        <v>613</v>
      </c>
      <c r="AI191" s="658"/>
      <c r="AJ191" s="658"/>
      <c r="AK191" s="658"/>
      <c r="AL191" s="657" t="s">
        <v>613</v>
      </c>
      <c r="AM191" s="658"/>
      <c r="AN191" s="658"/>
      <c r="AO191" s="658"/>
      <c r="AP191" s="659" t="s">
        <v>613</v>
      </c>
      <c r="AQ191" s="659"/>
      <c r="AR191" s="659"/>
      <c r="AS191" s="659"/>
      <c r="AT191" s="659"/>
      <c r="AU191" s="659"/>
      <c r="AV191" s="659"/>
      <c r="AW191" s="659"/>
      <c r="AX191" s="659"/>
      <c r="AY191">
        <f>COUNTA($C$191)</f>
        <v>1</v>
      </c>
    </row>
    <row r="192" spans="1:51" ht="24.75" customHeight="1" x14ac:dyDescent="0.15">
      <c r="A192" s="51"/>
      <c r="B192" s="51"/>
      <c r="C192" s="51"/>
      <c r="D192" s="51"/>
      <c r="E192" s="51"/>
      <c r="F192" s="51"/>
      <c r="G192" s="51"/>
      <c r="H192" s="51"/>
      <c r="I192" s="51"/>
      <c r="J192" s="51"/>
      <c r="K192" s="51"/>
      <c r="L192" s="51"/>
      <c r="M192" s="51"/>
      <c r="N192" s="51"/>
      <c r="O192" s="51"/>
      <c r="P192" s="52"/>
      <c r="Q192" s="52"/>
      <c r="R192" s="52"/>
      <c r="S192" s="52"/>
      <c r="T192" s="52"/>
      <c r="U192" s="52"/>
      <c r="V192" s="52"/>
      <c r="W192" s="52"/>
      <c r="X192" s="52"/>
      <c r="Y192" s="53"/>
      <c r="Z192" s="53"/>
      <c r="AA192" s="53"/>
      <c r="AB192" s="53"/>
      <c r="AC192" s="53"/>
      <c r="AD192" s="53"/>
      <c r="AE192" s="53"/>
      <c r="AF192" s="53"/>
      <c r="AG192" s="53"/>
      <c r="AH192" s="53"/>
      <c r="AI192" s="53"/>
      <c r="AJ192" s="53"/>
      <c r="AK192" s="53"/>
      <c r="AL192" s="53"/>
      <c r="AM192" s="53"/>
      <c r="AN192" s="53"/>
      <c r="AO192" s="53"/>
      <c r="AP192" s="52"/>
      <c r="AQ192" s="52"/>
      <c r="AR192" s="52"/>
      <c r="AS192" s="52"/>
      <c r="AT192" s="52"/>
      <c r="AU192" s="52"/>
      <c r="AV192" s="52"/>
      <c r="AW192" s="52"/>
      <c r="AX192" s="52"/>
      <c r="AY192">
        <f>COUNTA($C$195)</f>
        <v>1</v>
      </c>
    </row>
    <row r="193" spans="1:51" ht="24.75" customHeight="1" x14ac:dyDescent="0.15">
      <c r="A193" s="44"/>
      <c r="B193" s="48" t="s">
        <v>166</v>
      </c>
      <c r="C193" s="44"/>
      <c r="D193" s="44"/>
      <c r="E193" s="44"/>
      <c r="F193" s="44"/>
      <c r="G193" s="44"/>
      <c r="H193" s="44"/>
      <c r="I193" s="44"/>
      <c r="J193" s="44"/>
      <c r="K193" s="44"/>
      <c r="L193" s="44"/>
      <c r="M193" s="44"/>
      <c r="N193" s="44"/>
      <c r="O193" s="44"/>
      <c r="P193" s="49"/>
      <c r="Q193" s="49"/>
      <c r="R193" s="49"/>
      <c r="S193" s="49"/>
      <c r="T193" s="49"/>
      <c r="U193" s="49"/>
      <c r="V193" s="49"/>
      <c r="W193" s="49"/>
      <c r="X193" s="49"/>
      <c r="Y193" s="50"/>
      <c r="Z193" s="50"/>
      <c r="AA193" s="50"/>
      <c r="AB193" s="50"/>
      <c r="AC193" s="50"/>
      <c r="AD193" s="50"/>
      <c r="AE193" s="50"/>
      <c r="AF193" s="50"/>
      <c r="AG193" s="50"/>
      <c r="AH193" s="50"/>
      <c r="AI193" s="50"/>
      <c r="AJ193" s="50"/>
      <c r="AK193" s="50"/>
      <c r="AL193" s="50"/>
      <c r="AM193" s="50"/>
      <c r="AN193" s="50"/>
      <c r="AO193" s="50"/>
      <c r="AP193" s="49"/>
      <c r="AQ193" s="49"/>
      <c r="AR193" s="49"/>
      <c r="AS193" s="49"/>
      <c r="AT193" s="49"/>
      <c r="AU193" s="49"/>
      <c r="AV193" s="49"/>
      <c r="AW193" s="49"/>
      <c r="AX193" s="49"/>
      <c r="AY193">
        <f>$AY$192</f>
        <v>1</v>
      </c>
    </row>
    <row r="194" spans="1:51" ht="59.25" customHeight="1" x14ac:dyDescent="0.15">
      <c r="A194" s="652"/>
      <c r="B194" s="652"/>
      <c r="C194" s="652" t="s">
        <v>24</v>
      </c>
      <c r="D194" s="652"/>
      <c r="E194" s="652"/>
      <c r="F194" s="652"/>
      <c r="G194" s="652"/>
      <c r="H194" s="652"/>
      <c r="I194" s="652"/>
      <c r="J194" s="653" t="s">
        <v>184</v>
      </c>
      <c r="K194" s="117"/>
      <c r="L194" s="117"/>
      <c r="M194" s="117"/>
      <c r="N194" s="117"/>
      <c r="O194" s="117"/>
      <c r="P194" s="428" t="s">
        <v>25</v>
      </c>
      <c r="Q194" s="428"/>
      <c r="R194" s="428"/>
      <c r="S194" s="428"/>
      <c r="T194" s="428"/>
      <c r="U194" s="428"/>
      <c r="V194" s="428"/>
      <c r="W194" s="428"/>
      <c r="X194" s="428"/>
      <c r="Y194" s="654" t="s">
        <v>183</v>
      </c>
      <c r="Z194" s="655"/>
      <c r="AA194" s="655"/>
      <c r="AB194" s="655"/>
      <c r="AC194" s="653" t="s">
        <v>209</v>
      </c>
      <c r="AD194" s="653"/>
      <c r="AE194" s="653"/>
      <c r="AF194" s="653"/>
      <c r="AG194" s="653"/>
      <c r="AH194" s="654" t="s">
        <v>224</v>
      </c>
      <c r="AI194" s="652"/>
      <c r="AJ194" s="652"/>
      <c r="AK194" s="652"/>
      <c r="AL194" s="652" t="s">
        <v>19</v>
      </c>
      <c r="AM194" s="652"/>
      <c r="AN194" s="652"/>
      <c r="AO194" s="656"/>
      <c r="AP194" s="674" t="s">
        <v>185</v>
      </c>
      <c r="AQ194" s="674"/>
      <c r="AR194" s="674"/>
      <c r="AS194" s="674"/>
      <c r="AT194" s="674"/>
      <c r="AU194" s="674"/>
      <c r="AV194" s="674"/>
      <c r="AW194" s="674"/>
      <c r="AX194" s="674"/>
      <c r="AY194">
        <f>$AY$192</f>
        <v>1</v>
      </c>
    </row>
    <row r="195" spans="1:51" ht="30" customHeight="1" x14ac:dyDescent="0.15">
      <c r="A195" s="660">
        <v>1</v>
      </c>
      <c r="B195" s="660">
        <v>1</v>
      </c>
      <c r="C195" s="661" t="s">
        <v>663</v>
      </c>
      <c r="D195" s="662"/>
      <c r="E195" s="662"/>
      <c r="F195" s="662"/>
      <c r="G195" s="662"/>
      <c r="H195" s="662"/>
      <c r="I195" s="662"/>
      <c r="J195" s="663">
        <v>1010001112577</v>
      </c>
      <c r="K195" s="664"/>
      <c r="L195" s="664"/>
      <c r="M195" s="664"/>
      <c r="N195" s="664"/>
      <c r="O195" s="664"/>
      <c r="P195" s="665" t="s">
        <v>628</v>
      </c>
      <c r="Q195" s="666"/>
      <c r="R195" s="666"/>
      <c r="S195" s="666"/>
      <c r="T195" s="666"/>
      <c r="U195" s="666"/>
      <c r="V195" s="666"/>
      <c r="W195" s="666"/>
      <c r="X195" s="666"/>
      <c r="Y195" s="667">
        <v>0.2</v>
      </c>
      <c r="Z195" s="668"/>
      <c r="AA195" s="668"/>
      <c r="AB195" s="669"/>
      <c r="AC195" s="670" t="s">
        <v>232</v>
      </c>
      <c r="AD195" s="671"/>
      <c r="AE195" s="671"/>
      <c r="AF195" s="671"/>
      <c r="AG195" s="671"/>
      <c r="AH195" s="657" t="s">
        <v>255</v>
      </c>
      <c r="AI195" s="658"/>
      <c r="AJ195" s="658"/>
      <c r="AK195" s="658"/>
      <c r="AL195" s="657" t="s">
        <v>255</v>
      </c>
      <c r="AM195" s="658"/>
      <c r="AN195" s="658"/>
      <c r="AO195" s="658"/>
      <c r="AP195" s="659" t="s">
        <v>255</v>
      </c>
      <c r="AQ195" s="659"/>
      <c r="AR195" s="659"/>
      <c r="AS195" s="659"/>
      <c r="AT195" s="659"/>
      <c r="AU195" s="659"/>
      <c r="AV195" s="659"/>
      <c r="AW195" s="659"/>
      <c r="AX195" s="659"/>
      <c r="AY195">
        <f>$AY$192</f>
        <v>1</v>
      </c>
    </row>
    <row r="196" spans="1:51" ht="24.75" customHeight="1" x14ac:dyDescent="0.15">
      <c r="A196" s="51"/>
      <c r="B196" s="51"/>
      <c r="C196" s="51"/>
      <c r="D196" s="51"/>
      <c r="E196" s="51"/>
      <c r="F196" s="51"/>
      <c r="G196" s="51"/>
      <c r="H196" s="51"/>
      <c r="I196" s="51"/>
      <c r="J196" s="51"/>
      <c r="K196" s="51"/>
      <c r="L196" s="51"/>
      <c r="M196" s="51"/>
      <c r="N196" s="51"/>
      <c r="O196" s="51"/>
      <c r="P196" s="52"/>
      <c r="Q196" s="52"/>
      <c r="R196" s="52"/>
      <c r="S196" s="52"/>
      <c r="T196" s="52"/>
      <c r="U196" s="52"/>
      <c r="V196" s="52"/>
      <c r="W196" s="52"/>
      <c r="X196" s="52"/>
      <c r="Y196" s="53"/>
      <c r="Z196" s="53"/>
      <c r="AA196" s="53"/>
      <c r="AB196" s="53"/>
      <c r="AC196" s="53"/>
      <c r="AD196" s="53"/>
      <c r="AE196" s="53"/>
      <c r="AF196" s="53"/>
      <c r="AG196" s="53"/>
      <c r="AH196" s="53"/>
      <c r="AI196" s="53"/>
      <c r="AJ196" s="53"/>
      <c r="AK196" s="53"/>
      <c r="AL196" s="53"/>
      <c r="AM196" s="53"/>
      <c r="AN196" s="53"/>
      <c r="AO196" s="53"/>
      <c r="AP196" s="52"/>
      <c r="AQ196" s="52"/>
      <c r="AR196" s="52"/>
      <c r="AS196" s="52"/>
      <c r="AT196" s="52"/>
      <c r="AU196" s="52"/>
      <c r="AV196" s="52"/>
      <c r="AW196" s="52"/>
      <c r="AX196" s="52"/>
      <c r="AY196">
        <f>COUNTA($C$199)</f>
        <v>1</v>
      </c>
    </row>
    <row r="197" spans="1:51" ht="24.75" customHeight="1" x14ac:dyDescent="0.15">
      <c r="A197" s="44"/>
      <c r="B197" s="48" t="s">
        <v>167</v>
      </c>
      <c r="C197" s="44"/>
      <c r="D197" s="44"/>
      <c r="E197" s="44"/>
      <c r="F197" s="44"/>
      <c r="G197" s="44"/>
      <c r="H197" s="44"/>
      <c r="I197" s="44"/>
      <c r="J197" s="44"/>
      <c r="K197" s="44"/>
      <c r="L197" s="44"/>
      <c r="M197" s="44"/>
      <c r="N197" s="44"/>
      <c r="O197" s="44"/>
      <c r="P197" s="49"/>
      <c r="Q197" s="49"/>
      <c r="R197" s="49"/>
      <c r="S197" s="49"/>
      <c r="T197" s="49"/>
      <c r="U197" s="49"/>
      <c r="V197" s="49"/>
      <c r="W197" s="49"/>
      <c r="X197" s="49"/>
      <c r="Y197" s="50"/>
      <c r="Z197" s="50"/>
      <c r="AA197" s="50"/>
      <c r="AB197" s="50"/>
      <c r="AC197" s="50"/>
      <c r="AD197" s="50"/>
      <c r="AE197" s="50"/>
      <c r="AF197" s="50"/>
      <c r="AG197" s="50"/>
      <c r="AH197" s="50"/>
      <c r="AI197" s="50"/>
      <c r="AJ197" s="50"/>
      <c r="AK197" s="50"/>
      <c r="AL197" s="50"/>
      <c r="AM197" s="50"/>
      <c r="AN197" s="50"/>
      <c r="AO197" s="50"/>
      <c r="AP197" s="49"/>
      <c r="AQ197" s="49"/>
      <c r="AR197" s="49"/>
      <c r="AS197" s="49"/>
      <c r="AT197" s="49"/>
      <c r="AU197" s="49"/>
      <c r="AV197" s="49"/>
      <c r="AW197" s="49"/>
      <c r="AX197" s="49"/>
      <c r="AY197">
        <f>$AY$196</f>
        <v>1</v>
      </c>
    </row>
    <row r="198" spans="1:51" ht="59.25" customHeight="1" x14ac:dyDescent="0.15">
      <c r="A198" s="652"/>
      <c r="B198" s="652"/>
      <c r="C198" s="652" t="s">
        <v>24</v>
      </c>
      <c r="D198" s="652"/>
      <c r="E198" s="652"/>
      <c r="F198" s="652"/>
      <c r="G198" s="652"/>
      <c r="H198" s="652"/>
      <c r="I198" s="652"/>
      <c r="J198" s="653" t="s">
        <v>184</v>
      </c>
      <c r="K198" s="117"/>
      <c r="L198" s="117"/>
      <c r="M198" s="117"/>
      <c r="N198" s="117"/>
      <c r="O198" s="117"/>
      <c r="P198" s="428" t="s">
        <v>25</v>
      </c>
      <c r="Q198" s="428"/>
      <c r="R198" s="428"/>
      <c r="S198" s="428"/>
      <c r="T198" s="428"/>
      <c r="U198" s="428"/>
      <c r="V198" s="428"/>
      <c r="W198" s="428"/>
      <c r="X198" s="428"/>
      <c r="Y198" s="654" t="s">
        <v>183</v>
      </c>
      <c r="Z198" s="655"/>
      <c r="AA198" s="655"/>
      <c r="AB198" s="655"/>
      <c r="AC198" s="653" t="s">
        <v>209</v>
      </c>
      <c r="AD198" s="653"/>
      <c r="AE198" s="653"/>
      <c r="AF198" s="653"/>
      <c r="AG198" s="653"/>
      <c r="AH198" s="654" t="s">
        <v>224</v>
      </c>
      <c r="AI198" s="652"/>
      <c r="AJ198" s="652"/>
      <c r="AK198" s="652"/>
      <c r="AL198" s="652" t="s">
        <v>19</v>
      </c>
      <c r="AM198" s="652"/>
      <c r="AN198" s="652"/>
      <c r="AO198" s="656"/>
      <c r="AP198" s="674" t="s">
        <v>185</v>
      </c>
      <c r="AQ198" s="674"/>
      <c r="AR198" s="674"/>
      <c r="AS198" s="674"/>
      <c r="AT198" s="674"/>
      <c r="AU198" s="674"/>
      <c r="AV198" s="674"/>
      <c r="AW198" s="674"/>
      <c r="AX198" s="674"/>
      <c r="AY198">
        <f>$AY$196</f>
        <v>1</v>
      </c>
    </row>
    <row r="199" spans="1:51" ht="30" customHeight="1" x14ac:dyDescent="0.15">
      <c r="A199" s="660">
        <v>1</v>
      </c>
      <c r="B199" s="660">
        <v>1</v>
      </c>
      <c r="C199" s="661" t="s">
        <v>664</v>
      </c>
      <c r="D199" s="662"/>
      <c r="E199" s="662"/>
      <c r="F199" s="662"/>
      <c r="G199" s="662"/>
      <c r="H199" s="662"/>
      <c r="I199" s="662"/>
      <c r="J199" s="663">
        <v>1010001092605</v>
      </c>
      <c r="K199" s="664"/>
      <c r="L199" s="664"/>
      <c r="M199" s="664"/>
      <c r="N199" s="664"/>
      <c r="O199" s="664"/>
      <c r="P199" s="665" t="s">
        <v>629</v>
      </c>
      <c r="Q199" s="666"/>
      <c r="R199" s="666"/>
      <c r="S199" s="666"/>
      <c r="T199" s="666"/>
      <c r="U199" s="666"/>
      <c r="V199" s="666"/>
      <c r="W199" s="666"/>
      <c r="X199" s="666"/>
      <c r="Y199" s="667">
        <v>0.1</v>
      </c>
      <c r="Z199" s="668"/>
      <c r="AA199" s="668"/>
      <c r="AB199" s="669"/>
      <c r="AC199" s="670" t="s">
        <v>225</v>
      </c>
      <c r="AD199" s="671"/>
      <c r="AE199" s="671"/>
      <c r="AF199" s="671"/>
      <c r="AG199" s="671"/>
      <c r="AH199" s="657">
        <v>1</v>
      </c>
      <c r="AI199" s="658"/>
      <c r="AJ199" s="658"/>
      <c r="AK199" s="658"/>
      <c r="AL199" s="657" t="s">
        <v>255</v>
      </c>
      <c r="AM199" s="658"/>
      <c r="AN199" s="658"/>
      <c r="AO199" s="658"/>
      <c r="AP199" s="659" t="s">
        <v>255</v>
      </c>
      <c r="AQ199" s="659"/>
      <c r="AR199" s="659"/>
      <c r="AS199" s="659"/>
      <c r="AT199" s="659"/>
      <c r="AU199" s="659"/>
      <c r="AV199" s="659"/>
      <c r="AW199" s="659"/>
      <c r="AX199" s="659"/>
      <c r="AY199">
        <f>$AY$196</f>
        <v>1</v>
      </c>
    </row>
  </sheetData>
  <sheetProtection formatRows="0"/>
  <dataConsolidate link="1"/>
  <mergeCells count="806">
    <mergeCell ref="AB43:AD43"/>
    <mergeCell ref="AE43:AH43"/>
    <mergeCell ref="AI43:AL43"/>
    <mergeCell ref="AR99:AS99"/>
    <mergeCell ref="AU99:AV99"/>
    <mergeCell ref="E101:F101"/>
    <mergeCell ref="G101:I101"/>
    <mergeCell ref="J101:K101"/>
    <mergeCell ref="Q101:R101"/>
    <mergeCell ref="S101:U101"/>
    <mergeCell ref="V101:W101"/>
    <mergeCell ref="AC101:AD101"/>
    <mergeCell ref="AE101:AG101"/>
    <mergeCell ref="AH101:AI101"/>
    <mergeCell ref="AQ101:AS101"/>
    <mergeCell ref="E99:G99"/>
    <mergeCell ref="I99:J99"/>
    <mergeCell ref="L99:M99"/>
    <mergeCell ref="O99:P99"/>
    <mergeCell ref="Q99:S99"/>
    <mergeCell ref="U99:V99"/>
    <mergeCell ref="X99:Y99"/>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194:B194"/>
    <mergeCell ref="C194:I194"/>
    <mergeCell ref="J194:O194"/>
    <mergeCell ref="P194:X194"/>
    <mergeCell ref="Y194:AB194"/>
    <mergeCell ref="AC194:AG194"/>
    <mergeCell ref="AH194:AK194"/>
    <mergeCell ref="AP195:AX195"/>
    <mergeCell ref="AL194:AO194"/>
    <mergeCell ref="AP194:AX194"/>
    <mergeCell ref="A195:B195"/>
    <mergeCell ref="C195:I195"/>
    <mergeCell ref="J195:O195"/>
    <mergeCell ref="P195:X195"/>
    <mergeCell ref="Y195:AB195"/>
    <mergeCell ref="AC195:AG195"/>
    <mergeCell ref="AH195:AK195"/>
    <mergeCell ref="AL195:AO195"/>
    <mergeCell ref="AP191:AX191"/>
    <mergeCell ref="AL190:AO190"/>
    <mergeCell ref="AP190:AX190"/>
    <mergeCell ref="A191:B191"/>
    <mergeCell ref="C191:I191"/>
    <mergeCell ref="J191:O191"/>
    <mergeCell ref="P191:X191"/>
    <mergeCell ref="Y191:AB191"/>
    <mergeCell ref="AC191:AG191"/>
    <mergeCell ref="AH191:AK191"/>
    <mergeCell ref="AL191:AO191"/>
    <mergeCell ref="A188:B188"/>
    <mergeCell ref="C188:I188"/>
    <mergeCell ref="J188:O188"/>
    <mergeCell ref="P188:X188"/>
    <mergeCell ref="Y188:AB188"/>
    <mergeCell ref="AC188:AG188"/>
    <mergeCell ref="AH188:AK188"/>
    <mergeCell ref="AL188:AO188"/>
    <mergeCell ref="AP188:AX188"/>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L186:AO186"/>
    <mergeCell ref="AP186:AX186"/>
    <mergeCell ref="A187:B187"/>
    <mergeCell ref="C187:I187"/>
    <mergeCell ref="J187:O187"/>
    <mergeCell ref="P187:X187"/>
    <mergeCell ref="Y187:AB187"/>
    <mergeCell ref="AC187:AG187"/>
    <mergeCell ref="AH187:AK187"/>
    <mergeCell ref="AL187:AO187"/>
    <mergeCell ref="AP187:AX187"/>
    <mergeCell ref="AP183:AX183"/>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H180:AK180"/>
    <mergeCell ref="AL180:AO180"/>
    <mergeCell ref="AP180:AX180"/>
    <mergeCell ref="A180:B180"/>
    <mergeCell ref="C180:I180"/>
    <mergeCell ref="J180:O180"/>
    <mergeCell ref="P180:X180"/>
    <mergeCell ref="Y180:AB180"/>
    <mergeCell ref="AC180:AG180"/>
    <mergeCell ref="A179:B179"/>
    <mergeCell ref="C179:I179"/>
    <mergeCell ref="J179:O179"/>
    <mergeCell ref="P179:X179"/>
    <mergeCell ref="Y179:AB179"/>
    <mergeCell ref="AC179:AG179"/>
    <mergeCell ref="AH179:AK179"/>
    <mergeCell ref="AL179:AO179"/>
    <mergeCell ref="AP179:AX179"/>
    <mergeCell ref="AL176:AO176"/>
    <mergeCell ref="AP176:AX176"/>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170:B170"/>
    <mergeCell ref="C170:I170"/>
    <mergeCell ref="J170:O170"/>
    <mergeCell ref="P170:X170"/>
    <mergeCell ref="Y170:AB170"/>
    <mergeCell ref="AC170:AG170"/>
    <mergeCell ref="AH170:AK170"/>
    <mergeCell ref="AP171:AX171"/>
    <mergeCell ref="A167:B167"/>
    <mergeCell ref="C167:I167"/>
    <mergeCell ref="J167:O167"/>
    <mergeCell ref="P167:X167"/>
    <mergeCell ref="Y167:AB167"/>
    <mergeCell ref="AC167:AG167"/>
    <mergeCell ref="AH167:AK167"/>
    <mergeCell ref="AL167:AO167"/>
    <mergeCell ref="AP167:AX167"/>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166:B166"/>
    <mergeCell ref="C166:I166"/>
    <mergeCell ref="J166:O166"/>
    <mergeCell ref="P166:X166"/>
    <mergeCell ref="Y166:AB166"/>
    <mergeCell ref="AC166:AG166"/>
    <mergeCell ref="AH166:AK166"/>
    <mergeCell ref="AL166:AO166"/>
    <mergeCell ref="AP166:AX166"/>
    <mergeCell ref="AP162:AX162"/>
    <mergeCell ref="A163:B163"/>
    <mergeCell ref="C163:I163"/>
    <mergeCell ref="J163:O163"/>
    <mergeCell ref="P163:X163"/>
    <mergeCell ref="Y163:AB163"/>
    <mergeCell ref="AC163:AG163"/>
    <mergeCell ref="AH163:AK163"/>
    <mergeCell ref="AL163:AO163"/>
    <mergeCell ref="AP163:AX163"/>
    <mergeCell ref="A162:B162"/>
    <mergeCell ref="C162:I162"/>
    <mergeCell ref="J162:O162"/>
    <mergeCell ref="P162:X162"/>
    <mergeCell ref="Y162:AB162"/>
    <mergeCell ref="AC162:AG162"/>
    <mergeCell ref="AH162:AK162"/>
    <mergeCell ref="AL162:AO162"/>
    <mergeCell ref="AP158:AX158"/>
    <mergeCell ref="A159:B159"/>
    <mergeCell ref="C159:I159"/>
    <mergeCell ref="J159:O159"/>
    <mergeCell ref="P159:X159"/>
    <mergeCell ref="Y159:AB159"/>
    <mergeCell ref="AC159:AG159"/>
    <mergeCell ref="AH159:AK159"/>
    <mergeCell ref="AL159:AO159"/>
    <mergeCell ref="AP159:AX159"/>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L161:AO161"/>
    <mergeCell ref="AP161:AX161"/>
    <mergeCell ref="A153:AK153"/>
    <mergeCell ref="AL153:AN153"/>
    <mergeCell ref="A158:B158"/>
    <mergeCell ref="C158:I158"/>
    <mergeCell ref="J158:O158"/>
    <mergeCell ref="P158:X158"/>
    <mergeCell ref="Y158:AB158"/>
    <mergeCell ref="AC158:AG158"/>
    <mergeCell ref="AH158:AK158"/>
    <mergeCell ref="AL158:AO158"/>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Y142:AB142"/>
    <mergeCell ref="AC142:AG142"/>
    <mergeCell ref="AH142:AT142"/>
    <mergeCell ref="AU142:AX142"/>
    <mergeCell ref="G143:K143"/>
    <mergeCell ref="L143:X143"/>
    <mergeCell ref="Y143:AB143"/>
    <mergeCell ref="AC143:AG143"/>
    <mergeCell ref="AH143:AT143"/>
    <mergeCell ref="AU143:AX143"/>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O99:AP99"/>
    <mergeCell ref="AM101:AN101"/>
    <mergeCell ref="AO101:AP101"/>
    <mergeCell ref="A102:F140"/>
    <mergeCell ref="A141:F152"/>
    <mergeCell ref="G141:AB141"/>
    <mergeCell ref="AC141:AX141"/>
    <mergeCell ref="G142:K142"/>
    <mergeCell ref="L142:X142"/>
    <mergeCell ref="AA101:AB101"/>
    <mergeCell ref="AM100:AN100"/>
    <mergeCell ref="AO100:AP100"/>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AO96:AX96"/>
    <mergeCell ref="A97:D97"/>
    <mergeCell ref="E97:P97"/>
    <mergeCell ref="Q97:AB97"/>
    <mergeCell ref="AC97:AN97"/>
    <mergeCell ref="AO97:AX97"/>
    <mergeCell ref="A94:D94"/>
    <mergeCell ref="E94:P94"/>
    <mergeCell ref="Q94:AB94"/>
    <mergeCell ref="AC94:AN94"/>
    <mergeCell ref="AO94:AX94"/>
    <mergeCell ref="A95:D95"/>
    <mergeCell ref="E95:P95"/>
    <mergeCell ref="Q95:AB95"/>
    <mergeCell ref="AC95:AN95"/>
    <mergeCell ref="AO95:AX95"/>
    <mergeCell ref="A77:B79"/>
    <mergeCell ref="C77:AC77"/>
    <mergeCell ref="AD77:AF77"/>
    <mergeCell ref="AG77:AX79"/>
    <mergeCell ref="E92:P92"/>
    <mergeCell ref="Q92:AB92"/>
    <mergeCell ref="AC92:AN92"/>
    <mergeCell ref="AO92:AX92"/>
    <mergeCell ref="A93:D93"/>
    <mergeCell ref="E93:P93"/>
    <mergeCell ref="Q93:AB93"/>
    <mergeCell ref="AC93:AN93"/>
    <mergeCell ref="AO93:AX93"/>
    <mergeCell ref="A87:E87"/>
    <mergeCell ref="F87:AX87"/>
    <mergeCell ref="A88:AX88"/>
    <mergeCell ref="A89:AX89"/>
    <mergeCell ref="A90:AX90"/>
    <mergeCell ref="A91:D91"/>
    <mergeCell ref="E91:P91"/>
    <mergeCell ref="Q91:AB91"/>
    <mergeCell ref="AC91:AN91"/>
    <mergeCell ref="AO91:AX91"/>
    <mergeCell ref="C67:AC67"/>
    <mergeCell ref="AD67:AF67"/>
    <mergeCell ref="AG67:AX67"/>
    <mergeCell ref="C68:AC68"/>
    <mergeCell ref="AD68:AF68"/>
    <mergeCell ref="AG68:AX68"/>
    <mergeCell ref="AG76:AX76"/>
    <mergeCell ref="A73:B76"/>
    <mergeCell ref="C73:AC73"/>
    <mergeCell ref="AD73:AF73"/>
    <mergeCell ref="AG73:AX73"/>
    <mergeCell ref="C74:AC74"/>
    <mergeCell ref="AD74:AF74"/>
    <mergeCell ref="AG74:AX74"/>
    <mergeCell ref="C75:AC75"/>
    <mergeCell ref="AD75:AF75"/>
    <mergeCell ref="AG75:AX75"/>
    <mergeCell ref="C76:AC76"/>
    <mergeCell ref="AD76:AF76"/>
    <mergeCell ref="A60:B62"/>
    <mergeCell ref="C60:AC60"/>
    <mergeCell ref="AD60:AF60"/>
    <mergeCell ref="AG60:AX60"/>
    <mergeCell ref="C61:AC61"/>
    <mergeCell ref="AD61:AF61"/>
    <mergeCell ref="AG61:AX61"/>
    <mergeCell ref="C62:AC62"/>
    <mergeCell ref="AD62:AF62"/>
    <mergeCell ref="AG62:AX62"/>
    <mergeCell ref="A63:B72"/>
    <mergeCell ref="C63:AC63"/>
    <mergeCell ref="AD63:AF63"/>
    <mergeCell ref="AG63:AX65"/>
    <mergeCell ref="C64:D65"/>
    <mergeCell ref="E64:AC64"/>
    <mergeCell ref="AD64:AF64"/>
    <mergeCell ref="E65:AC65"/>
    <mergeCell ref="AD65:AF65"/>
    <mergeCell ref="C66:AC66"/>
    <mergeCell ref="C71:AC71"/>
    <mergeCell ref="AD71:AF71"/>
    <mergeCell ref="AG71:AX71"/>
    <mergeCell ref="C72:AC72"/>
    <mergeCell ref="AD72:AF72"/>
    <mergeCell ref="AG72:AX72"/>
    <mergeCell ref="C69:AC69"/>
    <mergeCell ref="AD69:AF69"/>
    <mergeCell ref="AG69:AX69"/>
    <mergeCell ref="C70:AC70"/>
    <mergeCell ref="AD70:AF70"/>
    <mergeCell ref="AG70:AX70"/>
    <mergeCell ref="AD66:AF66"/>
    <mergeCell ref="AG66:AX66"/>
    <mergeCell ref="A58:AX58"/>
    <mergeCell ref="C59:AC59"/>
    <mergeCell ref="AD59:AF59"/>
    <mergeCell ref="AG59:AX59"/>
    <mergeCell ref="W56:AA56"/>
    <mergeCell ref="AB56:AX56"/>
    <mergeCell ref="W57:AA57"/>
    <mergeCell ref="AB57:AX57"/>
    <mergeCell ref="A55:B57"/>
    <mergeCell ref="C55:D57"/>
    <mergeCell ref="E55:F55"/>
    <mergeCell ref="G55:AX55"/>
    <mergeCell ref="E56:F57"/>
    <mergeCell ref="A53:F54"/>
    <mergeCell ref="G53:AX54"/>
    <mergeCell ref="AM50:AP50"/>
    <mergeCell ref="AQ50:AT50"/>
    <mergeCell ref="AU50:AX50"/>
    <mergeCell ref="Y51:AA51"/>
    <mergeCell ref="AB51:AD51"/>
    <mergeCell ref="AE51:AH51"/>
    <mergeCell ref="AI51:AL51"/>
    <mergeCell ref="AM51:AP51"/>
    <mergeCell ref="AQ51:AT51"/>
    <mergeCell ref="AU51:AX51"/>
    <mergeCell ref="G50:O52"/>
    <mergeCell ref="P50:X52"/>
    <mergeCell ref="Y50:AA50"/>
    <mergeCell ref="AB50:AD50"/>
    <mergeCell ref="AE50:AH50"/>
    <mergeCell ref="AI50:AL50"/>
    <mergeCell ref="Y52:AA52"/>
    <mergeCell ref="A46:F47"/>
    <mergeCell ref="G46:AX47"/>
    <mergeCell ref="A48:F52"/>
    <mergeCell ref="G48:O49"/>
    <mergeCell ref="P48:X49"/>
    <mergeCell ref="Y48:AA49"/>
    <mergeCell ref="AB48:AD49"/>
    <mergeCell ref="AM52:AP52"/>
    <mergeCell ref="AQ52:AT52"/>
    <mergeCell ref="AU52:AX52"/>
    <mergeCell ref="AI52:AL52"/>
    <mergeCell ref="AE48:AH49"/>
    <mergeCell ref="AI48:AL49"/>
    <mergeCell ref="AM48:AP49"/>
    <mergeCell ref="AQ48:AT48"/>
    <mergeCell ref="AU48:AX48"/>
    <mergeCell ref="AQ49:AR49"/>
    <mergeCell ref="AS49:AT49"/>
    <mergeCell ref="AU49:AV49"/>
    <mergeCell ref="AW49:AX49"/>
    <mergeCell ref="A39:F40"/>
    <mergeCell ref="G39:AX40"/>
    <mergeCell ref="A41:F45"/>
    <mergeCell ref="G41:O42"/>
    <mergeCell ref="P41:X42"/>
    <mergeCell ref="Y41:AA42"/>
    <mergeCell ref="AB41:AD42"/>
    <mergeCell ref="AM43:AP43"/>
    <mergeCell ref="AQ43:AT43"/>
    <mergeCell ref="AU43:AX43"/>
    <mergeCell ref="Y44:AA44"/>
    <mergeCell ref="AM44:AP44"/>
    <mergeCell ref="AQ44:AT44"/>
    <mergeCell ref="AU44:AX44"/>
    <mergeCell ref="G43:O45"/>
    <mergeCell ref="P43:X45"/>
    <mergeCell ref="Y45:AA45"/>
    <mergeCell ref="AB45:AD45"/>
    <mergeCell ref="AE45:AH45"/>
    <mergeCell ref="AI45:AL45"/>
    <mergeCell ref="AM45:AP45"/>
    <mergeCell ref="AQ45:AT45"/>
    <mergeCell ref="AU45:AX45"/>
    <mergeCell ref="Y43:AA43"/>
    <mergeCell ref="AI38:AL38"/>
    <mergeCell ref="AE41:AH42"/>
    <mergeCell ref="AI41:AL42"/>
    <mergeCell ref="AM41:AP42"/>
    <mergeCell ref="AQ41:AT41"/>
    <mergeCell ref="AU41:AX41"/>
    <mergeCell ref="AQ42:AR42"/>
    <mergeCell ref="AS42:AT42"/>
    <mergeCell ref="AU42:AV42"/>
    <mergeCell ref="AW42:AX42"/>
    <mergeCell ref="AM38:AP38"/>
    <mergeCell ref="AQ38:AT38"/>
    <mergeCell ref="AU38:AX38"/>
    <mergeCell ref="AE34:AH35"/>
    <mergeCell ref="AI34:AL35"/>
    <mergeCell ref="AM34:AP35"/>
    <mergeCell ref="AM36:AP36"/>
    <mergeCell ref="AQ36:AT36"/>
    <mergeCell ref="AU36:AX36"/>
    <mergeCell ref="Y37:AA37"/>
    <mergeCell ref="AB37:AD37"/>
    <mergeCell ref="AE37:AH37"/>
    <mergeCell ref="AQ35:AR35"/>
    <mergeCell ref="AS35:AT35"/>
    <mergeCell ref="AU35:AV35"/>
    <mergeCell ref="AB44:AD44"/>
    <mergeCell ref="AE44:AH44"/>
    <mergeCell ref="AI44:AL44"/>
    <mergeCell ref="AB52:AD52"/>
    <mergeCell ref="AE52:AH52"/>
    <mergeCell ref="A31:F33"/>
    <mergeCell ref="G31:X31"/>
    <mergeCell ref="Y31:AA31"/>
    <mergeCell ref="AB31:AD31"/>
    <mergeCell ref="AE31:AH31"/>
    <mergeCell ref="AI31:AL31"/>
    <mergeCell ref="AB33:AD33"/>
    <mergeCell ref="AE33:AH33"/>
    <mergeCell ref="AI33:AL33"/>
    <mergeCell ref="AQ34:AT34"/>
    <mergeCell ref="AU34:AX34"/>
    <mergeCell ref="A34:F38"/>
    <mergeCell ref="G34:O35"/>
    <mergeCell ref="P34:X35"/>
    <mergeCell ref="Y34:AA35"/>
    <mergeCell ref="AB34:AD35"/>
    <mergeCell ref="AI28:AL28"/>
    <mergeCell ref="AM28:AP28"/>
    <mergeCell ref="AQ28:AT28"/>
    <mergeCell ref="AU28:AX28"/>
    <mergeCell ref="AM31:AP31"/>
    <mergeCell ref="AQ31:AX31"/>
    <mergeCell ref="Y32:AA32"/>
    <mergeCell ref="AB32:AD32"/>
    <mergeCell ref="A28:F30"/>
    <mergeCell ref="G28:O28"/>
    <mergeCell ref="P28:X28"/>
    <mergeCell ref="Y28:AA28"/>
    <mergeCell ref="AB28:AD28"/>
    <mergeCell ref="AE28:AH28"/>
    <mergeCell ref="AQ32:AX32"/>
    <mergeCell ref="Y33:AA33"/>
    <mergeCell ref="AM29:AP29"/>
    <mergeCell ref="AQ29:AT29"/>
    <mergeCell ref="AU29:AX29"/>
    <mergeCell ref="Y30:AA30"/>
    <mergeCell ref="AB30:AD30"/>
    <mergeCell ref="AE30:AH30"/>
    <mergeCell ref="AI30:AL30"/>
    <mergeCell ref="AM30:AP30"/>
    <mergeCell ref="AQ30:AT30"/>
    <mergeCell ref="AU30:AX30"/>
    <mergeCell ref="AM33:AP33"/>
    <mergeCell ref="AQ33:AX33"/>
    <mergeCell ref="G29:O30"/>
    <mergeCell ref="P29:X30"/>
    <mergeCell ref="Y29:AA29"/>
    <mergeCell ref="AB29:AD29"/>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22:F26"/>
    <mergeCell ref="G22:O22"/>
    <mergeCell ref="P22:V22"/>
    <mergeCell ref="W22:AC22"/>
    <mergeCell ref="G26:O26"/>
    <mergeCell ref="P26:V26"/>
    <mergeCell ref="W26:AC26"/>
    <mergeCell ref="A27:F27"/>
    <mergeCell ref="G27:AX27"/>
    <mergeCell ref="W25:AC25"/>
    <mergeCell ref="G23:O23"/>
    <mergeCell ref="P23:V23"/>
    <mergeCell ref="W23:AC23"/>
    <mergeCell ref="AD23:AX26"/>
    <mergeCell ref="G24:O24"/>
    <mergeCell ref="G21:O21"/>
    <mergeCell ref="P21:V21"/>
    <mergeCell ref="W21:AC21"/>
    <mergeCell ref="AD21:AJ21"/>
    <mergeCell ref="AK21:AQ21"/>
    <mergeCell ref="AR21:AX21"/>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6:V5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AJ101:AL101"/>
    <mergeCell ref="A82:AX82"/>
    <mergeCell ref="A83:AX83"/>
    <mergeCell ref="A84:AX84"/>
    <mergeCell ref="A85:E85"/>
    <mergeCell ref="F85:AX85"/>
    <mergeCell ref="A86:AX86"/>
    <mergeCell ref="A80:B81"/>
    <mergeCell ref="C80:F80"/>
    <mergeCell ref="G80:AX80"/>
    <mergeCell ref="C81:F81"/>
    <mergeCell ref="G81:AX81"/>
    <mergeCell ref="A92:D92"/>
    <mergeCell ref="AT101:AU101"/>
    <mergeCell ref="AV101:AW101"/>
    <mergeCell ref="A98:D98"/>
    <mergeCell ref="E98:P98"/>
    <mergeCell ref="Q98:AB98"/>
    <mergeCell ref="AC98:AN98"/>
    <mergeCell ref="AO98:AX98"/>
    <mergeCell ref="A99:D99"/>
    <mergeCell ref="A96:D96"/>
    <mergeCell ref="E96:P96"/>
    <mergeCell ref="Q96:AB96"/>
    <mergeCell ref="C79:D79"/>
    <mergeCell ref="E79:G79"/>
    <mergeCell ref="H79:I79"/>
    <mergeCell ref="J79:L79"/>
    <mergeCell ref="M79:N79"/>
    <mergeCell ref="O79:AF79"/>
    <mergeCell ref="O78:AF78"/>
    <mergeCell ref="C78:N78"/>
    <mergeCell ref="X101:Z101"/>
    <mergeCell ref="AC96:AN96"/>
    <mergeCell ref="AA99:AB99"/>
    <mergeCell ref="AC99:AE99"/>
    <mergeCell ref="AG99:AH99"/>
    <mergeCell ref="AJ99:AK99"/>
    <mergeCell ref="AM99:AN99"/>
    <mergeCell ref="I100:J100"/>
    <mergeCell ref="L100:M100"/>
    <mergeCell ref="O100:P100"/>
    <mergeCell ref="Q100:S100"/>
    <mergeCell ref="L101:N101"/>
  </mergeCells>
  <phoneticPr fontId="5"/>
  <conditionalFormatting sqref="P14:AJ14">
    <cfRule type="expression" dxfId="167" priority="935">
      <formula>IF(RIGHT(TEXT(P14,"0.#"),1)=".",FALSE,TRUE)</formula>
    </cfRule>
    <cfRule type="expression" dxfId="166" priority="936">
      <formula>IF(RIGHT(TEXT(P14,"0.#"),1)=".",TRUE,FALSE)</formula>
    </cfRule>
  </conditionalFormatting>
  <conditionalFormatting sqref="P18:AX18">
    <cfRule type="expression" dxfId="165" priority="933">
      <formula>IF(RIGHT(TEXT(P18,"0.#"),1)=".",FALSE,TRUE)</formula>
    </cfRule>
    <cfRule type="expression" dxfId="164" priority="934">
      <formula>IF(RIGHT(TEXT(P18,"0.#"),1)=".",TRUE,FALSE)</formula>
    </cfRule>
  </conditionalFormatting>
  <conditionalFormatting sqref="Y144">
    <cfRule type="expression" dxfId="163" priority="931">
      <formula>IF(RIGHT(TEXT(Y144,"0.#"),1)=".",FALSE,TRUE)</formula>
    </cfRule>
    <cfRule type="expression" dxfId="162" priority="932">
      <formula>IF(RIGHT(TEXT(Y144,"0.#"),1)=".",TRUE,FALSE)</formula>
    </cfRule>
  </conditionalFormatting>
  <conditionalFormatting sqref="Y146">
    <cfRule type="expression" dxfId="161" priority="929">
      <formula>IF(RIGHT(TEXT(Y146,"0.#"),1)=".",FALSE,TRUE)</formula>
    </cfRule>
    <cfRule type="expression" dxfId="160" priority="930">
      <formula>IF(RIGHT(TEXT(Y146,"0.#"),1)=".",TRUE,FALSE)</formula>
    </cfRule>
  </conditionalFormatting>
  <conditionalFormatting sqref="Y151 Y149">
    <cfRule type="expression" dxfId="159" priority="909">
      <formula>IF(RIGHT(TEXT(Y149,"0.#"),1)=".",FALSE,TRUE)</formula>
    </cfRule>
    <cfRule type="expression" dxfId="158" priority="910">
      <formula>IF(RIGHT(TEXT(Y149,"0.#"),1)=".",TRUE,FALSE)</formula>
    </cfRule>
  </conditionalFormatting>
  <conditionalFormatting sqref="P15:AJ17 P13:AX13 AR15:AX15">
    <cfRule type="expression" dxfId="157" priority="927">
      <formula>IF(RIGHT(TEXT(P13,"0.#"),1)=".",FALSE,TRUE)</formula>
    </cfRule>
    <cfRule type="expression" dxfId="156" priority="928">
      <formula>IF(RIGHT(TEXT(P13,"0.#"),1)=".",TRUE,FALSE)</formula>
    </cfRule>
  </conditionalFormatting>
  <conditionalFormatting sqref="P19:AJ19">
    <cfRule type="expression" dxfId="155" priority="925">
      <formula>IF(RIGHT(TEXT(P19,"0.#"),1)=".",FALSE,TRUE)</formula>
    </cfRule>
    <cfRule type="expression" dxfId="154" priority="926">
      <formula>IF(RIGHT(TEXT(P19,"0.#"),1)=".",TRUE,FALSE)</formula>
    </cfRule>
  </conditionalFormatting>
  <conditionalFormatting sqref="AE29 AQ29">
    <cfRule type="expression" dxfId="153" priority="923">
      <formula>IF(RIGHT(TEXT(AE29,"0.#"),1)=".",FALSE,TRUE)</formula>
    </cfRule>
    <cfRule type="expression" dxfId="152" priority="924">
      <formula>IF(RIGHT(TEXT(AE29,"0.#"),1)=".",TRUE,FALSE)</formula>
    </cfRule>
  </conditionalFormatting>
  <conditionalFormatting sqref="Y145 Y143">
    <cfRule type="expression" dxfId="151" priority="921">
      <formula>IF(RIGHT(TEXT(Y143,"0.#"),1)=".",FALSE,TRUE)</formula>
    </cfRule>
    <cfRule type="expression" dxfId="150" priority="922">
      <formula>IF(RIGHT(TEXT(Y143,"0.#"),1)=".",TRUE,FALSE)</formula>
    </cfRule>
  </conditionalFormatting>
  <conditionalFormatting sqref="AU144">
    <cfRule type="expression" dxfId="149" priority="919">
      <formula>IF(RIGHT(TEXT(AU144,"0.#"),1)=".",FALSE,TRUE)</formula>
    </cfRule>
    <cfRule type="expression" dxfId="148" priority="920">
      <formula>IF(RIGHT(TEXT(AU144,"0.#"),1)=".",TRUE,FALSE)</formula>
    </cfRule>
  </conditionalFormatting>
  <conditionalFormatting sqref="AU146">
    <cfRule type="expression" dxfId="147" priority="917">
      <formula>IF(RIGHT(TEXT(AU146,"0.#"),1)=".",FALSE,TRUE)</formula>
    </cfRule>
    <cfRule type="expression" dxfId="146" priority="918">
      <formula>IF(RIGHT(TEXT(AU146,"0.#"),1)=".",TRUE,FALSE)</formula>
    </cfRule>
  </conditionalFormatting>
  <conditionalFormatting sqref="AU145 AU143">
    <cfRule type="expression" dxfId="145" priority="915">
      <formula>IF(RIGHT(TEXT(AU143,"0.#"),1)=".",FALSE,TRUE)</formula>
    </cfRule>
    <cfRule type="expression" dxfId="144" priority="916">
      <formula>IF(RIGHT(TEXT(AU143,"0.#"),1)=".",TRUE,FALSE)</formula>
    </cfRule>
  </conditionalFormatting>
  <conditionalFormatting sqref="Y150">
    <cfRule type="expression" dxfId="143" priority="913">
      <formula>IF(RIGHT(TEXT(Y150,"0.#"),1)=".",FALSE,TRUE)</formula>
    </cfRule>
    <cfRule type="expression" dxfId="142" priority="914">
      <formula>IF(RIGHT(TEXT(Y150,"0.#"),1)=".",TRUE,FALSE)</formula>
    </cfRule>
  </conditionalFormatting>
  <conditionalFormatting sqref="Y152">
    <cfRule type="expression" dxfId="141" priority="911">
      <formula>IF(RIGHT(TEXT(Y152,"0.#"),1)=".",FALSE,TRUE)</formula>
    </cfRule>
    <cfRule type="expression" dxfId="140" priority="912">
      <formula>IF(RIGHT(TEXT(Y152,"0.#"),1)=".",TRUE,FALSE)</formula>
    </cfRule>
  </conditionalFormatting>
  <conditionalFormatting sqref="AU150">
    <cfRule type="expression" dxfId="139" priority="907">
      <formula>IF(RIGHT(TEXT(AU150,"0.#"),1)=".",FALSE,TRUE)</formula>
    </cfRule>
    <cfRule type="expression" dxfId="138" priority="908">
      <formula>IF(RIGHT(TEXT(AU150,"0.#"),1)=".",TRUE,FALSE)</formula>
    </cfRule>
  </conditionalFormatting>
  <conditionalFormatting sqref="AU152">
    <cfRule type="expression" dxfId="137" priority="905">
      <formula>IF(RIGHT(TEXT(AU152,"0.#"),1)=".",FALSE,TRUE)</formula>
    </cfRule>
    <cfRule type="expression" dxfId="136" priority="906">
      <formula>IF(RIGHT(TEXT(AU152,"0.#"),1)=".",TRUE,FALSE)</formula>
    </cfRule>
  </conditionalFormatting>
  <conditionalFormatting sqref="AU151 AU149">
    <cfRule type="expression" dxfId="135" priority="903">
      <formula>IF(RIGHT(TEXT(AU149,"0.#"),1)=".",FALSE,TRUE)</formula>
    </cfRule>
    <cfRule type="expression" dxfId="134" priority="904">
      <formula>IF(RIGHT(TEXT(AU149,"0.#"),1)=".",TRUE,FALSE)</formula>
    </cfRule>
  </conditionalFormatting>
  <conditionalFormatting sqref="AI29">
    <cfRule type="expression" dxfId="133" priority="901">
      <formula>IF(RIGHT(TEXT(AI29,"0.#"),1)=".",FALSE,TRUE)</formula>
    </cfRule>
    <cfRule type="expression" dxfId="132" priority="902">
      <formula>IF(RIGHT(TEXT(AI29,"0.#"),1)=".",TRUE,FALSE)</formula>
    </cfRule>
  </conditionalFormatting>
  <conditionalFormatting sqref="AM29">
    <cfRule type="expression" dxfId="131" priority="899">
      <formula>IF(RIGHT(TEXT(AM29,"0.#"),1)=".",FALSE,TRUE)</formula>
    </cfRule>
    <cfRule type="expression" dxfId="130" priority="900">
      <formula>IF(RIGHT(TEXT(AM29,"0.#"),1)=".",TRUE,FALSE)</formula>
    </cfRule>
  </conditionalFormatting>
  <conditionalFormatting sqref="AE30">
    <cfRule type="expression" dxfId="129" priority="897">
      <formula>IF(RIGHT(TEXT(AE30,"0.#"),1)=".",FALSE,TRUE)</formula>
    </cfRule>
    <cfRule type="expression" dxfId="128" priority="898">
      <formula>IF(RIGHT(TEXT(AE30,"0.#"),1)=".",TRUE,FALSE)</formula>
    </cfRule>
  </conditionalFormatting>
  <conditionalFormatting sqref="AI30">
    <cfRule type="expression" dxfId="127" priority="895">
      <formula>IF(RIGHT(TEXT(AI30,"0.#"),1)=".",FALSE,TRUE)</formula>
    </cfRule>
    <cfRule type="expression" dxfId="126" priority="896">
      <formula>IF(RIGHT(TEXT(AI30,"0.#"),1)=".",TRUE,FALSE)</formula>
    </cfRule>
  </conditionalFormatting>
  <conditionalFormatting sqref="AM30">
    <cfRule type="expression" dxfId="125" priority="893">
      <formula>IF(RIGHT(TEXT(AM30,"0.#"),1)=".",FALSE,TRUE)</formula>
    </cfRule>
    <cfRule type="expression" dxfId="124" priority="894">
      <formula>IF(RIGHT(TEXT(AM30,"0.#"),1)=".",TRUE,FALSE)</formula>
    </cfRule>
  </conditionalFormatting>
  <conditionalFormatting sqref="AQ30">
    <cfRule type="expression" dxfId="123" priority="891">
      <formula>IF(RIGHT(TEXT(AQ30,"0.#"),1)=".",FALSE,TRUE)</formula>
    </cfRule>
    <cfRule type="expression" dxfId="122" priority="892">
      <formula>IF(RIGHT(TEXT(AQ30,"0.#"),1)=".",TRUE,FALSE)</formula>
    </cfRule>
  </conditionalFormatting>
  <conditionalFormatting sqref="Y161:Y167">
    <cfRule type="expression" dxfId="121" priority="863">
      <formula>IF(RIGHT(TEXT(Y161,"0.#"),1)=".",FALSE,TRUE)</formula>
    </cfRule>
    <cfRule type="expression" dxfId="120" priority="864">
      <formula>IF(RIGHT(TEXT(Y161,"0.#"),1)=".",TRUE,FALSE)</formula>
    </cfRule>
  </conditionalFormatting>
  <conditionalFormatting sqref="Y159:Y160">
    <cfRule type="expression" dxfId="119" priority="851">
      <formula>IF(RIGHT(TEXT(Y159,"0.#"),1)=".",FALSE,TRUE)</formula>
    </cfRule>
    <cfRule type="expression" dxfId="118" priority="852">
      <formula>IF(RIGHT(TEXT(Y159,"0.#"),1)=".",TRUE,FALSE)</formula>
    </cfRule>
  </conditionalFormatting>
  <conditionalFormatting sqref="Y176">
    <cfRule type="expression" dxfId="117" priority="771">
      <formula>IF(RIGHT(TEXT(Y176,"0.#"),1)=".",FALSE,TRUE)</formula>
    </cfRule>
    <cfRule type="expression" dxfId="116" priority="772">
      <formula>IF(RIGHT(TEXT(Y176,"0.#"),1)=".",TRUE,FALSE)</formula>
    </cfRule>
  </conditionalFormatting>
  <conditionalFormatting sqref="Y180">
    <cfRule type="expression" dxfId="115" priority="759">
      <formula>IF(RIGHT(TEXT(Y180,"0.#"),1)=".",FALSE,TRUE)</formula>
    </cfRule>
    <cfRule type="expression" dxfId="114" priority="760">
      <formula>IF(RIGHT(TEXT(Y180,"0.#"),1)=".",TRUE,FALSE)</formula>
    </cfRule>
  </conditionalFormatting>
  <conditionalFormatting sqref="Y184">
    <cfRule type="expression" dxfId="113" priority="747">
      <formula>IF(RIGHT(TEXT(Y184,"0.#"),1)=".",FALSE,TRUE)</formula>
    </cfRule>
    <cfRule type="expression" dxfId="112" priority="748">
      <formula>IF(RIGHT(TEXT(Y184,"0.#"),1)=".",TRUE,FALSE)</formula>
    </cfRule>
  </conditionalFormatting>
  <conditionalFormatting sqref="W23">
    <cfRule type="expression" dxfId="111" priority="849">
      <formula>IF(RIGHT(TEXT(W23,"0.#"),1)=".",FALSE,TRUE)</formula>
    </cfRule>
    <cfRule type="expression" dxfId="110" priority="850">
      <formula>IF(RIGHT(TEXT(W23,"0.#"),1)=".",TRUE,FALSE)</formula>
    </cfRule>
  </conditionalFormatting>
  <conditionalFormatting sqref="W24:W25">
    <cfRule type="expression" dxfId="109" priority="847">
      <formula>IF(RIGHT(TEXT(W24,"0.#"),1)=".",FALSE,TRUE)</formula>
    </cfRule>
    <cfRule type="expression" dxfId="108" priority="848">
      <formula>IF(RIGHT(TEXT(W24,"0.#"),1)=".",TRUE,FALSE)</formula>
    </cfRule>
  </conditionalFormatting>
  <conditionalFormatting sqref="P23">
    <cfRule type="expression" dxfId="107" priority="843">
      <formula>IF(RIGHT(TEXT(P23,"0.#"),1)=".",FALSE,TRUE)</formula>
    </cfRule>
    <cfRule type="expression" dxfId="106" priority="844">
      <formula>IF(RIGHT(TEXT(P23,"0.#"),1)=".",TRUE,FALSE)</formula>
    </cfRule>
  </conditionalFormatting>
  <conditionalFormatting sqref="P24:P25">
    <cfRule type="expression" dxfId="105" priority="841">
      <formula>IF(RIGHT(TEXT(P24,"0.#"),1)=".",FALSE,TRUE)</formula>
    </cfRule>
    <cfRule type="expression" dxfId="104" priority="842">
      <formula>IF(RIGHT(TEXT(P24,"0.#"),1)=".",TRUE,FALSE)</formula>
    </cfRule>
  </conditionalFormatting>
  <conditionalFormatting sqref="Y195">
    <cfRule type="expression" dxfId="103" priority="735">
      <formula>IF(RIGHT(TEXT(Y195,"0.#"),1)=".",FALSE,TRUE)</formula>
    </cfRule>
    <cfRule type="expression" dxfId="102" priority="736">
      <formula>IF(RIGHT(TEXT(Y195,"0.#"),1)=".",TRUE,FALSE)</formula>
    </cfRule>
  </conditionalFormatting>
  <conditionalFormatting sqref="Y199">
    <cfRule type="expression" dxfId="101" priority="723">
      <formula>IF(RIGHT(TEXT(Y199,"0.#"),1)=".",FALSE,TRUE)</formula>
    </cfRule>
    <cfRule type="expression" dxfId="100" priority="724">
      <formula>IF(RIGHT(TEXT(Y199,"0.#"),1)=".",TRUE,FALSE)</formula>
    </cfRule>
  </conditionalFormatting>
  <conditionalFormatting sqref="AU30">
    <cfRule type="expression" dxfId="99" priority="707">
      <formula>IF(RIGHT(TEXT(AU30,"0.#"),1)=".",FALSE,TRUE)</formula>
    </cfRule>
    <cfRule type="expression" dxfId="98" priority="708">
      <formula>IF(RIGHT(TEXT(AU30,"0.#"),1)=".",TRUE,FALSE)</formula>
    </cfRule>
  </conditionalFormatting>
  <conditionalFormatting sqref="AU29">
    <cfRule type="expression" dxfId="97" priority="709">
      <formula>IF(RIGHT(TEXT(AU29,"0.#"),1)=".",FALSE,TRUE)</formula>
    </cfRule>
    <cfRule type="expression" dxfId="96" priority="710">
      <formula>IF(RIGHT(TEXT(AU29,"0.#"),1)=".",TRUE,FALSE)</formula>
    </cfRule>
  </conditionalFormatting>
  <conditionalFormatting sqref="P26:AC26">
    <cfRule type="expression" dxfId="95" priority="705">
      <formula>IF(RIGHT(TEXT(P26,"0.#"),1)=".",FALSE,TRUE)</formula>
    </cfRule>
    <cfRule type="expression" dxfId="94" priority="706">
      <formula>IF(RIGHT(TEXT(P26,"0.#"),1)=".",TRUE,FALSE)</formula>
    </cfRule>
  </conditionalFormatting>
  <conditionalFormatting sqref="AM38">
    <cfRule type="expression" dxfId="93" priority="687">
      <formula>IF(RIGHT(TEXT(AM38,"0.#"),1)=".",FALSE,TRUE)</formula>
    </cfRule>
    <cfRule type="expression" dxfId="92" priority="688">
      <formula>IF(RIGHT(TEXT(AM38,"0.#"),1)=".",TRUE,FALSE)</formula>
    </cfRule>
  </conditionalFormatting>
  <conditionalFormatting sqref="AM37">
    <cfRule type="expression" dxfId="91" priority="689">
      <formula>IF(RIGHT(TEXT(AM37,"0.#"),1)=".",FALSE,TRUE)</formula>
    </cfRule>
    <cfRule type="expression" dxfId="90" priority="690">
      <formula>IF(RIGHT(TEXT(AM37,"0.#"),1)=".",TRUE,FALSE)</formula>
    </cfRule>
  </conditionalFormatting>
  <conditionalFormatting sqref="AE36">
    <cfRule type="expression" dxfId="89" priority="703">
      <formula>IF(RIGHT(TEXT(AE36,"0.#"),1)=".",FALSE,TRUE)</formula>
    </cfRule>
    <cfRule type="expression" dxfId="88" priority="704">
      <formula>IF(RIGHT(TEXT(AE36,"0.#"),1)=".",TRUE,FALSE)</formula>
    </cfRule>
  </conditionalFormatting>
  <conditionalFormatting sqref="AQ36:AQ38">
    <cfRule type="expression" dxfId="87" priority="685">
      <formula>IF(RIGHT(TEXT(AQ36,"0.#"),1)=".",FALSE,TRUE)</formula>
    </cfRule>
    <cfRule type="expression" dxfId="86" priority="686">
      <formula>IF(RIGHT(TEXT(AQ36,"0.#"),1)=".",TRUE,FALSE)</formula>
    </cfRule>
  </conditionalFormatting>
  <conditionalFormatting sqref="AU36:AU38">
    <cfRule type="expression" dxfId="85" priority="683">
      <formula>IF(RIGHT(TEXT(AU36,"0.#"),1)=".",FALSE,TRUE)</formula>
    </cfRule>
    <cfRule type="expression" dxfId="84" priority="684">
      <formula>IF(RIGHT(TEXT(AU36,"0.#"),1)=".",TRUE,FALSE)</formula>
    </cfRule>
  </conditionalFormatting>
  <conditionalFormatting sqref="AI38">
    <cfRule type="expression" dxfId="83" priority="697">
      <formula>IF(RIGHT(TEXT(AI38,"0.#"),1)=".",FALSE,TRUE)</formula>
    </cfRule>
    <cfRule type="expression" dxfId="82" priority="698">
      <formula>IF(RIGHT(TEXT(AI38,"0.#"),1)=".",TRUE,FALSE)</formula>
    </cfRule>
  </conditionalFormatting>
  <conditionalFormatting sqref="AE37">
    <cfRule type="expression" dxfId="81" priority="701">
      <formula>IF(RIGHT(TEXT(AE37,"0.#"),1)=".",FALSE,TRUE)</formula>
    </cfRule>
    <cfRule type="expression" dxfId="80" priority="702">
      <formula>IF(RIGHT(TEXT(AE37,"0.#"),1)=".",TRUE,FALSE)</formula>
    </cfRule>
  </conditionalFormatting>
  <conditionalFormatting sqref="AE38">
    <cfRule type="expression" dxfId="79" priority="699">
      <formula>IF(RIGHT(TEXT(AE38,"0.#"),1)=".",FALSE,TRUE)</formula>
    </cfRule>
    <cfRule type="expression" dxfId="78" priority="700">
      <formula>IF(RIGHT(TEXT(AE38,"0.#"),1)=".",TRUE,FALSE)</formula>
    </cfRule>
  </conditionalFormatting>
  <conditionalFormatting sqref="AM36">
    <cfRule type="expression" dxfId="77" priority="691">
      <formula>IF(RIGHT(TEXT(AM36,"0.#"),1)=".",FALSE,TRUE)</formula>
    </cfRule>
    <cfRule type="expression" dxfId="76" priority="692">
      <formula>IF(RIGHT(TEXT(AM36,"0.#"),1)=".",TRUE,FALSE)</formula>
    </cfRule>
  </conditionalFormatting>
  <conditionalFormatting sqref="AI36">
    <cfRule type="expression" dxfId="75" priority="693">
      <formula>IF(RIGHT(TEXT(AI36,"0.#"),1)=".",FALSE,TRUE)</formula>
    </cfRule>
    <cfRule type="expression" dxfId="74" priority="694">
      <formula>IF(RIGHT(TEXT(AI36,"0.#"),1)=".",TRUE,FALSE)</formula>
    </cfRule>
  </conditionalFormatting>
  <conditionalFormatting sqref="AI37">
    <cfRule type="expression" dxfId="73" priority="695">
      <formula>IF(RIGHT(TEXT(AI37,"0.#"),1)=".",FALSE,TRUE)</formula>
    </cfRule>
    <cfRule type="expression" dxfId="72" priority="696">
      <formula>IF(RIGHT(TEXT(AI37,"0.#"),1)=".",TRUE,FALSE)</formula>
    </cfRule>
  </conditionalFormatting>
  <conditionalFormatting sqref="AM32">
    <cfRule type="expression" dxfId="71" priority="571">
      <formula>IF(RIGHT(TEXT(AM32,"0.#"),1)=".",FALSE,TRUE)</formula>
    </cfRule>
    <cfRule type="expression" dxfId="70" priority="572">
      <formula>IF(RIGHT(TEXT(AM32,"0.#"),1)=".",TRUE,FALSE)</formula>
    </cfRule>
  </conditionalFormatting>
  <conditionalFormatting sqref="AE33">
    <cfRule type="expression" dxfId="69" priority="569">
      <formula>IF(RIGHT(TEXT(AE33,"0.#"),1)=".",FALSE,TRUE)</formula>
    </cfRule>
    <cfRule type="expression" dxfId="68" priority="570">
      <formula>IF(RIGHT(TEXT(AE33,"0.#"),1)=".",TRUE,FALSE)</formula>
    </cfRule>
  </conditionalFormatting>
  <conditionalFormatting sqref="AI33">
    <cfRule type="expression" dxfId="67" priority="567">
      <formula>IF(RIGHT(TEXT(AI33,"0.#"),1)=".",FALSE,TRUE)</formula>
    </cfRule>
    <cfRule type="expression" dxfId="66" priority="568">
      <formula>IF(RIGHT(TEXT(AI33,"0.#"),1)=".",TRUE,FALSE)</formula>
    </cfRule>
  </conditionalFormatting>
  <conditionalFormatting sqref="AQ33">
    <cfRule type="expression" dxfId="65" priority="565">
      <formula>IF(RIGHT(TEXT(AQ33,"0.#"),1)=".",FALSE,TRUE)</formula>
    </cfRule>
    <cfRule type="expression" dxfId="64" priority="566">
      <formula>IF(RIGHT(TEXT(AQ33,"0.#"),1)=".",TRUE,FALSE)</formula>
    </cfRule>
  </conditionalFormatting>
  <conditionalFormatting sqref="AE32 AQ32">
    <cfRule type="expression" dxfId="63" priority="575">
      <formula>IF(RIGHT(TEXT(AE32,"0.#"),1)=".",FALSE,TRUE)</formula>
    </cfRule>
    <cfRule type="expression" dxfId="62" priority="576">
      <formula>IF(RIGHT(TEXT(AE32,"0.#"),1)=".",TRUE,FALSE)</formula>
    </cfRule>
  </conditionalFormatting>
  <conditionalFormatting sqref="AI32">
    <cfRule type="expression" dxfId="61" priority="573">
      <formula>IF(RIGHT(TEXT(AI32,"0.#"),1)=".",FALSE,TRUE)</formula>
    </cfRule>
    <cfRule type="expression" dxfId="60" priority="574">
      <formula>IF(RIGHT(TEXT(AI32,"0.#"),1)=".",TRUE,FALSE)</formula>
    </cfRule>
  </conditionalFormatting>
  <conditionalFormatting sqref="AE43">
    <cfRule type="expression" dxfId="59" priority="527">
      <formula>IF(RIGHT(TEXT(AE43,"0.#"),1)=".",FALSE,TRUE)</formula>
    </cfRule>
    <cfRule type="expression" dxfId="58" priority="528">
      <formula>IF(RIGHT(TEXT(AE43,"0.#"),1)=".",TRUE,FALSE)</formula>
    </cfRule>
  </conditionalFormatting>
  <conditionalFormatting sqref="AM45">
    <cfRule type="expression" dxfId="57" priority="511">
      <formula>IF(RIGHT(TEXT(AM45,"0.#"),1)=".",FALSE,TRUE)</formula>
    </cfRule>
    <cfRule type="expression" dxfId="56" priority="512">
      <formula>IF(RIGHT(TEXT(AM45,"0.#"),1)=".",TRUE,FALSE)</formula>
    </cfRule>
  </conditionalFormatting>
  <conditionalFormatting sqref="AE44">
    <cfRule type="expression" dxfId="55" priority="525">
      <formula>IF(RIGHT(TEXT(AE44,"0.#"),1)=".",FALSE,TRUE)</formula>
    </cfRule>
    <cfRule type="expression" dxfId="54" priority="526">
      <formula>IF(RIGHT(TEXT(AE44,"0.#"),1)=".",TRUE,FALSE)</formula>
    </cfRule>
  </conditionalFormatting>
  <conditionalFormatting sqref="AE45">
    <cfRule type="expression" dxfId="53" priority="523">
      <formula>IF(RIGHT(TEXT(AE45,"0.#"),1)=".",FALSE,TRUE)</formula>
    </cfRule>
    <cfRule type="expression" dxfId="52" priority="524">
      <formula>IF(RIGHT(TEXT(AE45,"0.#"),1)=".",TRUE,FALSE)</formula>
    </cfRule>
  </conditionalFormatting>
  <conditionalFormatting sqref="AI45">
    <cfRule type="expression" dxfId="51" priority="521">
      <formula>IF(RIGHT(TEXT(AI45,"0.#"),1)=".",FALSE,TRUE)</formula>
    </cfRule>
    <cfRule type="expression" dxfId="50" priority="522">
      <formula>IF(RIGHT(TEXT(AI45,"0.#"),1)=".",TRUE,FALSE)</formula>
    </cfRule>
  </conditionalFormatting>
  <conditionalFormatting sqref="AI44">
    <cfRule type="expression" dxfId="49" priority="519">
      <formula>IF(RIGHT(TEXT(AI44,"0.#"),1)=".",FALSE,TRUE)</formula>
    </cfRule>
    <cfRule type="expression" dxfId="48" priority="520">
      <formula>IF(RIGHT(TEXT(AI44,"0.#"),1)=".",TRUE,FALSE)</formula>
    </cfRule>
  </conditionalFormatting>
  <conditionalFormatting sqref="AI43">
    <cfRule type="expression" dxfId="47" priority="517">
      <formula>IF(RIGHT(TEXT(AI43,"0.#"),1)=".",FALSE,TRUE)</formula>
    </cfRule>
    <cfRule type="expression" dxfId="46" priority="518">
      <formula>IF(RIGHT(TEXT(AI43,"0.#"),1)=".",TRUE,FALSE)</formula>
    </cfRule>
  </conditionalFormatting>
  <conditionalFormatting sqref="AM44">
    <cfRule type="expression" dxfId="45" priority="513">
      <formula>IF(RIGHT(TEXT(AM44,"0.#"),1)=".",FALSE,TRUE)</formula>
    </cfRule>
    <cfRule type="expression" dxfId="44" priority="514">
      <formula>IF(RIGHT(TEXT(AM44,"0.#"),1)=".",TRUE,FALSE)</formula>
    </cfRule>
  </conditionalFormatting>
  <conditionalFormatting sqref="AQ43:AQ45">
    <cfRule type="expression" dxfId="43" priority="509">
      <formula>IF(RIGHT(TEXT(AQ43,"0.#"),1)=".",FALSE,TRUE)</formula>
    </cfRule>
    <cfRule type="expression" dxfId="42" priority="510">
      <formula>IF(RIGHT(TEXT(AQ43,"0.#"),1)=".",TRUE,FALSE)</formula>
    </cfRule>
  </conditionalFormatting>
  <conditionalFormatting sqref="AU43:AU45">
    <cfRule type="expression" dxfId="41" priority="507">
      <formula>IF(RIGHT(TEXT(AU43,"0.#"),1)=".",FALSE,TRUE)</formula>
    </cfRule>
    <cfRule type="expression" dxfId="40" priority="508">
      <formula>IF(RIGHT(TEXT(AU43,"0.#"),1)=".",TRUE,FALSE)</formula>
    </cfRule>
  </conditionalFormatting>
  <conditionalFormatting sqref="AE50">
    <cfRule type="expression" dxfId="39" priority="505">
      <formula>IF(RIGHT(TEXT(AE50,"0.#"),1)=".",FALSE,TRUE)</formula>
    </cfRule>
    <cfRule type="expression" dxfId="38" priority="506">
      <formula>IF(RIGHT(TEXT(AE50,"0.#"),1)=".",TRUE,FALSE)</formula>
    </cfRule>
  </conditionalFormatting>
  <conditionalFormatting sqref="AM52">
    <cfRule type="expression" dxfId="37" priority="489">
      <formula>IF(RIGHT(TEXT(AM52,"0.#"),1)=".",FALSE,TRUE)</formula>
    </cfRule>
    <cfRule type="expression" dxfId="36" priority="490">
      <formula>IF(RIGHT(TEXT(AM52,"0.#"),1)=".",TRUE,FALSE)</formula>
    </cfRule>
  </conditionalFormatting>
  <conditionalFormatting sqref="AE51">
    <cfRule type="expression" dxfId="35" priority="503">
      <formula>IF(RIGHT(TEXT(AE51,"0.#"),1)=".",FALSE,TRUE)</formula>
    </cfRule>
    <cfRule type="expression" dxfId="34" priority="504">
      <formula>IF(RIGHT(TEXT(AE51,"0.#"),1)=".",TRUE,FALSE)</formula>
    </cfRule>
  </conditionalFormatting>
  <conditionalFormatting sqref="AE52">
    <cfRule type="expression" dxfId="33" priority="501">
      <formula>IF(RIGHT(TEXT(AE52,"0.#"),1)=".",FALSE,TRUE)</formula>
    </cfRule>
    <cfRule type="expression" dxfId="32" priority="502">
      <formula>IF(RIGHT(TEXT(AE52,"0.#"),1)=".",TRUE,FALSE)</formula>
    </cfRule>
  </conditionalFormatting>
  <conditionalFormatting sqref="AI52">
    <cfRule type="expression" dxfId="31" priority="499">
      <formula>IF(RIGHT(TEXT(AI52,"0.#"),1)=".",FALSE,TRUE)</formula>
    </cfRule>
    <cfRule type="expression" dxfId="30" priority="500">
      <formula>IF(RIGHT(TEXT(AI52,"0.#"),1)=".",TRUE,FALSE)</formula>
    </cfRule>
  </conditionalFormatting>
  <conditionalFormatting sqref="AI51">
    <cfRule type="expression" dxfId="29" priority="497">
      <formula>IF(RIGHT(TEXT(AI51,"0.#"),1)=".",FALSE,TRUE)</formula>
    </cfRule>
    <cfRule type="expression" dxfId="28" priority="498">
      <formula>IF(RIGHT(TEXT(AI51,"0.#"),1)=".",TRUE,FALSE)</formula>
    </cfRule>
  </conditionalFormatting>
  <conditionalFormatting sqref="AI50">
    <cfRule type="expression" dxfId="27" priority="495">
      <formula>IF(RIGHT(TEXT(AI50,"0.#"),1)=".",FALSE,TRUE)</formula>
    </cfRule>
    <cfRule type="expression" dxfId="26" priority="496">
      <formula>IF(RIGHT(TEXT(AI50,"0.#"),1)=".",TRUE,FALSE)</formula>
    </cfRule>
  </conditionalFormatting>
  <conditionalFormatting sqref="AM50">
    <cfRule type="expression" dxfId="25" priority="493">
      <formula>IF(RIGHT(TEXT(AM50,"0.#"),1)=".",FALSE,TRUE)</formula>
    </cfRule>
    <cfRule type="expression" dxfId="24" priority="494">
      <formula>IF(RIGHT(TEXT(AM50,"0.#"),1)=".",TRUE,FALSE)</formula>
    </cfRule>
  </conditionalFormatting>
  <conditionalFormatting sqref="AM51">
    <cfRule type="expression" dxfId="23" priority="491">
      <formula>IF(RIGHT(TEXT(AM51,"0.#"),1)=".",FALSE,TRUE)</formula>
    </cfRule>
    <cfRule type="expression" dxfId="22" priority="492">
      <formula>IF(RIGHT(TEXT(AM51,"0.#"),1)=".",TRUE,FALSE)</formula>
    </cfRule>
  </conditionalFormatting>
  <conditionalFormatting sqref="AQ50:AQ52">
    <cfRule type="expression" dxfId="21" priority="487">
      <formula>IF(RIGHT(TEXT(AQ50,"0.#"),1)=".",FALSE,TRUE)</formula>
    </cfRule>
    <cfRule type="expression" dxfId="20" priority="488">
      <formula>IF(RIGHT(TEXT(AQ50,"0.#"),1)=".",TRUE,FALSE)</formula>
    </cfRule>
  </conditionalFormatting>
  <conditionalFormatting sqref="AU50:AU52">
    <cfRule type="expression" dxfId="19" priority="485">
      <formula>IF(RIGHT(TEXT(AU50,"0.#"),1)=".",FALSE,TRUE)</formula>
    </cfRule>
    <cfRule type="expression" dxfId="18" priority="486">
      <formula>IF(RIGHT(TEXT(AU50,"0.#"),1)=".",TRUE,FALSE)</formula>
    </cfRule>
  </conditionalFormatting>
  <conditionalFormatting sqref="AK14:AQ14">
    <cfRule type="expression" dxfId="17" priority="29">
      <formula>IF(RIGHT(TEXT(AK14,"0.#"),1)=".",FALSE,TRUE)</formula>
    </cfRule>
    <cfRule type="expression" dxfId="16" priority="30">
      <formula>IF(RIGHT(TEXT(AK14,"0.#"),1)=".",TRUE,FALSE)</formula>
    </cfRule>
  </conditionalFormatting>
  <conditionalFormatting sqref="AK15:AQ17">
    <cfRule type="expression" dxfId="15" priority="27">
      <formula>IF(RIGHT(TEXT(AK15,"0.#"),1)=".",FALSE,TRUE)</formula>
    </cfRule>
    <cfRule type="expression" dxfId="14" priority="28">
      <formula>IF(RIGHT(TEXT(AK15,"0.#"),1)=".",TRUE,FALSE)</formula>
    </cfRule>
  </conditionalFormatting>
  <conditionalFormatting sqref="AM33">
    <cfRule type="expression" dxfId="13" priority="25">
      <formula>IF(RIGHT(TEXT(AM33,"0.#"),1)=".",FALSE,TRUE)</formula>
    </cfRule>
    <cfRule type="expression" dxfId="12" priority="26">
      <formula>IF(RIGHT(TEXT(AM33,"0.#"),1)=".",TRUE,FALSE)</formula>
    </cfRule>
  </conditionalFormatting>
  <conditionalFormatting sqref="AM43">
    <cfRule type="expression" dxfId="11" priority="21">
      <formula>IF(RIGHT(TEXT(AM43,"0.#"),1)=".",FALSE,TRUE)</formula>
    </cfRule>
    <cfRule type="expression" dxfId="10" priority="22">
      <formula>IF(RIGHT(TEXT(AM43,"0.#"),1)=".",TRUE,FALSE)</formula>
    </cfRule>
  </conditionalFormatting>
  <conditionalFormatting sqref="Y185:Y187 Y189">
    <cfRule type="expression" dxfId="9" priority="19">
      <formula>IF(RIGHT(TEXT(Y185,"0.#"),1)=".",FALSE,TRUE)</formula>
    </cfRule>
    <cfRule type="expression" dxfId="8" priority="20">
      <formula>IF(RIGHT(TEXT(Y185,"0.#"),1)=".",TRUE,FALSE)</formula>
    </cfRule>
  </conditionalFormatting>
  <conditionalFormatting sqref="Y188">
    <cfRule type="expression" dxfId="7" priority="17">
      <formula>IF(RIGHT(TEXT(Y188,"0.#"),1)=".",FALSE,TRUE)</formula>
    </cfRule>
    <cfRule type="expression" dxfId="6" priority="18">
      <formula>IF(RIGHT(TEXT(Y188,"0.#"),1)=".",TRUE,FALSE)</formula>
    </cfRule>
  </conditionalFormatting>
  <conditionalFormatting sqref="Y190:Y191">
    <cfRule type="expression" dxfId="5" priority="15">
      <formula>IF(RIGHT(TEXT(Y190,"0.#"),1)=".",FALSE,TRUE)</formula>
    </cfRule>
    <cfRule type="expression" dxfId="4" priority="16">
      <formula>IF(RIGHT(TEXT(Y190,"0.#"),1)=".",TRUE,FALSE)</formula>
    </cfRule>
  </conditionalFormatting>
  <conditionalFormatting sqref="Y171">
    <cfRule type="expression" dxfId="3" priority="13">
      <formula>IF(RIGHT(TEXT(Y171,"0.#"),1)=".",FALSE,TRUE)</formula>
    </cfRule>
    <cfRule type="expression" dxfId="2" priority="14">
      <formula>IF(RIGHT(TEXT(Y171,"0.#"),1)=".",TRUE,FALSE)</formula>
    </cfRule>
  </conditionalFormatting>
  <conditionalFormatting sqref="Y172">
    <cfRule type="expression" dxfId="1" priority="9">
      <formula>IF(RIGHT(TEXT(Y172,"0.#"),1)=".",FALSE,TRUE)</formula>
    </cfRule>
    <cfRule type="expression" dxfId="0" priority="10">
      <formula>IF(RIGHT(TEXT(Y172,"0.#"),1)=".",TRUE,FALSE)</formula>
    </cfRule>
  </conditionalFormatting>
  <dataValidations count="17">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59:AK167 AH171:AK172 AH176:AK176 AH180:AK180 AH184:AK191 AH195:AK195 AH199:AK199">
      <formula1>OR(AND(MOD(IF(ISNUMBER(AH159), AH159, 0.5),1)=0, 0&lt;=AH159), AH159="-")</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sqref="AO153">
      <formula1>"　, ☑"</formula1>
    </dataValidation>
    <dataValidation type="list" allowBlank="1" showInputMessage="1" showErrorMessage="1" sqref="S5:X5">
      <formula1>T終了年度</formula1>
    </dataValidation>
    <dataValidation type="list" allowBlank="1" showInputMessage="1" showErrorMessage="1" sqref="H79:I79">
      <formula1>T事業番号</formula1>
    </dataValidation>
    <dataValidation type="custom" imeMode="disabled" allowBlank="1" showInputMessage="1" showErrorMessage="1" sqref="AY23 P13:AX13 AR15:AX15 P14:AQ18 AR18:AX18 P19:AJ19 Y143:AB145 AU143:AX145 Y149:AB151 AU149:AX151 Y159:AB167 AL159:AO167 Y171:AB172 AL171:AO172 Y176:AB176 AL176:AO176 Y180:AB180 AL180:AO180 Y184:AB191 AL184:AO191 Y195:AB195 AL195:AO195 Y199:AB199 AL199:AO199 AQ35:AR35 AU35:AX35 AE36:AX38 AE29:AX30 AE32:AX32 AQ42:AR42 AU42:AX42 AE43:AX45 AQ49:AR49 AU49:AX49 AE50:AX52 P23:AC26">
      <formula1>OR(ISNUMBER(P13), P13="-")</formula1>
    </dataValidation>
    <dataValidation type="list" allowBlank="1" showInputMessage="1" showErrorMessage="1" sqref="Q101:R101 AC101:AD101 AO101:AP101">
      <formula1>#REF!</formula1>
    </dataValidation>
    <dataValidation type="custom" allowBlank="1" showInputMessage="1" showErrorMessage="1" errorTitle="法人番号チェック" error="法人番号は13桁の数字で入力してください。" sqref="J199:O199 J195:O195 J184:O191 J180:O180 J176:O176 J171:O172 J159:O167">
      <formula1>OR(J159="-",AND(LEN(J159)=13,IFERROR(SEARCH("-",J159),"")="",IFERROR(SEARCH(".",J159),"")="",ISNUMBER(J159)))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8" max="16383" man="1"/>
    <brk id="72" max="16383" man="1"/>
    <brk id="101" max="16383" man="1"/>
    <brk id="140" max="16383" man="1"/>
    <brk id="18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AC159:AG167 AC171:AG172 AC176:AG176 AC180:AG180 AC184:AG191 AC195:AG195 AC199:AG199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E79:G79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C79:D79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388</v>
      </c>
      <c r="AA1" s="28" t="s">
        <v>74</v>
      </c>
      <c r="AB1" s="28" t="s">
        <v>389</v>
      </c>
      <c r="AC1" s="28" t="s">
        <v>31</v>
      </c>
      <c r="AD1" s="27"/>
      <c r="AE1" s="28" t="s">
        <v>43</v>
      </c>
      <c r="AF1" s="29"/>
      <c r="AG1" s="41" t="s">
        <v>172</v>
      </c>
      <c r="AI1" s="41" t="s">
        <v>174</v>
      </c>
      <c r="AK1" s="41" t="s">
        <v>178</v>
      </c>
      <c r="AM1" s="56"/>
      <c r="AN1" s="56"/>
      <c r="AP1" s="27" t="s">
        <v>217</v>
      </c>
    </row>
    <row r="2" spans="1:42" ht="13.5" customHeight="1" x14ac:dyDescent="0.15">
      <c r="A2" s="13" t="s">
        <v>77</v>
      </c>
      <c r="B2" s="14"/>
      <c r="C2" s="12" t="str">
        <f>IF(B2="","",A2)</f>
        <v/>
      </c>
      <c r="D2" s="12" t="str">
        <f>IF(C2="","",IF(D1&lt;&gt;"",CONCATENATE(D1,"、",C2),C2))</f>
        <v/>
      </c>
      <c r="F2" s="11" t="s">
        <v>64</v>
      </c>
      <c r="G2" s="16" t="s">
        <v>599</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0">
        <v>21</v>
      </c>
      <c r="W2" s="31" t="s">
        <v>161</v>
      </c>
      <c r="Y2" s="31" t="s">
        <v>60</v>
      </c>
      <c r="Z2" s="31" t="s">
        <v>60</v>
      </c>
      <c r="AA2" s="63" t="s">
        <v>258</v>
      </c>
      <c r="AB2" s="63" t="s">
        <v>483</v>
      </c>
      <c r="AC2" s="64" t="s">
        <v>126</v>
      </c>
      <c r="AD2" s="27"/>
      <c r="AE2" s="33" t="s">
        <v>157</v>
      </c>
      <c r="AF2" s="29"/>
      <c r="AG2" s="42" t="s">
        <v>225</v>
      </c>
      <c r="AI2" s="41" t="s">
        <v>255</v>
      </c>
      <c r="AK2" s="41" t="s">
        <v>179</v>
      </c>
      <c r="AM2" s="56"/>
      <c r="AN2" s="56"/>
      <c r="AP2" s="42" t="s">
        <v>225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599</v>
      </c>
      <c r="R3" s="12" t="str">
        <f t="shared" ref="R3:R8" si="3">IF(Q3="","",P3)</f>
        <v>委託・請負</v>
      </c>
      <c r="S3" s="12" t="str">
        <f t="shared" ref="S3:S8" si="4">IF(R3="",S2,IF(S2&lt;&gt;"",CONCATENATE(S2,"、",R3),R3))</f>
        <v>委託・請負</v>
      </c>
      <c r="T3" s="12"/>
      <c r="U3" s="31" t="s">
        <v>514</v>
      </c>
      <c r="W3" s="31" t="s">
        <v>136</v>
      </c>
      <c r="Y3" s="31" t="s">
        <v>61</v>
      </c>
      <c r="Z3" s="31" t="s">
        <v>390</v>
      </c>
      <c r="AA3" s="63" t="s">
        <v>356</v>
      </c>
      <c r="AB3" s="63" t="s">
        <v>484</v>
      </c>
      <c r="AC3" s="64" t="s">
        <v>127</v>
      </c>
      <c r="AD3" s="27"/>
      <c r="AE3" s="33" t="s">
        <v>158</v>
      </c>
      <c r="AF3" s="29"/>
      <c r="AG3" s="42" t="s">
        <v>226</v>
      </c>
      <c r="AI3" s="41" t="s">
        <v>173</v>
      </c>
      <c r="AK3" s="41" t="str">
        <f>CHAR(CODE(AK2)+1)</f>
        <v>B</v>
      </c>
      <c r="AM3" s="56"/>
      <c r="AN3" s="56"/>
      <c r="AP3" s="42" t="s">
        <v>226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565</v>
      </c>
      <c r="W4" s="31" t="s">
        <v>137</v>
      </c>
      <c r="Y4" s="31" t="s">
        <v>263</v>
      </c>
      <c r="Z4" s="31" t="s">
        <v>391</v>
      </c>
      <c r="AA4" s="63" t="s">
        <v>357</v>
      </c>
      <c r="AB4" s="63" t="s">
        <v>485</v>
      </c>
      <c r="AC4" s="63" t="s">
        <v>128</v>
      </c>
      <c r="AD4" s="27"/>
      <c r="AE4" s="33" t="s">
        <v>159</v>
      </c>
      <c r="AF4" s="29"/>
      <c r="AG4" s="42" t="s">
        <v>227</v>
      </c>
      <c r="AI4" s="41" t="s">
        <v>175</v>
      </c>
      <c r="AK4" s="41" t="str">
        <f t="shared" ref="AK4:AK49" si="7">CHAR(CODE(AK3)+1)</f>
        <v>C</v>
      </c>
      <c r="AM4" s="56"/>
      <c r="AN4" s="56"/>
      <c r="AP4" s="42" t="s">
        <v>227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538</v>
      </c>
      <c r="Y5" s="31" t="s">
        <v>264</v>
      </c>
      <c r="Z5" s="31" t="s">
        <v>392</v>
      </c>
      <c r="AA5" s="63" t="s">
        <v>358</v>
      </c>
      <c r="AB5" s="63" t="s">
        <v>486</v>
      </c>
      <c r="AC5" s="63" t="s">
        <v>160</v>
      </c>
      <c r="AD5" s="30"/>
      <c r="AE5" s="33" t="s">
        <v>237</v>
      </c>
      <c r="AF5" s="29"/>
      <c r="AG5" s="42" t="s">
        <v>228</v>
      </c>
      <c r="AI5" s="41" t="s">
        <v>261</v>
      </c>
      <c r="AK5" s="41" t="str">
        <f t="shared" si="7"/>
        <v>D</v>
      </c>
      <c r="AP5" s="42" t="s">
        <v>228</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239</v>
      </c>
      <c r="W6" s="31" t="s">
        <v>540</v>
      </c>
      <c r="Y6" s="31" t="s">
        <v>265</v>
      </c>
      <c r="Z6" s="31" t="s">
        <v>393</v>
      </c>
      <c r="AA6" s="63" t="s">
        <v>359</v>
      </c>
      <c r="AB6" s="63" t="s">
        <v>487</v>
      </c>
      <c r="AC6" s="63" t="s">
        <v>129</v>
      </c>
      <c r="AD6" s="30"/>
      <c r="AE6" s="33" t="s">
        <v>235</v>
      </c>
      <c r="AF6" s="29"/>
      <c r="AG6" s="42" t="s">
        <v>229</v>
      </c>
      <c r="AI6" s="41" t="s">
        <v>262</v>
      </c>
      <c r="AK6" s="41" t="str">
        <f>CHAR(CODE(AK5)+1)</f>
        <v>E</v>
      </c>
      <c r="AP6" s="42" t="s">
        <v>229</v>
      </c>
    </row>
    <row r="7" spans="1:42" ht="13.5" customHeight="1" x14ac:dyDescent="0.15">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266</v>
      </c>
      <c r="Z7" s="31" t="s">
        <v>394</v>
      </c>
      <c r="AA7" s="63" t="s">
        <v>360</v>
      </c>
      <c r="AB7" s="63" t="s">
        <v>488</v>
      </c>
      <c r="AC7" s="30"/>
      <c r="AD7" s="30"/>
      <c r="AE7" s="31" t="s">
        <v>129</v>
      </c>
      <c r="AF7" s="29"/>
      <c r="AG7" s="42" t="s">
        <v>230</v>
      </c>
      <c r="AH7" s="59"/>
      <c r="AI7" s="42" t="s">
        <v>251</v>
      </c>
      <c r="AK7" s="41" t="str">
        <f>CHAR(CODE(AK6)+1)</f>
        <v>F</v>
      </c>
      <c r="AP7" s="42" t="s">
        <v>230</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259</v>
      </c>
      <c r="W8" s="31" t="s">
        <v>139</v>
      </c>
      <c r="Y8" s="31" t="s">
        <v>267</v>
      </c>
      <c r="Z8" s="31" t="s">
        <v>395</v>
      </c>
      <c r="AA8" s="63" t="s">
        <v>361</v>
      </c>
      <c r="AB8" s="63" t="s">
        <v>489</v>
      </c>
      <c r="AC8" s="30"/>
      <c r="AD8" s="30"/>
      <c r="AE8" s="30"/>
      <c r="AF8" s="29"/>
      <c r="AG8" s="42" t="s">
        <v>231</v>
      </c>
      <c r="AI8" s="41" t="s">
        <v>252</v>
      </c>
      <c r="AK8" s="41" t="str">
        <f t="shared" si="7"/>
        <v>G</v>
      </c>
      <c r="AP8" s="42" t="s">
        <v>231</v>
      </c>
    </row>
    <row r="9" spans="1:42" ht="13.5" customHeight="1" x14ac:dyDescent="0.15">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31" t="s">
        <v>260</v>
      </c>
      <c r="W9" s="31" t="s">
        <v>140</v>
      </c>
      <c r="Y9" s="31" t="s">
        <v>268</v>
      </c>
      <c r="Z9" s="31" t="s">
        <v>396</v>
      </c>
      <c r="AA9" s="63" t="s">
        <v>362</v>
      </c>
      <c r="AB9" s="63" t="s">
        <v>490</v>
      </c>
      <c r="AC9" s="30"/>
      <c r="AD9" s="30"/>
      <c r="AE9" s="30"/>
      <c r="AF9" s="29"/>
      <c r="AG9" s="42" t="s">
        <v>232</v>
      </c>
      <c r="AI9" s="55"/>
      <c r="AK9" s="41" t="str">
        <f t="shared" si="7"/>
        <v>H</v>
      </c>
      <c r="AP9" s="42" t="s">
        <v>232</v>
      </c>
    </row>
    <row r="10" spans="1:42" ht="13.5" customHeight="1" x14ac:dyDescent="0.15">
      <c r="A10" s="13" t="s">
        <v>205</v>
      </c>
      <c r="B10" s="14"/>
      <c r="C10" s="12" t="str">
        <f t="shared" si="0"/>
        <v/>
      </c>
      <c r="D10" s="12" t="str">
        <f t="shared" si="8"/>
        <v/>
      </c>
      <c r="F10" s="17" t="s">
        <v>108</v>
      </c>
      <c r="G10" s="16"/>
      <c r="H10" s="12" t="str">
        <f t="shared" si="1"/>
        <v/>
      </c>
      <c r="I10" s="12" t="str">
        <f t="shared" si="5"/>
        <v>一般会計</v>
      </c>
      <c r="K10" s="13" t="s">
        <v>206</v>
      </c>
      <c r="L10" s="14"/>
      <c r="M10" s="12" t="str">
        <f t="shared" si="2"/>
        <v/>
      </c>
      <c r="N10" s="12" t="str">
        <f t="shared" si="6"/>
        <v/>
      </c>
      <c r="O10" s="12"/>
      <c r="P10" s="12" t="str">
        <f>S8</f>
        <v>委託・請負</v>
      </c>
      <c r="Q10" s="18"/>
      <c r="T10" s="12"/>
      <c r="W10" s="31" t="s">
        <v>141</v>
      </c>
      <c r="Y10" s="31" t="s">
        <v>269</v>
      </c>
      <c r="Z10" s="31" t="s">
        <v>397</v>
      </c>
      <c r="AA10" s="63" t="s">
        <v>363</v>
      </c>
      <c r="AB10" s="63" t="s">
        <v>491</v>
      </c>
      <c r="AC10" s="30"/>
      <c r="AD10" s="30"/>
      <c r="AE10" s="30"/>
      <c r="AF10" s="29"/>
      <c r="AG10" s="42" t="s">
        <v>220</v>
      </c>
      <c r="AK10" s="41" t="str">
        <f t="shared" si="7"/>
        <v>I</v>
      </c>
      <c r="AP10" s="41" t="s">
        <v>218</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599</v>
      </c>
      <c r="M11" s="12" t="str">
        <f t="shared" si="2"/>
        <v>その他の事項経費</v>
      </c>
      <c r="N11" s="12" t="str">
        <f t="shared" si="6"/>
        <v>その他の事項経費</v>
      </c>
      <c r="O11" s="12"/>
      <c r="P11" s="12"/>
      <c r="Q11" s="18"/>
      <c r="T11" s="12"/>
      <c r="W11" s="31" t="s">
        <v>562</v>
      </c>
      <c r="Y11" s="31" t="s">
        <v>270</v>
      </c>
      <c r="Z11" s="31" t="s">
        <v>398</v>
      </c>
      <c r="AA11" s="63" t="s">
        <v>364</v>
      </c>
      <c r="AB11" s="63" t="s">
        <v>492</v>
      </c>
      <c r="AC11" s="30"/>
      <c r="AD11" s="30"/>
      <c r="AE11" s="30"/>
      <c r="AF11" s="29"/>
      <c r="AG11" s="41" t="s">
        <v>223</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515</v>
      </c>
      <c r="W12" s="31" t="s">
        <v>142</v>
      </c>
      <c r="Y12" s="31" t="s">
        <v>271</v>
      </c>
      <c r="Z12" s="31" t="s">
        <v>399</v>
      </c>
      <c r="AA12" s="63" t="s">
        <v>365</v>
      </c>
      <c r="AB12" s="63" t="s">
        <v>493</v>
      </c>
      <c r="AC12" s="30"/>
      <c r="AD12" s="30"/>
      <c r="AE12" s="30"/>
      <c r="AF12" s="29"/>
      <c r="AG12" s="41" t="s">
        <v>221</v>
      </c>
      <c r="AK12" s="41"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272</v>
      </c>
      <c r="Z13" s="31" t="s">
        <v>400</v>
      </c>
      <c r="AA13" s="63" t="s">
        <v>366</v>
      </c>
      <c r="AB13" s="63" t="s">
        <v>494</v>
      </c>
      <c r="AC13" s="30"/>
      <c r="AD13" s="30"/>
      <c r="AE13" s="30"/>
      <c r="AF13" s="29"/>
      <c r="AG13" s="41" t="s">
        <v>222</v>
      </c>
      <c r="AK13" s="41"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516</v>
      </c>
      <c r="W14" s="31" t="s">
        <v>144</v>
      </c>
      <c r="Y14" s="31" t="s">
        <v>273</v>
      </c>
      <c r="Z14" s="31" t="s">
        <v>401</v>
      </c>
      <c r="AA14" s="63" t="s">
        <v>367</v>
      </c>
      <c r="AB14" s="63" t="s">
        <v>495</v>
      </c>
      <c r="AC14" s="30"/>
      <c r="AD14" s="30"/>
      <c r="AE14" s="30"/>
      <c r="AF14" s="29"/>
      <c r="AG14" s="55"/>
      <c r="AK14" s="41"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517</v>
      </c>
      <c r="W15" s="31" t="s">
        <v>145</v>
      </c>
      <c r="Y15" s="31" t="s">
        <v>274</v>
      </c>
      <c r="Z15" s="31" t="s">
        <v>402</v>
      </c>
      <c r="AA15" s="63" t="s">
        <v>368</v>
      </c>
      <c r="AB15" s="63" t="s">
        <v>496</v>
      </c>
      <c r="AC15" s="30"/>
      <c r="AD15" s="30"/>
      <c r="AE15" s="30"/>
      <c r="AF15" s="29"/>
      <c r="AG15" s="56"/>
      <c r="AK15" s="41"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518</v>
      </c>
      <c r="W16" s="31" t="s">
        <v>146</v>
      </c>
      <c r="Y16" s="31" t="s">
        <v>275</v>
      </c>
      <c r="Z16" s="31" t="s">
        <v>403</v>
      </c>
      <c r="AA16" s="63" t="s">
        <v>369</v>
      </c>
      <c r="AB16" s="63" t="s">
        <v>497</v>
      </c>
      <c r="AC16" s="30"/>
      <c r="AD16" s="30"/>
      <c r="AE16" s="30"/>
      <c r="AF16" s="29"/>
      <c r="AG16" s="56"/>
      <c r="AK16" s="41"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536</v>
      </c>
      <c r="W17" s="31" t="s">
        <v>147</v>
      </c>
      <c r="Y17" s="31" t="s">
        <v>276</v>
      </c>
      <c r="Z17" s="31" t="s">
        <v>404</v>
      </c>
      <c r="AA17" s="63" t="s">
        <v>370</v>
      </c>
      <c r="AB17" s="63" t="s">
        <v>498</v>
      </c>
      <c r="AC17" s="30"/>
      <c r="AD17" s="30"/>
      <c r="AE17" s="30"/>
      <c r="AF17" s="29"/>
      <c r="AG17" s="56"/>
      <c r="AK17" s="41"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519</v>
      </c>
      <c r="W18" s="31" t="s">
        <v>148</v>
      </c>
      <c r="Y18" s="31" t="s">
        <v>277</v>
      </c>
      <c r="Z18" s="31" t="s">
        <v>405</v>
      </c>
      <c r="AA18" s="63" t="s">
        <v>371</v>
      </c>
      <c r="AB18" s="63" t="s">
        <v>499</v>
      </c>
      <c r="AC18" s="30"/>
      <c r="AD18" s="30"/>
      <c r="AE18" s="30"/>
      <c r="AF18" s="29"/>
      <c r="AK18" s="41" t="str">
        <f t="shared" si="7"/>
        <v>Q</v>
      </c>
    </row>
    <row r="19" spans="1:37" ht="13.5" customHeight="1" x14ac:dyDescent="0.15">
      <c r="A19" s="13" t="s">
        <v>197</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520</v>
      </c>
      <c r="W19" s="31" t="s">
        <v>149</v>
      </c>
      <c r="Y19" s="31" t="s">
        <v>278</v>
      </c>
      <c r="Z19" s="31" t="s">
        <v>406</v>
      </c>
      <c r="AA19" s="63" t="s">
        <v>372</v>
      </c>
      <c r="AB19" s="63" t="s">
        <v>500</v>
      </c>
      <c r="AC19" s="30"/>
      <c r="AD19" s="30"/>
      <c r="AE19" s="30"/>
      <c r="AF19" s="29"/>
      <c r="AK19" s="41" t="str">
        <f t="shared" si="7"/>
        <v>R</v>
      </c>
    </row>
    <row r="20" spans="1:37" ht="13.5" customHeight="1" x14ac:dyDescent="0.15">
      <c r="A20" s="13" t="s">
        <v>198</v>
      </c>
      <c r="B20" s="14"/>
      <c r="C20" s="12" t="str">
        <f t="shared" si="9"/>
        <v/>
      </c>
      <c r="D20" s="12" t="str">
        <f t="shared" si="8"/>
        <v/>
      </c>
      <c r="F20" s="17" t="s">
        <v>196</v>
      </c>
      <c r="G20" s="16"/>
      <c r="H20" s="12" t="str">
        <f t="shared" si="1"/>
        <v/>
      </c>
      <c r="I20" s="12" t="str">
        <f t="shared" si="5"/>
        <v>一般会計</v>
      </c>
      <c r="K20" s="12"/>
      <c r="L20" s="12"/>
      <c r="O20" s="12"/>
      <c r="P20" s="12"/>
      <c r="Q20" s="18"/>
      <c r="T20" s="12"/>
      <c r="U20" s="31" t="s">
        <v>521</v>
      </c>
      <c r="W20" s="31" t="s">
        <v>150</v>
      </c>
      <c r="Y20" s="31" t="s">
        <v>279</v>
      </c>
      <c r="Z20" s="31" t="s">
        <v>407</v>
      </c>
      <c r="AA20" s="63" t="s">
        <v>373</v>
      </c>
      <c r="AB20" s="63" t="s">
        <v>501</v>
      </c>
      <c r="AC20" s="30"/>
      <c r="AD20" s="30"/>
      <c r="AE20" s="30"/>
      <c r="AF20" s="29"/>
      <c r="AK20" s="41" t="str">
        <f t="shared" si="7"/>
        <v>S</v>
      </c>
    </row>
    <row r="21" spans="1:37" ht="13.5" customHeight="1" x14ac:dyDescent="0.15">
      <c r="A21" s="13" t="s">
        <v>199</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522</v>
      </c>
      <c r="W21" s="31" t="s">
        <v>151</v>
      </c>
      <c r="Y21" s="31" t="s">
        <v>280</v>
      </c>
      <c r="Z21" s="31" t="s">
        <v>408</v>
      </c>
      <c r="AA21" s="63" t="s">
        <v>374</v>
      </c>
      <c r="AB21" s="63" t="s">
        <v>502</v>
      </c>
      <c r="AC21" s="30"/>
      <c r="AD21" s="30"/>
      <c r="AE21" s="30"/>
      <c r="AF21" s="29"/>
      <c r="AK21" s="41" t="str">
        <f t="shared" si="7"/>
        <v>T</v>
      </c>
    </row>
    <row r="22" spans="1:37" ht="13.5" customHeight="1" x14ac:dyDescent="0.15">
      <c r="A22" s="13" t="s">
        <v>200</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564</v>
      </c>
      <c r="W22" s="31" t="s">
        <v>152</v>
      </c>
      <c r="Y22" s="31" t="s">
        <v>281</v>
      </c>
      <c r="Z22" s="31" t="s">
        <v>409</v>
      </c>
      <c r="AA22" s="63" t="s">
        <v>375</v>
      </c>
      <c r="AB22" s="63" t="s">
        <v>503</v>
      </c>
      <c r="AC22" s="30"/>
      <c r="AD22" s="30"/>
      <c r="AE22" s="30"/>
      <c r="AF22" s="29"/>
      <c r="AK22" s="41" t="str">
        <f t="shared" si="7"/>
        <v>U</v>
      </c>
    </row>
    <row r="23" spans="1:37" ht="13.5" customHeight="1" x14ac:dyDescent="0.15">
      <c r="A23" s="62" t="s">
        <v>253</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523</v>
      </c>
      <c r="W23" s="31" t="s">
        <v>153</v>
      </c>
      <c r="Y23" s="31" t="s">
        <v>282</v>
      </c>
      <c r="Z23" s="31" t="s">
        <v>410</v>
      </c>
      <c r="AA23" s="63" t="s">
        <v>376</v>
      </c>
      <c r="AB23" s="63" t="s">
        <v>504</v>
      </c>
      <c r="AC23" s="30"/>
      <c r="AD23" s="30"/>
      <c r="AE23" s="30"/>
      <c r="AF23" s="29"/>
      <c r="AK23" s="41" t="str">
        <f t="shared" si="7"/>
        <v>V</v>
      </c>
    </row>
    <row r="24" spans="1:37" ht="13.5" customHeight="1" x14ac:dyDescent="0.15">
      <c r="A24" s="73"/>
      <c r="B24" s="60"/>
      <c r="F24" s="17" t="s">
        <v>256</v>
      </c>
      <c r="G24" s="16"/>
      <c r="H24" s="12" t="str">
        <f t="shared" si="1"/>
        <v/>
      </c>
      <c r="I24" s="12" t="str">
        <f t="shared" si="5"/>
        <v>一般会計</v>
      </c>
      <c r="K24" s="12"/>
      <c r="L24" s="12"/>
      <c r="O24" s="12"/>
      <c r="P24" s="12"/>
      <c r="Q24" s="18"/>
      <c r="T24" s="12"/>
      <c r="U24" s="31" t="s">
        <v>524</v>
      </c>
      <c r="W24" s="31" t="s">
        <v>154</v>
      </c>
      <c r="Y24" s="31" t="s">
        <v>283</v>
      </c>
      <c r="Z24" s="31" t="s">
        <v>411</v>
      </c>
      <c r="AA24" s="63" t="s">
        <v>377</v>
      </c>
      <c r="AB24" s="63" t="s">
        <v>505</v>
      </c>
      <c r="AC24" s="30"/>
      <c r="AD24" s="30"/>
      <c r="AE24" s="30"/>
      <c r="AF24" s="29"/>
      <c r="AK24" s="41" t="str">
        <f>CHAR(CODE(AK23)+1)</f>
        <v>W</v>
      </c>
    </row>
    <row r="25" spans="1:37" ht="13.5" customHeight="1" x14ac:dyDescent="0.15">
      <c r="A25" s="61"/>
      <c r="B25" s="60"/>
      <c r="F25" s="17" t="s">
        <v>121</v>
      </c>
      <c r="G25" s="16"/>
      <c r="H25" s="12" t="str">
        <f t="shared" si="1"/>
        <v/>
      </c>
      <c r="I25" s="12" t="str">
        <f t="shared" si="5"/>
        <v>一般会計</v>
      </c>
      <c r="K25" s="12"/>
      <c r="L25" s="12"/>
      <c r="O25" s="12"/>
      <c r="P25" s="12"/>
      <c r="Q25" s="18"/>
      <c r="T25" s="12"/>
      <c r="U25" s="31" t="s">
        <v>525</v>
      </c>
      <c r="W25" s="54"/>
      <c r="Y25" s="31" t="s">
        <v>284</v>
      </c>
      <c r="Z25" s="31" t="s">
        <v>412</v>
      </c>
      <c r="AA25" s="63" t="s">
        <v>378</v>
      </c>
      <c r="AB25" s="63" t="s">
        <v>506</v>
      </c>
      <c r="AC25" s="30"/>
      <c r="AD25" s="30"/>
      <c r="AE25" s="30"/>
      <c r="AF25" s="29"/>
      <c r="AK25" s="41" t="str">
        <f t="shared" si="7"/>
        <v>X</v>
      </c>
    </row>
    <row r="26" spans="1:37" ht="13.5" customHeight="1" x14ac:dyDescent="0.15">
      <c r="A26" s="61"/>
      <c r="B26" s="60"/>
      <c r="F26" s="17" t="s">
        <v>122</v>
      </c>
      <c r="G26" s="16"/>
      <c r="H26" s="12" t="str">
        <f t="shared" si="1"/>
        <v/>
      </c>
      <c r="I26" s="12" t="str">
        <f t="shared" si="5"/>
        <v>一般会計</v>
      </c>
      <c r="K26" s="12"/>
      <c r="L26" s="12"/>
      <c r="O26" s="12"/>
      <c r="P26" s="12"/>
      <c r="Q26" s="18"/>
      <c r="T26" s="12"/>
      <c r="U26" s="31" t="s">
        <v>526</v>
      </c>
      <c r="Y26" s="31" t="s">
        <v>285</v>
      </c>
      <c r="Z26" s="31" t="s">
        <v>413</v>
      </c>
      <c r="AA26" s="63" t="s">
        <v>379</v>
      </c>
      <c r="AB26" s="63" t="s">
        <v>507</v>
      </c>
      <c r="AC26" s="30"/>
      <c r="AD26" s="30"/>
      <c r="AE26" s="30"/>
      <c r="AF26" s="29"/>
      <c r="AK26" s="41"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527</v>
      </c>
      <c r="Y27" s="31" t="s">
        <v>286</v>
      </c>
      <c r="Z27" s="31" t="s">
        <v>414</v>
      </c>
      <c r="AA27" s="63" t="s">
        <v>380</v>
      </c>
      <c r="AB27" s="63" t="s">
        <v>508</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528</v>
      </c>
      <c r="Y28" s="31" t="s">
        <v>287</v>
      </c>
      <c r="Z28" s="31" t="s">
        <v>415</v>
      </c>
      <c r="AA28" s="63" t="s">
        <v>381</v>
      </c>
      <c r="AB28" s="63" t="s">
        <v>509</v>
      </c>
      <c r="AC28" s="30"/>
      <c r="AD28" s="30"/>
      <c r="AE28" s="30"/>
      <c r="AF28" s="29"/>
      <c r="AK28" s="41" t="s">
        <v>180</v>
      </c>
    </row>
    <row r="29" spans="1:37" ht="13.5" customHeight="1" x14ac:dyDescent="0.15">
      <c r="A29" s="12"/>
      <c r="B29" s="12"/>
      <c r="F29" s="17" t="s">
        <v>188</v>
      </c>
      <c r="G29" s="16"/>
      <c r="H29" s="12" t="str">
        <f t="shared" si="1"/>
        <v/>
      </c>
      <c r="I29" s="12" t="str">
        <f t="shared" si="5"/>
        <v>一般会計</v>
      </c>
      <c r="K29" s="12"/>
      <c r="L29" s="12"/>
      <c r="O29" s="12"/>
      <c r="P29" s="12"/>
      <c r="Q29" s="18"/>
      <c r="T29" s="12"/>
      <c r="U29" s="31" t="s">
        <v>529</v>
      </c>
      <c r="Y29" s="31" t="s">
        <v>288</v>
      </c>
      <c r="Z29" s="31" t="s">
        <v>416</v>
      </c>
      <c r="AA29" s="63" t="s">
        <v>382</v>
      </c>
      <c r="AB29" s="63" t="s">
        <v>510</v>
      </c>
      <c r="AC29" s="30"/>
      <c r="AD29" s="30"/>
      <c r="AE29" s="30"/>
      <c r="AF29" s="29"/>
      <c r="AK29" s="41"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31" t="s">
        <v>530</v>
      </c>
      <c r="Y30" s="31" t="s">
        <v>289</v>
      </c>
      <c r="Z30" s="31" t="s">
        <v>417</v>
      </c>
      <c r="AA30" s="63" t="s">
        <v>383</v>
      </c>
      <c r="AB30" s="63" t="s">
        <v>511</v>
      </c>
      <c r="AC30" s="30"/>
      <c r="AD30" s="30"/>
      <c r="AE30" s="30"/>
      <c r="AF30" s="29"/>
      <c r="AK30" s="41"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31" t="s">
        <v>531</v>
      </c>
      <c r="Y31" s="31" t="s">
        <v>290</v>
      </c>
      <c r="Z31" s="31" t="s">
        <v>418</v>
      </c>
      <c r="AA31" s="63" t="s">
        <v>384</v>
      </c>
      <c r="AB31" s="63" t="s">
        <v>512</v>
      </c>
      <c r="AC31" s="30"/>
      <c r="AD31" s="30"/>
      <c r="AE31" s="30"/>
      <c r="AF31" s="29"/>
      <c r="AK31" s="41"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31" t="s">
        <v>532</v>
      </c>
      <c r="Y32" s="31" t="s">
        <v>291</v>
      </c>
      <c r="Z32" s="31" t="s">
        <v>419</v>
      </c>
      <c r="AA32" s="63" t="s">
        <v>62</v>
      </c>
      <c r="AB32" s="63" t="s">
        <v>62</v>
      </c>
      <c r="AC32" s="30"/>
      <c r="AD32" s="30"/>
      <c r="AE32" s="30"/>
      <c r="AF32" s="29"/>
      <c r="AK32" s="41"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31" t="s">
        <v>533</v>
      </c>
      <c r="Y33" s="31" t="s">
        <v>292</v>
      </c>
      <c r="Z33" s="31" t="s">
        <v>420</v>
      </c>
      <c r="AA33" s="54"/>
      <c r="AB33" s="30"/>
      <c r="AC33" s="30"/>
      <c r="AD33" s="30"/>
      <c r="AE33" s="30"/>
      <c r="AF33" s="29"/>
      <c r="AK33" s="41"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31" t="s">
        <v>534</v>
      </c>
      <c r="Y34" s="31" t="s">
        <v>293</v>
      </c>
      <c r="Z34" s="31" t="s">
        <v>421</v>
      </c>
      <c r="AB34" s="30"/>
      <c r="AC34" s="30"/>
      <c r="AD34" s="30"/>
      <c r="AE34" s="30"/>
      <c r="AF34" s="29"/>
      <c r="AK34" s="41"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31" t="s">
        <v>535</v>
      </c>
      <c r="Y35" s="31" t="s">
        <v>294</v>
      </c>
      <c r="Z35" s="31" t="s">
        <v>422</v>
      </c>
      <c r="AC35" s="30"/>
      <c r="AF35" s="29"/>
      <c r="AK35" s="41"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31" t="s">
        <v>295</v>
      </c>
      <c r="Z36" s="31" t="s">
        <v>423</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296</v>
      </c>
      <c r="Z37" s="31" t="s">
        <v>424</v>
      </c>
      <c r="AF37" s="29"/>
      <c r="AK37" s="41" t="str">
        <f t="shared" si="7"/>
        <v>j</v>
      </c>
    </row>
    <row r="38" spans="1:37" x14ac:dyDescent="0.15">
      <c r="A38" s="12"/>
      <c r="B38" s="12"/>
      <c r="F38" s="12"/>
      <c r="G38" s="18"/>
      <c r="K38" s="12"/>
      <c r="L38" s="12"/>
      <c r="O38" s="12"/>
      <c r="P38" s="12"/>
      <c r="Q38" s="18"/>
      <c r="T38" s="12"/>
      <c r="Y38" s="31" t="s">
        <v>297</v>
      </c>
      <c r="Z38" s="31" t="s">
        <v>425</v>
      </c>
      <c r="AF38" s="29"/>
      <c r="AK38" s="41" t="str">
        <f t="shared" si="7"/>
        <v>k</v>
      </c>
    </row>
    <row r="39" spans="1:37" x14ac:dyDescent="0.15">
      <c r="A39" s="12"/>
      <c r="B39" s="12"/>
      <c r="F39" s="12" t="str">
        <f>I37</f>
        <v>一般会計</v>
      </c>
      <c r="G39" s="18"/>
      <c r="K39" s="12"/>
      <c r="L39" s="12"/>
      <c r="O39" s="12"/>
      <c r="P39" s="12"/>
      <c r="Q39" s="18"/>
      <c r="T39" s="12"/>
      <c r="U39" s="31" t="s">
        <v>537</v>
      </c>
      <c r="Y39" s="31" t="s">
        <v>298</v>
      </c>
      <c r="Z39" s="31" t="s">
        <v>426</v>
      </c>
      <c r="AF39" s="29"/>
      <c r="AK39" s="41" t="str">
        <f t="shared" si="7"/>
        <v>l</v>
      </c>
    </row>
    <row r="40" spans="1:37" x14ac:dyDescent="0.15">
      <c r="A40" s="12"/>
      <c r="B40" s="12"/>
      <c r="F40" s="12"/>
      <c r="G40" s="18"/>
      <c r="K40" s="12"/>
      <c r="L40" s="12"/>
      <c r="O40" s="12"/>
      <c r="P40" s="12"/>
      <c r="Q40" s="18"/>
      <c r="T40" s="12"/>
      <c r="U40" s="31"/>
      <c r="Y40" s="31" t="s">
        <v>299</v>
      </c>
      <c r="Z40" s="31" t="s">
        <v>427</v>
      </c>
      <c r="AF40" s="29"/>
      <c r="AK40" s="41" t="str">
        <f t="shared" si="7"/>
        <v>m</v>
      </c>
    </row>
    <row r="41" spans="1:37" x14ac:dyDescent="0.15">
      <c r="A41" s="12"/>
      <c r="B41" s="12"/>
      <c r="F41" s="12"/>
      <c r="G41" s="18"/>
      <c r="K41" s="12"/>
      <c r="L41" s="12"/>
      <c r="O41" s="12"/>
      <c r="P41" s="12"/>
      <c r="Q41" s="18"/>
      <c r="T41" s="12"/>
      <c r="U41" s="31" t="s">
        <v>240</v>
      </c>
      <c r="Y41" s="31" t="s">
        <v>300</v>
      </c>
      <c r="Z41" s="31" t="s">
        <v>428</v>
      </c>
      <c r="AF41" s="29"/>
      <c r="AK41" s="41" t="str">
        <f t="shared" si="7"/>
        <v>n</v>
      </c>
    </row>
    <row r="42" spans="1:37" x14ac:dyDescent="0.15">
      <c r="A42" s="12"/>
      <c r="B42" s="12"/>
      <c r="F42" s="12"/>
      <c r="G42" s="18"/>
      <c r="K42" s="12"/>
      <c r="L42" s="12"/>
      <c r="O42" s="12"/>
      <c r="P42" s="12"/>
      <c r="Q42" s="18"/>
      <c r="T42" s="12"/>
      <c r="U42" s="31" t="s">
        <v>250</v>
      </c>
      <c r="Y42" s="31" t="s">
        <v>301</v>
      </c>
      <c r="Z42" s="31" t="s">
        <v>429</v>
      </c>
      <c r="AF42" s="29"/>
      <c r="AK42" s="41" t="str">
        <f t="shared" si="7"/>
        <v>o</v>
      </c>
    </row>
    <row r="43" spans="1:37" x14ac:dyDescent="0.15">
      <c r="A43" s="12"/>
      <c r="B43" s="12"/>
      <c r="F43" s="12"/>
      <c r="G43" s="18"/>
      <c r="K43" s="12"/>
      <c r="L43" s="12"/>
      <c r="O43" s="12"/>
      <c r="P43" s="12"/>
      <c r="Q43" s="18"/>
      <c r="T43" s="12"/>
      <c r="Y43" s="31" t="s">
        <v>302</v>
      </c>
      <c r="Z43" s="31" t="s">
        <v>430</v>
      </c>
      <c r="AF43" s="29"/>
      <c r="AK43" s="41" t="str">
        <f t="shared" si="7"/>
        <v>p</v>
      </c>
    </row>
    <row r="44" spans="1:37" x14ac:dyDescent="0.15">
      <c r="A44" s="12"/>
      <c r="B44" s="12"/>
      <c r="F44" s="12"/>
      <c r="G44" s="18"/>
      <c r="K44" s="12"/>
      <c r="L44" s="12"/>
      <c r="O44" s="12"/>
      <c r="P44" s="12"/>
      <c r="Q44" s="18"/>
      <c r="T44" s="12"/>
      <c r="Y44" s="31" t="s">
        <v>303</v>
      </c>
      <c r="Z44" s="31" t="s">
        <v>431</v>
      </c>
      <c r="AF44" s="29"/>
      <c r="AK44" s="41" t="str">
        <f t="shared" si="7"/>
        <v>q</v>
      </c>
    </row>
    <row r="45" spans="1:37" x14ac:dyDescent="0.15">
      <c r="A45" s="12"/>
      <c r="B45" s="12"/>
      <c r="F45" s="12"/>
      <c r="G45" s="18"/>
      <c r="K45" s="12"/>
      <c r="L45" s="12"/>
      <c r="O45" s="12"/>
      <c r="P45" s="12"/>
      <c r="Q45" s="18"/>
      <c r="T45" s="12"/>
      <c r="U45" s="28" t="s">
        <v>156</v>
      </c>
      <c r="Y45" s="31" t="s">
        <v>304</v>
      </c>
      <c r="Z45" s="31" t="s">
        <v>432</v>
      </c>
      <c r="AF45" s="29"/>
      <c r="AK45" s="41" t="str">
        <f t="shared" si="7"/>
        <v>r</v>
      </c>
    </row>
    <row r="46" spans="1:37" x14ac:dyDescent="0.15">
      <c r="A46" s="12"/>
      <c r="B46" s="12"/>
      <c r="F46" s="12"/>
      <c r="G46" s="18"/>
      <c r="K46" s="12"/>
      <c r="L46" s="12"/>
      <c r="O46" s="12"/>
      <c r="P46" s="12"/>
      <c r="Q46" s="18"/>
      <c r="T46" s="12"/>
      <c r="U46" s="70" t="s">
        <v>563</v>
      </c>
      <c r="Y46" s="31" t="s">
        <v>305</v>
      </c>
      <c r="Z46" s="31" t="s">
        <v>433</v>
      </c>
      <c r="AF46" s="29"/>
      <c r="AK46" s="41" t="str">
        <f t="shared" si="7"/>
        <v>s</v>
      </c>
    </row>
    <row r="47" spans="1:37" x14ac:dyDescent="0.15">
      <c r="A47" s="12"/>
      <c r="B47" s="12"/>
      <c r="F47" s="12"/>
      <c r="G47" s="18"/>
      <c r="K47" s="12"/>
      <c r="L47" s="12"/>
      <c r="O47" s="12"/>
      <c r="P47" s="12"/>
      <c r="Q47" s="18"/>
      <c r="T47" s="12"/>
      <c r="Y47" s="31" t="s">
        <v>306</v>
      </c>
      <c r="Z47" s="31" t="s">
        <v>434</v>
      </c>
      <c r="AF47" s="29"/>
      <c r="AK47" s="41" t="str">
        <f t="shared" si="7"/>
        <v>t</v>
      </c>
    </row>
    <row r="48" spans="1:37" x14ac:dyDescent="0.15">
      <c r="A48" s="12"/>
      <c r="B48" s="12"/>
      <c r="F48" s="12"/>
      <c r="G48" s="18"/>
      <c r="K48" s="12"/>
      <c r="L48" s="12"/>
      <c r="O48" s="12"/>
      <c r="P48" s="12"/>
      <c r="Q48" s="18"/>
      <c r="T48" s="12"/>
      <c r="U48" s="70">
        <v>2021</v>
      </c>
      <c r="Y48" s="31" t="s">
        <v>307</v>
      </c>
      <c r="Z48" s="31" t="s">
        <v>435</v>
      </c>
      <c r="AF48" s="29"/>
      <c r="AK48" s="41" t="str">
        <f t="shared" si="7"/>
        <v>u</v>
      </c>
    </row>
    <row r="49" spans="1:37" x14ac:dyDescent="0.15">
      <c r="A49" s="12"/>
      <c r="B49" s="12"/>
      <c r="F49" s="12"/>
      <c r="G49" s="18"/>
      <c r="K49" s="12"/>
      <c r="L49" s="12"/>
      <c r="O49" s="12"/>
      <c r="P49" s="12"/>
      <c r="Q49" s="18"/>
      <c r="T49" s="12"/>
      <c r="U49" s="70">
        <v>2022</v>
      </c>
      <c r="Y49" s="31" t="s">
        <v>308</v>
      </c>
      <c r="Z49" s="31" t="s">
        <v>436</v>
      </c>
      <c r="AF49" s="29"/>
      <c r="AK49" s="41" t="str">
        <f t="shared" si="7"/>
        <v>v</v>
      </c>
    </row>
    <row r="50" spans="1:37" x14ac:dyDescent="0.15">
      <c r="A50" s="12"/>
      <c r="B50" s="12"/>
      <c r="F50" s="12"/>
      <c r="G50" s="18"/>
      <c r="K50" s="12"/>
      <c r="L50" s="12"/>
      <c r="O50" s="12"/>
      <c r="P50" s="12"/>
      <c r="Q50" s="18"/>
      <c r="T50" s="12"/>
      <c r="U50" s="70">
        <v>2023</v>
      </c>
      <c r="Y50" s="31" t="s">
        <v>309</v>
      </c>
      <c r="Z50" s="31" t="s">
        <v>437</v>
      </c>
      <c r="AF50" s="29"/>
    </row>
    <row r="51" spans="1:37" x14ac:dyDescent="0.15">
      <c r="A51" s="12"/>
      <c r="B51" s="12"/>
      <c r="F51" s="12"/>
      <c r="G51" s="18"/>
      <c r="K51" s="12"/>
      <c r="L51" s="12"/>
      <c r="O51" s="12"/>
      <c r="P51" s="12"/>
      <c r="Q51" s="18"/>
      <c r="T51" s="12"/>
      <c r="U51" s="70">
        <v>2024</v>
      </c>
      <c r="Y51" s="31" t="s">
        <v>310</v>
      </c>
      <c r="Z51" s="31" t="s">
        <v>438</v>
      </c>
      <c r="AF51" s="29"/>
    </row>
    <row r="52" spans="1:37" x14ac:dyDescent="0.15">
      <c r="A52" s="12"/>
      <c r="B52" s="12"/>
      <c r="F52" s="12"/>
      <c r="G52" s="18"/>
      <c r="K52" s="12"/>
      <c r="L52" s="12"/>
      <c r="O52" s="12"/>
      <c r="P52" s="12"/>
      <c r="Q52" s="18"/>
      <c r="T52" s="12"/>
      <c r="U52" s="70">
        <v>2025</v>
      </c>
      <c r="Y52" s="31" t="s">
        <v>311</v>
      </c>
      <c r="Z52" s="31" t="s">
        <v>439</v>
      </c>
      <c r="AF52" s="29"/>
    </row>
    <row r="53" spans="1:37" x14ac:dyDescent="0.15">
      <c r="A53" s="12"/>
      <c r="B53" s="12"/>
      <c r="F53" s="12"/>
      <c r="G53" s="18"/>
      <c r="K53" s="12"/>
      <c r="L53" s="12"/>
      <c r="O53" s="12"/>
      <c r="P53" s="12"/>
      <c r="Q53" s="18"/>
      <c r="T53" s="12"/>
      <c r="U53" s="70">
        <v>2026</v>
      </c>
      <c r="Y53" s="31" t="s">
        <v>312</v>
      </c>
      <c r="Z53" s="31" t="s">
        <v>440</v>
      </c>
      <c r="AF53" s="29"/>
    </row>
    <row r="54" spans="1:37" x14ac:dyDescent="0.15">
      <c r="A54" s="12"/>
      <c r="B54" s="12"/>
      <c r="F54" s="12"/>
      <c r="G54" s="18"/>
      <c r="K54" s="12"/>
      <c r="L54" s="12"/>
      <c r="O54" s="12"/>
      <c r="P54" s="19"/>
      <c r="Q54" s="18"/>
      <c r="T54" s="12"/>
      <c r="Y54" s="31" t="s">
        <v>313</v>
      </c>
      <c r="Z54" s="31" t="s">
        <v>441</v>
      </c>
      <c r="AF54" s="29"/>
    </row>
    <row r="55" spans="1:37" x14ac:dyDescent="0.15">
      <c r="A55" s="12"/>
      <c r="B55" s="12"/>
      <c r="F55" s="12"/>
      <c r="G55" s="18"/>
      <c r="K55" s="12"/>
      <c r="L55" s="12"/>
      <c r="O55" s="12"/>
      <c r="P55" s="12"/>
      <c r="Q55" s="18"/>
      <c r="T55" s="12"/>
      <c r="Y55" s="31" t="s">
        <v>314</v>
      </c>
      <c r="Z55" s="31" t="s">
        <v>442</v>
      </c>
      <c r="AF55" s="29"/>
    </row>
    <row r="56" spans="1:37" x14ac:dyDescent="0.15">
      <c r="A56" s="12"/>
      <c r="B56" s="12"/>
      <c r="F56" s="12"/>
      <c r="G56" s="18"/>
      <c r="K56" s="12"/>
      <c r="L56" s="12"/>
      <c r="O56" s="12"/>
      <c r="P56" s="12"/>
      <c r="Q56" s="18"/>
      <c r="T56" s="12"/>
      <c r="U56" s="70">
        <v>20</v>
      </c>
      <c r="Y56" s="31" t="s">
        <v>315</v>
      </c>
      <c r="Z56" s="31" t="s">
        <v>443</v>
      </c>
      <c r="AF56" s="29"/>
    </row>
    <row r="57" spans="1:37" x14ac:dyDescent="0.15">
      <c r="A57" s="12"/>
      <c r="B57" s="12"/>
      <c r="F57" s="12"/>
      <c r="G57" s="18"/>
      <c r="K57" s="12"/>
      <c r="L57" s="12"/>
      <c r="O57" s="12"/>
      <c r="P57" s="12"/>
      <c r="Q57" s="18"/>
      <c r="T57" s="12"/>
      <c r="U57" s="31" t="s">
        <v>513</v>
      </c>
      <c r="Y57" s="31" t="s">
        <v>316</v>
      </c>
      <c r="Z57" s="31" t="s">
        <v>444</v>
      </c>
      <c r="AF57" s="29"/>
    </row>
    <row r="58" spans="1:37" x14ac:dyDescent="0.15">
      <c r="A58" s="12"/>
      <c r="B58" s="12"/>
      <c r="F58" s="12"/>
      <c r="G58" s="18"/>
      <c r="K58" s="12"/>
      <c r="L58" s="12"/>
      <c r="O58" s="12"/>
      <c r="P58" s="12"/>
      <c r="Q58" s="18"/>
      <c r="T58" s="12"/>
      <c r="U58" s="31" t="s">
        <v>514</v>
      </c>
      <c r="Y58" s="31" t="s">
        <v>317</v>
      </c>
      <c r="Z58" s="31" t="s">
        <v>445</v>
      </c>
      <c r="AF58" s="29"/>
    </row>
    <row r="59" spans="1:37" x14ac:dyDescent="0.15">
      <c r="A59" s="12"/>
      <c r="B59" s="12"/>
      <c r="F59" s="12"/>
      <c r="G59" s="18"/>
      <c r="K59" s="12"/>
      <c r="L59" s="12"/>
      <c r="O59" s="12"/>
      <c r="P59" s="12"/>
      <c r="Q59" s="18"/>
      <c r="T59" s="12"/>
      <c r="Y59" s="31" t="s">
        <v>318</v>
      </c>
      <c r="Z59" s="31" t="s">
        <v>446</v>
      </c>
      <c r="AF59" s="29"/>
    </row>
    <row r="60" spans="1:37" x14ac:dyDescent="0.15">
      <c r="A60" s="12"/>
      <c r="B60" s="12"/>
      <c r="F60" s="12"/>
      <c r="G60" s="18"/>
      <c r="K60" s="12"/>
      <c r="L60" s="12"/>
      <c r="O60" s="12"/>
      <c r="P60" s="12"/>
      <c r="Q60" s="18"/>
      <c r="T60" s="12"/>
      <c r="Y60" s="31" t="s">
        <v>319</v>
      </c>
      <c r="Z60" s="31" t="s">
        <v>447</v>
      </c>
      <c r="AF60" s="29"/>
    </row>
    <row r="61" spans="1:37" x14ac:dyDescent="0.15">
      <c r="A61" s="12"/>
      <c r="B61" s="12"/>
      <c r="F61" s="12"/>
      <c r="G61" s="18"/>
      <c r="K61" s="12"/>
      <c r="L61" s="12"/>
      <c r="O61" s="12"/>
      <c r="P61" s="12"/>
      <c r="Q61" s="18"/>
      <c r="T61" s="12"/>
      <c r="Y61" s="31" t="s">
        <v>320</v>
      </c>
      <c r="Z61" s="31" t="s">
        <v>448</v>
      </c>
      <c r="AF61" s="29"/>
    </row>
    <row r="62" spans="1:37" x14ac:dyDescent="0.15">
      <c r="A62" s="12"/>
      <c r="B62" s="12"/>
      <c r="F62" s="12"/>
      <c r="G62" s="18"/>
      <c r="K62" s="12"/>
      <c r="L62" s="12"/>
      <c r="O62" s="12"/>
      <c r="P62" s="12"/>
      <c r="Q62" s="18"/>
      <c r="T62" s="12"/>
      <c r="Y62" s="31" t="s">
        <v>321</v>
      </c>
      <c r="Z62" s="31" t="s">
        <v>449</v>
      </c>
      <c r="AF62" s="29"/>
    </row>
    <row r="63" spans="1:37" x14ac:dyDescent="0.15">
      <c r="A63" s="12"/>
      <c r="B63" s="12"/>
      <c r="F63" s="12"/>
      <c r="G63" s="18"/>
      <c r="K63" s="12"/>
      <c r="L63" s="12"/>
      <c r="O63" s="12"/>
      <c r="P63" s="12"/>
      <c r="Q63" s="18"/>
      <c r="T63" s="12"/>
      <c r="Y63" s="31" t="s">
        <v>322</v>
      </c>
      <c r="Z63" s="31" t="s">
        <v>450</v>
      </c>
      <c r="AF63" s="29"/>
    </row>
    <row r="64" spans="1:37" x14ac:dyDescent="0.15">
      <c r="A64" s="12"/>
      <c r="B64" s="12"/>
      <c r="F64" s="12"/>
      <c r="G64" s="18"/>
      <c r="K64" s="12"/>
      <c r="L64" s="12"/>
      <c r="O64" s="12"/>
      <c r="P64" s="12"/>
      <c r="Q64" s="18"/>
      <c r="T64" s="12"/>
      <c r="Y64" s="31" t="s">
        <v>323</v>
      </c>
      <c r="Z64" s="31" t="s">
        <v>451</v>
      </c>
      <c r="AF64" s="29"/>
    </row>
    <row r="65" spans="1:32" x14ac:dyDescent="0.15">
      <c r="A65" s="12"/>
      <c r="B65" s="12"/>
      <c r="F65" s="12"/>
      <c r="G65" s="18"/>
      <c r="K65" s="12"/>
      <c r="L65" s="12"/>
      <c r="O65" s="12"/>
      <c r="P65" s="12"/>
      <c r="Q65" s="18"/>
      <c r="T65" s="12"/>
      <c r="Y65" s="31" t="s">
        <v>324</v>
      </c>
      <c r="Z65" s="31" t="s">
        <v>452</v>
      </c>
      <c r="AF65" s="29"/>
    </row>
    <row r="66" spans="1:32" x14ac:dyDescent="0.15">
      <c r="A66" s="12"/>
      <c r="B66" s="12"/>
      <c r="F66" s="12"/>
      <c r="G66" s="18"/>
      <c r="K66" s="12"/>
      <c r="L66" s="12"/>
      <c r="O66" s="12"/>
      <c r="P66" s="12"/>
      <c r="Q66" s="18"/>
      <c r="T66" s="12"/>
      <c r="Y66" s="31" t="s">
        <v>63</v>
      </c>
      <c r="Z66" s="31" t="s">
        <v>453</v>
      </c>
      <c r="AF66" s="29"/>
    </row>
    <row r="67" spans="1:32" x14ac:dyDescent="0.15">
      <c r="A67" s="12"/>
      <c r="B67" s="12"/>
      <c r="F67" s="12"/>
      <c r="G67" s="18"/>
      <c r="K67" s="12"/>
      <c r="L67" s="12"/>
      <c r="O67" s="12"/>
      <c r="P67" s="12"/>
      <c r="Q67" s="18"/>
      <c r="T67" s="12"/>
      <c r="Y67" s="31" t="s">
        <v>325</v>
      </c>
      <c r="Z67" s="31" t="s">
        <v>454</v>
      </c>
      <c r="AF67" s="29"/>
    </row>
    <row r="68" spans="1:32" x14ac:dyDescent="0.15">
      <c r="A68" s="12"/>
      <c r="B68" s="12"/>
      <c r="F68" s="12"/>
      <c r="G68" s="18"/>
      <c r="K68" s="12"/>
      <c r="L68" s="12"/>
      <c r="O68" s="12"/>
      <c r="P68" s="12"/>
      <c r="Q68" s="18"/>
      <c r="T68" s="12"/>
      <c r="Y68" s="31" t="s">
        <v>326</v>
      </c>
      <c r="Z68" s="31" t="s">
        <v>455</v>
      </c>
      <c r="AF68" s="29"/>
    </row>
    <row r="69" spans="1:32" x14ac:dyDescent="0.15">
      <c r="A69" s="12"/>
      <c r="B69" s="12"/>
      <c r="F69" s="12"/>
      <c r="G69" s="18"/>
      <c r="K69" s="12"/>
      <c r="L69" s="12"/>
      <c r="O69" s="12"/>
      <c r="P69" s="12"/>
      <c r="Q69" s="18"/>
      <c r="T69" s="12"/>
      <c r="Y69" s="31" t="s">
        <v>327</v>
      </c>
      <c r="Z69" s="31" t="s">
        <v>456</v>
      </c>
      <c r="AF69" s="29"/>
    </row>
    <row r="70" spans="1:32" x14ac:dyDescent="0.15">
      <c r="A70" s="12"/>
      <c r="B70" s="12"/>
      <c r="Y70" s="31" t="s">
        <v>328</v>
      </c>
      <c r="Z70" s="31" t="s">
        <v>457</v>
      </c>
    </row>
    <row r="71" spans="1:32" x14ac:dyDescent="0.15">
      <c r="Y71" s="31" t="s">
        <v>329</v>
      </c>
      <c r="Z71" s="31" t="s">
        <v>458</v>
      </c>
    </row>
    <row r="72" spans="1:32" x14ac:dyDescent="0.15">
      <c r="Y72" s="31" t="s">
        <v>330</v>
      </c>
      <c r="Z72" s="31" t="s">
        <v>459</v>
      </c>
    </row>
    <row r="73" spans="1:32" x14ac:dyDescent="0.15">
      <c r="Y73" s="31" t="s">
        <v>331</v>
      </c>
      <c r="Z73" s="31" t="s">
        <v>460</v>
      </c>
    </row>
    <row r="74" spans="1:32" x14ac:dyDescent="0.15">
      <c r="Y74" s="31" t="s">
        <v>332</v>
      </c>
      <c r="Z74" s="31" t="s">
        <v>461</v>
      </c>
    </row>
    <row r="75" spans="1:32" x14ac:dyDescent="0.15">
      <c r="Y75" s="31" t="s">
        <v>333</v>
      </c>
      <c r="Z75" s="31" t="s">
        <v>462</v>
      </c>
    </row>
    <row r="76" spans="1:32" x14ac:dyDescent="0.15">
      <c r="Y76" s="31" t="s">
        <v>334</v>
      </c>
      <c r="Z76" s="31" t="s">
        <v>463</v>
      </c>
    </row>
    <row r="77" spans="1:32" x14ac:dyDescent="0.15">
      <c r="Y77" s="31" t="s">
        <v>335</v>
      </c>
      <c r="Z77" s="31" t="s">
        <v>464</v>
      </c>
    </row>
    <row r="78" spans="1:32" x14ac:dyDescent="0.15">
      <c r="Y78" s="31" t="s">
        <v>336</v>
      </c>
      <c r="Z78" s="31" t="s">
        <v>465</v>
      </c>
    </row>
    <row r="79" spans="1:32" x14ac:dyDescent="0.15">
      <c r="Y79" s="31" t="s">
        <v>337</v>
      </c>
      <c r="Z79" s="31" t="s">
        <v>466</v>
      </c>
    </row>
    <row r="80" spans="1:32" x14ac:dyDescent="0.15">
      <c r="Y80" s="31" t="s">
        <v>338</v>
      </c>
      <c r="Z80" s="31" t="s">
        <v>467</v>
      </c>
    </row>
    <row r="81" spans="25:26" x14ac:dyDescent="0.15">
      <c r="Y81" s="31" t="s">
        <v>339</v>
      </c>
      <c r="Z81" s="31" t="s">
        <v>468</v>
      </c>
    </row>
    <row r="82" spans="25:26" x14ac:dyDescent="0.15">
      <c r="Y82" s="31" t="s">
        <v>340</v>
      </c>
      <c r="Z82" s="31" t="s">
        <v>469</v>
      </c>
    </row>
    <row r="83" spans="25:26" x14ac:dyDescent="0.15">
      <c r="Y83" s="31" t="s">
        <v>341</v>
      </c>
      <c r="Z83" s="31" t="s">
        <v>470</v>
      </c>
    </row>
    <row r="84" spans="25:26" x14ac:dyDescent="0.15">
      <c r="Y84" s="31" t="s">
        <v>342</v>
      </c>
      <c r="Z84" s="31" t="s">
        <v>471</v>
      </c>
    </row>
    <row r="85" spans="25:26" x14ac:dyDescent="0.15">
      <c r="Y85" s="31" t="s">
        <v>343</v>
      </c>
      <c r="Z85" s="31" t="s">
        <v>472</v>
      </c>
    </row>
    <row r="86" spans="25:26" x14ac:dyDescent="0.15">
      <c r="Y86" s="31" t="s">
        <v>344</v>
      </c>
      <c r="Z86" s="31" t="s">
        <v>473</v>
      </c>
    </row>
    <row r="87" spans="25:26" x14ac:dyDescent="0.15">
      <c r="Y87" s="31" t="s">
        <v>345</v>
      </c>
      <c r="Z87" s="31" t="s">
        <v>474</v>
      </c>
    </row>
    <row r="88" spans="25:26" x14ac:dyDescent="0.15">
      <c r="Y88" s="31" t="s">
        <v>346</v>
      </c>
      <c r="Z88" s="31" t="s">
        <v>475</v>
      </c>
    </row>
    <row r="89" spans="25:26" x14ac:dyDescent="0.15">
      <c r="Y89" s="31" t="s">
        <v>347</v>
      </c>
      <c r="Z89" s="31" t="s">
        <v>476</v>
      </c>
    </row>
    <row r="90" spans="25:26" x14ac:dyDescent="0.15">
      <c r="Y90" s="31" t="s">
        <v>348</v>
      </c>
      <c r="Z90" s="31" t="s">
        <v>477</v>
      </c>
    </row>
    <row r="91" spans="25:26" x14ac:dyDescent="0.15">
      <c r="Y91" s="31" t="s">
        <v>349</v>
      </c>
      <c r="Z91" s="31" t="s">
        <v>478</v>
      </c>
    </row>
    <row r="92" spans="25:26" x14ac:dyDescent="0.15">
      <c r="Y92" s="31" t="s">
        <v>350</v>
      </c>
      <c r="Z92" s="31" t="s">
        <v>479</v>
      </c>
    </row>
    <row r="93" spans="25:26" x14ac:dyDescent="0.15">
      <c r="Y93" s="31" t="s">
        <v>351</v>
      </c>
      <c r="Z93" s="31" t="s">
        <v>480</v>
      </c>
    </row>
    <row r="94" spans="25:26" x14ac:dyDescent="0.15">
      <c r="Y94" s="31" t="s">
        <v>352</v>
      </c>
      <c r="Z94" s="31" t="s">
        <v>481</v>
      </c>
    </row>
    <row r="95" spans="25:26" x14ac:dyDescent="0.15">
      <c r="Y95" s="31" t="s">
        <v>353</v>
      </c>
      <c r="Z95" s="31" t="s">
        <v>482</v>
      </c>
    </row>
    <row r="96" spans="25:26" x14ac:dyDescent="0.15">
      <c r="Y96" s="31" t="s">
        <v>257</v>
      </c>
      <c r="Z96" s="31" t="s">
        <v>483</v>
      </c>
    </row>
    <row r="97" spans="25:26" x14ac:dyDescent="0.15">
      <c r="Y97" s="31" t="s">
        <v>354</v>
      </c>
      <c r="Z97" s="31" t="s">
        <v>484</v>
      </c>
    </row>
    <row r="98" spans="25:26" x14ac:dyDescent="0.15">
      <c r="Y98" s="31" t="s">
        <v>355</v>
      </c>
      <c r="Z98" s="31" t="s">
        <v>485</v>
      </c>
    </row>
    <row r="99" spans="25:26" x14ac:dyDescent="0.15">
      <c r="Y99" s="31" t="s">
        <v>385</v>
      </c>
      <c r="Z99" s="31" t="s">
        <v>486</v>
      </c>
    </row>
    <row r="100" spans="25:26" x14ac:dyDescent="0.15">
      <c r="Y100" s="31" t="s">
        <v>567</v>
      </c>
      <c r="Z100" s="31"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2022-08-26T01:48:06Z</dcterms:created>
  <dcterms:modified xsi:type="dcterms:W3CDTF">2022-08-26T07:48:48Z</dcterms:modified>
</cp:coreProperties>
</file>