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1255" windowHeight="10710"/>
  </bookViews>
  <sheets>
    <sheet name="行政事業レビューシート" sheetId="11" r:id="rId1"/>
    <sheet name="入力規則等" sheetId="4" r:id="rId2"/>
  </sheets>
  <definedNames>
    <definedName name="_xlnm._FilterDatabase" localSheetId="0" hidden="1">行政事業レビューシート!$A$2:$BG$126</definedName>
    <definedName name="_xlnm.Print_Area" localSheetId="0">行政事業レビューシート!$A$1:$AX$126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2" i="11" l="1"/>
  <c r="AY47" i="11" s="1"/>
  <c r="AY39" i="11"/>
  <c r="AY40" i="11" s="1"/>
  <c r="AY36" i="11"/>
  <c r="AY38" i="11" s="1"/>
  <c r="AY41" i="11" l="1"/>
  <c r="AY37" i="11"/>
  <c r="AY46" i="11"/>
  <c r="AY44" i="11"/>
  <c r="AY48" i="11"/>
  <c r="AY45" i="11"/>
  <c r="AY43" i="11"/>
  <c r="AY56" i="11"/>
  <c r="AY49" i="11"/>
  <c r="AY55" i="11" s="1"/>
  <c r="AY50" i="11" l="1"/>
  <c r="AY54" i="11"/>
  <c r="AY52" i="11"/>
  <c r="AY51" i="11"/>
  <c r="AY53" i="11"/>
  <c r="AW106" i="11" l="1"/>
  <c r="AT106" i="11"/>
  <c r="AQ106" i="11"/>
  <c r="AL106" i="11"/>
  <c r="AI106" i="11"/>
  <c r="AF106" i="11"/>
  <c r="Z106" i="11"/>
  <c r="W106" i="11"/>
  <c r="T106" i="11"/>
  <c r="N106" i="11"/>
  <c r="AW105" i="11"/>
  <c r="AT105" i="11"/>
  <c r="AQ105" i="11"/>
  <c r="AL105" i="11"/>
  <c r="AI105" i="11"/>
  <c r="AF105" i="11"/>
  <c r="Z105" i="11"/>
  <c r="W105" i="11"/>
  <c r="T105" i="11"/>
  <c r="N105" i="11"/>
  <c r="K105" i="11"/>
  <c r="H105" i="11"/>
  <c r="W28" i="11" l="1"/>
  <c r="P2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<sst xmlns="http://schemas.openxmlformats.org/spreadsheetml/2006/main" count="824" uniqueCount="634">
  <si>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</si>
  <si>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</si>
  <si>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</si>
  <si>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</si>
  <si>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</si>
  <si>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</si>
  <si>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</si>
  <si>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</si>
  <si>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</si>
  <si>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</si>
  <si>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</si>
  <si>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</si>
  <si>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</si>
  <si>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</si>
  <si>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</si>
  <si>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</si>
  <si>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</si>
  <si>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</si>
  <si>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</si>
  <si>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</si>
  <si>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</si>
  <si>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</si>
  <si>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</si>
  <si>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</si>
  <si>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</si>
  <si>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</si>
  <si>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</si>
  <si>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</si>
  <si>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</si>
  <si>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</si>
  <si>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</si>
  <si>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</si>
  <si>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</si>
  <si>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</si>
  <si>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</si>
  <si>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</si>
  <si>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</si>
  <si>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</si>
  <si>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</si>
  <si>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</si>
  <si>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</si>
  <si>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</si>
  <si>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</si>
  <si>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</si>
  <si>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</si>
  <si>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</si>
  <si>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</si>
  <si>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</si>
  <si>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</si>
  <si>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</si>
  <si>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</si>
  <si>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</si>
  <si>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</si>
  <si>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</si>
  <si>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</si>
  <si>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</si>
  <si>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</si>
  <si>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</si>
  <si>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</si>
  <si>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</si>
  <si>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</si>
  <si>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</si>
  <si>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</si>
  <si>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</si>
  <si>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</si>
  <si>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</si>
  <si>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</si>
  <si>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</si>
  <si>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</si>
  <si>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</si>
  <si>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</si>
  <si>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</si>
  <si>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</si>
  <si>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</si>
  <si>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</si>
  <si>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</si>
  <si>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</si>
  <si>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</si>
  <si>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</si>
  <si>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</si>
  <si>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</si>
  <si>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</si>
  <si>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</si>
  <si>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</si>
  <si>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</si>
  <si>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</si>
  <si>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</si>
  <si>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</si>
  <si>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</si>
  <si>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</si>
  <si>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</si>
  <si>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</si>
  <si>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</si>
  <si>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</si>
  <si>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</si>
  <si>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</si>
  <si>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</si>
  <si>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</si>
  <si>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</si>
  <si>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</si>
  <si>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</si>
  <si>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</si>
  <si>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</si>
  <si>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</si>
  <si>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</si>
  <si>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</si>
  <si>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</si>
  <si>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</si>
  <si>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</si>
  <si>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</si>
  <si>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</si>
  <si>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</si>
  <si>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</si>
  <si>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</si>
  <si>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</si>
  <si>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</si>
  <si>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</si>
  <si>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</si>
  <si>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</si>
  <si>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</si>
  <si>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</si>
  <si>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</si>
  <si>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</si>
  <si>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</si>
  <si>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</si>
  <si>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</si>
  <si>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</si>
  <si>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</si>
  <si>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</si>
  <si>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</si>
  <si>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</si>
  <si>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</si>
  <si>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</si>
  <si>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</si>
  <si>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</si>
  <si>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</si>
  <si>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</si>
  <si>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</si>
  <si>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</si>
  <si>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</si>
  <si>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</si>
  <si>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</si>
  <si>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</si>
  <si>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</si>
  <si>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</si>
  <si>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</si>
  <si>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</si>
  <si>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</si>
  <si>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</si>
  <si>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</si>
  <si>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</si>
  <si>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</si>
  <si>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</si>
  <si>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</si>
  <si>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</si>
  <si>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</si>
  <si>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</si>
  <si>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</si>
  <si>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</si>
  <si>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</si>
  <si>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</si>
  <si>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</si>
  <si>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</si>
  <si>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</si>
  <si>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</si>
  <si>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</si>
  <si>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</si>
  <si>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</si>
  <si>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</si>
  <si>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</si>
  <si>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</si>
  <si>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</si>
  <si>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</si>
  <si>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</si>
  <si>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</si>
  <si>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</si>
  <si>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</si>
  <si>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</si>
  <si>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</si>
  <si>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</si>
  <si>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</si>
  <si>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</si>
  <si>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</si>
  <si>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</si>
  <si>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</si>
  <si>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</si>
  <si>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</si>
  <si>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</si>
  <si>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</si>
  <si>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</si>
  <si>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</si>
  <si>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</si>
  <si>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</si>
  <si>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</si>
  <si>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</si>
  <si>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</si>
  <si>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</si>
  <si>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</si>
  <si>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</si>
  <si>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</si>
  <si>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</si>
  <si>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</si>
  <si>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</si>
  <si>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</si>
  <si>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</si>
  <si>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</si>
  <si>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</si>
  <si>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</si>
  <si>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</si>
  <si>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</si>
  <si>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</si>
  <si>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</si>
  <si>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</si>
  <si>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</si>
  <si>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</si>
  <si>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</si>
  <si>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</si>
  <si>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</si>
  <si>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</si>
  <si>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</si>
  <si>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</si>
  <si>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</si>
  <si>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</si>
  <si>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</si>
  <si>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</si>
  <si>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</si>
  <si>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</si>
  <si>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</si>
  <si>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</si>
  <si>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</si>
  <si>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</si>
  <si>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</si>
  <si>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</si>
  <si>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</si>
  <si>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</si>
  <si>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</si>
  <si>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</si>
  <si>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</si>
  <si>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</si>
  <si>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</si>
  <si>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</si>
  <si>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</si>
  <si>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</si>
  <si>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</si>
  <si>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</si>
  <si>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</si>
  <si>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</si>
  <si>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</si>
  <si>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</si>
  <si>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</si>
  <si>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</si>
  <si>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</si>
  <si>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</si>
  <si>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</si>
  <si>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</si>
  <si>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</si>
  <si>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</si>
  <si>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</si>
  <si>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</si>
  <si>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</si>
  <si>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</si>
  <si>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</si>
  <si>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</si>
  <si>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</si>
  <si>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</si>
  <si>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</si>
  <si>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</si>
  <si>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</si>
  <si>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</si>
  <si>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</si>
  <si>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</si>
  <si>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</si>
  <si>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</si>
  <si>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</si>
  <si>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</si>
  <si>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</si>
  <si>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</si>
  <si>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</si>
  <si>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</si>
  <si>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</si>
  <si>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</si>
  <si>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</si>
  <si>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</si>
  <si>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</si>
  <si>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</si>
  <si>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</si>
  <si>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</si>
  <si>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</si>
  <si>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</si>
  <si>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</si>
  <si>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</si>
  <si>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</si>
  <si>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</si>
  <si>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</si>
  <si>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</si>
  <si>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</si>
  <si>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</si>
  <si>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</si>
  <si>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</si>
  <si>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</si>
  <si>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</si>
  <si>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</si>
  <si>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</si>
  <si>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</si>
  <si>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</si>
  <si>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</si>
  <si>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</si>
  <si>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</si>
  <si>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</si>
  <si>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</si>
  <si>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</si>
  <si>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</si>
  <si>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</si>
  <si>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</si>
  <si>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</si>
  <si>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</si>
  <si>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</si>
  <si>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</si>
  <si>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</si>
  <si>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</si>
  <si>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</si>
  <si>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</si>
  <si>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</si>
  <si>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</si>
  <si>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</si>
  <si>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</si>
  <si>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</si>
  <si>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</si>
  <si>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</si>
  <si>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</si>
  <si>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</si>
  <si>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</si>
  <si>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</si>
  <si>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</si>
  <si>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</si>
  <si>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</si>
  <si>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</si>
  <si>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</si>
  <si>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</si>
  <si>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</si>
  <si>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</si>
  <si>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</si>
  <si>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</si>
  <si>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</si>
  <si>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</si>
  <si>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</si>
  <si>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</si>
  <si>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</si>
  <si>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</si>
  <si>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</si>
  <si>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</si>
  <si>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</si>
  <si>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</si>
  <si>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</si>
  <si>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</si>
  <si>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</si>
  <si>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</si>
  <si>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</si>
  <si>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</si>
  <si>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</si>
  <si>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</si>
  <si>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</si>
  <si>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</si>
  <si>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</si>
  <si>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</si>
  <si>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</si>
  <si>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</si>
  <si>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</si>
  <si>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</si>
  <si>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</si>
  <si>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</si>
  <si>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</si>
  <si>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</si>
  <si>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</si>
  <si>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</si>
  <si>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</si>
  <si>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</si>
  <si>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</si>
  <si>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</si>
  <si>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</si>
  <si>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</si>
  <si>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</si>
  <si>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</si>
  <si>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</si>
  <si>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</si>
  <si>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</si>
  <si>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</si>
  <si>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</si>
  <si>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</si>
  <si>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</si>
  <si>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</si>
  <si>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</si>
  <si>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</si>
  <si>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</si>
  <si>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</si>
  <si>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</si>
  <si>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</si>
  <si>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</si>
  <si>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</si>
  <si>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</si>
  <si>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</si>
  <si>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</si>
  <si>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</si>
  <si>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</si>
  <si>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</si>
  <si>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</si>
  <si>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</si>
  <si>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</si>
  <si>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</si>
  <si>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</si>
  <si>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</si>
  <si>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</si>
  <si>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</si>
  <si>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</si>
  <si>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</si>
  <si>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</si>
  <si>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</si>
  <si>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</si>
  <si>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</si>
  <si>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</si>
  <si>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</si>
  <si>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</si>
  <si>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</si>
  <si>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</si>
  <si>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</si>
  <si>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</si>
  <si>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</si>
  <si>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</si>
  <si>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</si>
  <si>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</si>
  <si>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</si>
  <si>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</si>
  <si>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</si>
  <si>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</si>
  <si>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</si>
  <si>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</si>
  <si>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</si>
  <si>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</si>
  <si>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</si>
  <si>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</si>
  <si>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</si>
  <si>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</si>
  <si>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</si>
  <si>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</si>
  <si>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</si>
  <si>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</si>
  <si>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</si>
  <si>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</si>
  <si>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</si>
  <si>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</si>
  <si>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</si>
  <si>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</si>
  <si>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</si>
  <si>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</si>
  <si>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</si>
  <si>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</si>
  <si>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</si>
  <si>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</si>
  <si>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</si>
  <si>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</si>
  <si>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</si>
  <si>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</si>
  <si>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</si>
  <si>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</si>
  <si>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</si>
  <si>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</si>
  <si>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</si>
  <si>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</si>
  <si>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</si>
  <si>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</si>
  <si>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</si>
  <si>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</si>
  <si>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</si>
  <si>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</si>
  <si>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</si>
  <si>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</si>
  <si>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</si>
  <si>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</si>
  <si>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</si>
  <si>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</si>
  <si>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</si>
  <si>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</si>
  <si>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</si>
  <si>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</si>
  <si>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</si>
  <si>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</si>
  <si>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</si>
  <si>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</si>
  <si>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</si>
  <si>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</si>
  <si>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</si>
  <si>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</si>
  <si>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</si>
  <si>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</si>
  <si>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</si>
  <si>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</si>
  <si>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</si>
  <si>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</si>
  <si>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</si>
  <si>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</si>
  <si>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</si>
  <si>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</si>
  <si>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</si>
  <si>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</si>
  <si>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</si>
  <si>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</si>
  <si>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</si>
  <si>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</si>
  <si>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</si>
  <si>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</si>
  <si>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</si>
  <si>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</si>
  <si>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</si>
  <si>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</si>
  <si>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</si>
  <si>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</si>
  <si>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</si>
  <si>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</si>
  <si>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</si>
  <si>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</si>
  <si>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</si>
  <si>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</si>
  <si>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</si>
  <si>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</si>
  <si>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</si>
  <si>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</si>
  <si>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</si>
  <si>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</si>
  <si>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</si>
  <si>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</si>
  <si>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</si>
  <si>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</si>
  <si>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</si>
  <si>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</si>
  <si>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</si>
  <si>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</si>
  <si>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</si>
  <si>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</si>
  <si>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</si>
  <si>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</si>
  <si>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</si>
  <si>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</si>
  <si>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</si>
  <si>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</si>
  <si>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</si>
  <si>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</si>
  <si>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</si>
  <si>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</si>
  <si>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</si>
  <si>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</si>
  <si>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</si>
  <si>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</si>
  <si>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</si>
  <si>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</si>
  <si>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</si>
  <si>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</si>
  <si>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</si>
  <si>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</si>
  <si>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内閣府</t>
  </si>
  <si>
    <t>戦略的広報経費（国際）</t>
  </si>
  <si>
    <t>大臣官房</t>
  </si>
  <si>
    <t>平成25年度</t>
  </si>
  <si>
    <t>政府広報室</t>
  </si>
  <si>
    <t>内閣府設置法（平成１１年７月１６日法律第８９号）第４条第３項第３８号</t>
  </si>
  <si>
    <t>-</t>
  </si>
  <si>
    <t>米国知識層の我が国に対する好感度（%）</t>
  </si>
  <si>
    <t>回</t>
  </si>
  <si>
    <t>海外ＴＶＣＭ　金額(x)／放送回数(y)</t>
    <phoneticPr fontId="6"/>
  </si>
  <si>
    <t>万円</t>
  </si>
  <si>
    <t xml:space="preserve">   　x/y</t>
    <phoneticPr fontId="6"/>
  </si>
  <si>
    <t>112百万
/1,149回</t>
  </si>
  <si>
    <t>97百万
/912回</t>
  </si>
  <si>
    <t>外務省</t>
  </si>
  <si>
    <t>海外広報</t>
  </si>
  <si>
    <t>0010</t>
  </si>
  <si>
    <t>0009</t>
  </si>
  <si>
    <t>0008</t>
  </si>
  <si>
    <t>0007</t>
  </si>
  <si>
    <t>○</t>
  </si>
  <si>
    <t>府</t>
  </si>
  <si>
    <t>国際社会に対し我が国の基本的立場や政策に関する理解の浸透を図る広報活動を通じ、我が国の国際社会における存在感を高め、日本企業のグローバルな活動の支援等を図ることは、グローバル化された国際社会の中で活動する機会が増大している今日の国民及び日本社会のニーズに即したものである。</t>
  </si>
  <si>
    <t>日本の魅力や日本の重要政策を広く国際社会に周知するため、施策の内容を熟知している国が主体となり、しかるべきタイミングで適切なテーマを取り上げ、広報を実施する必要があることから、国以外の者に委ねることはできない。</t>
    <rPh sb="16" eb="18">
      <t>コクサイ</t>
    </rPh>
    <rPh sb="18" eb="20">
      <t>シャカイ</t>
    </rPh>
    <phoneticPr fontId="4"/>
  </si>
  <si>
    <t>無</t>
  </si>
  <si>
    <t>‐</t>
  </si>
  <si>
    <t>‐</t>
    <phoneticPr fontId="6"/>
  </si>
  <si>
    <t>政府の重点テーマ等を踏まえ、真に必要な広報テーマ、訴求対象に即した媒体に限定されている。</t>
    <phoneticPr fontId="6"/>
  </si>
  <si>
    <t>企画競争により調達を行っており、競争性を伴った調達を行っていることから、妥当である。</t>
    <phoneticPr fontId="6"/>
  </si>
  <si>
    <t>・常に変化する国際情勢や、変化の激しいメディア環境及びトレンドを把握し、国や民間機関で行われている調査やメディア分析も随時踏まえながら、最適な広報手法を採用する必要がある。
・論調分析を強化して国際情勢の変化に応じたタイムリーなものとし、定点観測調査にも当室が主要な訴求対象と考えるハイレベル層に特化した内容を盛り込み、それらの分析結果を踏まえて迅速な広報を行うなど、PDCAサイクルを強化し、事業の継続的な改善に努めている。</t>
    <phoneticPr fontId="6"/>
  </si>
  <si>
    <t>各種の広報手段を用いた国際広報の実施</t>
    <rPh sb="0" eb="2">
      <t>カクシュ</t>
    </rPh>
    <rPh sb="3" eb="5">
      <t>コウホウ</t>
    </rPh>
    <rPh sb="5" eb="7">
      <t>シュダン</t>
    </rPh>
    <rPh sb="8" eb="9">
      <t>モチ</t>
    </rPh>
    <rPh sb="11" eb="13">
      <t>コクサイ</t>
    </rPh>
    <rPh sb="13" eb="15">
      <t>コウホウ</t>
    </rPh>
    <rPh sb="16" eb="18">
      <t>ジッシ</t>
    </rPh>
    <phoneticPr fontId="6"/>
  </si>
  <si>
    <t>２．政府広報</t>
    <phoneticPr fontId="6"/>
  </si>
  <si>
    <t>２．政府広報の戦略的な展開</t>
    <phoneticPr fontId="6"/>
  </si>
  <si>
    <t>有</t>
  </si>
  <si>
    <t>-</t>
    <phoneticPr fontId="6"/>
  </si>
  <si>
    <t>外務省では政策広報については外交政策中心に、在外公館等も活用しつつきめ細やかな広報を行っていることに加え、人的交流の一層の推進の観点から広報を行っている。一方、本事業では、日本経済に関する国際的な理解や信認の向上など、省庁横断的な重要事項について、国際社会における理解を促進する広報を実施し、役割分担を行っている。</t>
    <rPh sb="80" eb="81">
      <t>ホン</t>
    </rPh>
    <rPh sb="81" eb="83">
      <t>ジギョウ</t>
    </rPh>
    <rPh sb="126" eb="128">
      <t>シャカイ</t>
    </rPh>
    <rPh sb="142" eb="144">
      <t>ジッシ</t>
    </rPh>
    <phoneticPr fontId="6"/>
  </si>
  <si>
    <t>・上記変化に対応しつつ、一定のアウトプットからより多くの成果を引き出すため、広報ターゲットの一層の明確化・細分化や、適切なタイミングにおける広報効果の把握等、費用対効果が最大化されるよう取り組む。
・国際広報事業の成果をPDCA調査によってターゲットごとに分析・評価しており、その結果、対日理解度や好感度の向上等に一定程度の効果を上げていることが分かっており、こうした調査結果を、翌年度事業の内容改善にも生かしていく。</t>
    <phoneticPr fontId="6"/>
  </si>
  <si>
    <t>様々な広報手段を用いて、国際社会において我が国の基本的立場や政策等に関する理解の浸透を図るとともに、地方経済を含む日本経済の再生・活性化に向けて我が国の国益の増進に資するよう、対日理解・好感度を向上させる戦略的・機動的な国際広報を実施する。　</t>
    <rPh sb="0" eb="2">
      <t>サマザマ</t>
    </rPh>
    <rPh sb="3" eb="5">
      <t>コウホウ</t>
    </rPh>
    <rPh sb="5" eb="7">
      <t>シュダン</t>
    </rPh>
    <rPh sb="8" eb="9">
      <t>モチ</t>
    </rPh>
    <rPh sb="12" eb="14">
      <t>コクサイ</t>
    </rPh>
    <rPh sb="14" eb="16">
      <t>シャカイ</t>
    </rPh>
    <rPh sb="20" eb="21">
      <t>ワ</t>
    </rPh>
    <rPh sb="22" eb="23">
      <t>クニ</t>
    </rPh>
    <rPh sb="24" eb="27">
      <t>キホンテキ</t>
    </rPh>
    <rPh sb="27" eb="29">
      <t>タチバ</t>
    </rPh>
    <rPh sb="30" eb="33">
      <t>セイサクトウ</t>
    </rPh>
    <rPh sb="34" eb="35">
      <t>カン</t>
    </rPh>
    <rPh sb="37" eb="39">
      <t>リカイ</t>
    </rPh>
    <rPh sb="40" eb="42">
      <t>シントウ</t>
    </rPh>
    <rPh sb="43" eb="44">
      <t>ハカ</t>
    </rPh>
    <rPh sb="50" eb="52">
      <t>チホウ</t>
    </rPh>
    <rPh sb="52" eb="54">
      <t>ケイザイ</t>
    </rPh>
    <rPh sb="55" eb="56">
      <t>フク</t>
    </rPh>
    <rPh sb="57" eb="59">
      <t>ニホン</t>
    </rPh>
    <rPh sb="59" eb="61">
      <t>ケイザイ</t>
    </rPh>
    <rPh sb="62" eb="64">
      <t>サイセイ</t>
    </rPh>
    <rPh sb="65" eb="68">
      <t>カッセイカ</t>
    </rPh>
    <rPh sb="69" eb="70">
      <t>ム</t>
    </rPh>
    <rPh sb="72" eb="73">
      <t>ワ</t>
    </rPh>
    <rPh sb="74" eb="75">
      <t>クニ</t>
    </rPh>
    <rPh sb="76" eb="78">
      <t>コクエキ</t>
    </rPh>
    <rPh sb="79" eb="81">
      <t>ゾウシン</t>
    </rPh>
    <rPh sb="82" eb="83">
      <t>シ</t>
    </rPh>
    <rPh sb="88" eb="90">
      <t>タイニチ</t>
    </rPh>
    <rPh sb="90" eb="92">
      <t>リカイ</t>
    </rPh>
    <rPh sb="93" eb="96">
      <t>コウカンド</t>
    </rPh>
    <rPh sb="97" eb="99">
      <t>コウジョウ</t>
    </rPh>
    <rPh sb="102" eb="105">
      <t>センリャクテキ</t>
    </rPh>
    <rPh sb="106" eb="109">
      <t>キドウテキ</t>
    </rPh>
    <rPh sb="110" eb="112">
      <t>コクサイ</t>
    </rPh>
    <rPh sb="112" eb="114">
      <t>コウホウ</t>
    </rPh>
    <rPh sb="115" eb="117">
      <t>ジッシ</t>
    </rPh>
    <phoneticPr fontId="6"/>
  </si>
  <si>
    <t>-</t>
    <phoneticPr fontId="6"/>
  </si>
  <si>
    <t>コロナ克服・新時代開拓のための経済対策に対する国際的な理解促進・浸透に関する戦略的国際広報</t>
    <phoneticPr fontId="6"/>
  </si>
  <si>
    <t>・落札率は、他の契約の予定価格を類推されるおそれがあるため記載していない。</t>
    <phoneticPr fontId="6"/>
  </si>
  <si>
    <t>-</t>
    <phoneticPr fontId="6"/>
  </si>
  <si>
    <t xml:space="preserve"> https://www8.cao.go.jp/hyouka/r2hyouka/r2jigo/r2jigo-1.pdf
 ※リンク先の政策名・施策名は第6次計画に基づくものが記載されている。</t>
    <phoneticPr fontId="6"/>
  </si>
  <si>
    <t xml:space="preserve"> Ｐ１</t>
    <phoneticPr fontId="6"/>
  </si>
  <si>
    <t>対外発信力の強化は喫緊の課題であり、優先度の高い事業である。</t>
    <phoneticPr fontId="6"/>
  </si>
  <si>
    <t>随意契約（企画競争）により調達を行っており、競争性を伴った調達を行っていることから、妥当である。
なお、本事業は一者応札となったことから、令和４年度事業については、仕様書の見直しを始め、公告期間を延ばす等の改善を行う予定である。</t>
    <rPh sb="2" eb="4">
      <t>ケイヤク</t>
    </rPh>
    <rPh sb="5" eb="7">
      <t>キカク</t>
    </rPh>
    <rPh sb="7" eb="9">
      <t>キョウソウ</t>
    </rPh>
    <rPh sb="13" eb="15">
      <t>チョウタツ</t>
    </rPh>
    <rPh sb="16" eb="17">
      <t>オコナ</t>
    </rPh>
    <rPh sb="22" eb="25">
      <t>キョウソウセイ</t>
    </rPh>
    <rPh sb="26" eb="27">
      <t>トモナ</t>
    </rPh>
    <rPh sb="29" eb="31">
      <t>チョウタツ</t>
    </rPh>
    <rPh sb="32" eb="33">
      <t>オコナ</t>
    </rPh>
    <rPh sb="42" eb="44">
      <t>ダトウ</t>
    </rPh>
    <rPh sb="69" eb="71">
      <t>レイワ</t>
    </rPh>
    <rPh sb="72" eb="74">
      <t>ネンド</t>
    </rPh>
    <rPh sb="74" eb="76">
      <t>ジギョウ</t>
    </rPh>
    <rPh sb="82" eb="85">
      <t>シヨウショ</t>
    </rPh>
    <rPh sb="108" eb="110">
      <t>ヨテイ</t>
    </rPh>
    <phoneticPr fontId="6"/>
  </si>
  <si>
    <t>国際情勢の変化に伴い、広報戦略の練り直しが不可避となり、年度内に事業を完了することが困難となったことから、妥当である。</t>
    <rPh sb="8" eb="9">
      <t>トモナ</t>
    </rPh>
    <rPh sb="11" eb="13">
      <t>コウホウ</t>
    </rPh>
    <rPh sb="13" eb="15">
      <t>センリャク</t>
    </rPh>
    <rPh sb="21" eb="24">
      <t>フカヒ</t>
    </rPh>
    <rPh sb="53" eb="55">
      <t>ダトウ</t>
    </rPh>
    <phoneticPr fontId="6"/>
  </si>
  <si>
    <t>海外TVCM放送回数
※令和2年度限り</t>
    <rPh sb="12" eb="14">
      <t>レイワ</t>
    </rPh>
    <rPh sb="15" eb="17">
      <t>ネンド</t>
    </rPh>
    <rPh sb="17" eb="18">
      <t>カギ</t>
    </rPh>
    <phoneticPr fontId="6"/>
  </si>
  <si>
    <t>-</t>
    <phoneticPr fontId="6"/>
  </si>
  <si>
    <t>内閣府</t>
    <rPh sb="0" eb="2">
      <t>ナイカク</t>
    </rPh>
    <rPh sb="2" eb="3">
      <t>フ</t>
    </rPh>
    <phoneticPr fontId="25"/>
  </si>
  <si>
    <t>【随意契約（企画競争）】</t>
    <rPh sb="1" eb="3">
      <t>ズイイ</t>
    </rPh>
    <rPh sb="3" eb="5">
      <t>ケイヤク</t>
    </rPh>
    <rPh sb="6" eb="8">
      <t>キカク</t>
    </rPh>
    <rPh sb="8" eb="10">
      <t>キョウソウ</t>
    </rPh>
    <phoneticPr fontId="6"/>
  </si>
  <si>
    <t>コロナ克服・新時代開拓のための経済対策に対する
国際的な理解促進・浸透に関する戦略的国際広報</t>
    <phoneticPr fontId="25"/>
  </si>
  <si>
    <t>-</t>
    <phoneticPr fontId="6"/>
  </si>
  <si>
    <t>我が国の経済・社会の強靭性や魅力に関する対外発信を強化し、国際社会における我が国への理解や好感度の向上を図るため、戦略的国際広報を行う。</t>
    <phoneticPr fontId="6"/>
  </si>
  <si>
    <t xml:space="preserve">ポストコロナ社会を見据えた我が国の経済・社会の成長等に資する各種政策や取組について、国際社会に対し、以下の手段を用いて広報を行っている。
①海外メディア等を活用した記事、番組等の制作・発信
②オウンド動画の制作
③オンラインイベント（ウェビナー）の実施
</t>
    <rPh sb="70" eb="72">
      <t>カイガイ</t>
    </rPh>
    <rPh sb="76" eb="77">
      <t>トウ</t>
    </rPh>
    <rPh sb="78" eb="80">
      <t>カツヨウ</t>
    </rPh>
    <rPh sb="82" eb="84">
      <t>キジ</t>
    </rPh>
    <rPh sb="85" eb="87">
      <t>バングミ</t>
    </rPh>
    <rPh sb="87" eb="88">
      <t>トウ</t>
    </rPh>
    <rPh sb="89" eb="91">
      <t>セイサク</t>
    </rPh>
    <rPh sb="92" eb="94">
      <t>ハッシン</t>
    </rPh>
    <rPh sb="100" eb="102">
      <t>ドウガ</t>
    </rPh>
    <rPh sb="103" eb="105">
      <t>セイサク</t>
    </rPh>
    <rPh sb="124" eb="126">
      <t>ジッシ</t>
    </rPh>
    <phoneticPr fontId="6"/>
  </si>
  <si>
    <t>本</t>
    <rPh sb="0" eb="1">
      <t>ホン</t>
    </rPh>
    <phoneticPr fontId="6"/>
  </si>
  <si>
    <t>万円</t>
    <phoneticPr fontId="6"/>
  </si>
  <si>
    <t>記事・動画制作等本数
※令和3年度新規</t>
    <rPh sb="0" eb="2">
      <t>キジ</t>
    </rPh>
    <rPh sb="3" eb="5">
      <t>ドウガ</t>
    </rPh>
    <rPh sb="5" eb="7">
      <t>セイサク</t>
    </rPh>
    <rPh sb="7" eb="8">
      <t>トウ</t>
    </rPh>
    <rPh sb="8" eb="10">
      <t>ホンスウ</t>
    </rPh>
    <rPh sb="12" eb="14">
      <t>レイワ</t>
    </rPh>
    <rPh sb="15" eb="16">
      <t>ネン</t>
    </rPh>
    <rPh sb="16" eb="17">
      <t>ド</t>
    </rPh>
    <rPh sb="17" eb="19">
      <t>シンキ</t>
    </rPh>
    <phoneticPr fontId="6"/>
  </si>
  <si>
    <t>記事・動画制作等　金額(x)／制作本数(y)</t>
    <rPh sb="0" eb="2">
      <t>キジ</t>
    </rPh>
    <rPh sb="3" eb="5">
      <t>ドウガ</t>
    </rPh>
    <rPh sb="5" eb="7">
      <t>セイサク</t>
    </rPh>
    <rPh sb="7" eb="8">
      <t>トウ</t>
    </rPh>
    <rPh sb="9" eb="11">
      <t>キンガク</t>
    </rPh>
    <rPh sb="15" eb="17">
      <t>セイサク</t>
    </rPh>
    <rPh sb="17" eb="19">
      <t>ホンスウ</t>
    </rPh>
    <phoneticPr fontId="6"/>
  </si>
  <si>
    <t>98百万
/8本</t>
    <phoneticPr fontId="6"/>
  </si>
  <si>
    <t>0百万
/0本</t>
    <rPh sb="1" eb="3">
      <t>ヒャクマン</t>
    </rPh>
    <rPh sb="6" eb="7">
      <t>ホン</t>
    </rPh>
    <phoneticPr fontId="6"/>
  </si>
  <si>
    <t>-</t>
    <phoneticPr fontId="6"/>
  </si>
  <si>
    <t>-</t>
    <phoneticPr fontId="6"/>
  </si>
  <si>
    <r>
      <t xml:space="preserve">　　　　　　　支出額「ー」 </t>
    </r>
    <r>
      <rPr>
        <sz val="12"/>
        <rFont val="ＭＳ Ｐゴシック"/>
        <family val="3"/>
        <charset val="128"/>
      </rPr>
      <t>※全額翌債</t>
    </r>
    <rPh sb="7" eb="9">
      <t>シシュツ</t>
    </rPh>
    <rPh sb="9" eb="10">
      <t>ガク</t>
    </rPh>
    <rPh sb="15" eb="17">
      <t>ゼンガク</t>
    </rPh>
    <rPh sb="17" eb="19">
      <t>ヨクサイ</t>
    </rPh>
    <phoneticPr fontId="25"/>
  </si>
  <si>
    <t>米国知識層の我が国に対する好感度80％</t>
    <phoneticPr fontId="6"/>
  </si>
  <si>
    <t>点検対象外</t>
    <rPh sb="0" eb="2">
      <t>テンケン</t>
    </rPh>
    <rPh sb="2" eb="4">
      <t>タイショウ</t>
    </rPh>
    <rPh sb="4" eb="5">
      <t>ガイ</t>
    </rPh>
    <phoneticPr fontId="6"/>
  </si>
  <si>
    <t>引き続き、効果的･効率的な事業の実施に努めることとし、効率的に執行した実績を概算要求に反映させること。</t>
    <phoneticPr fontId="6"/>
  </si>
  <si>
    <t>大臣官房参事官
足立　秀彰</t>
    <rPh sb="8" eb="10">
      <t>アダチ</t>
    </rPh>
    <rPh sb="11" eb="12">
      <t>シュウ</t>
    </rPh>
    <rPh sb="12" eb="13">
      <t>アキラ</t>
    </rPh>
    <phoneticPr fontId="6"/>
  </si>
  <si>
    <t>-</t>
    <phoneticPr fontId="6"/>
  </si>
  <si>
    <t>引き続き、効果的･効率的な事業の実施に努めるとともに、効率的に執行した実績を今後の事業に反映させるよう努める。</t>
    <rPh sb="51" eb="52">
      <t>ツト</t>
    </rPh>
    <phoneticPr fontId="6"/>
  </si>
  <si>
    <t>政府広報室によるアンケート調査</t>
    <phoneticPr fontId="6"/>
  </si>
  <si>
    <t>欧州知識層の我が国に対する好感度75％</t>
    <rPh sb="0" eb="2">
      <t>オウシュウ</t>
    </rPh>
    <rPh sb="2" eb="4">
      <t>チシキ</t>
    </rPh>
    <rPh sb="4" eb="5">
      <t>ソウ</t>
    </rPh>
    <rPh sb="6" eb="7">
      <t>ワ</t>
    </rPh>
    <rPh sb="13" eb="15">
      <t>コウカン</t>
    </rPh>
    <rPh sb="15" eb="16">
      <t>ド</t>
    </rPh>
    <phoneticPr fontId="6"/>
  </si>
  <si>
    <t>欧州知識層の我が国に対する好感度（%）</t>
    <rPh sb="0" eb="2">
      <t>オウシュウ</t>
    </rPh>
    <rPh sb="2" eb="4">
      <t>チシキ</t>
    </rPh>
    <rPh sb="4" eb="5">
      <t>ソウ</t>
    </rPh>
    <rPh sb="6" eb="7">
      <t>ワ</t>
    </rPh>
    <rPh sb="13" eb="15">
      <t>コウカン</t>
    </rPh>
    <rPh sb="15" eb="16">
      <t>ド</t>
    </rPh>
    <phoneticPr fontId="6"/>
  </si>
  <si>
    <t>-</t>
    <phoneticPr fontId="6"/>
  </si>
  <si>
    <t>株式会社電通</t>
    <phoneticPr fontId="6"/>
  </si>
  <si>
    <t>Ａ．株式会社電通</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</si>
</sst>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17" xfId="0" applyFont="1" applyFill="1" applyBorder="1" applyAlignment="1" applyProtection="1">
      <alignment horizontal="center" vertical="center"/>
      <protection locked="0"/>
    </xf>
    <xf numFmtId="0" fontId="26" fillId="0" borderId="0" xfId="0" applyFont="1" applyFill="1" applyBorder="1" applyAlignment="1">
      <alignment horizontal="justify" vertical="center" wrapText="1"/>
    </xf>
    <xf numFmtId="0" fontId="12" fillId="0" borderId="0" xfId="1" applyFont="1" applyFill="1" applyBorder="1" applyAlignment="1" applyProtection="1">
      <alignment vertical="center" wrapText="1"/>
      <protection locked="0"/>
    </xf>
    <xf numFmtId="0" fontId="12" fillId="0" borderId="0" xfId="1" applyFont="1" applyFill="1" applyBorder="1" applyAlignment="1" applyProtection="1">
      <alignment vertical="center"/>
      <protection locked="0"/>
    </xf>
    <xf numFmtId="0" fontId="0" fillId="0" borderId="0" xfId="0" applyBorder="1" applyProtection="1">
      <alignment vertical="center"/>
      <protection locked="0"/>
    </xf>
    <xf numFmtId="0" fontId="20" fillId="0" borderId="0" xfId="1" applyFont="1" applyFill="1" applyBorder="1" applyAlignment="1" applyProtection="1">
      <alignment vertical="center" wrapText="1"/>
      <protection locked="0"/>
    </xf>
    <xf numFmtId="0" fontId="20" fillId="0" borderId="7" xfId="1" applyFont="1" applyFill="1" applyBorder="1" applyAlignment="1" applyProtection="1">
      <protection locked="0"/>
    </xf>
    <xf numFmtId="0" fontId="12" fillId="0" borderId="0" xfId="1" applyFont="1" applyFill="1" applyBorder="1" applyAlignment="1" applyProtection="1">
      <alignment horizontal="left" vertical="center" wrapText="1"/>
      <protection locked="0"/>
    </xf>
    <xf numFmtId="0" fontId="20" fillId="0" borderId="81" xfId="1" applyFont="1" applyFill="1" applyBorder="1" applyAlignment="1" applyProtection="1">
      <alignment horizontal="center" vertical="center"/>
      <protection locked="0"/>
    </xf>
    <xf numFmtId="0" fontId="20" fillId="0" borderId="82" xfId="1" applyFont="1" applyFill="1" applyBorder="1" applyAlignment="1" applyProtection="1">
      <alignment horizontal="center" vertical="center"/>
      <protection locked="0"/>
    </xf>
    <xf numFmtId="0" fontId="20" fillId="0" borderId="144" xfId="1" applyFont="1" applyFill="1" applyBorder="1" applyAlignment="1" applyProtection="1">
      <alignment horizontal="center" vertical="center"/>
      <protection locked="0"/>
    </xf>
    <xf numFmtId="0" fontId="20" fillId="0" borderId="68" xfId="1" applyFont="1" applyFill="1" applyBorder="1" applyAlignment="1" applyProtection="1">
      <alignment horizontal="center" vertical="center"/>
      <protection locked="0"/>
    </xf>
    <xf numFmtId="0" fontId="20" fillId="0" borderId="7" xfId="1" applyFont="1" applyFill="1" applyBorder="1" applyAlignment="1" applyProtection="1">
      <alignment horizontal="center" vertical="center"/>
      <protection locked="0"/>
    </xf>
    <xf numFmtId="0" fontId="20" fillId="0" borderId="8" xfId="1" applyFont="1" applyFill="1" applyBorder="1" applyAlignment="1" applyProtection="1">
      <alignment horizontal="center" vertical="center"/>
      <protection locked="0"/>
    </xf>
    <xf numFmtId="0" fontId="20" fillId="0" borderId="81" xfId="1" applyFont="1" applyFill="1" applyBorder="1" applyAlignment="1" applyProtection="1">
      <alignment horizontal="center" vertical="center" wrapText="1"/>
      <protection locked="0"/>
    </xf>
    <xf numFmtId="0" fontId="20" fillId="0" borderId="82" xfId="1" applyFont="1" applyFill="1" applyBorder="1" applyAlignment="1" applyProtection="1">
      <alignment horizontal="center" vertical="center" wrapText="1"/>
      <protection locked="0"/>
    </xf>
    <xf numFmtId="0" fontId="20" fillId="0" borderId="144" xfId="1" applyFont="1" applyFill="1" applyBorder="1" applyAlignment="1" applyProtection="1">
      <alignment horizontal="center" vertical="center" wrapText="1"/>
      <protection locked="0"/>
    </xf>
    <xf numFmtId="0" fontId="20" fillId="0" borderId="68" xfId="1" applyFont="1" applyFill="1" applyBorder="1" applyAlignment="1" applyProtection="1">
      <alignment horizontal="left" vertical="center" wrapText="1"/>
      <protection locked="0"/>
    </xf>
    <xf numFmtId="0" fontId="20" fillId="0" borderId="7" xfId="1" applyFont="1" applyFill="1" applyBorder="1" applyAlignment="1" applyProtection="1">
      <alignment horizontal="left" vertical="center" wrapText="1"/>
      <protection locked="0"/>
    </xf>
    <xf numFmtId="0" fontId="20" fillId="0" borderId="8"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177" fontId="0" fillId="0" borderId="24" xfId="0" quotePrefix="1"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5"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2"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1" fillId="0" borderId="72" xfId="0" applyNumberFormat="1" applyFont="1" applyFill="1" applyBorder="1" applyAlignment="1" applyProtection="1">
      <alignment horizontal="center" vertical="center" wrapText="1"/>
      <protection locked="0"/>
    </xf>
    <xf numFmtId="49" fontId="21" fillId="0" borderId="93" xfId="0" applyNumberFormat="1" applyFont="1" applyFill="1" applyBorder="1" applyAlignment="1" applyProtection="1">
      <alignment horizontal="center" vertical="center" wrapText="1"/>
      <protection locked="0"/>
    </xf>
    <xf numFmtId="0" fontId="23" fillId="0" borderId="138" xfId="0" applyFont="1" applyFill="1" applyBorder="1" applyAlignment="1" applyProtection="1">
      <alignment horizontal="center" vertical="center" wrapText="1"/>
      <protection locked="0"/>
    </xf>
    <xf numFmtId="49" fontId="21" fillId="0" borderId="138" xfId="0" applyNumberFormat="1" applyFont="1" applyFill="1" applyBorder="1" applyAlignment="1" applyProtection="1">
      <alignment horizontal="center" vertical="center" wrapText="1"/>
      <protection locked="0"/>
    </xf>
    <xf numFmtId="179" fontId="23" fillId="0" borderId="132" xfId="0" applyNumberFormat="1" applyFont="1" applyFill="1" applyBorder="1" applyAlignment="1" applyProtection="1">
      <alignment horizontal="center" vertical="center" wrapText="1"/>
      <protection locked="0"/>
    </xf>
    <xf numFmtId="49" fontId="21" fillId="0" borderId="132" xfId="0" applyNumberFormat="1" applyFont="1" applyFill="1" applyBorder="1" applyAlignment="1" applyProtection="1">
      <alignment horizontal="center" vertical="center" wrapText="1"/>
      <protection locked="0"/>
    </xf>
    <xf numFmtId="49" fontId="21" fillId="0" borderId="105" xfId="0" applyNumberFormat="1" applyFont="1" applyFill="1" applyBorder="1" applyAlignment="1" applyProtection="1">
      <alignment horizontal="center"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1" fillId="0" borderId="79" xfId="0" applyNumberFormat="1" applyFont="1" applyFill="1" applyBorder="1" applyAlignment="1" applyProtection="1">
      <alignment horizontal="center" vertical="center" wrapText="1"/>
      <protection locked="0"/>
    </xf>
    <xf numFmtId="49" fontId="21" fillId="0" borderId="104" xfId="0" applyNumberFormat="1" applyFont="1" applyFill="1" applyBorder="1" applyAlignment="1" applyProtection="1">
      <alignment horizontal="center" vertical="center" wrapText="1"/>
      <protection locked="0"/>
    </xf>
    <xf numFmtId="179" fontId="23" fillId="0" borderId="134"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6" fillId="6" borderId="81" xfId="0" applyFont="1" applyFill="1" applyBorder="1" applyAlignment="1">
      <alignment horizontal="center" vertical="center" textRotation="255" wrapText="1"/>
    </xf>
    <xf numFmtId="0" fontId="16" fillId="6" borderId="126"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8" xfId="0" applyFont="1" applyFill="1" applyBorder="1" applyAlignment="1">
      <alignment horizontal="center" vertical="center" textRotation="255" wrapText="1"/>
    </xf>
    <xf numFmtId="0" fontId="16" fillId="6" borderId="127"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4" fillId="6" borderId="85" xfId="0" applyFont="1" applyFill="1" applyBorder="1" applyAlignment="1">
      <alignment horizontal="center" vertical="center" wrapText="1"/>
    </xf>
    <xf numFmtId="0" fontId="14" fillId="6" borderId="12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14" xfId="0" applyFont="1" applyFill="1" applyBorder="1" applyAlignment="1">
      <alignment horizontal="center" vertical="center" wrapText="1"/>
    </xf>
    <xf numFmtId="0" fontId="14" fillId="6" borderId="117"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2" xfId="0" applyFont="1" applyFill="1" applyBorder="1" applyAlignment="1">
      <alignment vertical="center"/>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180" fontId="0" fillId="5" borderId="16" xfId="0" quotePrefix="1" applyNumberFormat="1" applyFont="1" applyFill="1" applyBorder="1" applyAlignment="1" applyProtection="1">
      <alignment horizontal="center" vertical="center" shrinkToFit="1"/>
      <protection locked="0"/>
    </xf>
    <xf numFmtId="0" fontId="14" fillId="6" borderId="117" xfId="0" applyFont="1" applyFill="1" applyBorder="1" applyAlignment="1">
      <alignment horizontal="center" vertical="center"/>
    </xf>
    <xf numFmtId="0" fontId="14" fillId="6" borderId="129"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24" xfId="0" applyNumberFormat="1" applyFont="1" applyFill="1" applyBorder="1" applyAlignment="1" applyProtection="1">
      <alignment horizontal="center" vertical="center" wrapText="1"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2" borderId="11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49" fontId="0" fillId="0" borderId="118"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1" xfId="0" quotePrefix="1" applyNumberFormat="1" applyFont="1" applyFill="1" applyBorder="1" applyAlignment="1" applyProtection="1">
      <alignment horizontal="center" vertical="center" shrinkToFi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28" xfId="3" applyFont="1" applyFill="1" applyBorder="1" applyAlignment="1" applyProtection="1">
      <alignment horizontal="center" vertical="center" wrapText="1"/>
    </xf>
    <xf numFmtId="0" fontId="0" fillId="0" borderId="83"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28" fillId="2" borderId="89"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2" borderId="89"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3"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1" fillId="0" borderId="134" xfId="0" applyNumberFormat="1" applyFont="1" applyFill="1" applyBorder="1" applyAlignment="1" applyProtection="1">
      <alignment horizontal="center" vertical="center" wrapText="1"/>
      <protection locked="0"/>
    </xf>
    <xf numFmtId="49" fontId="21" fillId="0" borderId="74" xfId="0" applyNumberFormat="1" applyFont="1" applyFill="1" applyBorder="1" applyAlignment="1" applyProtection="1">
      <alignment horizontal="center" vertical="center" wrapText="1"/>
      <protection locked="0"/>
    </xf>
    <xf numFmtId="49" fontId="21" fillId="0" borderId="80" xfId="0" applyNumberFormat="1" applyFont="1" applyFill="1" applyBorder="1" applyAlignment="1" applyProtection="1">
      <alignment horizontal="center" vertical="center" wrapText="1"/>
      <protection locked="0"/>
    </xf>
    <xf numFmtId="49" fontId="21" fillId="0" borderId="136" xfId="0" applyNumberFormat="1" applyFont="1" applyFill="1" applyBorder="1" applyAlignment="1" applyProtection="1">
      <alignment horizontal="center" vertical="center" wrapText="1"/>
      <protection locked="0"/>
    </xf>
    <xf numFmtId="179" fontId="23" fillId="0" borderId="138" xfId="0" applyNumberFormat="1" applyFont="1" applyFill="1" applyBorder="1" applyAlignment="1" applyProtection="1">
      <alignment horizontal="center" vertical="center" wrapText="1"/>
      <protection locked="0"/>
    </xf>
    <xf numFmtId="49" fontId="21" fillId="0" borderId="139" xfId="0" applyNumberFormat="1" applyFont="1" applyFill="1" applyBorder="1" applyAlignment="1" applyProtection="1">
      <alignment horizontal="center" vertical="center" wrapText="1"/>
      <protection locked="0"/>
    </xf>
    <xf numFmtId="0" fontId="21" fillId="5" borderId="137" xfId="0" applyFont="1" applyFill="1" applyBorder="1" applyAlignment="1" applyProtection="1">
      <alignment horizontal="center" vertical="center" wrapText="1"/>
      <protection locked="0"/>
    </xf>
    <xf numFmtId="0" fontId="21" fillId="5" borderId="138" xfId="0" applyFont="1" applyFill="1" applyBorder="1" applyAlignment="1" applyProtection="1">
      <alignment horizontal="center" vertical="center" wrapText="1"/>
      <protection locked="0"/>
    </xf>
    <xf numFmtId="0" fontId="21" fillId="5" borderId="140" xfId="0"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21" fillId="5" borderId="133" xfId="0"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21" fillId="5" borderId="135" xfId="0" applyFont="1" applyFill="1" applyBorder="1" applyAlignment="1" applyProtection="1">
      <alignment horizontal="center" vertical="center" wrapText="1"/>
      <protection locked="0"/>
    </xf>
    <xf numFmtId="0" fontId="21" fillId="5" borderId="141" xfId="0" applyFont="1" applyFill="1" applyBorder="1" applyAlignment="1">
      <alignment horizontal="center" vertical="center" wrapText="1"/>
    </xf>
    <xf numFmtId="0" fontId="21" fillId="5" borderId="142" xfId="0" applyFont="1" applyFill="1" applyBorder="1" applyAlignment="1">
      <alignment horizontal="center" vertical="center" wrapText="1"/>
    </xf>
    <xf numFmtId="0" fontId="21" fillId="5" borderId="143"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3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104775</xdr:colOff>
      <xdr:row>108</xdr:row>
      <xdr:rowOff>0</xdr:rowOff>
    </xdr:from>
    <xdr:to>
      <xdr:col>46</xdr:col>
      <xdr:colOff>114300</xdr:colOff>
      <xdr:row>125</xdr:row>
      <xdr:rowOff>542925</xdr:rowOff>
    </xdr:to>
    <xdr:sp macro="" textlink="">
      <xdr:nvSpPr>
        <xdr:cNvPr id="1036" name="AutoShape 12"/>
        <xdr:cNvSpPr>
          <a:spLocks noChangeAspect="1" noChangeArrowheads="1"/>
        </xdr:cNvSpPr>
      </xdr:nvSpPr>
      <xdr:spPr bwMode="auto">
        <a:xfrm>
          <a:off x="1704975" y="38147625"/>
          <a:ext cx="7610475" cy="68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27</xdr:col>
      <xdr:colOff>76200</xdr:colOff>
      <xdr:row>111</xdr:row>
      <xdr:rowOff>0</xdr:rowOff>
    </xdr:from>
    <xdr:to>
      <xdr:col>27</xdr:col>
      <xdr:colOff>76201</xdr:colOff>
      <xdr:row>114</xdr:row>
      <xdr:rowOff>123825</xdr:rowOff>
    </xdr:to>
    <xdr:cxnSp macro="">
      <xdr:nvCxnSpPr>
        <xdr:cNvPr id="13" name="直線矢印コネクタ 12"/>
        <xdr:cNvCxnSpPr/>
      </xdr:nvCxnSpPr>
      <xdr:spPr>
        <a:xfrm flipH="1">
          <a:off x="5476875" y="43300650"/>
          <a:ext cx="1" cy="118110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26"/>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3" t="s">
        <v>0</v>
      </c>
      <c r="Y2" s="46"/>
      <c r="Z2" s="41"/>
      <c r="AA2" s="41"/>
      <c r="AB2" s="41"/>
      <c r="AC2" s="41"/>
      <c r="AD2" s="584">
        <v>2022</v>
      </c>
      <c r="AE2" s="584"/>
      <c r="AF2" s="584"/>
      <c r="AG2" s="584"/>
      <c r="AH2" s="584"/>
      <c r="AI2" s="55" t="s">
        <v>245</v>
      </c>
      <c r="AJ2" s="584" t="s">
        <v>579</v>
      </c>
      <c r="AK2" s="584"/>
      <c r="AL2" s="584"/>
      <c r="AM2" s="584"/>
      <c r="AN2" s="55" t="s">
        <v>245</v>
      </c>
      <c r="AO2" s="584">
        <v>21</v>
      </c>
      <c r="AP2" s="584"/>
      <c r="AQ2" s="584"/>
      <c r="AR2" s="56" t="s">
        <v>245</v>
      </c>
      <c r="AS2" s="585">
        <v>7</v>
      </c>
      <c r="AT2" s="585"/>
      <c r="AU2" s="585"/>
      <c r="AV2" s="55" t="str">
        <f>IF(AW2="","","-")</f>
        <v/>
      </c>
      <c r="AW2" s="586"/>
      <c r="AX2" s="586"/>
    </row>
    <row r="3" spans="1:50" ht="21" customHeight="1" thickBot="1" x14ac:dyDescent="0.2">
      <c r="A3" s="587" t="s">
        <v>550</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20" t="s">
        <v>53</v>
      </c>
      <c r="AJ3" s="589" t="s">
        <v>558</v>
      </c>
      <c r="AK3" s="589"/>
      <c r="AL3" s="589"/>
      <c r="AM3" s="589"/>
      <c r="AN3" s="589"/>
      <c r="AO3" s="589"/>
      <c r="AP3" s="589"/>
      <c r="AQ3" s="589"/>
      <c r="AR3" s="589"/>
      <c r="AS3" s="589"/>
      <c r="AT3" s="589"/>
      <c r="AU3" s="589"/>
      <c r="AV3" s="589"/>
      <c r="AW3" s="589"/>
      <c r="AX3" s="21" t="s">
        <v>54</v>
      </c>
    </row>
    <row r="4" spans="1:50" ht="24.75" customHeight="1" x14ac:dyDescent="0.15">
      <c r="A4" s="559" t="s">
        <v>20</v>
      </c>
      <c r="B4" s="560"/>
      <c r="C4" s="560"/>
      <c r="D4" s="560"/>
      <c r="E4" s="560"/>
      <c r="F4" s="560"/>
      <c r="G4" s="561" t="s">
        <v>559</v>
      </c>
      <c r="H4" s="562"/>
      <c r="I4" s="562"/>
      <c r="J4" s="562"/>
      <c r="K4" s="562"/>
      <c r="L4" s="562"/>
      <c r="M4" s="562"/>
      <c r="N4" s="562"/>
      <c r="O4" s="562"/>
      <c r="P4" s="562"/>
      <c r="Q4" s="562"/>
      <c r="R4" s="562"/>
      <c r="S4" s="562"/>
      <c r="T4" s="562"/>
      <c r="U4" s="562"/>
      <c r="V4" s="562"/>
      <c r="W4" s="562"/>
      <c r="X4" s="562"/>
      <c r="Y4" s="563" t="s">
        <v>1</v>
      </c>
      <c r="Z4" s="564"/>
      <c r="AA4" s="564"/>
      <c r="AB4" s="564"/>
      <c r="AC4" s="564"/>
      <c r="AD4" s="565"/>
      <c r="AE4" s="566" t="s">
        <v>560</v>
      </c>
      <c r="AF4" s="567"/>
      <c r="AG4" s="567"/>
      <c r="AH4" s="567"/>
      <c r="AI4" s="567"/>
      <c r="AJ4" s="567"/>
      <c r="AK4" s="567"/>
      <c r="AL4" s="567"/>
      <c r="AM4" s="567"/>
      <c r="AN4" s="567"/>
      <c r="AO4" s="567"/>
      <c r="AP4" s="568"/>
      <c r="AQ4" s="569" t="s">
        <v>2</v>
      </c>
      <c r="AR4" s="564"/>
      <c r="AS4" s="564"/>
      <c r="AT4" s="564"/>
      <c r="AU4" s="564"/>
      <c r="AV4" s="564"/>
      <c r="AW4" s="564"/>
      <c r="AX4" s="570"/>
    </row>
    <row r="5" spans="1:50" ht="30" customHeight="1" x14ac:dyDescent="0.15">
      <c r="A5" s="571" t="s">
        <v>56</v>
      </c>
      <c r="B5" s="572"/>
      <c r="C5" s="572"/>
      <c r="D5" s="572"/>
      <c r="E5" s="572"/>
      <c r="F5" s="573"/>
      <c r="G5" s="574" t="s">
        <v>561</v>
      </c>
      <c r="H5" s="575"/>
      <c r="I5" s="575"/>
      <c r="J5" s="575"/>
      <c r="K5" s="575"/>
      <c r="L5" s="575"/>
      <c r="M5" s="576" t="s">
        <v>55</v>
      </c>
      <c r="N5" s="577"/>
      <c r="O5" s="577"/>
      <c r="P5" s="577"/>
      <c r="Q5" s="577"/>
      <c r="R5" s="578"/>
      <c r="S5" s="579" t="s">
        <v>348</v>
      </c>
      <c r="T5" s="575"/>
      <c r="U5" s="575"/>
      <c r="V5" s="575"/>
      <c r="W5" s="575"/>
      <c r="X5" s="580"/>
      <c r="Y5" s="581" t="s">
        <v>3</v>
      </c>
      <c r="Z5" s="582"/>
      <c r="AA5" s="582"/>
      <c r="AB5" s="582"/>
      <c r="AC5" s="582"/>
      <c r="AD5" s="583"/>
      <c r="AE5" s="604" t="s">
        <v>562</v>
      </c>
      <c r="AF5" s="604"/>
      <c r="AG5" s="604"/>
      <c r="AH5" s="604"/>
      <c r="AI5" s="604"/>
      <c r="AJ5" s="604"/>
      <c r="AK5" s="604"/>
      <c r="AL5" s="604"/>
      <c r="AM5" s="604"/>
      <c r="AN5" s="604"/>
      <c r="AO5" s="604"/>
      <c r="AP5" s="605"/>
      <c r="AQ5" s="606" t="s">
        <v>625</v>
      </c>
      <c r="AR5" s="607"/>
      <c r="AS5" s="607"/>
      <c r="AT5" s="607"/>
      <c r="AU5" s="607"/>
      <c r="AV5" s="607"/>
      <c r="AW5" s="607"/>
      <c r="AX5" s="608"/>
    </row>
    <row r="6" spans="1:50" ht="39" customHeight="1" x14ac:dyDescent="0.15">
      <c r="A6" s="609" t="s">
        <v>4</v>
      </c>
      <c r="B6" s="610"/>
      <c r="C6" s="610"/>
      <c r="D6" s="610"/>
      <c r="E6" s="610"/>
      <c r="F6" s="610"/>
      <c r="G6" s="611" t="str">
        <f>入力規則等!F39</f>
        <v>一般会計</v>
      </c>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612"/>
      <c r="AI6" s="612"/>
      <c r="AJ6" s="612"/>
      <c r="AK6" s="612"/>
      <c r="AL6" s="612"/>
      <c r="AM6" s="612"/>
      <c r="AN6" s="612"/>
      <c r="AO6" s="612"/>
      <c r="AP6" s="612"/>
      <c r="AQ6" s="612"/>
      <c r="AR6" s="612"/>
      <c r="AS6" s="612"/>
      <c r="AT6" s="612"/>
      <c r="AU6" s="612"/>
      <c r="AV6" s="612"/>
      <c r="AW6" s="612"/>
      <c r="AX6" s="613"/>
    </row>
    <row r="7" spans="1:50" ht="49.5" customHeight="1" x14ac:dyDescent="0.15">
      <c r="A7" s="590" t="s">
        <v>17</v>
      </c>
      <c r="B7" s="591"/>
      <c r="C7" s="591"/>
      <c r="D7" s="591"/>
      <c r="E7" s="591"/>
      <c r="F7" s="592"/>
      <c r="G7" s="614" t="s">
        <v>563</v>
      </c>
      <c r="H7" s="615"/>
      <c r="I7" s="615"/>
      <c r="J7" s="615"/>
      <c r="K7" s="615"/>
      <c r="L7" s="615"/>
      <c r="M7" s="615"/>
      <c r="N7" s="615"/>
      <c r="O7" s="615"/>
      <c r="P7" s="615"/>
      <c r="Q7" s="615"/>
      <c r="R7" s="615"/>
      <c r="S7" s="615"/>
      <c r="T7" s="615"/>
      <c r="U7" s="615"/>
      <c r="V7" s="615"/>
      <c r="W7" s="615"/>
      <c r="X7" s="616"/>
      <c r="Y7" s="617" t="s">
        <v>231</v>
      </c>
      <c r="Z7" s="431"/>
      <c r="AA7" s="431"/>
      <c r="AB7" s="431"/>
      <c r="AC7" s="431"/>
      <c r="AD7" s="618"/>
      <c r="AE7" s="545" t="s">
        <v>564</v>
      </c>
      <c r="AF7" s="546"/>
      <c r="AG7" s="546"/>
      <c r="AH7" s="546"/>
      <c r="AI7" s="546"/>
      <c r="AJ7" s="546"/>
      <c r="AK7" s="546"/>
      <c r="AL7" s="546"/>
      <c r="AM7" s="546"/>
      <c r="AN7" s="546"/>
      <c r="AO7" s="546"/>
      <c r="AP7" s="546"/>
      <c r="AQ7" s="546"/>
      <c r="AR7" s="546"/>
      <c r="AS7" s="546"/>
      <c r="AT7" s="546"/>
      <c r="AU7" s="546"/>
      <c r="AV7" s="546"/>
      <c r="AW7" s="546"/>
      <c r="AX7" s="547"/>
    </row>
    <row r="8" spans="1:50" ht="53.25" customHeight="1" x14ac:dyDescent="0.15">
      <c r="A8" s="590" t="s">
        <v>168</v>
      </c>
      <c r="B8" s="591"/>
      <c r="C8" s="591"/>
      <c r="D8" s="591"/>
      <c r="E8" s="591"/>
      <c r="F8" s="592"/>
      <c r="G8" s="593" t="str">
        <f>入力規則等!A27</f>
        <v>-</v>
      </c>
      <c r="H8" s="594"/>
      <c r="I8" s="594"/>
      <c r="J8" s="594"/>
      <c r="K8" s="594"/>
      <c r="L8" s="594"/>
      <c r="M8" s="594"/>
      <c r="N8" s="594"/>
      <c r="O8" s="594"/>
      <c r="P8" s="594"/>
      <c r="Q8" s="594"/>
      <c r="R8" s="594"/>
      <c r="S8" s="594"/>
      <c r="T8" s="594"/>
      <c r="U8" s="594"/>
      <c r="V8" s="594"/>
      <c r="W8" s="594"/>
      <c r="X8" s="595"/>
      <c r="Y8" s="596" t="s">
        <v>169</v>
      </c>
      <c r="Z8" s="597"/>
      <c r="AA8" s="597"/>
      <c r="AB8" s="597"/>
      <c r="AC8" s="597"/>
      <c r="AD8" s="598"/>
      <c r="AE8" s="599" t="str">
        <f>入力規則等!K13</f>
        <v>その他の事項経費</v>
      </c>
      <c r="AF8" s="594"/>
      <c r="AG8" s="594"/>
      <c r="AH8" s="594"/>
      <c r="AI8" s="594"/>
      <c r="AJ8" s="594"/>
      <c r="AK8" s="594"/>
      <c r="AL8" s="594"/>
      <c r="AM8" s="594"/>
      <c r="AN8" s="594"/>
      <c r="AO8" s="594"/>
      <c r="AP8" s="594"/>
      <c r="AQ8" s="594"/>
      <c r="AR8" s="594"/>
      <c r="AS8" s="594"/>
      <c r="AT8" s="594"/>
      <c r="AU8" s="594"/>
      <c r="AV8" s="594"/>
      <c r="AW8" s="594"/>
      <c r="AX8" s="600"/>
    </row>
    <row r="9" spans="1:50" ht="58.5" customHeight="1" x14ac:dyDescent="0.15">
      <c r="A9" s="518" t="s">
        <v>18</v>
      </c>
      <c r="B9" s="519"/>
      <c r="C9" s="519"/>
      <c r="D9" s="519"/>
      <c r="E9" s="519"/>
      <c r="F9" s="519"/>
      <c r="G9" s="601" t="s">
        <v>611</v>
      </c>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02"/>
      <c r="AH9" s="602"/>
      <c r="AI9" s="602"/>
      <c r="AJ9" s="602"/>
      <c r="AK9" s="602"/>
      <c r="AL9" s="602"/>
      <c r="AM9" s="602"/>
      <c r="AN9" s="602"/>
      <c r="AO9" s="602"/>
      <c r="AP9" s="602"/>
      <c r="AQ9" s="602"/>
      <c r="AR9" s="602"/>
      <c r="AS9" s="602"/>
      <c r="AT9" s="602"/>
      <c r="AU9" s="602"/>
      <c r="AV9" s="602"/>
      <c r="AW9" s="602"/>
      <c r="AX9" s="603"/>
    </row>
    <row r="10" spans="1:50" ht="80.25" customHeight="1" x14ac:dyDescent="0.15">
      <c r="A10" s="506" t="s">
        <v>24</v>
      </c>
      <c r="B10" s="507"/>
      <c r="C10" s="507"/>
      <c r="D10" s="507"/>
      <c r="E10" s="507"/>
      <c r="F10" s="507"/>
      <c r="G10" s="508" t="s">
        <v>612</v>
      </c>
      <c r="H10" s="509"/>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c r="AL10" s="509"/>
      <c r="AM10" s="509"/>
      <c r="AN10" s="509"/>
      <c r="AO10" s="509"/>
      <c r="AP10" s="509"/>
      <c r="AQ10" s="509"/>
      <c r="AR10" s="509"/>
      <c r="AS10" s="509"/>
      <c r="AT10" s="509"/>
      <c r="AU10" s="509"/>
      <c r="AV10" s="509"/>
      <c r="AW10" s="509"/>
      <c r="AX10" s="510"/>
    </row>
    <row r="11" spans="1:50" ht="42" customHeight="1" x14ac:dyDescent="0.15">
      <c r="A11" s="506" t="s">
        <v>5</v>
      </c>
      <c r="B11" s="507"/>
      <c r="C11" s="507"/>
      <c r="D11" s="507"/>
      <c r="E11" s="507"/>
      <c r="F11" s="511"/>
      <c r="G11" s="512" t="str">
        <f>入力規則等!P10</f>
        <v>委託・請負</v>
      </c>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4"/>
    </row>
    <row r="12" spans="1:50" ht="21" customHeight="1" x14ac:dyDescent="0.15">
      <c r="A12" s="515" t="s">
        <v>19</v>
      </c>
      <c r="B12" s="516"/>
      <c r="C12" s="516"/>
      <c r="D12" s="516"/>
      <c r="E12" s="516"/>
      <c r="F12" s="517"/>
      <c r="G12" s="521"/>
      <c r="H12" s="522"/>
      <c r="I12" s="522"/>
      <c r="J12" s="522"/>
      <c r="K12" s="522"/>
      <c r="L12" s="522"/>
      <c r="M12" s="522"/>
      <c r="N12" s="522"/>
      <c r="O12" s="522"/>
      <c r="P12" s="94" t="s">
        <v>377</v>
      </c>
      <c r="Q12" s="95"/>
      <c r="R12" s="95"/>
      <c r="S12" s="95"/>
      <c r="T12" s="95"/>
      <c r="U12" s="95"/>
      <c r="V12" s="96"/>
      <c r="W12" s="94" t="s">
        <v>529</v>
      </c>
      <c r="X12" s="95"/>
      <c r="Y12" s="95"/>
      <c r="Z12" s="95"/>
      <c r="AA12" s="95"/>
      <c r="AB12" s="95"/>
      <c r="AC12" s="96"/>
      <c r="AD12" s="94" t="s">
        <v>531</v>
      </c>
      <c r="AE12" s="95"/>
      <c r="AF12" s="95"/>
      <c r="AG12" s="95"/>
      <c r="AH12" s="95"/>
      <c r="AI12" s="95"/>
      <c r="AJ12" s="96"/>
      <c r="AK12" s="94" t="s">
        <v>542</v>
      </c>
      <c r="AL12" s="95"/>
      <c r="AM12" s="95"/>
      <c r="AN12" s="95"/>
      <c r="AO12" s="95"/>
      <c r="AP12" s="95"/>
      <c r="AQ12" s="96"/>
      <c r="AR12" s="94" t="s">
        <v>543</v>
      </c>
      <c r="AS12" s="95"/>
      <c r="AT12" s="95"/>
      <c r="AU12" s="95"/>
      <c r="AV12" s="95"/>
      <c r="AW12" s="95"/>
      <c r="AX12" s="551"/>
    </row>
    <row r="13" spans="1:50" ht="21" customHeight="1" x14ac:dyDescent="0.15">
      <c r="A13" s="172"/>
      <c r="B13" s="173"/>
      <c r="C13" s="173"/>
      <c r="D13" s="173"/>
      <c r="E13" s="173"/>
      <c r="F13" s="174"/>
      <c r="G13" s="535" t="s">
        <v>6</v>
      </c>
      <c r="H13" s="536"/>
      <c r="I13" s="552" t="s">
        <v>7</v>
      </c>
      <c r="J13" s="553"/>
      <c r="K13" s="553"/>
      <c r="L13" s="553"/>
      <c r="M13" s="553"/>
      <c r="N13" s="553"/>
      <c r="O13" s="554"/>
      <c r="P13" s="489" t="s">
        <v>564</v>
      </c>
      <c r="Q13" s="490"/>
      <c r="R13" s="490"/>
      <c r="S13" s="490"/>
      <c r="T13" s="490"/>
      <c r="U13" s="490"/>
      <c r="V13" s="491"/>
      <c r="W13" s="489" t="s">
        <v>564</v>
      </c>
      <c r="X13" s="490"/>
      <c r="Y13" s="490"/>
      <c r="Z13" s="490"/>
      <c r="AA13" s="490"/>
      <c r="AB13" s="490"/>
      <c r="AC13" s="491"/>
      <c r="AD13" s="489" t="s">
        <v>564</v>
      </c>
      <c r="AE13" s="490"/>
      <c r="AF13" s="490"/>
      <c r="AG13" s="490"/>
      <c r="AH13" s="490"/>
      <c r="AI13" s="490"/>
      <c r="AJ13" s="491"/>
      <c r="AK13" s="489" t="s">
        <v>596</v>
      </c>
      <c r="AL13" s="490"/>
      <c r="AM13" s="490"/>
      <c r="AN13" s="490"/>
      <c r="AO13" s="490"/>
      <c r="AP13" s="490"/>
      <c r="AQ13" s="491"/>
      <c r="AR13" s="461" t="s">
        <v>596</v>
      </c>
      <c r="AS13" s="462"/>
      <c r="AT13" s="462"/>
      <c r="AU13" s="462"/>
      <c r="AV13" s="462"/>
      <c r="AW13" s="462"/>
      <c r="AX13" s="555"/>
    </row>
    <row r="14" spans="1:50" ht="21" customHeight="1" x14ac:dyDescent="0.15">
      <c r="A14" s="172"/>
      <c r="B14" s="173"/>
      <c r="C14" s="173"/>
      <c r="D14" s="173"/>
      <c r="E14" s="173"/>
      <c r="F14" s="174"/>
      <c r="G14" s="537"/>
      <c r="H14" s="538"/>
      <c r="I14" s="530" t="s">
        <v>8</v>
      </c>
      <c r="J14" s="531"/>
      <c r="K14" s="531"/>
      <c r="L14" s="531"/>
      <c r="M14" s="531"/>
      <c r="N14" s="531"/>
      <c r="O14" s="532"/>
      <c r="P14" s="489">
        <v>1075</v>
      </c>
      <c r="Q14" s="490"/>
      <c r="R14" s="490"/>
      <c r="S14" s="490"/>
      <c r="T14" s="490"/>
      <c r="U14" s="490"/>
      <c r="V14" s="491"/>
      <c r="W14" s="489">
        <v>3028</v>
      </c>
      <c r="X14" s="490"/>
      <c r="Y14" s="490"/>
      <c r="Z14" s="490"/>
      <c r="AA14" s="490"/>
      <c r="AB14" s="490"/>
      <c r="AC14" s="491"/>
      <c r="AD14" s="489">
        <v>129</v>
      </c>
      <c r="AE14" s="490"/>
      <c r="AF14" s="490"/>
      <c r="AG14" s="490"/>
      <c r="AH14" s="490"/>
      <c r="AI14" s="490"/>
      <c r="AJ14" s="491"/>
      <c r="AK14" s="489" t="s">
        <v>596</v>
      </c>
      <c r="AL14" s="490"/>
      <c r="AM14" s="490"/>
      <c r="AN14" s="490"/>
      <c r="AO14" s="490"/>
      <c r="AP14" s="490"/>
      <c r="AQ14" s="491"/>
      <c r="AR14" s="541"/>
      <c r="AS14" s="541"/>
      <c r="AT14" s="541"/>
      <c r="AU14" s="541"/>
      <c r="AV14" s="541"/>
      <c r="AW14" s="541"/>
      <c r="AX14" s="542"/>
    </row>
    <row r="15" spans="1:50" ht="21" customHeight="1" x14ac:dyDescent="0.15">
      <c r="A15" s="172"/>
      <c r="B15" s="173"/>
      <c r="C15" s="173"/>
      <c r="D15" s="173"/>
      <c r="E15" s="173"/>
      <c r="F15" s="174"/>
      <c r="G15" s="537"/>
      <c r="H15" s="538"/>
      <c r="I15" s="530" t="s">
        <v>44</v>
      </c>
      <c r="J15" s="543"/>
      <c r="K15" s="543"/>
      <c r="L15" s="543"/>
      <c r="M15" s="543"/>
      <c r="N15" s="543"/>
      <c r="O15" s="544"/>
      <c r="P15" s="489">
        <v>621</v>
      </c>
      <c r="Q15" s="490"/>
      <c r="R15" s="490"/>
      <c r="S15" s="490"/>
      <c r="T15" s="490"/>
      <c r="U15" s="490"/>
      <c r="V15" s="491"/>
      <c r="W15" s="489">
        <v>1068</v>
      </c>
      <c r="X15" s="490"/>
      <c r="Y15" s="490"/>
      <c r="Z15" s="490"/>
      <c r="AA15" s="490"/>
      <c r="AB15" s="490"/>
      <c r="AC15" s="491"/>
      <c r="AD15" s="489" t="s">
        <v>610</v>
      </c>
      <c r="AE15" s="490"/>
      <c r="AF15" s="490"/>
      <c r="AG15" s="490"/>
      <c r="AH15" s="490"/>
      <c r="AI15" s="490"/>
      <c r="AJ15" s="491"/>
      <c r="AK15" s="489">
        <v>129</v>
      </c>
      <c r="AL15" s="490"/>
      <c r="AM15" s="490"/>
      <c r="AN15" s="490"/>
      <c r="AO15" s="490"/>
      <c r="AP15" s="490"/>
      <c r="AQ15" s="491"/>
      <c r="AR15" s="489" t="s">
        <v>596</v>
      </c>
      <c r="AS15" s="490"/>
      <c r="AT15" s="490"/>
      <c r="AU15" s="490"/>
      <c r="AV15" s="490"/>
      <c r="AW15" s="490"/>
      <c r="AX15" s="556"/>
    </row>
    <row r="16" spans="1:50" ht="21" customHeight="1" x14ac:dyDescent="0.15">
      <c r="A16" s="172"/>
      <c r="B16" s="173"/>
      <c r="C16" s="173"/>
      <c r="D16" s="173"/>
      <c r="E16" s="173"/>
      <c r="F16" s="174"/>
      <c r="G16" s="537"/>
      <c r="H16" s="538"/>
      <c r="I16" s="530" t="s">
        <v>45</v>
      </c>
      <c r="J16" s="543"/>
      <c r="K16" s="543"/>
      <c r="L16" s="543"/>
      <c r="M16" s="543"/>
      <c r="N16" s="543"/>
      <c r="O16" s="544"/>
      <c r="P16" s="489">
        <v>-1068</v>
      </c>
      <c r="Q16" s="490"/>
      <c r="R16" s="490"/>
      <c r="S16" s="490"/>
      <c r="T16" s="490"/>
      <c r="U16" s="490"/>
      <c r="V16" s="491"/>
      <c r="W16" s="489" t="s">
        <v>564</v>
      </c>
      <c r="X16" s="490"/>
      <c r="Y16" s="490"/>
      <c r="Z16" s="490"/>
      <c r="AA16" s="490"/>
      <c r="AB16" s="490"/>
      <c r="AC16" s="491"/>
      <c r="AD16" s="489">
        <v>-129</v>
      </c>
      <c r="AE16" s="490"/>
      <c r="AF16" s="490"/>
      <c r="AG16" s="490"/>
      <c r="AH16" s="490"/>
      <c r="AI16" s="490"/>
      <c r="AJ16" s="491"/>
      <c r="AK16" s="489" t="s">
        <v>596</v>
      </c>
      <c r="AL16" s="490"/>
      <c r="AM16" s="490"/>
      <c r="AN16" s="490"/>
      <c r="AO16" s="490"/>
      <c r="AP16" s="490"/>
      <c r="AQ16" s="491"/>
      <c r="AR16" s="548"/>
      <c r="AS16" s="549"/>
      <c r="AT16" s="549"/>
      <c r="AU16" s="549"/>
      <c r="AV16" s="549"/>
      <c r="AW16" s="549"/>
      <c r="AX16" s="550"/>
    </row>
    <row r="17" spans="1:50" ht="24.75" customHeight="1" x14ac:dyDescent="0.15">
      <c r="A17" s="172"/>
      <c r="B17" s="173"/>
      <c r="C17" s="173"/>
      <c r="D17" s="173"/>
      <c r="E17" s="173"/>
      <c r="F17" s="174"/>
      <c r="G17" s="537"/>
      <c r="H17" s="538"/>
      <c r="I17" s="530" t="s">
        <v>43</v>
      </c>
      <c r="J17" s="531"/>
      <c r="K17" s="531"/>
      <c r="L17" s="531"/>
      <c r="M17" s="531"/>
      <c r="N17" s="531"/>
      <c r="O17" s="532"/>
      <c r="P17" s="489" t="s">
        <v>564</v>
      </c>
      <c r="Q17" s="490"/>
      <c r="R17" s="490"/>
      <c r="S17" s="490"/>
      <c r="T17" s="490"/>
      <c r="U17" s="490"/>
      <c r="V17" s="491"/>
      <c r="W17" s="489" t="s">
        <v>564</v>
      </c>
      <c r="X17" s="490"/>
      <c r="Y17" s="490"/>
      <c r="Z17" s="490"/>
      <c r="AA17" s="490"/>
      <c r="AB17" s="490"/>
      <c r="AC17" s="491"/>
      <c r="AD17" s="489" t="s">
        <v>564</v>
      </c>
      <c r="AE17" s="490"/>
      <c r="AF17" s="490"/>
      <c r="AG17" s="490"/>
      <c r="AH17" s="490"/>
      <c r="AI17" s="490"/>
      <c r="AJ17" s="491"/>
      <c r="AK17" s="489" t="s">
        <v>596</v>
      </c>
      <c r="AL17" s="490"/>
      <c r="AM17" s="490"/>
      <c r="AN17" s="490"/>
      <c r="AO17" s="490"/>
      <c r="AP17" s="490"/>
      <c r="AQ17" s="491"/>
      <c r="AR17" s="533"/>
      <c r="AS17" s="533"/>
      <c r="AT17" s="533"/>
      <c r="AU17" s="533"/>
      <c r="AV17" s="533"/>
      <c r="AW17" s="533"/>
      <c r="AX17" s="534"/>
    </row>
    <row r="18" spans="1:50" ht="24.75" customHeight="1" x14ac:dyDescent="0.15">
      <c r="A18" s="172"/>
      <c r="B18" s="173"/>
      <c r="C18" s="173"/>
      <c r="D18" s="173"/>
      <c r="E18" s="173"/>
      <c r="F18" s="174"/>
      <c r="G18" s="539"/>
      <c r="H18" s="540"/>
      <c r="I18" s="523" t="s">
        <v>15</v>
      </c>
      <c r="J18" s="524"/>
      <c r="K18" s="524"/>
      <c r="L18" s="524"/>
      <c r="M18" s="524"/>
      <c r="N18" s="524"/>
      <c r="O18" s="525"/>
      <c r="P18" s="526">
        <f>SUM(P13:V17)</f>
        <v>628</v>
      </c>
      <c r="Q18" s="527"/>
      <c r="R18" s="527"/>
      <c r="S18" s="527"/>
      <c r="T18" s="527"/>
      <c r="U18" s="527"/>
      <c r="V18" s="528"/>
      <c r="W18" s="526">
        <f>SUM(W13:AC17)</f>
        <v>4096</v>
      </c>
      <c r="X18" s="527"/>
      <c r="Y18" s="527"/>
      <c r="Z18" s="527"/>
      <c r="AA18" s="527"/>
      <c r="AB18" s="527"/>
      <c r="AC18" s="528"/>
      <c r="AD18" s="526">
        <f>SUM(AD13:AJ17)</f>
        <v>0</v>
      </c>
      <c r="AE18" s="527"/>
      <c r="AF18" s="527"/>
      <c r="AG18" s="527"/>
      <c r="AH18" s="527"/>
      <c r="AI18" s="527"/>
      <c r="AJ18" s="528"/>
      <c r="AK18" s="526">
        <f>SUM(AK13:AQ17)</f>
        <v>129</v>
      </c>
      <c r="AL18" s="527"/>
      <c r="AM18" s="527"/>
      <c r="AN18" s="527"/>
      <c r="AO18" s="527"/>
      <c r="AP18" s="527"/>
      <c r="AQ18" s="528"/>
      <c r="AR18" s="526">
        <f>SUM(AR13:AX17)</f>
        <v>0</v>
      </c>
      <c r="AS18" s="527"/>
      <c r="AT18" s="527"/>
      <c r="AU18" s="527"/>
      <c r="AV18" s="527"/>
      <c r="AW18" s="527"/>
      <c r="AX18" s="529"/>
    </row>
    <row r="19" spans="1:50" ht="24.75" customHeight="1" x14ac:dyDescent="0.15">
      <c r="A19" s="172"/>
      <c r="B19" s="173"/>
      <c r="C19" s="173"/>
      <c r="D19" s="173"/>
      <c r="E19" s="173"/>
      <c r="F19" s="174"/>
      <c r="G19" s="498" t="s">
        <v>9</v>
      </c>
      <c r="H19" s="499"/>
      <c r="I19" s="499"/>
      <c r="J19" s="499"/>
      <c r="K19" s="499"/>
      <c r="L19" s="499"/>
      <c r="M19" s="499"/>
      <c r="N19" s="499"/>
      <c r="O19" s="499"/>
      <c r="P19" s="489">
        <v>621</v>
      </c>
      <c r="Q19" s="490"/>
      <c r="R19" s="490"/>
      <c r="S19" s="490"/>
      <c r="T19" s="490"/>
      <c r="U19" s="490"/>
      <c r="V19" s="491"/>
      <c r="W19" s="489">
        <v>1747</v>
      </c>
      <c r="X19" s="490"/>
      <c r="Y19" s="490"/>
      <c r="Z19" s="490"/>
      <c r="AA19" s="490"/>
      <c r="AB19" s="490"/>
      <c r="AC19" s="491"/>
      <c r="AD19" s="489" t="s">
        <v>619</v>
      </c>
      <c r="AE19" s="490"/>
      <c r="AF19" s="490"/>
      <c r="AG19" s="490"/>
      <c r="AH19" s="490"/>
      <c r="AI19" s="490"/>
      <c r="AJ19" s="491"/>
      <c r="AK19" s="495"/>
      <c r="AL19" s="495"/>
      <c r="AM19" s="495"/>
      <c r="AN19" s="495"/>
      <c r="AO19" s="495"/>
      <c r="AP19" s="495"/>
      <c r="AQ19" s="495"/>
      <c r="AR19" s="495"/>
      <c r="AS19" s="495"/>
      <c r="AT19" s="495"/>
      <c r="AU19" s="495"/>
      <c r="AV19" s="495"/>
      <c r="AW19" s="495"/>
      <c r="AX19" s="497"/>
    </row>
    <row r="20" spans="1:50" ht="24.75" customHeight="1" x14ac:dyDescent="0.15">
      <c r="A20" s="172"/>
      <c r="B20" s="173"/>
      <c r="C20" s="173"/>
      <c r="D20" s="173"/>
      <c r="E20" s="173"/>
      <c r="F20" s="174"/>
      <c r="G20" s="498" t="s">
        <v>10</v>
      </c>
      <c r="H20" s="499"/>
      <c r="I20" s="499"/>
      <c r="J20" s="499"/>
      <c r="K20" s="499"/>
      <c r="L20" s="499"/>
      <c r="M20" s="499"/>
      <c r="N20" s="499"/>
      <c r="O20" s="499"/>
      <c r="P20" s="494">
        <f>IF(P18=0, "-", SUM(P19)/P18)</f>
        <v>0.98885350318471332</v>
      </c>
      <c r="Q20" s="494"/>
      <c r="R20" s="494"/>
      <c r="S20" s="494"/>
      <c r="T20" s="494"/>
      <c r="U20" s="494"/>
      <c r="V20" s="494"/>
      <c r="W20" s="494">
        <f>IF(W18=0, "-", SUM(W19)/W18)</f>
        <v>0.426513671875</v>
      </c>
      <c r="X20" s="494"/>
      <c r="Y20" s="494"/>
      <c r="Z20" s="494"/>
      <c r="AA20" s="494"/>
      <c r="AB20" s="494"/>
      <c r="AC20" s="494"/>
      <c r="AD20" s="494" t="str">
        <f>IF(AD18=0, "-", SUM(AD19)/AD18)</f>
        <v>-</v>
      </c>
      <c r="AE20" s="494"/>
      <c r="AF20" s="494"/>
      <c r="AG20" s="494"/>
      <c r="AH20" s="494"/>
      <c r="AI20" s="494"/>
      <c r="AJ20" s="494"/>
      <c r="AK20" s="495"/>
      <c r="AL20" s="495"/>
      <c r="AM20" s="495"/>
      <c r="AN20" s="495"/>
      <c r="AO20" s="495"/>
      <c r="AP20" s="495"/>
      <c r="AQ20" s="496"/>
      <c r="AR20" s="496"/>
      <c r="AS20" s="496"/>
      <c r="AT20" s="496"/>
      <c r="AU20" s="495"/>
      <c r="AV20" s="495"/>
      <c r="AW20" s="495"/>
      <c r="AX20" s="497"/>
    </row>
    <row r="21" spans="1:50" ht="25.5" customHeight="1" x14ac:dyDescent="0.15">
      <c r="A21" s="518"/>
      <c r="B21" s="519"/>
      <c r="C21" s="519"/>
      <c r="D21" s="519"/>
      <c r="E21" s="519"/>
      <c r="F21" s="520"/>
      <c r="G21" s="492" t="s">
        <v>206</v>
      </c>
      <c r="H21" s="493"/>
      <c r="I21" s="493"/>
      <c r="J21" s="493"/>
      <c r="K21" s="493"/>
      <c r="L21" s="493"/>
      <c r="M21" s="493"/>
      <c r="N21" s="493"/>
      <c r="O21" s="493"/>
      <c r="P21" s="494">
        <f>IF(P19=0, "-", SUM(P19)/SUM(P13,P14))</f>
        <v>0.57767441860465119</v>
      </c>
      <c r="Q21" s="494"/>
      <c r="R21" s="494"/>
      <c r="S21" s="494"/>
      <c r="T21" s="494"/>
      <c r="U21" s="494"/>
      <c r="V21" s="494"/>
      <c r="W21" s="494">
        <f>IF(W19=0, "-", SUM(W19)/SUM(W13,W14))</f>
        <v>0.57694848084544259</v>
      </c>
      <c r="X21" s="494"/>
      <c r="Y21" s="494"/>
      <c r="Z21" s="494"/>
      <c r="AA21" s="494"/>
      <c r="AB21" s="494"/>
      <c r="AC21" s="494"/>
      <c r="AD21" s="494">
        <f>IF(AD19=0, "-", SUM(AD19)/SUM(AD13,AD14))</f>
        <v>0</v>
      </c>
      <c r="AE21" s="494"/>
      <c r="AF21" s="494"/>
      <c r="AG21" s="494"/>
      <c r="AH21" s="494"/>
      <c r="AI21" s="494"/>
      <c r="AJ21" s="494"/>
      <c r="AK21" s="495"/>
      <c r="AL21" s="495"/>
      <c r="AM21" s="495"/>
      <c r="AN21" s="495"/>
      <c r="AO21" s="495"/>
      <c r="AP21" s="495"/>
      <c r="AQ21" s="496"/>
      <c r="AR21" s="496"/>
      <c r="AS21" s="496"/>
      <c r="AT21" s="496"/>
      <c r="AU21" s="495"/>
      <c r="AV21" s="495"/>
      <c r="AW21" s="495"/>
      <c r="AX21" s="497"/>
    </row>
    <row r="22" spans="1:50" ht="18.75" customHeight="1" x14ac:dyDescent="0.15">
      <c r="A22" s="447" t="s">
        <v>546</v>
      </c>
      <c r="B22" s="448"/>
      <c r="C22" s="448"/>
      <c r="D22" s="448"/>
      <c r="E22" s="448"/>
      <c r="F22" s="449"/>
      <c r="G22" s="453" t="s">
        <v>199</v>
      </c>
      <c r="H22" s="454"/>
      <c r="I22" s="454"/>
      <c r="J22" s="454"/>
      <c r="K22" s="454"/>
      <c r="L22" s="454"/>
      <c r="M22" s="454"/>
      <c r="N22" s="454"/>
      <c r="O22" s="455"/>
      <c r="P22" s="456" t="s">
        <v>544</v>
      </c>
      <c r="Q22" s="454"/>
      <c r="R22" s="454"/>
      <c r="S22" s="454"/>
      <c r="T22" s="454"/>
      <c r="U22" s="454"/>
      <c r="V22" s="455"/>
      <c r="W22" s="456" t="s">
        <v>545</v>
      </c>
      <c r="X22" s="454"/>
      <c r="Y22" s="454"/>
      <c r="Z22" s="454"/>
      <c r="AA22" s="454"/>
      <c r="AB22" s="454"/>
      <c r="AC22" s="455"/>
      <c r="AD22" s="456" t="s">
        <v>198</v>
      </c>
      <c r="AE22" s="454"/>
      <c r="AF22" s="454"/>
      <c r="AG22" s="454"/>
      <c r="AH22" s="454"/>
      <c r="AI22" s="454"/>
      <c r="AJ22" s="454"/>
      <c r="AK22" s="454"/>
      <c r="AL22" s="454"/>
      <c r="AM22" s="454"/>
      <c r="AN22" s="454"/>
      <c r="AO22" s="454"/>
      <c r="AP22" s="454"/>
      <c r="AQ22" s="454"/>
      <c r="AR22" s="454"/>
      <c r="AS22" s="454"/>
      <c r="AT22" s="454"/>
      <c r="AU22" s="454"/>
      <c r="AV22" s="454"/>
      <c r="AW22" s="454"/>
      <c r="AX22" s="457"/>
    </row>
    <row r="23" spans="1:50" ht="25.5" customHeight="1" x14ac:dyDescent="0.15">
      <c r="A23" s="450"/>
      <c r="B23" s="451"/>
      <c r="C23" s="451"/>
      <c r="D23" s="451"/>
      <c r="E23" s="451"/>
      <c r="F23" s="452"/>
      <c r="G23" s="458" t="s">
        <v>564</v>
      </c>
      <c r="H23" s="459"/>
      <c r="I23" s="459"/>
      <c r="J23" s="459"/>
      <c r="K23" s="459"/>
      <c r="L23" s="459"/>
      <c r="M23" s="459"/>
      <c r="N23" s="459"/>
      <c r="O23" s="460"/>
      <c r="P23" s="461" t="s">
        <v>599</v>
      </c>
      <c r="Q23" s="462"/>
      <c r="R23" s="462"/>
      <c r="S23" s="462"/>
      <c r="T23" s="462"/>
      <c r="U23" s="462"/>
      <c r="V23" s="463"/>
      <c r="W23" s="461" t="s">
        <v>599</v>
      </c>
      <c r="X23" s="462"/>
      <c r="Y23" s="462"/>
      <c r="Z23" s="462"/>
      <c r="AA23" s="462"/>
      <c r="AB23" s="462"/>
      <c r="AC23" s="463"/>
      <c r="AD23" s="480" t="s">
        <v>626</v>
      </c>
      <c r="AE23" s="481"/>
      <c r="AF23" s="481"/>
      <c r="AG23" s="481"/>
      <c r="AH23" s="481"/>
      <c r="AI23" s="481"/>
      <c r="AJ23" s="481"/>
      <c r="AK23" s="481"/>
      <c r="AL23" s="481"/>
      <c r="AM23" s="481"/>
      <c r="AN23" s="481"/>
      <c r="AO23" s="481"/>
      <c r="AP23" s="481"/>
      <c r="AQ23" s="481"/>
      <c r="AR23" s="481"/>
      <c r="AS23" s="481"/>
      <c r="AT23" s="481"/>
      <c r="AU23" s="481"/>
      <c r="AV23" s="481"/>
      <c r="AW23" s="481"/>
      <c r="AX23" s="482"/>
    </row>
    <row r="24" spans="1:50" ht="25.5" customHeight="1" x14ac:dyDescent="0.15">
      <c r="A24" s="450"/>
      <c r="B24" s="451"/>
      <c r="C24" s="451"/>
      <c r="D24" s="451"/>
      <c r="E24" s="451"/>
      <c r="F24" s="452"/>
      <c r="G24" s="486" t="s">
        <v>564</v>
      </c>
      <c r="H24" s="487"/>
      <c r="I24" s="487"/>
      <c r="J24" s="487"/>
      <c r="K24" s="487"/>
      <c r="L24" s="487"/>
      <c r="M24" s="487"/>
      <c r="N24" s="487"/>
      <c r="O24" s="488"/>
      <c r="P24" s="489" t="s">
        <v>599</v>
      </c>
      <c r="Q24" s="490"/>
      <c r="R24" s="490"/>
      <c r="S24" s="490"/>
      <c r="T24" s="490"/>
      <c r="U24" s="490"/>
      <c r="V24" s="491"/>
      <c r="W24" s="489" t="s">
        <v>599</v>
      </c>
      <c r="X24" s="490"/>
      <c r="Y24" s="490"/>
      <c r="Z24" s="490"/>
      <c r="AA24" s="490"/>
      <c r="AB24" s="490"/>
      <c r="AC24" s="491"/>
      <c r="AD24" s="483"/>
      <c r="AE24" s="484"/>
      <c r="AF24" s="484"/>
      <c r="AG24" s="484"/>
      <c r="AH24" s="484"/>
      <c r="AI24" s="484"/>
      <c r="AJ24" s="484"/>
      <c r="AK24" s="484"/>
      <c r="AL24" s="484"/>
      <c r="AM24" s="484"/>
      <c r="AN24" s="484"/>
      <c r="AO24" s="484"/>
      <c r="AP24" s="484"/>
      <c r="AQ24" s="484"/>
      <c r="AR24" s="484"/>
      <c r="AS24" s="484"/>
      <c r="AT24" s="484"/>
      <c r="AU24" s="484"/>
      <c r="AV24" s="484"/>
      <c r="AW24" s="484"/>
      <c r="AX24" s="485"/>
    </row>
    <row r="25" spans="1:50" ht="25.5" customHeight="1" x14ac:dyDescent="0.15">
      <c r="A25" s="450"/>
      <c r="B25" s="451"/>
      <c r="C25" s="451"/>
      <c r="D25" s="451"/>
      <c r="E25" s="451"/>
      <c r="F25" s="452"/>
      <c r="G25" s="486" t="s">
        <v>564</v>
      </c>
      <c r="H25" s="487"/>
      <c r="I25" s="487"/>
      <c r="J25" s="487"/>
      <c r="K25" s="487"/>
      <c r="L25" s="487"/>
      <c r="M25" s="487"/>
      <c r="N25" s="487"/>
      <c r="O25" s="488"/>
      <c r="P25" s="489" t="s">
        <v>599</v>
      </c>
      <c r="Q25" s="490"/>
      <c r="R25" s="490"/>
      <c r="S25" s="490"/>
      <c r="T25" s="490"/>
      <c r="U25" s="490"/>
      <c r="V25" s="491"/>
      <c r="W25" s="489" t="s">
        <v>599</v>
      </c>
      <c r="X25" s="490"/>
      <c r="Y25" s="490"/>
      <c r="Z25" s="490"/>
      <c r="AA25" s="490"/>
      <c r="AB25" s="490"/>
      <c r="AC25" s="491"/>
      <c r="AD25" s="483"/>
      <c r="AE25" s="484"/>
      <c r="AF25" s="484"/>
      <c r="AG25" s="484"/>
      <c r="AH25" s="484"/>
      <c r="AI25" s="484"/>
      <c r="AJ25" s="484"/>
      <c r="AK25" s="484"/>
      <c r="AL25" s="484"/>
      <c r="AM25" s="484"/>
      <c r="AN25" s="484"/>
      <c r="AO25" s="484"/>
      <c r="AP25" s="484"/>
      <c r="AQ25" s="484"/>
      <c r="AR25" s="484"/>
      <c r="AS25" s="484"/>
      <c r="AT25" s="484"/>
      <c r="AU25" s="484"/>
      <c r="AV25" s="484"/>
      <c r="AW25" s="484"/>
      <c r="AX25" s="485"/>
    </row>
    <row r="26" spans="1:50" ht="25.5" customHeight="1" x14ac:dyDescent="0.15">
      <c r="A26" s="450"/>
      <c r="B26" s="451"/>
      <c r="C26" s="451"/>
      <c r="D26" s="451"/>
      <c r="E26" s="451"/>
      <c r="F26" s="452"/>
      <c r="G26" s="486" t="s">
        <v>564</v>
      </c>
      <c r="H26" s="487"/>
      <c r="I26" s="487"/>
      <c r="J26" s="487"/>
      <c r="K26" s="487"/>
      <c r="L26" s="487"/>
      <c r="M26" s="487"/>
      <c r="N26" s="487"/>
      <c r="O26" s="488"/>
      <c r="P26" s="489" t="s">
        <v>599</v>
      </c>
      <c r="Q26" s="490"/>
      <c r="R26" s="490"/>
      <c r="S26" s="490"/>
      <c r="T26" s="490"/>
      <c r="U26" s="490"/>
      <c r="V26" s="491"/>
      <c r="W26" s="489" t="s">
        <v>599</v>
      </c>
      <c r="X26" s="490"/>
      <c r="Y26" s="490"/>
      <c r="Z26" s="490"/>
      <c r="AA26" s="490"/>
      <c r="AB26" s="490"/>
      <c r="AC26" s="491"/>
      <c r="AD26" s="483"/>
      <c r="AE26" s="484"/>
      <c r="AF26" s="484"/>
      <c r="AG26" s="484"/>
      <c r="AH26" s="484"/>
      <c r="AI26" s="484"/>
      <c r="AJ26" s="484"/>
      <c r="AK26" s="484"/>
      <c r="AL26" s="484"/>
      <c r="AM26" s="484"/>
      <c r="AN26" s="484"/>
      <c r="AO26" s="484"/>
      <c r="AP26" s="484"/>
      <c r="AQ26" s="484"/>
      <c r="AR26" s="484"/>
      <c r="AS26" s="484"/>
      <c r="AT26" s="484"/>
      <c r="AU26" s="484"/>
      <c r="AV26" s="484"/>
      <c r="AW26" s="484"/>
      <c r="AX26" s="485"/>
    </row>
    <row r="27" spans="1:50" ht="25.5" customHeight="1" x14ac:dyDescent="0.15">
      <c r="A27" s="450"/>
      <c r="B27" s="451"/>
      <c r="C27" s="451"/>
      <c r="D27" s="451"/>
      <c r="E27" s="451"/>
      <c r="F27" s="452"/>
      <c r="G27" s="500" t="s">
        <v>599</v>
      </c>
      <c r="H27" s="501"/>
      <c r="I27" s="501"/>
      <c r="J27" s="501"/>
      <c r="K27" s="501"/>
      <c r="L27" s="501"/>
      <c r="M27" s="501"/>
      <c r="N27" s="501"/>
      <c r="O27" s="502"/>
      <c r="P27" s="503" t="s">
        <v>599</v>
      </c>
      <c r="Q27" s="504"/>
      <c r="R27" s="504"/>
      <c r="S27" s="504"/>
      <c r="T27" s="504"/>
      <c r="U27" s="504"/>
      <c r="V27" s="505"/>
      <c r="W27" s="503" t="s">
        <v>599</v>
      </c>
      <c r="X27" s="504"/>
      <c r="Y27" s="504"/>
      <c r="Z27" s="504"/>
      <c r="AA27" s="504"/>
      <c r="AB27" s="504"/>
      <c r="AC27" s="505"/>
      <c r="AD27" s="483"/>
      <c r="AE27" s="484"/>
      <c r="AF27" s="484"/>
      <c r="AG27" s="484"/>
      <c r="AH27" s="484"/>
      <c r="AI27" s="484"/>
      <c r="AJ27" s="484"/>
      <c r="AK27" s="484"/>
      <c r="AL27" s="484"/>
      <c r="AM27" s="484"/>
      <c r="AN27" s="484"/>
      <c r="AO27" s="484"/>
      <c r="AP27" s="484"/>
      <c r="AQ27" s="484"/>
      <c r="AR27" s="484"/>
      <c r="AS27" s="484"/>
      <c r="AT27" s="484"/>
      <c r="AU27" s="484"/>
      <c r="AV27" s="484"/>
      <c r="AW27" s="484"/>
      <c r="AX27" s="485"/>
    </row>
    <row r="28" spans="1:50" ht="25.5" customHeight="1" thickBot="1" x14ac:dyDescent="0.2">
      <c r="A28" s="450"/>
      <c r="B28" s="451"/>
      <c r="C28" s="451"/>
      <c r="D28" s="451"/>
      <c r="E28" s="451"/>
      <c r="F28" s="452"/>
      <c r="G28" s="465" t="s">
        <v>15</v>
      </c>
      <c r="H28" s="466"/>
      <c r="I28" s="466"/>
      <c r="J28" s="466"/>
      <c r="K28" s="466"/>
      <c r="L28" s="466"/>
      <c r="M28" s="466"/>
      <c r="N28" s="466"/>
      <c r="O28" s="467"/>
      <c r="P28" s="468" t="str">
        <f>AK13</f>
        <v>-</v>
      </c>
      <c r="Q28" s="469"/>
      <c r="R28" s="469"/>
      <c r="S28" s="469"/>
      <c r="T28" s="469"/>
      <c r="U28" s="469"/>
      <c r="V28" s="470"/>
      <c r="W28" s="471" t="str">
        <f>AR13</f>
        <v>-</v>
      </c>
      <c r="X28" s="472"/>
      <c r="Y28" s="472"/>
      <c r="Z28" s="472"/>
      <c r="AA28" s="472"/>
      <c r="AB28" s="472"/>
      <c r="AC28" s="473"/>
      <c r="AD28" s="484"/>
      <c r="AE28" s="484"/>
      <c r="AF28" s="484"/>
      <c r="AG28" s="484"/>
      <c r="AH28" s="484"/>
      <c r="AI28" s="484"/>
      <c r="AJ28" s="484"/>
      <c r="AK28" s="484"/>
      <c r="AL28" s="484"/>
      <c r="AM28" s="484"/>
      <c r="AN28" s="484"/>
      <c r="AO28" s="484"/>
      <c r="AP28" s="484"/>
      <c r="AQ28" s="484"/>
      <c r="AR28" s="484"/>
      <c r="AS28" s="484"/>
      <c r="AT28" s="484"/>
      <c r="AU28" s="484"/>
      <c r="AV28" s="484"/>
      <c r="AW28" s="484"/>
      <c r="AX28" s="485"/>
    </row>
    <row r="29" spans="1:50" ht="47.25" customHeight="1" x14ac:dyDescent="0.15">
      <c r="A29" s="474" t="s">
        <v>535</v>
      </c>
      <c r="B29" s="475"/>
      <c r="C29" s="475"/>
      <c r="D29" s="475"/>
      <c r="E29" s="475"/>
      <c r="F29" s="476"/>
      <c r="G29" s="477" t="s">
        <v>595</v>
      </c>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c r="AT29" s="478"/>
      <c r="AU29" s="478"/>
      <c r="AV29" s="478"/>
      <c r="AW29" s="478"/>
      <c r="AX29" s="479"/>
    </row>
    <row r="30" spans="1:50" ht="31.5" customHeight="1" x14ac:dyDescent="0.15">
      <c r="A30" s="408" t="s">
        <v>536</v>
      </c>
      <c r="B30" s="409"/>
      <c r="C30" s="409"/>
      <c r="D30" s="409"/>
      <c r="E30" s="409"/>
      <c r="F30" s="410"/>
      <c r="G30" s="411" t="s">
        <v>533</v>
      </c>
      <c r="H30" s="412"/>
      <c r="I30" s="412"/>
      <c r="J30" s="412"/>
      <c r="K30" s="412"/>
      <c r="L30" s="412"/>
      <c r="M30" s="412"/>
      <c r="N30" s="412"/>
      <c r="O30" s="412"/>
      <c r="P30" s="413" t="s">
        <v>532</v>
      </c>
      <c r="Q30" s="412"/>
      <c r="R30" s="412"/>
      <c r="S30" s="412"/>
      <c r="T30" s="412"/>
      <c r="U30" s="412"/>
      <c r="V30" s="412"/>
      <c r="W30" s="412"/>
      <c r="X30" s="414"/>
      <c r="Y30" s="415"/>
      <c r="Z30" s="416"/>
      <c r="AA30" s="417"/>
      <c r="AB30" s="418" t="s">
        <v>11</v>
      </c>
      <c r="AC30" s="418"/>
      <c r="AD30" s="418"/>
      <c r="AE30" s="372" t="s">
        <v>377</v>
      </c>
      <c r="AF30" s="419"/>
      <c r="AG30" s="419"/>
      <c r="AH30" s="420"/>
      <c r="AI30" s="372" t="s">
        <v>529</v>
      </c>
      <c r="AJ30" s="419"/>
      <c r="AK30" s="419"/>
      <c r="AL30" s="420"/>
      <c r="AM30" s="372" t="s">
        <v>345</v>
      </c>
      <c r="AN30" s="419"/>
      <c r="AO30" s="419"/>
      <c r="AP30" s="420"/>
      <c r="AQ30" s="443" t="s">
        <v>376</v>
      </c>
      <c r="AR30" s="444"/>
      <c r="AS30" s="444"/>
      <c r="AT30" s="445"/>
      <c r="AU30" s="443" t="s">
        <v>547</v>
      </c>
      <c r="AV30" s="444"/>
      <c r="AW30" s="444"/>
      <c r="AX30" s="446"/>
    </row>
    <row r="31" spans="1:50" ht="23.25" customHeight="1" x14ac:dyDescent="0.15">
      <c r="A31" s="408"/>
      <c r="B31" s="409"/>
      <c r="C31" s="409"/>
      <c r="D31" s="409"/>
      <c r="E31" s="409"/>
      <c r="F31" s="410"/>
      <c r="G31" s="395" t="s">
        <v>588</v>
      </c>
      <c r="H31" s="396"/>
      <c r="I31" s="396"/>
      <c r="J31" s="396"/>
      <c r="K31" s="396"/>
      <c r="L31" s="396"/>
      <c r="M31" s="396"/>
      <c r="N31" s="396"/>
      <c r="O31" s="396"/>
      <c r="P31" s="246" t="s">
        <v>605</v>
      </c>
      <c r="Q31" s="399"/>
      <c r="R31" s="399"/>
      <c r="S31" s="399"/>
      <c r="T31" s="399"/>
      <c r="U31" s="399"/>
      <c r="V31" s="399"/>
      <c r="W31" s="399"/>
      <c r="X31" s="400"/>
      <c r="Y31" s="404" t="s">
        <v>48</v>
      </c>
      <c r="Z31" s="405"/>
      <c r="AA31" s="406"/>
      <c r="AB31" s="407" t="s">
        <v>566</v>
      </c>
      <c r="AC31" s="407"/>
      <c r="AD31" s="407"/>
      <c r="AE31" s="144">
        <v>1149</v>
      </c>
      <c r="AF31" s="144"/>
      <c r="AG31" s="144"/>
      <c r="AH31" s="144"/>
      <c r="AI31" s="144">
        <v>912</v>
      </c>
      <c r="AJ31" s="144"/>
      <c r="AK31" s="144"/>
      <c r="AL31" s="144"/>
      <c r="AM31" s="143" t="s">
        <v>606</v>
      </c>
      <c r="AN31" s="144"/>
      <c r="AO31" s="144"/>
      <c r="AP31" s="144"/>
      <c r="AQ31" s="143" t="s">
        <v>592</v>
      </c>
      <c r="AR31" s="144"/>
      <c r="AS31" s="144"/>
      <c r="AT31" s="144"/>
      <c r="AU31" s="130" t="s">
        <v>599</v>
      </c>
      <c r="AV31" s="441"/>
      <c r="AW31" s="441"/>
      <c r="AX31" s="442"/>
    </row>
    <row r="32" spans="1:50" ht="23.25" customHeight="1" x14ac:dyDescent="0.15">
      <c r="A32" s="114"/>
      <c r="B32" s="115"/>
      <c r="C32" s="115"/>
      <c r="D32" s="115"/>
      <c r="E32" s="115"/>
      <c r="F32" s="116"/>
      <c r="G32" s="397"/>
      <c r="H32" s="398"/>
      <c r="I32" s="398"/>
      <c r="J32" s="398"/>
      <c r="K32" s="398"/>
      <c r="L32" s="398"/>
      <c r="M32" s="398"/>
      <c r="N32" s="398"/>
      <c r="O32" s="398"/>
      <c r="P32" s="401"/>
      <c r="Q32" s="402"/>
      <c r="R32" s="402"/>
      <c r="S32" s="402"/>
      <c r="T32" s="402"/>
      <c r="U32" s="402"/>
      <c r="V32" s="402"/>
      <c r="W32" s="402"/>
      <c r="X32" s="403"/>
      <c r="Y32" s="421" t="s">
        <v>49</v>
      </c>
      <c r="Z32" s="422"/>
      <c r="AA32" s="423"/>
      <c r="AB32" s="407" t="s">
        <v>566</v>
      </c>
      <c r="AC32" s="407"/>
      <c r="AD32" s="407"/>
      <c r="AE32" s="144">
        <v>100</v>
      </c>
      <c r="AF32" s="144"/>
      <c r="AG32" s="144"/>
      <c r="AH32" s="144"/>
      <c r="AI32" s="144">
        <v>100</v>
      </c>
      <c r="AJ32" s="144"/>
      <c r="AK32" s="144"/>
      <c r="AL32" s="144"/>
      <c r="AM32" s="143" t="s">
        <v>606</v>
      </c>
      <c r="AN32" s="144"/>
      <c r="AO32" s="144"/>
      <c r="AP32" s="144"/>
      <c r="AQ32" s="464" t="s">
        <v>606</v>
      </c>
      <c r="AR32" s="144"/>
      <c r="AS32" s="144"/>
      <c r="AT32" s="144"/>
      <c r="AU32" s="130" t="s">
        <v>599</v>
      </c>
      <c r="AV32" s="441"/>
      <c r="AW32" s="441"/>
      <c r="AX32" s="442"/>
    </row>
    <row r="33" spans="1:51" ht="23.25" customHeight="1" x14ac:dyDescent="0.15">
      <c r="A33" s="424" t="s">
        <v>537</v>
      </c>
      <c r="B33" s="425"/>
      <c r="C33" s="425"/>
      <c r="D33" s="425"/>
      <c r="E33" s="425"/>
      <c r="F33" s="426"/>
      <c r="G33" s="95" t="s">
        <v>538</v>
      </c>
      <c r="H33" s="95"/>
      <c r="I33" s="95"/>
      <c r="J33" s="95"/>
      <c r="K33" s="95"/>
      <c r="L33" s="95"/>
      <c r="M33" s="95"/>
      <c r="N33" s="95"/>
      <c r="O33" s="95"/>
      <c r="P33" s="95"/>
      <c r="Q33" s="95"/>
      <c r="R33" s="95"/>
      <c r="S33" s="95"/>
      <c r="T33" s="95"/>
      <c r="U33" s="95"/>
      <c r="V33" s="95"/>
      <c r="W33" s="95"/>
      <c r="X33" s="96"/>
      <c r="Y33" s="433"/>
      <c r="Z33" s="434"/>
      <c r="AA33" s="435"/>
      <c r="AB33" s="94" t="s">
        <v>11</v>
      </c>
      <c r="AC33" s="95"/>
      <c r="AD33" s="96"/>
      <c r="AE33" s="94" t="s">
        <v>377</v>
      </c>
      <c r="AF33" s="95"/>
      <c r="AG33" s="95"/>
      <c r="AH33" s="96"/>
      <c r="AI33" s="94" t="s">
        <v>529</v>
      </c>
      <c r="AJ33" s="95"/>
      <c r="AK33" s="95"/>
      <c r="AL33" s="96"/>
      <c r="AM33" s="94" t="s">
        <v>345</v>
      </c>
      <c r="AN33" s="95"/>
      <c r="AO33" s="95"/>
      <c r="AP33" s="96"/>
      <c r="AQ33" s="437" t="s">
        <v>548</v>
      </c>
      <c r="AR33" s="438"/>
      <c r="AS33" s="438"/>
      <c r="AT33" s="438"/>
      <c r="AU33" s="438"/>
      <c r="AV33" s="438"/>
      <c r="AW33" s="438"/>
      <c r="AX33" s="439"/>
    </row>
    <row r="34" spans="1:51" ht="23.25" customHeight="1" x14ac:dyDescent="0.15">
      <c r="A34" s="427"/>
      <c r="B34" s="428"/>
      <c r="C34" s="428"/>
      <c r="D34" s="428"/>
      <c r="E34" s="428"/>
      <c r="F34" s="429"/>
      <c r="G34" s="385" t="s">
        <v>567</v>
      </c>
      <c r="H34" s="386"/>
      <c r="I34" s="386"/>
      <c r="J34" s="386"/>
      <c r="K34" s="386"/>
      <c r="L34" s="386"/>
      <c r="M34" s="386"/>
      <c r="N34" s="386"/>
      <c r="O34" s="386"/>
      <c r="P34" s="386"/>
      <c r="Q34" s="386"/>
      <c r="R34" s="386"/>
      <c r="S34" s="386"/>
      <c r="T34" s="386"/>
      <c r="U34" s="386"/>
      <c r="V34" s="386"/>
      <c r="W34" s="386"/>
      <c r="X34" s="386"/>
      <c r="Y34" s="389" t="s">
        <v>537</v>
      </c>
      <c r="Z34" s="390"/>
      <c r="AA34" s="391"/>
      <c r="AB34" s="392" t="s">
        <v>568</v>
      </c>
      <c r="AC34" s="393"/>
      <c r="AD34" s="394"/>
      <c r="AE34" s="143">
        <v>9.6999999999999993</v>
      </c>
      <c r="AF34" s="143"/>
      <c r="AG34" s="143"/>
      <c r="AH34" s="143"/>
      <c r="AI34" s="143">
        <v>10.6</v>
      </c>
      <c r="AJ34" s="143"/>
      <c r="AK34" s="143"/>
      <c r="AL34" s="143"/>
      <c r="AM34" s="143" t="s">
        <v>606</v>
      </c>
      <c r="AN34" s="143"/>
      <c r="AO34" s="143"/>
      <c r="AP34" s="143"/>
      <c r="AQ34" s="130" t="s">
        <v>592</v>
      </c>
      <c r="AR34" s="93"/>
      <c r="AS34" s="93"/>
      <c r="AT34" s="93"/>
      <c r="AU34" s="93"/>
      <c r="AV34" s="93"/>
      <c r="AW34" s="93"/>
      <c r="AX34" s="101"/>
    </row>
    <row r="35" spans="1:51" ht="46.5" customHeight="1" x14ac:dyDescent="0.15">
      <c r="A35" s="430"/>
      <c r="B35" s="431"/>
      <c r="C35" s="431"/>
      <c r="D35" s="431"/>
      <c r="E35" s="431"/>
      <c r="F35" s="432"/>
      <c r="G35" s="387"/>
      <c r="H35" s="388"/>
      <c r="I35" s="388"/>
      <c r="J35" s="388"/>
      <c r="K35" s="388"/>
      <c r="L35" s="388"/>
      <c r="M35" s="388"/>
      <c r="N35" s="388"/>
      <c r="O35" s="388"/>
      <c r="P35" s="388"/>
      <c r="Q35" s="388"/>
      <c r="R35" s="388"/>
      <c r="S35" s="388"/>
      <c r="T35" s="388"/>
      <c r="U35" s="388"/>
      <c r="V35" s="388"/>
      <c r="W35" s="388"/>
      <c r="X35" s="388"/>
      <c r="Y35" s="88" t="s">
        <v>539</v>
      </c>
      <c r="Z35" s="375"/>
      <c r="AA35" s="376"/>
      <c r="AB35" s="377" t="s">
        <v>569</v>
      </c>
      <c r="AC35" s="378"/>
      <c r="AD35" s="379"/>
      <c r="AE35" s="381" t="s">
        <v>570</v>
      </c>
      <c r="AF35" s="380"/>
      <c r="AG35" s="380"/>
      <c r="AH35" s="380"/>
      <c r="AI35" s="381" t="s">
        <v>571</v>
      </c>
      <c r="AJ35" s="380"/>
      <c r="AK35" s="380"/>
      <c r="AL35" s="380"/>
      <c r="AM35" s="380" t="s">
        <v>245</v>
      </c>
      <c r="AN35" s="380"/>
      <c r="AO35" s="380"/>
      <c r="AP35" s="380"/>
      <c r="AQ35" s="381" t="s">
        <v>245</v>
      </c>
      <c r="AR35" s="380"/>
      <c r="AS35" s="380"/>
      <c r="AT35" s="380"/>
      <c r="AU35" s="380"/>
      <c r="AV35" s="380"/>
      <c r="AW35" s="380"/>
      <c r="AX35" s="440"/>
    </row>
    <row r="36" spans="1:51" ht="31.5" customHeight="1" x14ac:dyDescent="0.15">
      <c r="A36" s="408" t="s">
        <v>536</v>
      </c>
      <c r="B36" s="409"/>
      <c r="C36" s="409"/>
      <c r="D36" s="409"/>
      <c r="E36" s="409"/>
      <c r="F36" s="410"/>
      <c r="G36" s="411" t="s">
        <v>533</v>
      </c>
      <c r="H36" s="412"/>
      <c r="I36" s="412"/>
      <c r="J36" s="412"/>
      <c r="K36" s="412"/>
      <c r="L36" s="412"/>
      <c r="M36" s="412"/>
      <c r="N36" s="412"/>
      <c r="O36" s="412"/>
      <c r="P36" s="413" t="s">
        <v>532</v>
      </c>
      <c r="Q36" s="412"/>
      <c r="R36" s="412"/>
      <c r="S36" s="412"/>
      <c r="T36" s="412"/>
      <c r="U36" s="412"/>
      <c r="V36" s="412"/>
      <c r="W36" s="412"/>
      <c r="X36" s="414"/>
      <c r="Y36" s="415"/>
      <c r="Z36" s="416"/>
      <c r="AA36" s="417"/>
      <c r="AB36" s="418" t="s">
        <v>11</v>
      </c>
      <c r="AC36" s="418"/>
      <c r="AD36" s="418"/>
      <c r="AE36" s="372" t="s">
        <v>377</v>
      </c>
      <c r="AF36" s="419"/>
      <c r="AG36" s="419"/>
      <c r="AH36" s="420"/>
      <c r="AI36" s="372" t="s">
        <v>529</v>
      </c>
      <c r="AJ36" s="419"/>
      <c r="AK36" s="419"/>
      <c r="AL36" s="420"/>
      <c r="AM36" s="372" t="s">
        <v>345</v>
      </c>
      <c r="AN36" s="419"/>
      <c r="AO36" s="419"/>
      <c r="AP36" s="420"/>
      <c r="AQ36" s="443" t="s">
        <v>376</v>
      </c>
      <c r="AR36" s="444"/>
      <c r="AS36" s="444"/>
      <c r="AT36" s="445"/>
      <c r="AU36" s="443" t="s">
        <v>547</v>
      </c>
      <c r="AV36" s="444"/>
      <c r="AW36" s="444"/>
      <c r="AX36" s="446"/>
      <c r="AY36">
        <f>COUNTA($G$37)</f>
        <v>1</v>
      </c>
    </row>
    <row r="37" spans="1:51" ht="23.25" customHeight="1" x14ac:dyDescent="0.15">
      <c r="A37" s="408"/>
      <c r="B37" s="409"/>
      <c r="C37" s="409"/>
      <c r="D37" s="409"/>
      <c r="E37" s="409"/>
      <c r="F37" s="410"/>
      <c r="G37" s="395" t="s">
        <v>588</v>
      </c>
      <c r="H37" s="396"/>
      <c r="I37" s="396"/>
      <c r="J37" s="396"/>
      <c r="K37" s="396"/>
      <c r="L37" s="396"/>
      <c r="M37" s="396"/>
      <c r="N37" s="396"/>
      <c r="O37" s="396"/>
      <c r="P37" s="246" t="s">
        <v>615</v>
      </c>
      <c r="Q37" s="399"/>
      <c r="R37" s="399"/>
      <c r="S37" s="399"/>
      <c r="T37" s="399"/>
      <c r="U37" s="399"/>
      <c r="V37" s="399"/>
      <c r="W37" s="399"/>
      <c r="X37" s="400"/>
      <c r="Y37" s="404" t="s">
        <v>48</v>
      </c>
      <c r="Z37" s="405"/>
      <c r="AA37" s="406"/>
      <c r="AB37" s="129" t="s">
        <v>613</v>
      </c>
      <c r="AC37" s="407"/>
      <c r="AD37" s="407"/>
      <c r="AE37" s="143" t="s">
        <v>606</v>
      </c>
      <c r="AF37" s="144"/>
      <c r="AG37" s="144"/>
      <c r="AH37" s="144"/>
      <c r="AI37" s="143" t="s">
        <v>606</v>
      </c>
      <c r="AJ37" s="144"/>
      <c r="AK37" s="144"/>
      <c r="AL37" s="144"/>
      <c r="AM37" s="143">
        <v>0</v>
      </c>
      <c r="AN37" s="144"/>
      <c r="AO37" s="144"/>
      <c r="AP37" s="144"/>
      <c r="AQ37" s="143" t="s">
        <v>606</v>
      </c>
      <c r="AR37" s="144"/>
      <c r="AS37" s="144"/>
      <c r="AT37" s="144"/>
      <c r="AU37" s="130" t="s">
        <v>606</v>
      </c>
      <c r="AV37" s="441"/>
      <c r="AW37" s="441"/>
      <c r="AX37" s="442"/>
      <c r="AY37">
        <f>$AY$36</f>
        <v>1</v>
      </c>
    </row>
    <row r="38" spans="1:51" ht="23.25" customHeight="1" x14ac:dyDescent="0.15">
      <c r="A38" s="114"/>
      <c r="B38" s="115"/>
      <c r="C38" s="115"/>
      <c r="D38" s="115"/>
      <c r="E38" s="115"/>
      <c r="F38" s="116"/>
      <c r="G38" s="397"/>
      <c r="H38" s="398"/>
      <c r="I38" s="398"/>
      <c r="J38" s="398"/>
      <c r="K38" s="398"/>
      <c r="L38" s="398"/>
      <c r="M38" s="398"/>
      <c r="N38" s="398"/>
      <c r="O38" s="398"/>
      <c r="P38" s="401"/>
      <c r="Q38" s="402"/>
      <c r="R38" s="402"/>
      <c r="S38" s="402"/>
      <c r="T38" s="402"/>
      <c r="U38" s="402"/>
      <c r="V38" s="402"/>
      <c r="W38" s="402"/>
      <c r="X38" s="403"/>
      <c r="Y38" s="421" t="s">
        <v>49</v>
      </c>
      <c r="Z38" s="422"/>
      <c r="AA38" s="423"/>
      <c r="AB38" s="129" t="s">
        <v>613</v>
      </c>
      <c r="AC38" s="407"/>
      <c r="AD38" s="407"/>
      <c r="AE38" s="143" t="s">
        <v>606</v>
      </c>
      <c r="AF38" s="144"/>
      <c r="AG38" s="144"/>
      <c r="AH38" s="144"/>
      <c r="AI38" s="143" t="s">
        <v>606</v>
      </c>
      <c r="AJ38" s="144"/>
      <c r="AK38" s="144"/>
      <c r="AL38" s="144"/>
      <c r="AM38" s="144">
        <v>8</v>
      </c>
      <c r="AN38" s="144"/>
      <c r="AO38" s="144"/>
      <c r="AP38" s="144"/>
      <c r="AQ38" s="144">
        <v>8</v>
      </c>
      <c r="AR38" s="144"/>
      <c r="AS38" s="144"/>
      <c r="AT38" s="144"/>
      <c r="AU38" s="130" t="s">
        <v>606</v>
      </c>
      <c r="AV38" s="441"/>
      <c r="AW38" s="441"/>
      <c r="AX38" s="442"/>
      <c r="AY38">
        <f>$AY$36</f>
        <v>1</v>
      </c>
    </row>
    <row r="39" spans="1:51" ht="23.25" customHeight="1" x14ac:dyDescent="0.15">
      <c r="A39" s="424" t="s">
        <v>537</v>
      </c>
      <c r="B39" s="425"/>
      <c r="C39" s="425"/>
      <c r="D39" s="425"/>
      <c r="E39" s="425"/>
      <c r="F39" s="426"/>
      <c r="G39" s="95" t="s">
        <v>538</v>
      </c>
      <c r="H39" s="95"/>
      <c r="I39" s="95"/>
      <c r="J39" s="95"/>
      <c r="K39" s="95"/>
      <c r="L39" s="95"/>
      <c r="M39" s="95"/>
      <c r="N39" s="95"/>
      <c r="O39" s="95"/>
      <c r="P39" s="95"/>
      <c r="Q39" s="95"/>
      <c r="R39" s="95"/>
      <c r="S39" s="95"/>
      <c r="T39" s="95"/>
      <c r="U39" s="95"/>
      <c r="V39" s="95"/>
      <c r="W39" s="95"/>
      <c r="X39" s="96"/>
      <c r="Y39" s="433"/>
      <c r="Z39" s="434"/>
      <c r="AA39" s="435"/>
      <c r="AB39" s="94" t="s">
        <v>11</v>
      </c>
      <c r="AC39" s="95"/>
      <c r="AD39" s="96"/>
      <c r="AE39" s="167" t="s">
        <v>377</v>
      </c>
      <c r="AF39" s="167"/>
      <c r="AG39" s="167"/>
      <c r="AH39" s="167"/>
      <c r="AI39" s="167" t="s">
        <v>529</v>
      </c>
      <c r="AJ39" s="167"/>
      <c r="AK39" s="167"/>
      <c r="AL39" s="167"/>
      <c r="AM39" s="167" t="s">
        <v>345</v>
      </c>
      <c r="AN39" s="167"/>
      <c r="AO39" s="167"/>
      <c r="AP39" s="167"/>
      <c r="AQ39" s="437" t="s">
        <v>548</v>
      </c>
      <c r="AR39" s="438"/>
      <c r="AS39" s="438"/>
      <c r="AT39" s="438"/>
      <c r="AU39" s="438"/>
      <c r="AV39" s="438"/>
      <c r="AW39" s="438"/>
      <c r="AX39" s="439"/>
      <c r="AY39">
        <f>IF(SUBSTITUTE(SUBSTITUTE($G$40,"／",""),"　","")="",0,1)</f>
        <v>1</v>
      </c>
    </row>
    <row r="40" spans="1:51" ht="23.25" customHeight="1" x14ac:dyDescent="0.15">
      <c r="A40" s="427"/>
      <c r="B40" s="428"/>
      <c r="C40" s="428"/>
      <c r="D40" s="428"/>
      <c r="E40" s="428"/>
      <c r="F40" s="429"/>
      <c r="G40" s="385" t="s">
        <v>616</v>
      </c>
      <c r="H40" s="386"/>
      <c r="I40" s="386"/>
      <c r="J40" s="386"/>
      <c r="K40" s="386"/>
      <c r="L40" s="386"/>
      <c r="M40" s="386"/>
      <c r="N40" s="386"/>
      <c r="O40" s="386"/>
      <c r="P40" s="386"/>
      <c r="Q40" s="386"/>
      <c r="R40" s="386"/>
      <c r="S40" s="386"/>
      <c r="T40" s="386"/>
      <c r="U40" s="386"/>
      <c r="V40" s="386"/>
      <c r="W40" s="386"/>
      <c r="X40" s="386"/>
      <c r="Y40" s="389" t="s">
        <v>537</v>
      </c>
      <c r="Z40" s="390"/>
      <c r="AA40" s="391"/>
      <c r="AB40" s="392" t="s">
        <v>614</v>
      </c>
      <c r="AC40" s="393"/>
      <c r="AD40" s="394"/>
      <c r="AE40" s="143" t="s">
        <v>606</v>
      </c>
      <c r="AF40" s="143"/>
      <c r="AG40" s="143"/>
      <c r="AH40" s="143"/>
      <c r="AI40" s="143" t="s">
        <v>606</v>
      </c>
      <c r="AJ40" s="143"/>
      <c r="AK40" s="143"/>
      <c r="AL40" s="143"/>
      <c r="AM40" s="143">
        <v>0</v>
      </c>
      <c r="AN40" s="143"/>
      <c r="AO40" s="143"/>
      <c r="AP40" s="143"/>
      <c r="AQ40" s="130">
        <v>1225</v>
      </c>
      <c r="AR40" s="93"/>
      <c r="AS40" s="93"/>
      <c r="AT40" s="93"/>
      <c r="AU40" s="93"/>
      <c r="AV40" s="93"/>
      <c r="AW40" s="93"/>
      <c r="AX40" s="101"/>
      <c r="AY40">
        <f>$AY$39</f>
        <v>1</v>
      </c>
    </row>
    <row r="41" spans="1:51" ht="46.5" customHeight="1" x14ac:dyDescent="0.15">
      <c r="A41" s="430"/>
      <c r="B41" s="431"/>
      <c r="C41" s="431"/>
      <c r="D41" s="431"/>
      <c r="E41" s="431"/>
      <c r="F41" s="432"/>
      <c r="G41" s="387"/>
      <c r="H41" s="388"/>
      <c r="I41" s="388"/>
      <c r="J41" s="388"/>
      <c r="K41" s="388"/>
      <c r="L41" s="388"/>
      <c r="M41" s="388"/>
      <c r="N41" s="388"/>
      <c r="O41" s="388"/>
      <c r="P41" s="388"/>
      <c r="Q41" s="388"/>
      <c r="R41" s="388"/>
      <c r="S41" s="388"/>
      <c r="T41" s="388"/>
      <c r="U41" s="388"/>
      <c r="V41" s="388"/>
      <c r="W41" s="388"/>
      <c r="X41" s="388"/>
      <c r="Y41" s="88" t="s">
        <v>539</v>
      </c>
      <c r="Z41" s="375"/>
      <c r="AA41" s="376"/>
      <c r="AB41" s="377" t="s">
        <v>569</v>
      </c>
      <c r="AC41" s="378"/>
      <c r="AD41" s="379"/>
      <c r="AE41" s="380" t="s">
        <v>606</v>
      </c>
      <c r="AF41" s="380"/>
      <c r="AG41" s="380"/>
      <c r="AH41" s="380"/>
      <c r="AI41" s="380" t="s">
        <v>606</v>
      </c>
      <c r="AJ41" s="380"/>
      <c r="AK41" s="380"/>
      <c r="AL41" s="380"/>
      <c r="AM41" s="381" t="s">
        <v>618</v>
      </c>
      <c r="AN41" s="380"/>
      <c r="AO41" s="380"/>
      <c r="AP41" s="380"/>
      <c r="AQ41" s="382" t="s">
        <v>617</v>
      </c>
      <c r="AR41" s="383"/>
      <c r="AS41" s="383"/>
      <c r="AT41" s="383"/>
      <c r="AU41" s="383"/>
      <c r="AV41" s="383"/>
      <c r="AW41" s="383"/>
      <c r="AX41" s="384"/>
      <c r="AY41">
        <f>$AY$39</f>
        <v>1</v>
      </c>
    </row>
    <row r="42" spans="1:51" ht="18.75" customHeight="1" x14ac:dyDescent="0.15">
      <c r="A42" s="280" t="s">
        <v>204</v>
      </c>
      <c r="B42" s="348"/>
      <c r="C42" s="348"/>
      <c r="D42" s="348"/>
      <c r="E42" s="348"/>
      <c r="F42" s="349"/>
      <c r="G42" s="357" t="s">
        <v>132</v>
      </c>
      <c r="H42" s="134"/>
      <c r="I42" s="134"/>
      <c r="J42" s="134"/>
      <c r="K42" s="134"/>
      <c r="L42" s="134"/>
      <c r="M42" s="134"/>
      <c r="N42" s="134"/>
      <c r="O42" s="358"/>
      <c r="P42" s="361" t="s">
        <v>52</v>
      </c>
      <c r="Q42" s="134"/>
      <c r="R42" s="134"/>
      <c r="S42" s="134"/>
      <c r="T42" s="134"/>
      <c r="U42" s="134"/>
      <c r="V42" s="134"/>
      <c r="W42" s="134"/>
      <c r="X42" s="358"/>
      <c r="Y42" s="363"/>
      <c r="Z42" s="364"/>
      <c r="AA42" s="365"/>
      <c r="AB42" s="369" t="s">
        <v>11</v>
      </c>
      <c r="AC42" s="370"/>
      <c r="AD42" s="371"/>
      <c r="AE42" s="167" t="s">
        <v>377</v>
      </c>
      <c r="AF42" s="167"/>
      <c r="AG42" s="167"/>
      <c r="AH42" s="167"/>
      <c r="AI42" s="167" t="s">
        <v>529</v>
      </c>
      <c r="AJ42" s="167"/>
      <c r="AK42" s="167"/>
      <c r="AL42" s="167"/>
      <c r="AM42" s="167" t="s">
        <v>345</v>
      </c>
      <c r="AN42" s="167"/>
      <c r="AO42" s="167"/>
      <c r="AP42" s="167"/>
      <c r="AQ42" s="131" t="s">
        <v>160</v>
      </c>
      <c r="AR42" s="132"/>
      <c r="AS42" s="132"/>
      <c r="AT42" s="133"/>
      <c r="AU42" s="134" t="s">
        <v>122</v>
      </c>
      <c r="AV42" s="134"/>
      <c r="AW42" s="134"/>
      <c r="AX42" s="135"/>
      <c r="AY42">
        <f>COUNTA($G$44)</f>
        <v>1</v>
      </c>
    </row>
    <row r="43" spans="1:51" ht="18.75" customHeight="1" x14ac:dyDescent="0.15">
      <c r="A43" s="350"/>
      <c r="B43" s="351"/>
      <c r="C43" s="351"/>
      <c r="D43" s="351"/>
      <c r="E43" s="351"/>
      <c r="F43" s="352"/>
      <c r="G43" s="359"/>
      <c r="H43" s="141"/>
      <c r="I43" s="141"/>
      <c r="J43" s="141"/>
      <c r="K43" s="141"/>
      <c r="L43" s="141"/>
      <c r="M43" s="141"/>
      <c r="N43" s="141"/>
      <c r="O43" s="360"/>
      <c r="P43" s="362"/>
      <c r="Q43" s="141"/>
      <c r="R43" s="141"/>
      <c r="S43" s="141"/>
      <c r="T43" s="141"/>
      <c r="U43" s="141"/>
      <c r="V43" s="141"/>
      <c r="W43" s="141"/>
      <c r="X43" s="360"/>
      <c r="Y43" s="366"/>
      <c r="Z43" s="367"/>
      <c r="AA43" s="368"/>
      <c r="AB43" s="372"/>
      <c r="AC43" s="373"/>
      <c r="AD43" s="374"/>
      <c r="AE43" s="167"/>
      <c r="AF43" s="167"/>
      <c r="AG43" s="167"/>
      <c r="AH43" s="167"/>
      <c r="AI43" s="167"/>
      <c r="AJ43" s="167"/>
      <c r="AK43" s="167"/>
      <c r="AL43" s="167"/>
      <c r="AM43" s="167"/>
      <c r="AN43" s="167"/>
      <c r="AO43" s="167"/>
      <c r="AP43" s="167"/>
      <c r="AQ43" s="136" t="s">
        <v>564</v>
      </c>
      <c r="AR43" s="137"/>
      <c r="AS43" s="138" t="s">
        <v>161</v>
      </c>
      <c r="AT43" s="139"/>
      <c r="AU43" s="140">
        <v>4</v>
      </c>
      <c r="AV43" s="140"/>
      <c r="AW43" s="141" t="s">
        <v>159</v>
      </c>
      <c r="AX43" s="142"/>
      <c r="AY43">
        <f t="shared" ref="AY43:AY48" si="0">$AY$42</f>
        <v>1</v>
      </c>
    </row>
    <row r="44" spans="1:51" ht="23.25" customHeight="1" x14ac:dyDescent="0.15">
      <c r="A44" s="353"/>
      <c r="B44" s="351"/>
      <c r="C44" s="351"/>
      <c r="D44" s="351"/>
      <c r="E44" s="351"/>
      <c r="F44" s="352"/>
      <c r="G44" s="102" t="s">
        <v>622</v>
      </c>
      <c r="H44" s="103"/>
      <c r="I44" s="103"/>
      <c r="J44" s="103"/>
      <c r="K44" s="103"/>
      <c r="L44" s="103"/>
      <c r="M44" s="103"/>
      <c r="N44" s="103"/>
      <c r="O44" s="104"/>
      <c r="P44" s="123" t="s">
        <v>565</v>
      </c>
      <c r="Q44" s="123"/>
      <c r="R44" s="123"/>
      <c r="S44" s="123"/>
      <c r="T44" s="123"/>
      <c r="U44" s="123"/>
      <c r="V44" s="123"/>
      <c r="W44" s="123"/>
      <c r="X44" s="124"/>
      <c r="Y44" s="88" t="s">
        <v>12</v>
      </c>
      <c r="Z44" s="89"/>
      <c r="AA44" s="90"/>
      <c r="AB44" s="129" t="s">
        <v>215</v>
      </c>
      <c r="AC44" s="129"/>
      <c r="AD44" s="129"/>
      <c r="AE44" s="130">
        <v>78.099999999999994</v>
      </c>
      <c r="AF44" s="93"/>
      <c r="AG44" s="93"/>
      <c r="AH44" s="93"/>
      <c r="AI44" s="130">
        <v>77</v>
      </c>
      <c r="AJ44" s="93"/>
      <c r="AK44" s="93"/>
      <c r="AL44" s="93"/>
      <c r="AM44" s="130">
        <v>79</v>
      </c>
      <c r="AN44" s="93"/>
      <c r="AO44" s="93"/>
      <c r="AP44" s="93"/>
      <c r="AQ44" s="98" t="s">
        <v>564</v>
      </c>
      <c r="AR44" s="99"/>
      <c r="AS44" s="99"/>
      <c r="AT44" s="100"/>
      <c r="AU44" s="93" t="s">
        <v>564</v>
      </c>
      <c r="AV44" s="93"/>
      <c r="AW44" s="93"/>
      <c r="AX44" s="101"/>
      <c r="AY44">
        <f t="shared" si="0"/>
        <v>1</v>
      </c>
    </row>
    <row r="45" spans="1:51" ht="23.25" customHeight="1" x14ac:dyDescent="0.15">
      <c r="A45" s="354"/>
      <c r="B45" s="355"/>
      <c r="C45" s="355"/>
      <c r="D45" s="355"/>
      <c r="E45" s="355"/>
      <c r="F45" s="356"/>
      <c r="G45" s="105"/>
      <c r="H45" s="106"/>
      <c r="I45" s="106"/>
      <c r="J45" s="106"/>
      <c r="K45" s="106"/>
      <c r="L45" s="106"/>
      <c r="M45" s="106"/>
      <c r="N45" s="106"/>
      <c r="O45" s="107"/>
      <c r="P45" s="125"/>
      <c r="Q45" s="125"/>
      <c r="R45" s="125"/>
      <c r="S45" s="125"/>
      <c r="T45" s="125"/>
      <c r="U45" s="125"/>
      <c r="V45" s="125"/>
      <c r="W45" s="125"/>
      <c r="X45" s="126"/>
      <c r="Y45" s="94" t="s">
        <v>47</v>
      </c>
      <c r="Z45" s="95"/>
      <c r="AA45" s="96"/>
      <c r="AB45" s="436" t="s">
        <v>215</v>
      </c>
      <c r="AC45" s="436"/>
      <c r="AD45" s="436"/>
      <c r="AE45" s="130">
        <v>60</v>
      </c>
      <c r="AF45" s="93"/>
      <c r="AG45" s="93"/>
      <c r="AH45" s="93"/>
      <c r="AI45" s="130">
        <v>60</v>
      </c>
      <c r="AJ45" s="93"/>
      <c r="AK45" s="93"/>
      <c r="AL45" s="93"/>
      <c r="AM45" s="130">
        <v>80</v>
      </c>
      <c r="AN45" s="93"/>
      <c r="AO45" s="93"/>
      <c r="AP45" s="93"/>
      <c r="AQ45" s="98" t="s">
        <v>245</v>
      </c>
      <c r="AR45" s="99"/>
      <c r="AS45" s="99"/>
      <c r="AT45" s="100"/>
      <c r="AU45" s="93">
        <v>80</v>
      </c>
      <c r="AV45" s="93"/>
      <c r="AW45" s="93"/>
      <c r="AX45" s="101"/>
      <c r="AY45">
        <f t="shared" si="0"/>
        <v>1</v>
      </c>
    </row>
    <row r="46" spans="1:51" ht="23.25" customHeight="1" x14ac:dyDescent="0.15">
      <c r="A46" s="353"/>
      <c r="B46" s="351"/>
      <c r="C46" s="351"/>
      <c r="D46" s="351"/>
      <c r="E46" s="351"/>
      <c r="F46" s="352"/>
      <c r="G46" s="108"/>
      <c r="H46" s="109"/>
      <c r="I46" s="109"/>
      <c r="J46" s="109"/>
      <c r="K46" s="109"/>
      <c r="L46" s="109"/>
      <c r="M46" s="109"/>
      <c r="N46" s="109"/>
      <c r="O46" s="110"/>
      <c r="P46" s="127"/>
      <c r="Q46" s="127"/>
      <c r="R46" s="127"/>
      <c r="S46" s="127"/>
      <c r="T46" s="127"/>
      <c r="U46" s="127"/>
      <c r="V46" s="127"/>
      <c r="W46" s="127"/>
      <c r="X46" s="128"/>
      <c r="Y46" s="94" t="s">
        <v>13</v>
      </c>
      <c r="Z46" s="95"/>
      <c r="AA46" s="96"/>
      <c r="AB46" s="97" t="s">
        <v>14</v>
      </c>
      <c r="AC46" s="97"/>
      <c r="AD46" s="97"/>
      <c r="AE46" s="130">
        <v>130.19999999999999</v>
      </c>
      <c r="AF46" s="93"/>
      <c r="AG46" s="93"/>
      <c r="AH46" s="93"/>
      <c r="AI46" s="130">
        <v>128.30000000000001</v>
      </c>
      <c r="AJ46" s="93"/>
      <c r="AK46" s="93"/>
      <c r="AL46" s="93"/>
      <c r="AM46" s="130">
        <v>98.8</v>
      </c>
      <c r="AN46" s="93"/>
      <c r="AO46" s="93"/>
      <c r="AP46" s="93"/>
      <c r="AQ46" s="98" t="s">
        <v>564</v>
      </c>
      <c r="AR46" s="99"/>
      <c r="AS46" s="99"/>
      <c r="AT46" s="100"/>
      <c r="AU46" s="93" t="s">
        <v>564</v>
      </c>
      <c r="AV46" s="93"/>
      <c r="AW46" s="93"/>
      <c r="AX46" s="101"/>
      <c r="AY46">
        <f t="shared" si="0"/>
        <v>1</v>
      </c>
    </row>
    <row r="47" spans="1:51" ht="22.15" customHeight="1" x14ac:dyDescent="0.15">
      <c r="A47" s="111" t="s">
        <v>224</v>
      </c>
      <c r="B47" s="112"/>
      <c r="C47" s="112"/>
      <c r="D47" s="112"/>
      <c r="E47" s="112"/>
      <c r="F47" s="113"/>
      <c r="G47" s="117" t="s">
        <v>628</v>
      </c>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9"/>
      <c r="AY47">
        <f t="shared" si="0"/>
        <v>1</v>
      </c>
    </row>
    <row r="48" spans="1:51" ht="23.25" customHeight="1" x14ac:dyDescent="0.15">
      <c r="A48" s="114"/>
      <c r="B48" s="115"/>
      <c r="C48" s="115"/>
      <c r="D48" s="115"/>
      <c r="E48" s="115"/>
      <c r="F48" s="116"/>
      <c r="G48" s="120"/>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2"/>
      <c r="AY48">
        <f t="shared" si="0"/>
        <v>1</v>
      </c>
    </row>
    <row r="49" spans="1:51" ht="18.75" customHeight="1" x14ac:dyDescent="0.15">
      <c r="A49" s="280" t="s">
        <v>204</v>
      </c>
      <c r="B49" s="348"/>
      <c r="C49" s="348"/>
      <c r="D49" s="348"/>
      <c r="E49" s="348"/>
      <c r="F49" s="349"/>
      <c r="G49" s="357" t="s">
        <v>132</v>
      </c>
      <c r="H49" s="134"/>
      <c r="I49" s="134"/>
      <c r="J49" s="134"/>
      <c r="K49" s="134"/>
      <c r="L49" s="134"/>
      <c r="M49" s="134"/>
      <c r="N49" s="134"/>
      <c r="O49" s="358"/>
      <c r="P49" s="361" t="s">
        <v>52</v>
      </c>
      <c r="Q49" s="134"/>
      <c r="R49" s="134"/>
      <c r="S49" s="134"/>
      <c r="T49" s="134"/>
      <c r="U49" s="134"/>
      <c r="V49" s="134"/>
      <c r="W49" s="134"/>
      <c r="X49" s="358"/>
      <c r="Y49" s="363"/>
      <c r="Z49" s="364"/>
      <c r="AA49" s="365"/>
      <c r="AB49" s="369" t="s">
        <v>11</v>
      </c>
      <c r="AC49" s="370"/>
      <c r="AD49" s="371"/>
      <c r="AE49" s="167" t="s">
        <v>377</v>
      </c>
      <c r="AF49" s="167"/>
      <c r="AG49" s="167"/>
      <c r="AH49" s="167"/>
      <c r="AI49" s="167" t="s">
        <v>529</v>
      </c>
      <c r="AJ49" s="167"/>
      <c r="AK49" s="167"/>
      <c r="AL49" s="167"/>
      <c r="AM49" s="167" t="s">
        <v>345</v>
      </c>
      <c r="AN49" s="167"/>
      <c r="AO49" s="167"/>
      <c r="AP49" s="167"/>
      <c r="AQ49" s="131" t="s">
        <v>160</v>
      </c>
      <c r="AR49" s="132"/>
      <c r="AS49" s="132"/>
      <c r="AT49" s="133"/>
      <c r="AU49" s="134" t="s">
        <v>122</v>
      </c>
      <c r="AV49" s="134"/>
      <c r="AW49" s="134"/>
      <c r="AX49" s="135"/>
      <c r="AY49">
        <f>COUNTA($G$51)</f>
        <v>1</v>
      </c>
    </row>
    <row r="50" spans="1:51" ht="18.75" customHeight="1" x14ac:dyDescent="0.15">
      <c r="A50" s="350"/>
      <c r="B50" s="351"/>
      <c r="C50" s="351"/>
      <c r="D50" s="351"/>
      <c r="E50" s="351"/>
      <c r="F50" s="352"/>
      <c r="G50" s="359"/>
      <c r="H50" s="141"/>
      <c r="I50" s="141"/>
      <c r="J50" s="141"/>
      <c r="K50" s="141"/>
      <c r="L50" s="141"/>
      <c r="M50" s="141"/>
      <c r="N50" s="141"/>
      <c r="O50" s="360"/>
      <c r="P50" s="362"/>
      <c r="Q50" s="141"/>
      <c r="R50" s="141"/>
      <c r="S50" s="141"/>
      <c r="T50" s="141"/>
      <c r="U50" s="141"/>
      <c r="V50" s="141"/>
      <c r="W50" s="141"/>
      <c r="X50" s="360"/>
      <c r="Y50" s="366"/>
      <c r="Z50" s="367"/>
      <c r="AA50" s="368"/>
      <c r="AB50" s="372"/>
      <c r="AC50" s="373"/>
      <c r="AD50" s="374"/>
      <c r="AE50" s="167"/>
      <c r="AF50" s="167"/>
      <c r="AG50" s="167"/>
      <c r="AH50" s="167"/>
      <c r="AI50" s="167"/>
      <c r="AJ50" s="167"/>
      <c r="AK50" s="167"/>
      <c r="AL50" s="167"/>
      <c r="AM50" s="167"/>
      <c r="AN50" s="167"/>
      <c r="AO50" s="167"/>
      <c r="AP50" s="167"/>
      <c r="AQ50" s="347" t="s">
        <v>631</v>
      </c>
      <c r="AR50" s="137"/>
      <c r="AS50" s="138" t="s">
        <v>161</v>
      </c>
      <c r="AT50" s="139"/>
      <c r="AU50" s="140">
        <v>4</v>
      </c>
      <c r="AV50" s="140"/>
      <c r="AW50" s="141" t="s">
        <v>159</v>
      </c>
      <c r="AX50" s="142"/>
      <c r="AY50">
        <f t="shared" ref="AY50:AY55" si="1">$AY$49</f>
        <v>1</v>
      </c>
    </row>
    <row r="51" spans="1:51" ht="23.25" customHeight="1" x14ac:dyDescent="0.15">
      <c r="A51" s="353"/>
      <c r="B51" s="351"/>
      <c r="C51" s="351"/>
      <c r="D51" s="351"/>
      <c r="E51" s="351"/>
      <c r="F51" s="352"/>
      <c r="G51" s="102" t="s">
        <v>629</v>
      </c>
      <c r="H51" s="103"/>
      <c r="I51" s="103"/>
      <c r="J51" s="103"/>
      <c r="K51" s="103"/>
      <c r="L51" s="103"/>
      <c r="M51" s="103"/>
      <c r="N51" s="103"/>
      <c r="O51" s="104"/>
      <c r="P51" s="123" t="s">
        <v>630</v>
      </c>
      <c r="Q51" s="123"/>
      <c r="R51" s="123"/>
      <c r="S51" s="123"/>
      <c r="T51" s="123"/>
      <c r="U51" s="123"/>
      <c r="V51" s="123"/>
      <c r="W51" s="123"/>
      <c r="X51" s="124"/>
      <c r="Y51" s="88" t="s">
        <v>12</v>
      </c>
      <c r="Z51" s="89"/>
      <c r="AA51" s="90"/>
      <c r="AB51" s="91" t="s">
        <v>14</v>
      </c>
      <c r="AC51" s="91"/>
      <c r="AD51" s="91"/>
      <c r="AE51" s="92" t="s">
        <v>631</v>
      </c>
      <c r="AF51" s="93"/>
      <c r="AG51" s="93"/>
      <c r="AH51" s="93"/>
      <c r="AI51" s="92" t="s">
        <v>631</v>
      </c>
      <c r="AJ51" s="93"/>
      <c r="AK51" s="93"/>
      <c r="AL51" s="93"/>
      <c r="AM51" s="92" t="s">
        <v>631</v>
      </c>
      <c r="AN51" s="93"/>
      <c r="AO51" s="93"/>
      <c r="AP51" s="93"/>
      <c r="AQ51" s="98" t="s">
        <v>564</v>
      </c>
      <c r="AR51" s="99"/>
      <c r="AS51" s="99"/>
      <c r="AT51" s="100"/>
      <c r="AU51" s="93" t="s">
        <v>564</v>
      </c>
      <c r="AV51" s="93"/>
      <c r="AW51" s="93"/>
      <c r="AX51" s="101"/>
      <c r="AY51">
        <f t="shared" si="1"/>
        <v>1</v>
      </c>
    </row>
    <row r="52" spans="1:51" ht="23.25" customHeight="1" x14ac:dyDescent="0.15">
      <c r="A52" s="354"/>
      <c r="B52" s="355"/>
      <c r="C52" s="355"/>
      <c r="D52" s="355"/>
      <c r="E52" s="355"/>
      <c r="F52" s="356"/>
      <c r="G52" s="105"/>
      <c r="H52" s="106"/>
      <c r="I52" s="106"/>
      <c r="J52" s="106"/>
      <c r="K52" s="106"/>
      <c r="L52" s="106"/>
      <c r="M52" s="106"/>
      <c r="N52" s="106"/>
      <c r="O52" s="107"/>
      <c r="P52" s="125"/>
      <c r="Q52" s="125"/>
      <c r="R52" s="125"/>
      <c r="S52" s="125"/>
      <c r="T52" s="125"/>
      <c r="U52" s="125"/>
      <c r="V52" s="125"/>
      <c r="W52" s="125"/>
      <c r="X52" s="126"/>
      <c r="Y52" s="94" t="s">
        <v>47</v>
      </c>
      <c r="Z52" s="95"/>
      <c r="AA52" s="96"/>
      <c r="AB52" s="91" t="s">
        <v>14</v>
      </c>
      <c r="AC52" s="91"/>
      <c r="AD52" s="91"/>
      <c r="AE52" s="92" t="s">
        <v>631</v>
      </c>
      <c r="AF52" s="93"/>
      <c r="AG52" s="93"/>
      <c r="AH52" s="93"/>
      <c r="AI52" s="92" t="s">
        <v>631</v>
      </c>
      <c r="AJ52" s="93"/>
      <c r="AK52" s="93"/>
      <c r="AL52" s="93"/>
      <c r="AM52" s="92" t="s">
        <v>631</v>
      </c>
      <c r="AN52" s="93"/>
      <c r="AO52" s="93"/>
      <c r="AP52" s="93"/>
      <c r="AQ52" s="98" t="s">
        <v>245</v>
      </c>
      <c r="AR52" s="99"/>
      <c r="AS52" s="99"/>
      <c r="AT52" s="100"/>
      <c r="AU52" s="93">
        <v>75</v>
      </c>
      <c r="AV52" s="93"/>
      <c r="AW52" s="93"/>
      <c r="AX52" s="101"/>
      <c r="AY52">
        <f t="shared" si="1"/>
        <v>1</v>
      </c>
    </row>
    <row r="53" spans="1:51" ht="23.25" customHeight="1" x14ac:dyDescent="0.15">
      <c r="A53" s="353"/>
      <c r="B53" s="351"/>
      <c r="C53" s="351"/>
      <c r="D53" s="351"/>
      <c r="E53" s="351"/>
      <c r="F53" s="352"/>
      <c r="G53" s="108"/>
      <c r="H53" s="109"/>
      <c r="I53" s="109"/>
      <c r="J53" s="109"/>
      <c r="K53" s="109"/>
      <c r="L53" s="109"/>
      <c r="M53" s="109"/>
      <c r="N53" s="109"/>
      <c r="O53" s="110"/>
      <c r="P53" s="127"/>
      <c r="Q53" s="127"/>
      <c r="R53" s="127"/>
      <c r="S53" s="127"/>
      <c r="T53" s="127"/>
      <c r="U53" s="127"/>
      <c r="V53" s="127"/>
      <c r="W53" s="127"/>
      <c r="X53" s="128"/>
      <c r="Y53" s="94" t="s">
        <v>13</v>
      </c>
      <c r="Z53" s="95"/>
      <c r="AA53" s="96"/>
      <c r="AB53" s="97" t="s">
        <v>14</v>
      </c>
      <c r="AC53" s="97"/>
      <c r="AD53" s="97"/>
      <c r="AE53" s="92" t="s">
        <v>631</v>
      </c>
      <c r="AF53" s="93"/>
      <c r="AG53" s="93"/>
      <c r="AH53" s="93"/>
      <c r="AI53" s="92" t="s">
        <v>631</v>
      </c>
      <c r="AJ53" s="93"/>
      <c r="AK53" s="93"/>
      <c r="AL53" s="93"/>
      <c r="AM53" s="92" t="s">
        <v>631</v>
      </c>
      <c r="AN53" s="93"/>
      <c r="AO53" s="93"/>
      <c r="AP53" s="93"/>
      <c r="AQ53" s="98" t="s">
        <v>564</v>
      </c>
      <c r="AR53" s="99"/>
      <c r="AS53" s="99"/>
      <c r="AT53" s="100"/>
      <c r="AU53" s="93" t="s">
        <v>564</v>
      </c>
      <c r="AV53" s="93"/>
      <c r="AW53" s="93"/>
      <c r="AX53" s="101"/>
      <c r="AY53">
        <f t="shared" si="1"/>
        <v>1</v>
      </c>
    </row>
    <row r="54" spans="1:51" ht="22.15" customHeight="1" x14ac:dyDescent="0.15">
      <c r="A54" s="111" t="s">
        <v>224</v>
      </c>
      <c r="B54" s="112"/>
      <c r="C54" s="112"/>
      <c r="D54" s="112"/>
      <c r="E54" s="112"/>
      <c r="F54" s="113"/>
      <c r="G54" s="117" t="s">
        <v>628</v>
      </c>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9"/>
      <c r="AY54">
        <f t="shared" si="1"/>
        <v>1</v>
      </c>
    </row>
    <row r="55" spans="1:51" ht="23.25" customHeight="1" x14ac:dyDescent="0.15">
      <c r="A55" s="114"/>
      <c r="B55" s="115"/>
      <c r="C55" s="115"/>
      <c r="D55" s="115"/>
      <c r="E55" s="115"/>
      <c r="F55" s="116"/>
      <c r="G55" s="120"/>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2"/>
      <c r="AY55">
        <f t="shared" si="1"/>
        <v>1</v>
      </c>
    </row>
    <row r="56" spans="1:51" ht="18.75" customHeight="1" thickBot="1" x14ac:dyDescent="0.2">
      <c r="A56" s="280" t="s">
        <v>534</v>
      </c>
      <c r="B56" s="281"/>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2" t="s">
        <v>201</v>
      </c>
      <c r="AP56" s="283"/>
      <c r="AQ56" s="283"/>
      <c r="AR56" s="60"/>
      <c r="AS56" s="282"/>
      <c r="AT56" s="283"/>
      <c r="AU56" s="283"/>
      <c r="AV56" s="283"/>
      <c r="AW56" s="283"/>
      <c r="AX56" s="284"/>
      <c r="AY56">
        <f>COUNTIF($AR$56,"☑")</f>
        <v>0</v>
      </c>
    </row>
    <row r="57" spans="1:51" ht="45" customHeight="1" x14ac:dyDescent="0.15">
      <c r="A57" s="267" t="s">
        <v>244</v>
      </c>
      <c r="B57" s="268"/>
      <c r="C57" s="271" t="s">
        <v>162</v>
      </c>
      <c r="D57" s="268"/>
      <c r="E57" s="273" t="s">
        <v>174</v>
      </c>
      <c r="F57" s="274"/>
      <c r="G57" s="275" t="s">
        <v>589</v>
      </c>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7"/>
    </row>
    <row r="58" spans="1:51" ht="32.25" customHeight="1" x14ac:dyDescent="0.15">
      <c r="A58" s="269"/>
      <c r="B58" s="270"/>
      <c r="C58" s="272"/>
      <c r="D58" s="270"/>
      <c r="E58" s="278" t="s">
        <v>173</v>
      </c>
      <c r="F58" s="113"/>
      <c r="G58" s="557" t="s">
        <v>590</v>
      </c>
      <c r="H58" s="123"/>
      <c r="I58" s="123"/>
      <c r="J58" s="123"/>
      <c r="K58" s="123"/>
      <c r="L58" s="123"/>
      <c r="M58" s="123"/>
      <c r="N58" s="123"/>
      <c r="O58" s="123"/>
      <c r="P58" s="123"/>
      <c r="Q58" s="123"/>
      <c r="R58" s="123"/>
      <c r="S58" s="123"/>
      <c r="T58" s="123"/>
      <c r="U58" s="123"/>
      <c r="V58" s="124"/>
      <c r="W58" s="338" t="s">
        <v>540</v>
      </c>
      <c r="X58" s="339"/>
      <c r="Y58" s="339"/>
      <c r="Z58" s="339"/>
      <c r="AA58" s="340"/>
      <c r="AB58" s="341" t="s">
        <v>600</v>
      </c>
      <c r="AC58" s="342"/>
      <c r="AD58" s="342"/>
      <c r="AE58" s="342"/>
      <c r="AF58" s="342"/>
      <c r="AG58" s="342"/>
      <c r="AH58" s="342"/>
      <c r="AI58" s="342"/>
      <c r="AJ58" s="342"/>
      <c r="AK58" s="342"/>
      <c r="AL58" s="342"/>
      <c r="AM58" s="342"/>
      <c r="AN58" s="342"/>
      <c r="AO58" s="342"/>
      <c r="AP58" s="342"/>
      <c r="AQ58" s="342"/>
      <c r="AR58" s="342"/>
      <c r="AS58" s="342"/>
      <c r="AT58" s="342"/>
      <c r="AU58" s="342"/>
      <c r="AV58" s="342"/>
      <c r="AW58" s="342"/>
      <c r="AX58" s="343"/>
    </row>
    <row r="59" spans="1:51" ht="21" customHeight="1" thickBot="1" x14ac:dyDescent="0.2">
      <c r="A59" s="269"/>
      <c r="B59" s="270"/>
      <c r="C59" s="272"/>
      <c r="D59" s="270"/>
      <c r="E59" s="279"/>
      <c r="F59" s="116"/>
      <c r="G59" s="558"/>
      <c r="H59" s="127"/>
      <c r="I59" s="127"/>
      <c r="J59" s="127"/>
      <c r="K59" s="127"/>
      <c r="L59" s="127"/>
      <c r="M59" s="127"/>
      <c r="N59" s="127"/>
      <c r="O59" s="127"/>
      <c r="P59" s="127"/>
      <c r="Q59" s="127"/>
      <c r="R59" s="127"/>
      <c r="S59" s="127"/>
      <c r="T59" s="127"/>
      <c r="U59" s="127"/>
      <c r="V59" s="128"/>
      <c r="W59" s="344" t="s">
        <v>541</v>
      </c>
      <c r="X59" s="345"/>
      <c r="Y59" s="345"/>
      <c r="Z59" s="345"/>
      <c r="AA59" s="346"/>
      <c r="AB59" s="341" t="s">
        <v>601</v>
      </c>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3"/>
    </row>
    <row r="60" spans="1:51" ht="27" customHeight="1" x14ac:dyDescent="0.15">
      <c r="A60" s="330" t="s">
        <v>41</v>
      </c>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2"/>
    </row>
    <row r="61" spans="1:51" ht="27" customHeight="1" x14ac:dyDescent="0.15">
      <c r="A61" s="5"/>
      <c r="B61" s="6"/>
      <c r="C61" s="333" t="s">
        <v>26</v>
      </c>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5"/>
      <c r="AD61" s="334" t="s">
        <v>30</v>
      </c>
      <c r="AE61" s="334"/>
      <c r="AF61" s="334"/>
      <c r="AG61" s="336" t="s">
        <v>25</v>
      </c>
      <c r="AH61" s="334"/>
      <c r="AI61" s="334"/>
      <c r="AJ61" s="334"/>
      <c r="AK61" s="334"/>
      <c r="AL61" s="334"/>
      <c r="AM61" s="334"/>
      <c r="AN61" s="334"/>
      <c r="AO61" s="334"/>
      <c r="AP61" s="334"/>
      <c r="AQ61" s="334"/>
      <c r="AR61" s="334"/>
      <c r="AS61" s="334"/>
      <c r="AT61" s="334"/>
      <c r="AU61" s="334"/>
      <c r="AV61" s="334"/>
      <c r="AW61" s="334"/>
      <c r="AX61" s="337"/>
    </row>
    <row r="62" spans="1:51" ht="90" customHeight="1" x14ac:dyDescent="0.15">
      <c r="A62" s="305" t="s">
        <v>127</v>
      </c>
      <c r="B62" s="306"/>
      <c r="C62" s="311" t="s">
        <v>128</v>
      </c>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3"/>
      <c r="AD62" s="314" t="s">
        <v>578</v>
      </c>
      <c r="AE62" s="315"/>
      <c r="AF62" s="315"/>
      <c r="AG62" s="316" t="s">
        <v>580</v>
      </c>
      <c r="AH62" s="317"/>
      <c r="AI62" s="317"/>
      <c r="AJ62" s="317"/>
      <c r="AK62" s="317"/>
      <c r="AL62" s="317"/>
      <c r="AM62" s="317"/>
      <c r="AN62" s="317"/>
      <c r="AO62" s="317"/>
      <c r="AP62" s="317"/>
      <c r="AQ62" s="317"/>
      <c r="AR62" s="317"/>
      <c r="AS62" s="317"/>
      <c r="AT62" s="317"/>
      <c r="AU62" s="317"/>
      <c r="AV62" s="317"/>
      <c r="AW62" s="317"/>
      <c r="AX62" s="318"/>
    </row>
    <row r="63" spans="1:51" ht="66" customHeight="1" x14ac:dyDescent="0.15">
      <c r="A63" s="307"/>
      <c r="B63" s="308"/>
      <c r="C63" s="319" t="s">
        <v>31</v>
      </c>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224"/>
      <c r="AD63" s="225" t="s">
        <v>578</v>
      </c>
      <c r="AE63" s="226"/>
      <c r="AF63" s="226"/>
      <c r="AG63" s="220" t="s">
        <v>581</v>
      </c>
      <c r="AH63" s="221"/>
      <c r="AI63" s="221"/>
      <c r="AJ63" s="221"/>
      <c r="AK63" s="221"/>
      <c r="AL63" s="221"/>
      <c r="AM63" s="221"/>
      <c r="AN63" s="221"/>
      <c r="AO63" s="221"/>
      <c r="AP63" s="221"/>
      <c r="AQ63" s="221"/>
      <c r="AR63" s="221"/>
      <c r="AS63" s="221"/>
      <c r="AT63" s="221"/>
      <c r="AU63" s="221"/>
      <c r="AV63" s="221"/>
      <c r="AW63" s="221"/>
      <c r="AX63" s="222"/>
    </row>
    <row r="64" spans="1:51" ht="27" customHeight="1" x14ac:dyDescent="0.15">
      <c r="A64" s="309"/>
      <c r="B64" s="310"/>
      <c r="C64" s="321" t="s">
        <v>129</v>
      </c>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3"/>
      <c r="AD64" s="262" t="s">
        <v>578</v>
      </c>
      <c r="AE64" s="263"/>
      <c r="AF64" s="263"/>
      <c r="AG64" s="248" t="s">
        <v>602</v>
      </c>
      <c r="AH64" s="125"/>
      <c r="AI64" s="125"/>
      <c r="AJ64" s="125"/>
      <c r="AK64" s="125"/>
      <c r="AL64" s="125"/>
      <c r="AM64" s="125"/>
      <c r="AN64" s="125"/>
      <c r="AO64" s="125"/>
      <c r="AP64" s="125"/>
      <c r="AQ64" s="125"/>
      <c r="AR64" s="125"/>
      <c r="AS64" s="125"/>
      <c r="AT64" s="125"/>
      <c r="AU64" s="125"/>
      <c r="AV64" s="125"/>
      <c r="AW64" s="125"/>
      <c r="AX64" s="249"/>
    </row>
    <row r="65" spans="1:50" ht="27" customHeight="1" x14ac:dyDescent="0.15">
      <c r="A65" s="200" t="s">
        <v>33</v>
      </c>
      <c r="B65" s="285"/>
      <c r="C65" s="287" t="s">
        <v>35</v>
      </c>
      <c r="D65" s="242"/>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9"/>
      <c r="AD65" s="243" t="s">
        <v>578</v>
      </c>
      <c r="AE65" s="244"/>
      <c r="AF65" s="244"/>
      <c r="AG65" s="246" t="s">
        <v>603</v>
      </c>
      <c r="AH65" s="123"/>
      <c r="AI65" s="123"/>
      <c r="AJ65" s="123"/>
      <c r="AK65" s="123"/>
      <c r="AL65" s="123"/>
      <c r="AM65" s="123"/>
      <c r="AN65" s="123"/>
      <c r="AO65" s="123"/>
      <c r="AP65" s="123"/>
      <c r="AQ65" s="123"/>
      <c r="AR65" s="123"/>
      <c r="AS65" s="123"/>
      <c r="AT65" s="123"/>
      <c r="AU65" s="123"/>
      <c r="AV65" s="123"/>
      <c r="AW65" s="123"/>
      <c r="AX65" s="247"/>
    </row>
    <row r="66" spans="1:50" ht="35.25" customHeight="1" x14ac:dyDescent="0.15">
      <c r="A66" s="202"/>
      <c r="B66" s="286"/>
      <c r="C66" s="290"/>
      <c r="D66" s="291"/>
      <c r="E66" s="294" t="s">
        <v>225</v>
      </c>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6"/>
      <c r="AD66" s="225" t="s">
        <v>591</v>
      </c>
      <c r="AE66" s="226"/>
      <c r="AF66" s="297"/>
      <c r="AG66" s="248"/>
      <c r="AH66" s="125"/>
      <c r="AI66" s="125"/>
      <c r="AJ66" s="125"/>
      <c r="AK66" s="125"/>
      <c r="AL66" s="125"/>
      <c r="AM66" s="125"/>
      <c r="AN66" s="125"/>
      <c r="AO66" s="125"/>
      <c r="AP66" s="125"/>
      <c r="AQ66" s="125"/>
      <c r="AR66" s="125"/>
      <c r="AS66" s="125"/>
      <c r="AT66" s="125"/>
      <c r="AU66" s="125"/>
      <c r="AV66" s="125"/>
      <c r="AW66" s="125"/>
      <c r="AX66" s="249"/>
    </row>
    <row r="67" spans="1:50" ht="26.25" customHeight="1" x14ac:dyDescent="0.15">
      <c r="A67" s="202"/>
      <c r="B67" s="286"/>
      <c r="C67" s="292"/>
      <c r="D67" s="293"/>
      <c r="E67" s="298" t="s">
        <v>193</v>
      </c>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300"/>
      <c r="AD67" s="301" t="s">
        <v>582</v>
      </c>
      <c r="AE67" s="302"/>
      <c r="AF67" s="302"/>
      <c r="AG67" s="248"/>
      <c r="AH67" s="125"/>
      <c r="AI67" s="125"/>
      <c r="AJ67" s="125"/>
      <c r="AK67" s="125"/>
      <c r="AL67" s="125"/>
      <c r="AM67" s="125"/>
      <c r="AN67" s="125"/>
      <c r="AO67" s="125"/>
      <c r="AP67" s="125"/>
      <c r="AQ67" s="125"/>
      <c r="AR67" s="125"/>
      <c r="AS67" s="125"/>
      <c r="AT67" s="125"/>
      <c r="AU67" s="125"/>
      <c r="AV67" s="125"/>
      <c r="AW67" s="125"/>
      <c r="AX67" s="249"/>
    </row>
    <row r="68" spans="1:50" ht="26.25" customHeight="1" x14ac:dyDescent="0.15">
      <c r="A68" s="202"/>
      <c r="B68" s="203"/>
      <c r="C68" s="303" t="s">
        <v>36</v>
      </c>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209" t="s">
        <v>583</v>
      </c>
      <c r="AE68" s="210"/>
      <c r="AF68" s="210"/>
      <c r="AG68" s="212" t="s">
        <v>584</v>
      </c>
      <c r="AH68" s="213"/>
      <c r="AI68" s="213"/>
      <c r="AJ68" s="213"/>
      <c r="AK68" s="213"/>
      <c r="AL68" s="213"/>
      <c r="AM68" s="213"/>
      <c r="AN68" s="213"/>
      <c r="AO68" s="213"/>
      <c r="AP68" s="213"/>
      <c r="AQ68" s="213"/>
      <c r="AR68" s="213"/>
      <c r="AS68" s="213"/>
      <c r="AT68" s="213"/>
      <c r="AU68" s="213"/>
      <c r="AV68" s="213"/>
      <c r="AW68" s="213"/>
      <c r="AX68" s="214"/>
    </row>
    <row r="69" spans="1:50" ht="26.25" customHeight="1" x14ac:dyDescent="0.15">
      <c r="A69" s="202"/>
      <c r="B69" s="203"/>
      <c r="C69" s="223" t="s">
        <v>130</v>
      </c>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5" t="s">
        <v>578</v>
      </c>
      <c r="AE69" s="226"/>
      <c r="AF69" s="226"/>
      <c r="AG69" s="220" t="s">
        <v>586</v>
      </c>
      <c r="AH69" s="221"/>
      <c r="AI69" s="221"/>
      <c r="AJ69" s="221"/>
      <c r="AK69" s="221"/>
      <c r="AL69" s="221"/>
      <c r="AM69" s="221"/>
      <c r="AN69" s="221"/>
      <c r="AO69" s="221"/>
      <c r="AP69" s="221"/>
      <c r="AQ69" s="221"/>
      <c r="AR69" s="221"/>
      <c r="AS69" s="221"/>
      <c r="AT69" s="221"/>
      <c r="AU69" s="221"/>
      <c r="AV69" s="221"/>
      <c r="AW69" s="221"/>
      <c r="AX69" s="222"/>
    </row>
    <row r="70" spans="1:50" ht="26.25" customHeight="1" x14ac:dyDescent="0.15">
      <c r="A70" s="202"/>
      <c r="B70" s="203"/>
      <c r="C70" s="223" t="s">
        <v>32</v>
      </c>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5" t="s">
        <v>583</v>
      </c>
      <c r="AE70" s="226"/>
      <c r="AF70" s="226"/>
      <c r="AG70" s="220" t="s">
        <v>584</v>
      </c>
      <c r="AH70" s="221"/>
      <c r="AI70" s="221"/>
      <c r="AJ70" s="221"/>
      <c r="AK70" s="221"/>
      <c r="AL70" s="221"/>
      <c r="AM70" s="221"/>
      <c r="AN70" s="221"/>
      <c r="AO70" s="221"/>
      <c r="AP70" s="221"/>
      <c r="AQ70" s="221"/>
      <c r="AR70" s="221"/>
      <c r="AS70" s="221"/>
      <c r="AT70" s="221"/>
      <c r="AU70" s="221"/>
      <c r="AV70" s="221"/>
      <c r="AW70" s="221"/>
      <c r="AX70" s="222"/>
    </row>
    <row r="71" spans="1:50" ht="26.25" customHeight="1" x14ac:dyDescent="0.15">
      <c r="A71" s="202"/>
      <c r="B71" s="203"/>
      <c r="C71" s="223" t="s">
        <v>37</v>
      </c>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61"/>
      <c r="AD71" s="225" t="s">
        <v>578</v>
      </c>
      <c r="AE71" s="226"/>
      <c r="AF71" s="226"/>
      <c r="AG71" s="220" t="s">
        <v>585</v>
      </c>
      <c r="AH71" s="221"/>
      <c r="AI71" s="221"/>
      <c r="AJ71" s="221"/>
      <c r="AK71" s="221"/>
      <c r="AL71" s="221"/>
      <c r="AM71" s="221"/>
      <c r="AN71" s="221"/>
      <c r="AO71" s="221"/>
      <c r="AP71" s="221"/>
      <c r="AQ71" s="221"/>
      <c r="AR71" s="221"/>
      <c r="AS71" s="221"/>
      <c r="AT71" s="221"/>
      <c r="AU71" s="221"/>
      <c r="AV71" s="221"/>
      <c r="AW71" s="221"/>
      <c r="AX71" s="222"/>
    </row>
    <row r="72" spans="1:50" ht="26.25" customHeight="1" x14ac:dyDescent="0.15">
      <c r="A72" s="202"/>
      <c r="B72" s="203"/>
      <c r="C72" s="223" t="s">
        <v>202</v>
      </c>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61"/>
      <c r="AD72" s="262" t="s">
        <v>583</v>
      </c>
      <c r="AE72" s="263"/>
      <c r="AF72" s="263"/>
      <c r="AG72" s="264" t="s">
        <v>583</v>
      </c>
      <c r="AH72" s="265"/>
      <c r="AI72" s="265"/>
      <c r="AJ72" s="265"/>
      <c r="AK72" s="265"/>
      <c r="AL72" s="265"/>
      <c r="AM72" s="265"/>
      <c r="AN72" s="265"/>
      <c r="AO72" s="265"/>
      <c r="AP72" s="265"/>
      <c r="AQ72" s="265"/>
      <c r="AR72" s="265"/>
      <c r="AS72" s="265"/>
      <c r="AT72" s="265"/>
      <c r="AU72" s="265"/>
      <c r="AV72" s="265"/>
      <c r="AW72" s="265"/>
      <c r="AX72" s="266"/>
    </row>
    <row r="73" spans="1:50" ht="45" customHeight="1" x14ac:dyDescent="0.15">
      <c r="A73" s="202"/>
      <c r="B73" s="203"/>
      <c r="C73" s="324" t="s">
        <v>203</v>
      </c>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6"/>
      <c r="AD73" s="225" t="s">
        <v>578</v>
      </c>
      <c r="AE73" s="226"/>
      <c r="AF73" s="297"/>
      <c r="AG73" s="220" t="s">
        <v>604</v>
      </c>
      <c r="AH73" s="221"/>
      <c r="AI73" s="221"/>
      <c r="AJ73" s="221"/>
      <c r="AK73" s="221"/>
      <c r="AL73" s="221"/>
      <c r="AM73" s="221"/>
      <c r="AN73" s="221"/>
      <c r="AO73" s="221"/>
      <c r="AP73" s="221"/>
      <c r="AQ73" s="221"/>
      <c r="AR73" s="221"/>
      <c r="AS73" s="221"/>
      <c r="AT73" s="221"/>
      <c r="AU73" s="221"/>
      <c r="AV73" s="221"/>
      <c r="AW73" s="221"/>
      <c r="AX73" s="222"/>
    </row>
    <row r="74" spans="1:50" ht="26.25" customHeight="1" x14ac:dyDescent="0.15">
      <c r="A74" s="204"/>
      <c r="B74" s="205"/>
      <c r="C74" s="327" t="s">
        <v>194</v>
      </c>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9"/>
      <c r="AD74" s="255" t="s">
        <v>583</v>
      </c>
      <c r="AE74" s="256"/>
      <c r="AF74" s="257"/>
      <c r="AG74" s="258" t="s">
        <v>592</v>
      </c>
      <c r="AH74" s="259"/>
      <c r="AI74" s="259"/>
      <c r="AJ74" s="259"/>
      <c r="AK74" s="259"/>
      <c r="AL74" s="259"/>
      <c r="AM74" s="259"/>
      <c r="AN74" s="259"/>
      <c r="AO74" s="259"/>
      <c r="AP74" s="259"/>
      <c r="AQ74" s="259"/>
      <c r="AR74" s="259"/>
      <c r="AS74" s="259"/>
      <c r="AT74" s="259"/>
      <c r="AU74" s="259"/>
      <c r="AV74" s="259"/>
      <c r="AW74" s="259"/>
      <c r="AX74" s="260"/>
    </row>
    <row r="75" spans="1:50" ht="27" customHeight="1" x14ac:dyDescent="0.15">
      <c r="A75" s="200" t="s">
        <v>34</v>
      </c>
      <c r="B75" s="201"/>
      <c r="C75" s="206" t="s">
        <v>195</v>
      </c>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c r="AD75" s="209" t="s">
        <v>583</v>
      </c>
      <c r="AE75" s="210"/>
      <c r="AF75" s="211"/>
      <c r="AG75" s="212" t="s">
        <v>592</v>
      </c>
      <c r="AH75" s="213"/>
      <c r="AI75" s="213"/>
      <c r="AJ75" s="213"/>
      <c r="AK75" s="213"/>
      <c r="AL75" s="213"/>
      <c r="AM75" s="213"/>
      <c r="AN75" s="213"/>
      <c r="AO75" s="213"/>
      <c r="AP75" s="213"/>
      <c r="AQ75" s="213"/>
      <c r="AR75" s="213"/>
      <c r="AS75" s="213"/>
      <c r="AT75" s="213"/>
      <c r="AU75" s="213"/>
      <c r="AV75" s="213"/>
      <c r="AW75" s="213"/>
      <c r="AX75" s="214"/>
    </row>
    <row r="76" spans="1:50" ht="35.25" customHeight="1" x14ac:dyDescent="0.15">
      <c r="A76" s="202"/>
      <c r="B76" s="203"/>
      <c r="C76" s="215" t="s">
        <v>39</v>
      </c>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7"/>
      <c r="AD76" s="218" t="s">
        <v>583</v>
      </c>
      <c r="AE76" s="219"/>
      <c r="AF76" s="219"/>
      <c r="AG76" s="220" t="s">
        <v>564</v>
      </c>
      <c r="AH76" s="221"/>
      <c r="AI76" s="221"/>
      <c r="AJ76" s="221"/>
      <c r="AK76" s="221"/>
      <c r="AL76" s="221"/>
      <c r="AM76" s="221"/>
      <c r="AN76" s="221"/>
      <c r="AO76" s="221"/>
      <c r="AP76" s="221"/>
      <c r="AQ76" s="221"/>
      <c r="AR76" s="221"/>
      <c r="AS76" s="221"/>
      <c r="AT76" s="221"/>
      <c r="AU76" s="221"/>
      <c r="AV76" s="221"/>
      <c r="AW76" s="221"/>
      <c r="AX76" s="222"/>
    </row>
    <row r="77" spans="1:50" ht="27" customHeight="1" x14ac:dyDescent="0.15">
      <c r="A77" s="202"/>
      <c r="B77" s="203"/>
      <c r="C77" s="223" t="s">
        <v>163</v>
      </c>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5" t="s">
        <v>583</v>
      </c>
      <c r="AE77" s="226"/>
      <c r="AF77" s="226"/>
      <c r="AG77" s="220" t="s">
        <v>592</v>
      </c>
      <c r="AH77" s="221"/>
      <c r="AI77" s="221"/>
      <c r="AJ77" s="221"/>
      <c r="AK77" s="221"/>
      <c r="AL77" s="221"/>
      <c r="AM77" s="221"/>
      <c r="AN77" s="221"/>
      <c r="AO77" s="221"/>
      <c r="AP77" s="221"/>
      <c r="AQ77" s="221"/>
      <c r="AR77" s="221"/>
      <c r="AS77" s="221"/>
      <c r="AT77" s="221"/>
      <c r="AU77" s="221"/>
      <c r="AV77" s="221"/>
      <c r="AW77" s="221"/>
      <c r="AX77" s="222"/>
    </row>
    <row r="78" spans="1:50" ht="27" customHeight="1" x14ac:dyDescent="0.15">
      <c r="A78" s="204"/>
      <c r="B78" s="205"/>
      <c r="C78" s="223" t="s">
        <v>38</v>
      </c>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5" t="s">
        <v>583</v>
      </c>
      <c r="AE78" s="226"/>
      <c r="AF78" s="226"/>
      <c r="AG78" s="250" t="s">
        <v>592</v>
      </c>
      <c r="AH78" s="127"/>
      <c r="AI78" s="127"/>
      <c r="AJ78" s="127"/>
      <c r="AK78" s="127"/>
      <c r="AL78" s="127"/>
      <c r="AM78" s="127"/>
      <c r="AN78" s="127"/>
      <c r="AO78" s="127"/>
      <c r="AP78" s="127"/>
      <c r="AQ78" s="127"/>
      <c r="AR78" s="127"/>
      <c r="AS78" s="127"/>
      <c r="AT78" s="127"/>
      <c r="AU78" s="127"/>
      <c r="AV78" s="127"/>
      <c r="AW78" s="127"/>
      <c r="AX78" s="251"/>
    </row>
    <row r="79" spans="1:50" ht="41.25" customHeight="1" x14ac:dyDescent="0.15">
      <c r="A79" s="234" t="s">
        <v>51</v>
      </c>
      <c r="B79" s="235"/>
      <c r="C79" s="240" t="s">
        <v>131</v>
      </c>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2"/>
      <c r="AD79" s="243" t="s">
        <v>578</v>
      </c>
      <c r="AE79" s="244"/>
      <c r="AF79" s="245"/>
      <c r="AG79" s="246" t="s">
        <v>593</v>
      </c>
      <c r="AH79" s="123"/>
      <c r="AI79" s="123"/>
      <c r="AJ79" s="123"/>
      <c r="AK79" s="123"/>
      <c r="AL79" s="123"/>
      <c r="AM79" s="123"/>
      <c r="AN79" s="123"/>
      <c r="AO79" s="123"/>
      <c r="AP79" s="123"/>
      <c r="AQ79" s="123"/>
      <c r="AR79" s="123"/>
      <c r="AS79" s="123"/>
      <c r="AT79" s="123"/>
      <c r="AU79" s="123"/>
      <c r="AV79" s="123"/>
      <c r="AW79" s="123"/>
      <c r="AX79" s="247"/>
    </row>
    <row r="80" spans="1:50" ht="19.7" customHeight="1" x14ac:dyDescent="0.15">
      <c r="A80" s="236"/>
      <c r="B80" s="237"/>
      <c r="C80" s="637" t="s">
        <v>0</v>
      </c>
      <c r="D80" s="638"/>
      <c r="E80" s="638"/>
      <c r="F80" s="638"/>
      <c r="G80" s="638"/>
      <c r="H80" s="638"/>
      <c r="I80" s="638"/>
      <c r="J80" s="638"/>
      <c r="K80" s="638"/>
      <c r="L80" s="638"/>
      <c r="M80" s="638"/>
      <c r="N80" s="638"/>
      <c r="O80" s="634" t="s">
        <v>556</v>
      </c>
      <c r="P80" s="635"/>
      <c r="Q80" s="635"/>
      <c r="R80" s="635"/>
      <c r="S80" s="635"/>
      <c r="T80" s="635"/>
      <c r="U80" s="635"/>
      <c r="V80" s="635"/>
      <c r="W80" s="635"/>
      <c r="X80" s="635"/>
      <c r="Y80" s="635"/>
      <c r="Z80" s="635"/>
      <c r="AA80" s="635"/>
      <c r="AB80" s="635"/>
      <c r="AC80" s="635"/>
      <c r="AD80" s="635"/>
      <c r="AE80" s="635"/>
      <c r="AF80" s="636"/>
      <c r="AG80" s="248"/>
      <c r="AH80" s="125"/>
      <c r="AI80" s="125"/>
      <c r="AJ80" s="125"/>
      <c r="AK80" s="125"/>
      <c r="AL80" s="125"/>
      <c r="AM80" s="125"/>
      <c r="AN80" s="125"/>
      <c r="AO80" s="125"/>
      <c r="AP80" s="125"/>
      <c r="AQ80" s="125"/>
      <c r="AR80" s="125"/>
      <c r="AS80" s="125"/>
      <c r="AT80" s="125"/>
      <c r="AU80" s="125"/>
      <c r="AV80" s="125"/>
      <c r="AW80" s="125"/>
      <c r="AX80" s="249"/>
    </row>
    <row r="81" spans="1:50" ht="24.75" customHeight="1" x14ac:dyDescent="0.15">
      <c r="A81" s="236"/>
      <c r="B81" s="237"/>
      <c r="C81" s="621">
        <v>2022</v>
      </c>
      <c r="D81" s="622"/>
      <c r="E81" s="229" t="s">
        <v>572</v>
      </c>
      <c r="F81" s="229"/>
      <c r="G81" s="229"/>
      <c r="H81" s="230">
        <v>21</v>
      </c>
      <c r="I81" s="230"/>
      <c r="J81" s="623">
        <v>110</v>
      </c>
      <c r="K81" s="623"/>
      <c r="L81" s="623"/>
      <c r="M81" s="230"/>
      <c r="N81" s="624"/>
      <c r="O81" s="625" t="s">
        <v>573</v>
      </c>
      <c r="P81" s="626"/>
      <c r="Q81" s="626"/>
      <c r="R81" s="626"/>
      <c r="S81" s="626"/>
      <c r="T81" s="626"/>
      <c r="U81" s="626"/>
      <c r="V81" s="626"/>
      <c r="W81" s="626"/>
      <c r="X81" s="626"/>
      <c r="Y81" s="626"/>
      <c r="Z81" s="626"/>
      <c r="AA81" s="626"/>
      <c r="AB81" s="626"/>
      <c r="AC81" s="626"/>
      <c r="AD81" s="626"/>
      <c r="AE81" s="626"/>
      <c r="AF81" s="627"/>
      <c r="AG81" s="248"/>
      <c r="AH81" s="125"/>
      <c r="AI81" s="125"/>
      <c r="AJ81" s="125"/>
      <c r="AK81" s="125"/>
      <c r="AL81" s="125"/>
      <c r="AM81" s="125"/>
      <c r="AN81" s="125"/>
      <c r="AO81" s="125"/>
      <c r="AP81" s="125"/>
      <c r="AQ81" s="125"/>
      <c r="AR81" s="125"/>
      <c r="AS81" s="125"/>
      <c r="AT81" s="125"/>
      <c r="AU81" s="125"/>
      <c r="AV81" s="125"/>
      <c r="AW81" s="125"/>
      <c r="AX81" s="249"/>
    </row>
    <row r="82" spans="1:50" ht="24.75" customHeight="1" x14ac:dyDescent="0.15">
      <c r="A82" s="236"/>
      <c r="B82" s="237"/>
      <c r="C82" s="227"/>
      <c r="D82" s="228"/>
      <c r="E82" s="229"/>
      <c r="F82" s="229"/>
      <c r="G82" s="229"/>
      <c r="H82" s="230"/>
      <c r="I82" s="230"/>
      <c r="J82" s="231"/>
      <c r="K82" s="231"/>
      <c r="L82" s="231"/>
      <c r="M82" s="232"/>
      <c r="N82" s="233"/>
      <c r="O82" s="628"/>
      <c r="P82" s="629"/>
      <c r="Q82" s="629"/>
      <c r="R82" s="629"/>
      <c r="S82" s="629"/>
      <c r="T82" s="629"/>
      <c r="U82" s="629"/>
      <c r="V82" s="629"/>
      <c r="W82" s="629"/>
      <c r="X82" s="629"/>
      <c r="Y82" s="629"/>
      <c r="Z82" s="629"/>
      <c r="AA82" s="629"/>
      <c r="AB82" s="629"/>
      <c r="AC82" s="629"/>
      <c r="AD82" s="629"/>
      <c r="AE82" s="629"/>
      <c r="AF82" s="630"/>
      <c r="AG82" s="248"/>
      <c r="AH82" s="125"/>
      <c r="AI82" s="125"/>
      <c r="AJ82" s="125"/>
      <c r="AK82" s="125"/>
      <c r="AL82" s="125"/>
      <c r="AM82" s="125"/>
      <c r="AN82" s="125"/>
      <c r="AO82" s="125"/>
      <c r="AP82" s="125"/>
      <c r="AQ82" s="125"/>
      <c r="AR82" s="125"/>
      <c r="AS82" s="125"/>
      <c r="AT82" s="125"/>
      <c r="AU82" s="125"/>
      <c r="AV82" s="125"/>
      <c r="AW82" s="125"/>
      <c r="AX82" s="249"/>
    </row>
    <row r="83" spans="1:50" ht="24.75" customHeight="1" x14ac:dyDescent="0.15">
      <c r="A83" s="236"/>
      <c r="B83" s="237"/>
      <c r="C83" s="227"/>
      <c r="D83" s="228"/>
      <c r="E83" s="229"/>
      <c r="F83" s="229"/>
      <c r="G83" s="229"/>
      <c r="H83" s="230"/>
      <c r="I83" s="230"/>
      <c r="J83" s="231"/>
      <c r="K83" s="231"/>
      <c r="L83" s="231"/>
      <c r="M83" s="232"/>
      <c r="N83" s="233"/>
      <c r="O83" s="628"/>
      <c r="P83" s="629"/>
      <c r="Q83" s="629"/>
      <c r="R83" s="629"/>
      <c r="S83" s="629"/>
      <c r="T83" s="629"/>
      <c r="U83" s="629"/>
      <c r="V83" s="629"/>
      <c r="W83" s="629"/>
      <c r="X83" s="629"/>
      <c r="Y83" s="629"/>
      <c r="Z83" s="629"/>
      <c r="AA83" s="629"/>
      <c r="AB83" s="629"/>
      <c r="AC83" s="629"/>
      <c r="AD83" s="629"/>
      <c r="AE83" s="629"/>
      <c r="AF83" s="630"/>
      <c r="AG83" s="248"/>
      <c r="AH83" s="125"/>
      <c r="AI83" s="125"/>
      <c r="AJ83" s="125"/>
      <c r="AK83" s="125"/>
      <c r="AL83" s="125"/>
      <c r="AM83" s="125"/>
      <c r="AN83" s="125"/>
      <c r="AO83" s="125"/>
      <c r="AP83" s="125"/>
      <c r="AQ83" s="125"/>
      <c r="AR83" s="125"/>
      <c r="AS83" s="125"/>
      <c r="AT83" s="125"/>
      <c r="AU83" s="125"/>
      <c r="AV83" s="125"/>
      <c r="AW83" s="125"/>
      <c r="AX83" s="249"/>
    </row>
    <row r="84" spans="1:50" ht="24.75" customHeight="1" x14ac:dyDescent="0.15">
      <c r="A84" s="236"/>
      <c r="B84" s="237"/>
      <c r="C84" s="227"/>
      <c r="D84" s="228"/>
      <c r="E84" s="229"/>
      <c r="F84" s="229"/>
      <c r="G84" s="229"/>
      <c r="H84" s="230"/>
      <c r="I84" s="230"/>
      <c r="J84" s="231"/>
      <c r="K84" s="231"/>
      <c r="L84" s="231"/>
      <c r="M84" s="232"/>
      <c r="N84" s="233"/>
      <c r="O84" s="628"/>
      <c r="P84" s="629"/>
      <c r="Q84" s="629"/>
      <c r="R84" s="629"/>
      <c r="S84" s="629"/>
      <c r="T84" s="629"/>
      <c r="U84" s="629"/>
      <c r="V84" s="629"/>
      <c r="W84" s="629"/>
      <c r="X84" s="629"/>
      <c r="Y84" s="629"/>
      <c r="Z84" s="629"/>
      <c r="AA84" s="629"/>
      <c r="AB84" s="629"/>
      <c r="AC84" s="629"/>
      <c r="AD84" s="629"/>
      <c r="AE84" s="629"/>
      <c r="AF84" s="630"/>
      <c r="AG84" s="248"/>
      <c r="AH84" s="125"/>
      <c r="AI84" s="125"/>
      <c r="AJ84" s="125"/>
      <c r="AK84" s="125"/>
      <c r="AL84" s="125"/>
      <c r="AM84" s="125"/>
      <c r="AN84" s="125"/>
      <c r="AO84" s="125"/>
      <c r="AP84" s="125"/>
      <c r="AQ84" s="125"/>
      <c r="AR84" s="125"/>
      <c r="AS84" s="125"/>
      <c r="AT84" s="125"/>
      <c r="AU84" s="125"/>
      <c r="AV84" s="125"/>
      <c r="AW84" s="125"/>
      <c r="AX84" s="249"/>
    </row>
    <row r="85" spans="1:50" ht="24.75" customHeight="1" x14ac:dyDescent="0.15">
      <c r="A85" s="238"/>
      <c r="B85" s="239"/>
      <c r="C85" s="252"/>
      <c r="D85" s="253"/>
      <c r="E85" s="229"/>
      <c r="F85" s="229"/>
      <c r="G85" s="229"/>
      <c r="H85" s="230"/>
      <c r="I85" s="230"/>
      <c r="J85" s="254"/>
      <c r="K85" s="254"/>
      <c r="L85" s="254"/>
      <c r="M85" s="619"/>
      <c r="N85" s="620"/>
      <c r="O85" s="631"/>
      <c r="P85" s="632"/>
      <c r="Q85" s="632"/>
      <c r="R85" s="632"/>
      <c r="S85" s="632"/>
      <c r="T85" s="632"/>
      <c r="U85" s="632"/>
      <c r="V85" s="632"/>
      <c r="W85" s="632"/>
      <c r="X85" s="632"/>
      <c r="Y85" s="632"/>
      <c r="Z85" s="632"/>
      <c r="AA85" s="632"/>
      <c r="AB85" s="632"/>
      <c r="AC85" s="632"/>
      <c r="AD85" s="632"/>
      <c r="AE85" s="632"/>
      <c r="AF85" s="633"/>
      <c r="AG85" s="250"/>
      <c r="AH85" s="127"/>
      <c r="AI85" s="127"/>
      <c r="AJ85" s="127"/>
      <c r="AK85" s="127"/>
      <c r="AL85" s="127"/>
      <c r="AM85" s="127"/>
      <c r="AN85" s="127"/>
      <c r="AO85" s="127"/>
      <c r="AP85" s="127"/>
      <c r="AQ85" s="127"/>
      <c r="AR85" s="127"/>
      <c r="AS85" s="127"/>
      <c r="AT85" s="127"/>
      <c r="AU85" s="127"/>
      <c r="AV85" s="127"/>
      <c r="AW85" s="127"/>
      <c r="AX85" s="251"/>
    </row>
    <row r="86" spans="1:50" ht="67.5" customHeight="1" x14ac:dyDescent="0.15">
      <c r="A86" s="200" t="s">
        <v>42</v>
      </c>
      <c r="B86" s="649"/>
      <c r="C86" s="465" t="s">
        <v>46</v>
      </c>
      <c r="D86" s="466"/>
      <c r="E86" s="466"/>
      <c r="F86" s="467"/>
      <c r="G86" s="652" t="s">
        <v>587</v>
      </c>
      <c r="H86" s="652"/>
      <c r="I86" s="652"/>
      <c r="J86" s="652"/>
      <c r="K86" s="652"/>
      <c r="L86" s="652"/>
      <c r="M86" s="652"/>
      <c r="N86" s="652"/>
      <c r="O86" s="652"/>
      <c r="P86" s="652"/>
      <c r="Q86" s="652"/>
      <c r="R86" s="652"/>
      <c r="S86" s="652"/>
      <c r="T86" s="652"/>
      <c r="U86" s="652"/>
      <c r="V86" s="652"/>
      <c r="W86" s="652"/>
      <c r="X86" s="652"/>
      <c r="Y86" s="652"/>
      <c r="Z86" s="652"/>
      <c r="AA86" s="652"/>
      <c r="AB86" s="652"/>
      <c r="AC86" s="652"/>
      <c r="AD86" s="652"/>
      <c r="AE86" s="652"/>
      <c r="AF86" s="652"/>
      <c r="AG86" s="652"/>
      <c r="AH86" s="652"/>
      <c r="AI86" s="652"/>
      <c r="AJ86" s="652"/>
      <c r="AK86" s="652"/>
      <c r="AL86" s="652"/>
      <c r="AM86" s="652"/>
      <c r="AN86" s="652"/>
      <c r="AO86" s="652"/>
      <c r="AP86" s="652"/>
      <c r="AQ86" s="652"/>
      <c r="AR86" s="652"/>
      <c r="AS86" s="652"/>
      <c r="AT86" s="652"/>
      <c r="AU86" s="652"/>
      <c r="AV86" s="652"/>
      <c r="AW86" s="652"/>
      <c r="AX86" s="653"/>
    </row>
    <row r="87" spans="1:50" ht="67.5" customHeight="1" thickBot="1" x14ac:dyDescent="0.2">
      <c r="A87" s="650"/>
      <c r="B87" s="651"/>
      <c r="C87" s="654" t="s">
        <v>50</v>
      </c>
      <c r="D87" s="655"/>
      <c r="E87" s="655"/>
      <c r="F87" s="656"/>
      <c r="G87" s="657" t="s">
        <v>594</v>
      </c>
      <c r="H87" s="657"/>
      <c r="I87" s="657"/>
      <c r="J87" s="657"/>
      <c r="K87" s="657"/>
      <c r="L87" s="657"/>
      <c r="M87" s="657"/>
      <c r="N87" s="657"/>
      <c r="O87" s="657"/>
      <c r="P87" s="657"/>
      <c r="Q87" s="657"/>
      <c r="R87" s="657"/>
      <c r="S87" s="657"/>
      <c r="T87" s="657"/>
      <c r="U87" s="657"/>
      <c r="V87" s="657"/>
      <c r="W87" s="657"/>
      <c r="X87" s="657"/>
      <c r="Y87" s="657"/>
      <c r="Z87" s="657"/>
      <c r="AA87" s="657"/>
      <c r="AB87" s="657"/>
      <c r="AC87" s="657"/>
      <c r="AD87" s="657"/>
      <c r="AE87" s="657"/>
      <c r="AF87" s="657"/>
      <c r="AG87" s="657"/>
      <c r="AH87" s="657"/>
      <c r="AI87" s="657"/>
      <c r="AJ87" s="657"/>
      <c r="AK87" s="657"/>
      <c r="AL87" s="657"/>
      <c r="AM87" s="657"/>
      <c r="AN87" s="657"/>
      <c r="AO87" s="657"/>
      <c r="AP87" s="657"/>
      <c r="AQ87" s="657"/>
      <c r="AR87" s="657"/>
      <c r="AS87" s="657"/>
      <c r="AT87" s="657"/>
      <c r="AU87" s="657"/>
      <c r="AV87" s="657"/>
      <c r="AW87" s="657"/>
      <c r="AX87" s="658"/>
    </row>
    <row r="88" spans="1:50" ht="24" customHeight="1" x14ac:dyDescent="0.15">
      <c r="A88" s="639" t="s">
        <v>27</v>
      </c>
      <c r="B88" s="640"/>
      <c r="C88" s="640"/>
      <c r="D88" s="640"/>
      <c r="E88" s="640"/>
      <c r="F88" s="640"/>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640"/>
      <c r="AL88" s="640"/>
      <c r="AM88" s="640"/>
      <c r="AN88" s="640"/>
      <c r="AO88" s="640"/>
      <c r="AP88" s="640"/>
      <c r="AQ88" s="640"/>
      <c r="AR88" s="640"/>
      <c r="AS88" s="640"/>
      <c r="AT88" s="640"/>
      <c r="AU88" s="640"/>
      <c r="AV88" s="640"/>
      <c r="AW88" s="640"/>
      <c r="AX88" s="641"/>
    </row>
    <row r="89" spans="1:50" ht="67.5" customHeight="1" thickBot="1" x14ac:dyDescent="0.2">
      <c r="A89" s="642" t="s">
        <v>623</v>
      </c>
      <c r="B89" s="643"/>
      <c r="C89" s="643"/>
      <c r="D89" s="643"/>
      <c r="E89" s="643"/>
      <c r="F89" s="643"/>
      <c r="G89" s="643"/>
      <c r="H89" s="643"/>
      <c r="I89" s="643"/>
      <c r="J89" s="643"/>
      <c r="K89" s="643"/>
      <c r="L89" s="643"/>
      <c r="M89" s="643"/>
      <c r="N89" s="643"/>
      <c r="O89" s="643"/>
      <c r="P89" s="643"/>
      <c r="Q89" s="643"/>
      <c r="R89" s="643"/>
      <c r="S89" s="643"/>
      <c r="T89" s="643"/>
      <c r="U89" s="643"/>
      <c r="V89" s="643"/>
      <c r="W89" s="643"/>
      <c r="X89" s="643"/>
      <c r="Y89" s="643"/>
      <c r="Z89" s="643"/>
      <c r="AA89" s="643"/>
      <c r="AB89" s="643"/>
      <c r="AC89" s="643"/>
      <c r="AD89" s="643"/>
      <c r="AE89" s="643"/>
      <c r="AF89" s="643"/>
      <c r="AG89" s="643"/>
      <c r="AH89" s="643"/>
      <c r="AI89" s="643"/>
      <c r="AJ89" s="643"/>
      <c r="AK89" s="643"/>
      <c r="AL89" s="643"/>
      <c r="AM89" s="643"/>
      <c r="AN89" s="643"/>
      <c r="AO89" s="643"/>
      <c r="AP89" s="643"/>
      <c r="AQ89" s="643"/>
      <c r="AR89" s="643"/>
      <c r="AS89" s="643"/>
      <c r="AT89" s="643"/>
      <c r="AU89" s="643"/>
      <c r="AV89" s="643"/>
      <c r="AW89" s="643"/>
      <c r="AX89" s="644"/>
    </row>
    <row r="90" spans="1:50" ht="24.75" customHeight="1" x14ac:dyDescent="0.15">
      <c r="A90" s="645" t="s">
        <v>28</v>
      </c>
      <c r="B90" s="646"/>
      <c r="C90" s="646"/>
      <c r="D90" s="646"/>
      <c r="E90" s="646"/>
      <c r="F90" s="646"/>
      <c r="G90" s="646"/>
      <c r="H90" s="646"/>
      <c r="I90" s="646"/>
      <c r="J90" s="646"/>
      <c r="K90" s="646"/>
      <c r="L90" s="646"/>
      <c r="M90" s="646"/>
      <c r="N90" s="646"/>
      <c r="O90" s="646"/>
      <c r="P90" s="646"/>
      <c r="Q90" s="646"/>
      <c r="R90" s="646"/>
      <c r="S90" s="646"/>
      <c r="T90" s="646"/>
      <c r="U90" s="646"/>
      <c r="V90" s="646"/>
      <c r="W90" s="646"/>
      <c r="X90" s="646"/>
      <c r="Y90" s="646"/>
      <c r="Z90" s="646"/>
      <c r="AA90" s="646"/>
      <c r="AB90" s="646"/>
      <c r="AC90" s="646"/>
      <c r="AD90" s="646"/>
      <c r="AE90" s="646"/>
      <c r="AF90" s="646"/>
      <c r="AG90" s="646"/>
      <c r="AH90" s="646"/>
      <c r="AI90" s="646"/>
      <c r="AJ90" s="646"/>
      <c r="AK90" s="646"/>
      <c r="AL90" s="646"/>
      <c r="AM90" s="646"/>
      <c r="AN90" s="646"/>
      <c r="AO90" s="646"/>
      <c r="AP90" s="646"/>
      <c r="AQ90" s="646"/>
      <c r="AR90" s="646"/>
      <c r="AS90" s="646"/>
      <c r="AT90" s="646"/>
      <c r="AU90" s="646"/>
      <c r="AV90" s="646"/>
      <c r="AW90" s="646"/>
      <c r="AX90" s="647"/>
    </row>
    <row r="91" spans="1:50" ht="67.5" customHeight="1" thickBot="1" x14ac:dyDescent="0.2">
      <c r="A91" s="182" t="s">
        <v>126</v>
      </c>
      <c r="B91" s="183"/>
      <c r="C91" s="183"/>
      <c r="D91" s="183"/>
      <c r="E91" s="184"/>
      <c r="F91" s="648" t="s">
        <v>624</v>
      </c>
      <c r="G91" s="643"/>
      <c r="H91" s="643"/>
      <c r="I91" s="643"/>
      <c r="J91" s="643"/>
      <c r="K91" s="643"/>
      <c r="L91" s="643"/>
      <c r="M91" s="643"/>
      <c r="N91" s="643"/>
      <c r="O91" s="643"/>
      <c r="P91" s="643"/>
      <c r="Q91" s="643"/>
      <c r="R91" s="643"/>
      <c r="S91" s="643"/>
      <c r="T91" s="643"/>
      <c r="U91" s="643"/>
      <c r="V91" s="643"/>
      <c r="W91" s="643"/>
      <c r="X91" s="643"/>
      <c r="Y91" s="643"/>
      <c r="Z91" s="643"/>
      <c r="AA91" s="643"/>
      <c r="AB91" s="643"/>
      <c r="AC91" s="643"/>
      <c r="AD91" s="643"/>
      <c r="AE91" s="643"/>
      <c r="AF91" s="643"/>
      <c r="AG91" s="643"/>
      <c r="AH91" s="643"/>
      <c r="AI91" s="643"/>
      <c r="AJ91" s="643"/>
      <c r="AK91" s="643"/>
      <c r="AL91" s="643"/>
      <c r="AM91" s="643"/>
      <c r="AN91" s="643"/>
      <c r="AO91" s="643"/>
      <c r="AP91" s="643"/>
      <c r="AQ91" s="643"/>
      <c r="AR91" s="643"/>
      <c r="AS91" s="643"/>
      <c r="AT91" s="643"/>
      <c r="AU91" s="643"/>
      <c r="AV91" s="643"/>
      <c r="AW91" s="643"/>
      <c r="AX91" s="644"/>
    </row>
    <row r="92" spans="1:50" ht="24.75" customHeight="1" x14ac:dyDescent="0.15">
      <c r="A92" s="645" t="s">
        <v>40</v>
      </c>
      <c r="B92" s="646"/>
      <c r="C92" s="646"/>
      <c r="D92" s="646"/>
      <c r="E92" s="646"/>
      <c r="F92" s="646"/>
      <c r="G92" s="646"/>
      <c r="H92" s="646"/>
      <c r="I92" s="646"/>
      <c r="J92" s="646"/>
      <c r="K92" s="646"/>
      <c r="L92" s="646"/>
      <c r="M92" s="646"/>
      <c r="N92" s="646"/>
      <c r="O92" s="646"/>
      <c r="P92" s="646"/>
      <c r="Q92" s="646"/>
      <c r="R92" s="646"/>
      <c r="S92" s="646"/>
      <c r="T92" s="646"/>
      <c r="U92" s="646"/>
      <c r="V92" s="646"/>
      <c r="W92" s="646"/>
      <c r="X92" s="646"/>
      <c r="Y92" s="646"/>
      <c r="Z92" s="646"/>
      <c r="AA92" s="646"/>
      <c r="AB92" s="646"/>
      <c r="AC92" s="646"/>
      <c r="AD92" s="646"/>
      <c r="AE92" s="646"/>
      <c r="AF92" s="646"/>
      <c r="AG92" s="646"/>
      <c r="AH92" s="646"/>
      <c r="AI92" s="646"/>
      <c r="AJ92" s="646"/>
      <c r="AK92" s="646"/>
      <c r="AL92" s="646"/>
      <c r="AM92" s="646"/>
      <c r="AN92" s="646"/>
      <c r="AO92" s="646"/>
      <c r="AP92" s="646"/>
      <c r="AQ92" s="646"/>
      <c r="AR92" s="646"/>
      <c r="AS92" s="646"/>
      <c r="AT92" s="646"/>
      <c r="AU92" s="646"/>
      <c r="AV92" s="646"/>
      <c r="AW92" s="646"/>
      <c r="AX92" s="647"/>
    </row>
    <row r="93" spans="1:50" ht="66" customHeight="1" thickBot="1" x14ac:dyDescent="0.2">
      <c r="A93" s="182" t="s">
        <v>126</v>
      </c>
      <c r="B93" s="183"/>
      <c r="C93" s="183"/>
      <c r="D93" s="183"/>
      <c r="E93" s="184"/>
      <c r="F93" s="185" t="s">
        <v>627</v>
      </c>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7"/>
    </row>
    <row r="94" spans="1:50" ht="24.75" customHeight="1" x14ac:dyDescent="0.15">
      <c r="A94" s="188" t="s">
        <v>29</v>
      </c>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190"/>
    </row>
    <row r="95" spans="1:50" ht="67.5" customHeight="1" thickBot="1" x14ac:dyDescent="0.2">
      <c r="A95" s="191" t="s">
        <v>598</v>
      </c>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3"/>
    </row>
    <row r="96" spans="1:50" ht="24.75" customHeight="1" x14ac:dyDescent="0.15">
      <c r="A96" s="194" t="s">
        <v>205</v>
      </c>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5"/>
      <c r="AQ96" s="195"/>
      <c r="AR96" s="195"/>
      <c r="AS96" s="195"/>
      <c r="AT96" s="195"/>
      <c r="AU96" s="195"/>
      <c r="AV96" s="195"/>
      <c r="AW96" s="195"/>
      <c r="AX96" s="196"/>
    </row>
    <row r="97" spans="1:51" ht="24.75" customHeight="1" x14ac:dyDescent="0.15">
      <c r="A97" s="197" t="s">
        <v>239</v>
      </c>
      <c r="B97" s="198"/>
      <c r="C97" s="198"/>
      <c r="D97" s="199"/>
      <c r="E97" s="178" t="s">
        <v>564</v>
      </c>
      <c r="F97" s="179"/>
      <c r="G97" s="179"/>
      <c r="H97" s="179"/>
      <c r="I97" s="179"/>
      <c r="J97" s="179"/>
      <c r="K97" s="179"/>
      <c r="L97" s="179"/>
      <c r="M97" s="179"/>
      <c r="N97" s="179"/>
      <c r="O97" s="179"/>
      <c r="P97" s="180"/>
      <c r="Q97" s="178"/>
      <c r="R97" s="179"/>
      <c r="S97" s="179"/>
      <c r="T97" s="179"/>
      <c r="U97" s="179"/>
      <c r="V97" s="179"/>
      <c r="W97" s="179"/>
      <c r="X97" s="179"/>
      <c r="Y97" s="179"/>
      <c r="Z97" s="179"/>
      <c r="AA97" s="179"/>
      <c r="AB97" s="180"/>
      <c r="AC97" s="178"/>
      <c r="AD97" s="179"/>
      <c r="AE97" s="179"/>
      <c r="AF97" s="179"/>
      <c r="AG97" s="179"/>
      <c r="AH97" s="179"/>
      <c r="AI97" s="179"/>
      <c r="AJ97" s="179"/>
      <c r="AK97" s="179"/>
      <c r="AL97" s="179"/>
      <c r="AM97" s="179"/>
      <c r="AN97" s="180"/>
      <c r="AO97" s="178"/>
      <c r="AP97" s="179"/>
      <c r="AQ97" s="179"/>
      <c r="AR97" s="179"/>
      <c r="AS97" s="179"/>
      <c r="AT97" s="179"/>
      <c r="AU97" s="179"/>
      <c r="AV97" s="179"/>
      <c r="AW97" s="179"/>
      <c r="AX97" s="181"/>
      <c r="AY97" s="54"/>
    </row>
    <row r="98" spans="1:51" ht="24.75" customHeight="1" x14ac:dyDescent="0.15">
      <c r="A98" s="166" t="s">
        <v>238</v>
      </c>
      <c r="B98" s="166"/>
      <c r="C98" s="166"/>
      <c r="D98" s="166"/>
      <c r="E98" s="178" t="s">
        <v>564</v>
      </c>
      <c r="F98" s="179"/>
      <c r="G98" s="179"/>
      <c r="H98" s="179"/>
      <c r="I98" s="179"/>
      <c r="J98" s="179"/>
      <c r="K98" s="179"/>
      <c r="L98" s="179"/>
      <c r="M98" s="179"/>
      <c r="N98" s="179"/>
      <c r="O98" s="179"/>
      <c r="P98" s="180"/>
      <c r="Q98" s="178"/>
      <c r="R98" s="179"/>
      <c r="S98" s="179"/>
      <c r="T98" s="179"/>
      <c r="U98" s="179"/>
      <c r="V98" s="179"/>
      <c r="W98" s="179"/>
      <c r="X98" s="179"/>
      <c r="Y98" s="179"/>
      <c r="Z98" s="179"/>
      <c r="AA98" s="179"/>
      <c r="AB98" s="180"/>
      <c r="AC98" s="178"/>
      <c r="AD98" s="179"/>
      <c r="AE98" s="179"/>
      <c r="AF98" s="179"/>
      <c r="AG98" s="179"/>
      <c r="AH98" s="179"/>
      <c r="AI98" s="179"/>
      <c r="AJ98" s="179"/>
      <c r="AK98" s="179"/>
      <c r="AL98" s="179"/>
      <c r="AM98" s="179"/>
      <c r="AN98" s="180"/>
      <c r="AO98" s="178"/>
      <c r="AP98" s="179"/>
      <c r="AQ98" s="179"/>
      <c r="AR98" s="179"/>
      <c r="AS98" s="179"/>
      <c r="AT98" s="179"/>
      <c r="AU98" s="179"/>
      <c r="AV98" s="179"/>
      <c r="AW98" s="179"/>
      <c r="AX98" s="181"/>
    </row>
    <row r="99" spans="1:51" ht="24.75" customHeight="1" x14ac:dyDescent="0.15">
      <c r="A99" s="166" t="s">
        <v>237</v>
      </c>
      <c r="B99" s="166"/>
      <c r="C99" s="166"/>
      <c r="D99" s="166"/>
      <c r="E99" s="178" t="s">
        <v>564</v>
      </c>
      <c r="F99" s="179"/>
      <c r="G99" s="179"/>
      <c r="H99" s="179"/>
      <c r="I99" s="179"/>
      <c r="J99" s="179"/>
      <c r="K99" s="179"/>
      <c r="L99" s="179"/>
      <c r="M99" s="179"/>
      <c r="N99" s="179"/>
      <c r="O99" s="179"/>
      <c r="P99" s="180"/>
      <c r="Q99" s="178"/>
      <c r="R99" s="179"/>
      <c r="S99" s="179"/>
      <c r="T99" s="179"/>
      <c r="U99" s="179"/>
      <c r="V99" s="179"/>
      <c r="W99" s="179"/>
      <c r="X99" s="179"/>
      <c r="Y99" s="179"/>
      <c r="Z99" s="179"/>
      <c r="AA99" s="179"/>
      <c r="AB99" s="180"/>
      <c r="AC99" s="178"/>
      <c r="AD99" s="179"/>
      <c r="AE99" s="179"/>
      <c r="AF99" s="179"/>
      <c r="AG99" s="179"/>
      <c r="AH99" s="179"/>
      <c r="AI99" s="179"/>
      <c r="AJ99" s="179"/>
      <c r="AK99" s="179"/>
      <c r="AL99" s="179"/>
      <c r="AM99" s="179"/>
      <c r="AN99" s="180"/>
      <c r="AO99" s="178"/>
      <c r="AP99" s="179"/>
      <c r="AQ99" s="179"/>
      <c r="AR99" s="179"/>
      <c r="AS99" s="179"/>
      <c r="AT99" s="179"/>
      <c r="AU99" s="179"/>
      <c r="AV99" s="179"/>
      <c r="AW99" s="179"/>
      <c r="AX99" s="181"/>
    </row>
    <row r="100" spans="1:51" ht="24.75" customHeight="1" x14ac:dyDescent="0.15">
      <c r="A100" s="166" t="s">
        <v>236</v>
      </c>
      <c r="B100" s="166"/>
      <c r="C100" s="166"/>
      <c r="D100" s="166"/>
      <c r="E100" s="178" t="s">
        <v>574</v>
      </c>
      <c r="F100" s="179"/>
      <c r="G100" s="179"/>
      <c r="H100" s="179"/>
      <c r="I100" s="179"/>
      <c r="J100" s="179"/>
      <c r="K100" s="179"/>
      <c r="L100" s="179"/>
      <c r="M100" s="179"/>
      <c r="N100" s="179"/>
      <c r="O100" s="179"/>
      <c r="P100" s="180"/>
      <c r="Q100" s="178"/>
      <c r="R100" s="179"/>
      <c r="S100" s="179"/>
      <c r="T100" s="179"/>
      <c r="U100" s="179"/>
      <c r="V100" s="179"/>
      <c r="W100" s="179"/>
      <c r="X100" s="179"/>
      <c r="Y100" s="179"/>
      <c r="Z100" s="179"/>
      <c r="AA100" s="179"/>
      <c r="AB100" s="180"/>
      <c r="AC100" s="178"/>
      <c r="AD100" s="179"/>
      <c r="AE100" s="179"/>
      <c r="AF100" s="179"/>
      <c r="AG100" s="179"/>
      <c r="AH100" s="179"/>
      <c r="AI100" s="179"/>
      <c r="AJ100" s="179"/>
      <c r="AK100" s="179"/>
      <c r="AL100" s="179"/>
      <c r="AM100" s="179"/>
      <c r="AN100" s="180"/>
      <c r="AO100" s="178"/>
      <c r="AP100" s="179"/>
      <c r="AQ100" s="179"/>
      <c r="AR100" s="179"/>
      <c r="AS100" s="179"/>
      <c r="AT100" s="179"/>
      <c r="AU100" s="179"/>
      <c r="AV100" s="179"/>
      <c r="AW100" s="179"/>
      <c r="AX100" s="181"/>
    </row>
    <row r="101" spans="1:51" ht="24.75" customHeight="1" x14ac:dyDescent="0.15">
      <c r="A101" s="166" t="s">
        <v>235</v>
      </c>
      <c r="B101" s="166"/>
      <c r="C101" s="166"/>
      <c r="D101" s="166"/>
      <c r="E101" s="178" t="s">
        <v>575</v>
      </c>
      <c r="F101" s="179"/>
      <c r="G101" s="179"/>
      <c r="H101" s="179"/>
      <c r="I101" s="179"/>
      <c r="J101" s="179"/>
      <c r="K101" s="179"/>
      <c r="L101" s="179"/>
      <c r="M101" s="179"/>
      <c r="N101" s="179"/>
      <c r="O101" s="179"/>
      <c r="P101" s="180"/>
      <c r="Q101" s="178"/>
      <c r="R101" s="179"/>
      <c r="S101" s="179"/>
      <c r="T101" s="179"/>
      <c r="U101" s="179"/>
      <c r="V101" s="179"/>
      <c r="W101" s="179"/>
      <c r="X101" s="179"/>
      <c r="Y101" s="179"/>
      <c r="Z101" s="179"/>
      <c r="AA101" s="179"/>
      <c r="AB101" s="180"/>
      <c r="AC101" s="178"/>
      <c r="AD101" s="179"/>
      <c r="AE101" s="179"/>
      <c r="AF101" s="179"/>
      <c r="AG101" s="179"/>
      <c r="AH101" s="179"/>
      <c r="AI101" s="179"/>
      <c r="AJ101" s="179"/>
      <c r="AK101" s="179"/>
      <c r="AL101" s="179"/>
      <c r="AM101" s="179"/>
      <c r="AN101" s="180"/>
      <c r="AO101" s="178"/>
      <c r="AP101" s="179"/>
      <c r="AQ101" s="179"/>
      <c r="AR101" s="179"/>
      <c r="AS101" s="179"/>
      <c r="AT101" s="179"/>
      <c r="AU101" s="179"/>
      <c r="AV101" s="179"/>
      <c r="AW101" s="179"/>
      <c r="AX101" s="181"/>
    </row>
    <row r="102" spans="1:51" ht="24.75" customHeight="1" x14ac:dyDescent="0.15">
      <c r="A102" s="166" t="s">
        <v>234</v>
      </c>
      <c r="B102" s="166"/>
      <c r="C102" s="166"/>
      <c r="D102" s="166"/>
      <c r="E102" s="178" t="s">
        <v>576</v>
      </c>
      <c r="F102" s="179"/>
      <c r="G102" s="179"/>
      <c r="H102" s="179"/>
      <c r="I102" s="179"/>
      <c r="J102" s="179"/>
      <c r="K102" s="179"/>
      <c r="L102" s="179"/>
      <c r="M102" s="179"/>
      <c r="N102" s="179"/>
      <c r="O102" s="179"/>
      <c r="P102" s="180"/>
      <c r="Q102" s="178"/>
      <c r="R102" s="179"/>
      <c r="S102" s="179"/>
      <c r="T102" s="179"/>
      <c r="U102" s="179"/>
      <c r="V102" s="179"/>
      <c r="W102" s="179"/>
      <c r="X102" s="179"/>
      <c r="Y102" s="179"/>
      <c r="Z102" s="179"/>
      <c r="AA102" s="179"/>
      <c r="AB102" s="180"/>
      <c r="AC102" s="178"/>
      <c r="AD102" s="179"/>
      <c r="AE102" s="179"/>
      <c r="AF102" s="179"/>
      <c r="AG102" s="179"/>
      <c r="AH102" s="179"/>
      <c r="AI102" s="179"/>
      <c r="AJ102" s="179"/>
      <c r="AK102" s="179"/>
      <c r="AL102" s="179"/>
      <c r="AM102" s="179"/>
      <c r="AN102" s="180"/>
      <c r="AO102" s="178"/>
      <c r="AP102" s="179"/>
      <c r="AQ102" s="179"/>
      <c r="AR102" s="179"/>
      <c r="AS102" s="179"/>
      <c r="AT102" s="179"/>
      <c r="AU102" s="179"/>
      <c r="AV102" s="179"/>
      <c r="AW102" s="179"/>
      <c r="AX102" s="181"/>
    </row>
    <row r="103" spans="1:51" ht="24.75" customHeight="1" x14ac:dyDescent="0.15">
      <c r="A103" s="166" t="s">
        <v>233</v>
      </c>
      <c r="B103" s="166"/>
      <c r="C103" s="166"/>
      <c r="D103" s="166"/>
      <c r="E103" s="178" t="s">
        <v>577</v>
      </c>
      <c r="F103" s="179"/>
      <c r="G103" s="179"/>
      <c r="H103" s="179"/>
      <c r="I103" s="179"/>
      <c r="J103" s="179"/>
      <c r="K103" s="179"/>
      <c r="L103" s="179"/>
      <c r="M103" s="179"/>
      <c r="N103" s="179"/>
      <c r="O103" s="179"/>
      <c r="P103" s="180"/>
      <c r="Q103" s="178"/>
      <c r="R103" s="179"/>
      <c r="S103" s="179"/>
      <c r="T103" s="179"/>
      <c r="U103" s="179"/>
      <c r="V103" s="179"/>
      <c r="W103" s="179"/>
      <c r="X103" s="179"/>
      <c r="Y103" s="179"/>
      <c r="Z103" s="179"/>
      <c r="AA103" s="179"/>
      <c r="AB103" s="180"/>
      <c r="AC103" s="178"/>
      <c r="AD103" s="179"/>
      <c r="AE103" s="179"/>
      <c r="AF103" s="179"/>
      <c r="AG103" s="179"/>
      <c r="AH103" s="179"/>
      <c r="AI103" s="179"/>
      <c r="AJ103" s="179"/>
      <c r="AK103" s="179"/>
      <c r="AL103" s="179"/>
      <c r="AM103" s="179"/>
      <c r="AN103" s="180"/>
      <c r="AO103" s="178"/>
      <c r="AP103" s="179"/>
      <c r="AQ103" s="179"/>
      <c r="AR103" s="179"/>
      <c r="AS103" s="179"/>
      <c r="AT103" s="179"/>
      <c r="AU103" s="179"/>
      <c r="AV103" s="179"/>
      <c r="AW103" s="179"/>
      <c r="AX103" s="181"/>
    </row>
    <row r="104" spans="1:51" ht="24.75" customHeight="1" x14ac:dyDescent="0.15">
      <c r="A104" s="166" t="s">
        <v>232</v>
      </c>
      <c r="B104" s="166"/>
      <c r="C104" s="166"/>
      <c r="D104" s="166"/>
      <c r="E104" s="178" t="s">
        <v>577</v>
      </c>
      <c r="F104" s="179"/>
      <c r="G104" s="179"/>
      <c r="H104" s="179"/>
      <c r="I104" s="179"/>
      <c r="J104" s="179"/>
      <c r="K104" s="179"/>
      <c r="L104" s="179"/>
      <c r="M104" s="179"/>
      <c r="N104" s="179"/>
      <c r="O104" s="179"/>
      <c r="P104" s="180"/>
      <c r="Q104" s="178"/>
      <c r="R104" s="179"/>
      <c r="S104" s="179"/>
      <c r="T104" s="179"/>
      <c r="U104" s="179"/>
      <c r="V104" s="179"/>
      <c r="W104" s="179"/>
      <c r="X104" s="179"/>
      <c r="Y104" s="179"/>
      <c r="Z104" s="179"/>
      <c r="AA104" s="179"/>
      <c r="AB104" s="180"/>
      <c r="AC104" s="178"/>
      <c r="AD104" s="179"/>
      <c r="AE104" s="179"/>
      <c r="AF104" s="179"/>
      <c r="AG104" s="179"/>
      <c r="AH104" s="179"/>
      <c r="AI104" s="179"/>
      <c r="AJ104" s="179"/>
      <c r="AK104" s="179"/>
      <c r="AL104" s="179"/>
      <c r="AM104" s="179"/>
      <c r="AN104" s="180"/>
      <c r="AO104" s="178"/>
      <c r="AP104" s="179"/>
      <c r="AQ104" s="179"/>
      <c r="AR104" s="179"/>
      <c r="AS104" s="179"/>
      <c r="AT104" s="179"/>
      <c r="AU104" s="179"/>
      <c r="AV104" s="179"/>
      <c r="AW104" s="179"/>
      <c r="AX104" s="181"/>
    </row>
    <row r="105" spans="1:51" ht="24.75" customHeight="1" x14ac:dyDescent="0.15">
      <c r="A105" s="166" t="s">
        <v>377</v>
      </c>
      <c r="B105" s="166"/>
      <c r="C105" s="166"/>
      <c r="D105" s="166"/>
      <c r="E105" s="86" t="s">
        <v>558</v>
      </c>
      <c r="F105" s="83"/>
      <c r="G105" s="83"/>
      <c r="H105" s="57" t="str">
        <f>IF(E105="","","-")</f>
        <v>-</v>
      </c>
      <c r="I105" s="83"/>
      <c r="J105" s="83"/>
      <c r="K105" s="57" t="str">
        <f>IF(I105="","","-")</f>
        <v/>
      </c>
      <c r="L105" s="87">
        <v>7</v>
      </c>
      <c r="M105" s="87"/>
      <c r="N105" s="57" t="str">
        <f>IF(O105="","","-")</f>
        <v/>
      </c>
      <c r="O105" s="84"/>
      <c r="P105" s="85"/>
      <c r="Q105" s="86"/>
      <c r="R105" s="83"/>
      <c r="S105" s="83"/>
      <c r="T105" s="57" t="str">
        <f>IF(Q105="","","-")</f>
        <v/>
      </c>
      <c r="U105" s="83"/>
      <c r="V105" s="83"/>
      <c r="W105" s="57" t="str">
        <f>IF(U105="","","-")</f>
        <v/>
      </c>
      <c r="X105" s="87"/>
      <c r="Y105" s="87"/>
      <c r="Z105" s="57" t="str">
        <f>IF(AA105="","","-")</f>
        <v/>
      </c>
      <c r="AA105" s="84"/>
      <c r="AB105" s="85"/>
      <c r="AC105" s="86"/>
      <c r="AD105" s="83"/>
      <c r="AE105" s="83"/>
      <c r="AF105" s="57" t="str">
        <f>IF(AC105="","","-")</f>
        <v/>
      </c>
      <c r="AG105" s="83"/>
      <c r="AH105" s="83"/>
      <c r="AI105" s="57" t="str">
        <f>IF(AG105="","","-")</f>
        <v/>
      </c>
      <c r="AJ105" s="87"/>
      <c r="AK105" s="87"/>
      <c r="AL105" s="57" t="str">
        <f>IF(AM105="","","-")</f>
        <v/>
      </c>
      <c r="AM105" s="84"/>
      <c r="AN105" s="85"/>
      <c r="AO105" s="86"/>
      <c r="AP105" s="83"/>
      <c r="AQ105" s="57" t="str">
        <f>IF(AO105="","","-")</f>
        <v/>
      </c>
      <c r="AR105" s="83"/>
      <c r="AS105" s="83"/>
      <c r="AT105" s="57" t="str">
        <f>IF(AR105="","","-")</f>
        <v/>
      </c>
      <c r="AU105" s="87"/>
      <c r="AV105" s="87"/>
      <c r="AW105" s="57" t="str">
        <f>IF(AX105="","","-")</f>
        <v/>
      </c>
      <c r="AX105" s="59"/>
    </row>
    <row r="106" spans="1:51" ht="24.75" customHeight="1" x14ac:dyDescent="0.15">
      <c r="A106" s="166" t="s">
        <v>549</v>
      </c>
      <c r="B106" s="166"/>
      <c r="C106" s="166"/>
      <c r="D106" s="166"/>
      <c r="E106" s="86" t="s">
        <v>558</v>
      </c>
      <c r="F106" s="83"/>
      <c r="G106" s="83"/>
      <c r="H106" s="57"/>
      <c r="I106" s="83"/>
      <c r="J106" s="83"/>
      <c r="K106" s="57"/>
      <c r="L106" s="87">
        <v>7</v>
      </c>
      <c r="M106" s="87"/>
      <c r="N106" s="57" t="str">
        <f>IF(O106="","","-")</f>
        <v/>
      </c>
      <c r="O106" s="84"/>
      <c r="P106" s="85"/>
      <c r="Q106" s="86"/>
      <c r="R106" s="83"/>
      <c r="S106" s="83"/>
      <c r="T106" s="57" t="str">
        <f>IF(Q106="","","-")</f>
        <v/>
      </c>
      <c r="U106" s="83"/>
      <c r="V106" s="83"/>
      <c r="W106" s="57" t="str">
        <f>IF(U106="","","-")</f>
        <v/>
      </c>
      <c r="X106" s="87"/>
      <c r="Y106" s="87"/>
      <c r="Z106" s="57" t="str">
        <f>IF(AA106="","","-")</f>
        <v/>
      </c>
      <c r="AA106" s="84"/>
      <c r="AB106" s="85"/>
      <c r="AC106" s="86"/>
      <c r="AD106" s="83"/>
      <c r="AE106" s="83"/>
      <c r="AF106" s="57" t="str">
        <f>IF(AC106="","","-")</f>
        <v/>
      </c>
      <c r="AG106" s="83"/>
      <c r="AH106" s="83"/>
      <c r="AI106" s="57" t="str">
        <f>IF(AG106="","","-")</f>
        <v/>
      </c>
      <c r="AJ106" s="87"/>
      <c r="AK106" s="87"/>
      <c r="AL106" s="57" t="str">
        <f>IF(AM106="","","-")</f>
        <v/>
      </c>
      <c r="AM106" s="84"/>
      <c r="AN106" s="85"/>
      <c r="AO106" s="86"/>
      <c r="AP106" s="83"/>
      <c r="AQ106" s="57" t="str">
        <f>IF(AO106="","","-")</f>
        <v/>
      </c>
      <c r="AR106" s="83"/>
      <c r="AS106" s="83"/>
      <c r="AT106" s="57" t="str">
        <f>IF(AR106="","","-")</f>
        <v/>
      </c>
      <c r="AU106" s="87"/>
      <c r="AV106" s="87"/>
      <c r="AW106" s="57" t="str">
        <f>IF(AX106="","","-")</f>
        <v/>
      </c>
      <c r="AX106" s="59"/>
    </row>
    <row r="107" spans="1:51" ht="24.75" customHeight="1" x14ac:dyDescent="0.15">
      <c r="A107" s="166" t="s">
        <v>345</v>
      </c>
      <c r="B107" s="166"/>
      <c r="C107" s="166"/>
      <c r="D107" s="166"/>
      <c r="E107" s="81">
        <v>2021</v>
      </c>
      <c r="F107" s="82"/>
      <c r="G107" s="83" t="s">
        <v>579</v>
      </c>
      <c r="H107" s="83"/>
      <c r="I107" s="83"/>
      <c r="J107" s="82">
        <v>20</v>
      </c>
      <c r="K107" s="82"/>
      <c r="L107" s="87">
        <v>7</v>
      </c>
      <c r="M107" s="87"/>
      <c r="N107" s="87"/>
      <c r="O107" s="82"/>
      <c r="P107" s="82"/>
      <c r="Q107" s="81"/>
      <c r="R107" s="82"/>
      <c r="S107" s="83"/>
      <c r="T107" s="83"/>
      <c r="U107" s="83"/>
      <c r="V107" s="82"/>
      <c r="W107" s="82"/>
      <c r="X107" s="87"/>
      <c r="Y107" s="87"/>
      <c r="Z107" s="87"/>
      <c r="AA107" s="82"/>
      <c r="AB107" s="171"/>
      <c r="AC107" s="81"/>
      <c r="AD107" s="82"/>
      <c r="AE107" s="83"/>
      <c r="AF107" s="83"/>
      <c r="AG107" s="83"/>
      <c r="AH107" s="82"/>
      <c r="AI107" s="82"/>
      <c r="AJ107" s="87"/>
      <c r="AK107" s="87"/>
      <c r="AL107" s="87"/>
      <c r="AM107" s="82"/>
      <c r="AN107" s="171"/>
      <c r="AO107" s="81"/>
      <c r="AP107" s="82"/>
      <c r="AQ107" s="83"/>
      <c r="AR107" s="83"/>
      <c r="AS107" s="83"/>
      <c r="AT107" s="82"/>
      <c r="AU107" s="82"/>
      <c r="AV107" s="87"/>
      <c r="AW107" s="87"/>
      <c r="AX107" s="59"/>
    </row>
    <row r="108" spans="1:51" ht="28.35" customHeight="1" x14ac:dyDescent="0.15">
      <c r="A108" s="172" t="s">
        <v>227</v>
      </c>
      <c r="B108" s="173"/>
      <c r="C108" s="173"/>
      <c r="D108" s="173"/>
      <c r="E108" s="173"/>
      <c r="F108" s="174"/>
      <c r="G108" s="45" t="s">
        <v>551</v>
      </c>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1" ht="27.75" customHeight="1" thickBot="1" x14ac:dyDescent="0.2">
      <c r="A109" s="172"/>
      <c r="B109" s="173"/>
      <c r="C109" s="173"/>
      <c r="D109" s="173"/>
      <c r="E109" s="173"/>
      <c r="F109" s="174"/>
      <c r="G109" s="32"/>
      <c r="H109" s="33"/>
      <c r="I109" s="33"/>
      <c r="J109" s="33"/>
      <c r="K109" s="33"/>
      <c r="L109" s="33"/>
      <c r="M109" s="33"/>
      <c r="N109" s="33"/>
      <c r="O109" s="33"/>
      <c r="P109" s="33"/>
      <c r="Q109" s="33"/>
      <c r="R109" s="33"/>
      <c r="S109" s="62"/>
      <c r="T109" s="63"/>
      <c r="U109" s="63"/>
      <c r="V109" s="63"/>
      <c r="W109" s="63"/>
      <c r="X109" s="63"/>
      <c r="Y109" s="63"/>
      <c r="Z109" s="63"/>
      <c r="AA109" s="63"/>
      <c r="AB109" s="63"/>
      <c r="AC109" s="63"/>
      <c r="AD109" s="6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1" ht="28.35" customHeight="1" x14ac:dyDescent="0.15">
      <c r="A110" s="172"/>
      <c r="B110" s="173"/>
      <c r="C110" s="173"/>
      <c r="D110" s="173"/>
      <c r="E110" s="173"/>
      <c r="F110" s="174"/>
      <c r="G110" s="32"/>
      <c r="H110" s="33"/>
      <c r="I110" s="33"/>
      <c r="J110" s="33"/>
      <c r="K110" s="33"/>
      <c r="L110" s="33"/>
      <c r="M110" s="33"/>
      <c r="N110" s="33"/>
      <c r="O110" s="33"/>
      <c r="P110" s="33"/>
      <c r="Q110" s="33"/>
      <c r="R110" s="33"/>
      <c r="S110" s="33"/>
      <c r="T110" s="68" t="s">
        <v>607</v>
      </c>
      <c r="U110" s="69"/>
      <c r="V110" s="69"/>
      <c r="W110" s="69"/>
      <c r="X110" s="69"/>
      <c r="Y110" s="69"/>
      <c r="Z110" s="69"/>
      <c r="AA110" s="69"/>
      <c r="AB110" s="69"/>
      <c r="AC110" s="69"/>
      <c r="AD110" s="69"/>
      <c r="AE110" s="69"/>
      <c r="AF110" s="69"/>
      <c r="AG110" s="69"/>
      <c r="AH110" s="69"/>
      <c r="AI110" s="69"/>
      <c r="AJ110" s="70"/>
      <c r="AK110" s="33"/>
      <c r="AL110" s="33"/>
      <c r="AM110" s="33"/>
      <c r="AN110" s="33"/>
      <c r="AO110" s="33"/>
      <c r="AP110" s="33"/>
      <c r="AQ110" s="33"/>
      <c r="AR110" s="33"/>
      <c r="AS110" s="33"/>
      <c r="AT110" s="33"/>
      <c r="AU110" s="33"/>
      <c r="AV110" s="33"/>
      <c r="AW110" s="33"/>
      <c r="AX110" s="34"/>
    </row>
    <row r="111" spans="1:51" ht="28.35" customHeight="1" thickBot="1" x14ac:dyDescent="0.2">
      <c r="A111" s="172"/>
      <c r="B111" s="173"/>
      <c r="C111" s="173"/>
      <c r="D111" s="173"/>
      <c r="E111" s="173"/>
      <c r="F111" s="174"/>
      <c r="G111" s="32"/>
      <c r="H111" s="33"/>
      <c r="I111" s="33"/>
      <c r="J111" s="33"/>
      <c r="K111" s="33"/>
      <c r="L111" s="33"/>
      <c r="M111" s="33"/>
      <c r="N111" s="33"/>
      <c r="O111" s="33"/>
      <c r="P111" s="33"/>
      <c r="Q111" s="33"/>
      <c r="R111" s="33"/>
      <c r="S111" s="33"/>
      <c r="T111" s="71"/>
      <c r="U111" s="72"/>
      <c r="V111" s="72"/>
      <c r="W111" s="72"/>
      <c r="X111" s="72"/>
      <c r="Y111" s="72"/>
      <c r="Z111" s="72"/>
      <c r="AA111" s="72"/>
      <c r="AB111" s="72"/>
      <c r="AC111" s="72"/>
      <c r="AD111" s="72"/>
      <c r="AE111" s="72"/>
      <c r="AF111" s="72"/>
      <c r="AG111" s="72"/>
      <c r="AH111" s="72"/>
      <c r="AI111" s="72"/>
      <c r="AJ111" s="73"/>
      <c r="AK111" s="64"/>
      <c r="AL111" s="64"/>
      <c r="AM111" s="33"/>
      <c r="AN111" s="33"/>
      <c r="AO111" s="33"/>
      <c r="AP111" s="33"/>
      <c r="AQ111" s="33"/>
      <c r="AR111" s="33"/>
      <c r="AS111" s="33"/>
      <c r="AT111" s="33"/>
      <c r="AU111" s="33"/>
      <c r="AV111" s="33"/>
      <c r="AW111" s="33"/>
      <c r="AX111" s="34"/>
    </row>
    <row r="112" spans="1:51" ht="28.35" customHeight="1" x14ac:dyDescent="0.15">
      <c r="A112" s="172"/>
      <c r="B112" s="173"/>
      <c r="C112" s="173"/>
      <c r="D112" s="173"/>
      <c r="E112" s="173"/>
      <c r="F112" s="174"/>
      <c r="G112" s="32"/>
      <c r="H112" s="33"/>
      <c r="I112" s="33"/>
      <c r="J112" s="33"/>
      <c r="K112" s="33"/>
      <c r="L112" s="33"/>
      <c r="M112" s="33"/>
      <c r="N112" s="33"/>
      <c r="O112" s="33"/>
      <c r="P112" s="33"/>
      <c r="Q112" s="33"/>
      <c r="R112" s="62"/>
      <c r="S112" s="62"/>
      <c r="T112" s="62"/>
      <c r="U112" s="62"/>
      <c r="V112" s="62"/>
      <c r="W112" s="33"/>
      <c r="X112" s="64"/>
      <c r="Y112" s="33"/>
      <c r="Z112" s="33"/>
      <c r="AA112" s="62"/>
      <c r="AB112" s="63"/>
      <c r="AC112" s="63"/>
      <c r="AD112" s="63"/>
      <c r="AE112" s="63"/>
      <c r="AF112" s="63"/>
      <c r="AG112" s="63"/>
      <c r="AH112" s="63"/>
      <c r="AI112" s="63"/>
      <c r="AJ112" s="33"/>
      <c r="AK112" s="64"/>
      <c r="AL112" s="64"/>
      <c r="AM112" s="33"/>
      <c r="AN112" s="33"/>
      <c r="AO112" s="33"/>
      <c r="AP112" s="33"/>
      <c r="AQ112" s="33"/>
      <c r="AR112" s="33"/>
      <c r="AS112" s="33"/>
      <c r="AT112" s="33"/>
      <c r="AU112" s="33"/>
      <c r="AV112" s="33"/>
      <c r="AW112" s="33"/>
      <c r="AX112" s="34"/>
    </row>
    <row r="113" spans="1:50" ht="28.35" customHeight="1" x14ac:dyDescent="0.15">
      <c r="A113" s="172"/>
      <c r="B113" s="173"/>
      <c r="C113" s="173"/>
      <c r="D113" s="173"/>
      <c r="E113" s="173"/>
      <c r="F113" s="174"/>
      <c r="G113" s="32"/>
      <c r="H113" s="33"/>
      <c r="I113" s="33"/>
      <c r="J113" s="33"/>
      <c r="K113" s="33"/>
      <c r="L113" s="33"/>
      <c r="M113" s="33"/>
      <c r="N113" s="33"/>
      <c r="O113" s="33"/>
      <c r="P113" s="33"/>
      <c r="Q113" s="33"/>
      <c r="R113" s="62"/>
      <c r="S113" s="62"/>
      <c r="T113" s="62"/>
      <c r="U113" s="65"/>
      <c r="V113" s="65"/>
      <c r="W113" s="65"/>
      <c r="X113" s="65"/>
      <c r="Y113" s="65"/>
      <c r="Z113" s="65"/>
      <c r="AA113" s="65"/>
      <c r="AB113" s="65"/>
      <c r="AC113" s="65"/>
      <c r="AD113" s="65"/>
      <c r="AE113" s="65"/>
      <c r="AF113" s="65"/>
      <c r="AG113" s="65"/>
      <c r="AH113" s="65"/>
      <c r="AI113" s="65"/>
      <c r="AJ113" s="62"/>
      <c r="AK113" s="62"/>
      <c r="AL113" s="62"/>
      <c r="AM113" s="33"/>
      <c r="AN113" s="33"/>
      <c r="AO113" s="33"/>
      <c r="AP113" s="33"/>
      <c r="AQ113" s="33"/>
      <c r="AR113" s="33"/>
      <c r="AS113" s="33"/>
      <c r="AT113" s="33"/>
      <c r="AU113" s="33"/>
      <c r="AV113" s="33"/>
      <c r="AW113" s="33"/>
      <c r="AX113" s="34"/>
    </row>
    <row r="114" spans="1:50" ht="28.35" customHeight="1" x14ac:dyDescent="0.15">
      <c r="A114" s="172"/>
      <c r="B114" s="173"/>
      <c r="C114" s="173"/>
      <c r="D114" s="173"/>
      <c r="E114" s="173"/>
      <c r="F114" s="174"/>
      <c r="G114" s="32"/>
      <c r="H114" s="33"/>
      <c r="I114" s="33"/>
      <c r="J114" s="33"/>
      <c r="K114" s="33"/>
      <c r="L114" s="33"/>
      <c r="M114" s="33"/>
      <c r="N114" s="33"/>
      <c r="O114" s="33"/>
      <c r="P114" s="33"/>
      <c r="Q114" s="33"/>
      <c r="R114" s="33"/>
      <c r="S114" s="33"/>
      <c r="T114" s="33"/>
      <c r="U114" s="65"/>
      <c r="V114" s="65"/>
      <c r="W114" s="65"/>
      <c r="X114" s="65"/>
      <c r="Y114" s="65"/>
      <c r="Z114" s="65"/>
      <c r="AA114" s="65"/>
      <c r="AB114" s="65"/>
      <c r="AC114" s="65"/>
      <c r="AD114" s="65"/>
      <c r="AE114" s="65"/>
      <c r="AF114" s="65"/>
      <c r="AG114" s="65"/>
      <c r="AH114" s="65"/>
      <c r="AI114" s="65"/>
      <c r="AJ114" s="33"/>
      <c r="AK114" s="33"/>
      <c r="AL114" s="33"/>
      <c r="AM114" s="33"/>
      <c r="AN114" s="33"/>
      <c r="AO114" s="33"/>
      <c r="AP114" s="33"/>
      <c r="AQ114" s="33"/>
      <c r="AR114" s="33"/>
      <c r="AS114" s="33"/>
      <c r="AT114" s="33"/>
      <c r="AU114" s="33"/>
      <c r="AV114" s="33"/>
      <c r="AW114" s="33"/>
      <c r="AX114" s="34"/>
    </row>
    <row r="115" spans="1:50" ht="27.75" customHeight="1" thickBot="1" x14ac:dyDescent="0.25">
      <c r="A115" s="172"/>
      <c r="B115" s="173"/>
      <c r="C115" s="173"/>
      <c r="D115" s="173"/>
      <c r="E115" s="173"/>
      <c r="F115" s="174"/>
      <c r="G115" s="32"/>
      <c r="H115" s="33"/>
      <c r="I115" s="33"/>
      <c r="J115" s="33"/>
      <c r="K115" s="33"/>
      <c r="L115" s="33"/>
      <c r="M115" s="33"/>
      <c r="N115" s="33"/>
      <c r="O115" s="33"/>
      <c r="P115" s="33"/>
      <c r="Q115" s="33"/>
      <c r="R115" s="62"/>
      <c r="S115" s="62"/>
      <c r="T115" s="66" t="s">
        <v>608</v>
      </c>
      <c r="U115" s="62"/>
      <c r="V115" s="62"/>
      <c r="W115" s="33"/>
      <c r="X115" s="67"/>
      <c r="Y115" s="33"/>
      <c r="Z115" s="33"/>
      <c r="AA115" s="62"/>
      <c r="AB115" s="62"/>
      <c r="AC115" s="62"/>
      <c r="AD115" s="62"/>
      <c r="AE115" s="62"/>
      <c r="AF115" s="62"/>
      <c r="AG115" s="62"/>
      <c r="AH115" s="62"/>
      <c r="AI115" s="62"/>
      <c r="AJ115" s="33"/>
      <c r="AK115" s="33"/>
      <c r="AL115" s="33"/>
      <c r="AM115" s="33"/>
      <c r="AN115" s="33"/>
      <c r="AO115" s="33"/>
      <c r="AP115" s="33"/>
      <c r="AQ115" s="33"/>
      <c r="AR115" s="33"/>
      <c r="AS115" s="33"/>
      <c r="AT115" s="33"/>
      <c r="AU115" s="33"/>
      <c r="AV115" s="33"/>
      <c r="AW115" s="33"/>
      <c r="AX115" s="34"/>
    </row>
    <row r="116" spans="1:50" ht="28.35" customHeight="1" x14ac:dyDescent="0.15">
      <c r="A116" s="172"/>
      <c r="B116" s="173"/>
      <c r="C116" s="173"/>
      <c r="D116" s="173"/>
      <c r="E116" s="173"/>
      <c r="F116" s="174"/>
      <c r="G116" s="32"/>
      <c r="H116" s="33"/>
      <c r="I116" s="33"/>
      <c r="J116" s="33"/>
      <c r="K116" s="33"/>
      <c r="L116" s="33"/>
      <c r="M116" s="33"/>
      <c r="N116" s="33"/>
      <c r="O116" s="33"/>
      <c r="P116" s="33"/>
      <c r="Q116" s="33"/>
      <c r="R116" s="62"/>
      <c r="S116" s="62"/>
      <c r="T116" s="74" t="s">
        <v>633</v>
      </c>
      <c r="U116" s="75"/>
      <c r="V116" s="75"/>
      <c r="W116" s="75"/>
      <c r="X116" s="75"/>
      <c r="Y116" s="75"/>
      <c r="Z116" s="75"/>
      <c r="AA116" s="75"/>
      <c r="AB116" s="75"/>
      <c r="AC116" s="75"/>
      <c r="AD116" s="75"/>
      <c r="AE116" s="75"/>
      <c r="AF116" s="75"/>
      <c r="AG116" s="75"/>
      <c r="AH116" s="75"/>
      <c r="AI116" s="75"/>
      <c r="AJ116" s="76"/>
      <c r="AK116" s="62"/>
      <c r="AL116" s="62"/>
      <c r="AM116" s="33"/>
      <c r="AN116" s="33"/>
      <c r="AO116" s="33"/>
      <c r="AP116" s="33"/>
      <c r="AQ116" s="33"/>
      <c r="AR116" s="33"/>
      <c r="AS116" s="33"/>
      <c r="AT116" s="33"/>
      <c r="AU116" s="33"/>
      <c r="AV116" s="33"/>
      <c r="AW116" s="33"/>
      <c r="AX116" s="34"/>
    </row>
    <row r="117" spans="1:50" ht="28.35" customHeight="1" thickBot="1" x14ac:dyDescent="0.2">
      <c r="A117" s="172"/>
      <c r="B117" s="173"/>
      <c r="C117" s="173"/>
      <c r="D117" s="173"/>
      <c r="E117" s="173"/>
      <c r="F117" s="174"/>
      <c r="G117" s="32"/>
      <c r="H117" s="33"/>
      <c r="I117" s="33"/>
      <c r="J117" s="33"/>
      <c r="K117" s="33"/>
      <c r="L117" s="33"/>
      <c r="M117" s="33"/>
      <c r="N117" s="33"/>
      <c r="O117" s="33"/>
      <c r="P117" s="33"/>
      <c r="Q117" s="33"/>
      <c r="R117" s="62"/>
      <c r="S117" s="62"/>
      <c r="T117" s="77" t="s">
        <v>621</v>
      </c>
      <c r="U117" s="78"/>
      <c r="V117" s="78"/>
      <c r="W117" s="78"/>
      <c r="X117" s="78"/>
      <c r="Y117" s="78"/>
      <c r="Z117" s="78"/>
      <c r="AA117" s="78"/>
      <c r="AB117" s="78"/>
      <c r="AC117" s="78"/>
      <c r="AD117" s="78"/>
      <c r="AE117" s="78"/>
      <c r="AF117" s="78"/>
      <c r="AG117" s="78"/>
      <c r="AH117" s="78"/>
      <c r="AI117" s="78"/>
      <c r="AJ117" s="79"/>
      <c r="AK117" s="62"/>
      <c r="AL117" s="62"/>
      <c r="AM117" s="33"/>
      <c r="AN117" s="33"/>
      <c r="AO117" s="33"/>
      <c r="AP117" s="33"/>
      <c r="AQ117" s="33"/>
      <c r="AR117" s="33"/>
      <c r="AS117" s="33"/>
      <c r="AT117" s="33"/>
      <c r="AU117" s="33"/>
      <c r="AV117" s="33"/>
      <c r="AW117" s="33"/>
      <c r="AX117" s="34"/>
    </row>
    <row r="118" spans="1:50" ht="40.5" customHeight="1" x14ac:dyDescent="0.15">
      <c r="A118" s="172"/>
      <c r="B118" s="173"/>
      <c r="C118" s="173"/>
      <c r="D118" s="173"/>
      <c r="E118" s="173"/>
      <c r="F118" s="174"/>
      <c r="G118" s="32"/>
      <c r="H118" s="33"/>
      <c r="I118" s="33"/>
      <c r="J118" s="33"/>
      <c r="K118" s="33"/>
      <c r="L118" s="33"/>
      <c r="M118" s="33"/>
      <c r="N118" s="33"/>
      <c r="O118" s="33"/>
      <c r="P118" s="33"/>
      <c r="Q118" s="33"/>
      <c r="R118" s="62"/>
      <c r="S118" s="80" t="s">
        <v>609</v>
      </c>
      <c r="T118" s="80"/>
      <c r="U118" s="80"/>
      <c r="V118" s="80"/>
      <c r="W118" s="80"/>
      <c r="X118" s="80"/>
      <c r="Y118" s="80"/>
      <c r="Z118" s="80"/>
      <c r="AA118" s="80"/>
      <c r="AB118" s="80"/>
      <c r="AC118" s="80"/>
      <c r="AD118" s="80"/>
      <c r="AE118" s="80"/>
      <c r="AF118" s="80"/>
      <c r="AG118" s="80"/>
      <c r="AH118" s="80"/>
      <c r="AI118" s="80"/>
      <c r="AJ118" s="80"/>
      <c r="AK118" s="80"/>
      <c r="AL118" s="33"/>
      <c r="AM118" s="33"/>
      <c r="AN118" s="33"/>
      <c r="AO118" s="33"/>
      <c r="AP118" s="33"/>
      <c r="AQ118" s="33"/>
      <c r="AR118" s="33"/>
      <c r="AS118" s="33"/>
      <c r="AT118" s="33"/>
      <c r="AU118" s="33"/>
      <c r="AV118" s="33"/>
      <c r="AW118" s="33"/>
      <c r="AX118" s="34"/>
    </row>
    <row r="119" spans="1:50" ht="24.75" customHeight="1" x14ac:dyDescent="0.15">
      <c r="A119" s="172"/>
      <c r="B119" s="173"/>
      <c r="C119" s="173"/>
      <c r="D119" s="173"/>
      <c r="E119" s="173"/>
      <c r="F119" s="174"/>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4.75" customHeight="1" thickBot="1" x14ac:dyDescent="0.2">
      <c r="A120" s="175"/>
      <c r="B120" s="176"/>
      <c r="C120" s="176"/>
      <c r="D120" s="176"/>
      <c r="E120" s="176"/>
      <c r="F120" s="177"/>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4.75" customHeight="1" x14ac:dyDescent="0.15">
      <c r="A121" s="4"/>
      <c r="B121" s="4"/>
      <c r="C121" s="4"/>
      <c r="D121" s="4"/>
      <c r="E121" s="4"/>
      <c r="F121" s="4"/>
      <c r="G121" s="7"/>
      <c r="H121" s="7"/>
      <c r="I121" s="7"/>
      <c r="J121" s="7"/>
      <c r="K121" s="7"/>
      <c r="L121" s="3"/>
      <c r="M121" s="7"/>
      <c r="N121" s="7"/>
      <c r="O121" s="7"/>
      <c r="P121" s="7"/>
      <c r="Q121" s="7"/>
      <c r="R121" s="7"/>
      <c r="S121" s="7"/>
      <c r="T121" s="7"/>
      <c r="U121" s="7"/>
      <c r="V121" s="7"/>
      <c r="W121" s="7"/>
      <c r="X121" s="7"/>
      <c r="Y121" s="8"/>
      <c r="Z121" s="8"/>
      <c r="AA121" s="8"/>
      <c r="AB121" s="8"/>
      <c r="AC121" s="7"/>
      <c r="AD121" s="7"/>
      <c r="AE121" s="7"/>
      <c r="AF121" s="7"/>
      <c r="AG121" s="7"/>
      <c r="AH121" s="3"/>
      <c r="AI121" s="7"/>
      <c r="AJ121" s="7"/>
      <c r="AK121" s="7"/>
      <c r="AL121" s="7"/>
      <c r="AM121" s="7"/>
      <c r="AN121" s="7"/>
      <c r="AO121" s="7"/>
      <c r="AP121" s="7"/>
      <c r="AQ121" s="7"/>
      <c r="AR121" s="7"/>
      <c r="AS121" s="7"/>
      <c r="AT121" s="7"/>
      <c r="AU121" s="8"/>
      <c r="AV121" s="8"/>
      <c r="AW121" s="8"/>
      <c r="AX121" s="8"/>
    </row>
    <row r="122" spans="1:50" ht="24.75" customHeight="1" x14ac:dyDescent="0.15"/>
    <row r="123" spans="1:50" ht="24.75" customHeight="1" x14ac:dyDescent="0.15">
      <c r="A123" s="9"/>
      <c r="B123" s="1" t="s">
        <v>23</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0" ht="24.75" customHeight="1" x14ac:dyDescent="0.15">
      <c r="A124" s="9"/>
      <c r="B124" s="38" t="s">
        <v>209</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0" ht="59.25" customHeight="1" x14ac:dyDescent="0.15">
      <c r="A125" s="164"/>
      <c r="B125" s="164"/>
      <c r="C125" s="164" t="s">
        <v>21</v>
      </c>
      <c r="D125" s="164"/>
      <c r="E125" s="164"/>
      <c r="F125" s="164"/>
      <c r="G125" s="164"/>
      <c r="H125" s="164"/>
      <c r="I125" s="164"/>
      <c r="J125" s="165" t="s">
        <v>176</v>
      </c>
      <c r="K125" s="166"/>
      <c r="L125" s="166"/>
      <c r="M125" s="166"/>
      <c r="N125" s="166"/>
      <c r="O125" s="166"/>
      <c r="P125" s="167" t="s">
        <v>22</v>
      </c>
      <c r="Q125" s="167"/>
      <c r="R125" s="167"/>
      <c r="S125" s="167"/>
      <c r="T125" s="167"/>
      <c r="U125" s="167"/>
      <c r="V125" s="167"/>
      <c r="W125" s="167"/>
      <c r="X125" s="167"/>
      <c r="Y125" s="168" t="s">
        <v>175</v>
      </c>
      <c r="Z125" s="169"/>
      <c r="AA125" s="169"/>
      <c r="AB125" s="169"/>
      <c r="AC125" s="165" t="s">
        <v>200</v>
      </c>
      <c r="AD125" s="165"/>
      <c r="AE125" s="165"/>
      <c r="AF125" s="165"/>
      <c r="AG125" s="165"/>
      <c r="AH125" s="168" t="s">
        <v>214</v>
      </c>
      <c r="AI125" s="164"/>
      <c r="AJ125" s="164"/>
      <c r="AK125" s="164"/>
      <c r="AL125" s="164" t="s">
        <v>16</v>
      </c>
      <c r="AM125" s="164"/>
      <c r="AN125" s="164"/>
      <c r="AO125" s="170"/>
      <c r="AP125" s="145" t="s">
        <v>177</v>
      </c>
      <c r="AQ125" s="145"/>
      <c r="AR125" s="145"/>
      <c r="AS125" s="145"/>
      <c r="AT125" s="145"/>
      <c r="AU125" s="145"/>
      <c r="AV125" s="145"/>
      <c r="AW125" s="145"/>
      <c r="AX125" s="145"/>
    </row>
    <row r="126" spans="1:50" ht="64.5" customHeight="1" x14ac:dyDescent="0.15">
      <c r="A126" s="146">
        <v>1</v>
      </c>
      <c r="B126" s="146">
        <v>1</v>
      </c>
      <c r="C126" s="147" t="s">
        <v>632</v>
      </c>
      <c r="D126" s="148"/>
      <c r="E126" s="148"/>
      <c r="F126" s="148"/>
      <c r="G126" s="148"/>
      <c r="H126" s="148"/>
      <c r="I126" s="148"/>
      <c r="J126" s="149">
        <v>5010401143788</v>
      </c>
      <c r="K126" s="150"/>
      <c r="L126" s="150"/>
      <c r="M126" s="150"/>
      <c r="N126" s="150"/>
      <c r="O126" s="150"/>
      <c r="P126" s="151" t="s">
        <v>597</v>
      </c>
      <c r="Q126" s="152"/>
      <c r="R126" s="152"/>
      <c r="S126" s="152"/>
      <c r="T126" s="152"/>
      <c r="U126" s="152"/>
      <c r="V126" s="152"/>
      <c r="W126" s="152"/>
      <c r="X126" s="152"/>
      <c r="Y126" s="153" t="s">
        <v>620</v>
      </c>
      <c r="Z126" s="154"/>
      <c r="AA126" s="154"/>
      <c r="AB126" s="155"/>
      <c r="AC126" s="156" t="s">
        <v>220</v>
      </c>
      <c r="AD126" s="157"/>
      <c r="AE126" s="157"/>
      <c r="AF126" s="157"/>
      <c r="AG126" s="157"/>
      <c r="AH126" s="158">
        <v>1</v>
      </c>
      <c r="AI126" s="159"/>
      <c r="AJ126" s="159"/>
      <c r="AK126" s="159"/>
      <c r="AL126" s="160" t="s">
        <v>596</v>
      </c>
      <c r="AM126" s="161"/>
      <c r="AN126" s="161"/>
      <c r="AO126" s="162"/>
      <c r="AP126" s="163" t="s">
        <v>596</v>
      </c>
      <c r="AQ126" s="163"/>
      <c r="AR126" s="163"/>
      <c r="AS126" s="163"/>
      <c r="AT126" s="163"/>
      <c r="AU126" s="163"/>
      <c r="AV126" s="163"/>
      <c r="AW126" s="163"/>
      <c r="AX126" s="163"/>
    </row>
  </sheetData>
  <sheetProtection formatRows="0"/>
  <dataConsolidate link="1"/>
  <mergeCells count="532">
    <mergeCell ref="AT107:AU107"/>
    <mergeCell ref="AV107:AW107"/>
    <mergeCell ref="A88:AX88"/>
    <mergeCell ref="A89:AX89"/>
    <mergeCell ref="A90:AX90"/>
    <mergeCell ref="A91:E91"/>
    <mergeCell ref="F91:AX91"/>
    <mergeCell ref="A92:AX92"/>
    <mergeCell ref="A86:B87"/>
    <mergeCell ref="C86:F86"/>
    <mergeCell ref="G86:AX86"/>
    <mergeCell ref="C87:F87"/>
    <mergeCell ref="G87:AX87"/>
    <mergeCell ref="J81:L81"/>
    <mergeCell ref="M81:N81"/>
    <mergeCell ref="O81:AF81"/>
    <mergeCell ref="O82:AF82"/>
    <mergeCell ref="O83:AF83"/>
    <mergeCell ref="O84:AF84"/>
    <mergeCell ref="O85:AF85"/>
    <mergeCell ref="O80:AF80"/>
    <mergeCell ref="C80:N80"/>
    <mergeCell ref="C83:D83"/>
    <mergeCell ref="E83:G83"/>
    <mergeCell ref="H83:I83"/>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G58:V59"/>
    <mergeCell ref="A4:F4"/>
    <mergeCell ref="G4:X4"/>
    <mergeCell ref="Y4:AD4"/>
    <mergeCell ref="AE4:AP4"/>
    <mergeCell ref="AQ4:AX4"/>
    <mergeCell ref="A5:F5"/>
    <mergeCell ref="G5:L5"/>
    <mergeCell ref="M5:R5"/>
    <mergeCell ref="S5:X5"/>
    <mergeCell ref="Y5:AD5"/>
    <mergeCell ref="A9:F9"/>
    <mergeCell ref="G9:AX9"/>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I17:O17"/>
    <mergeCell ref="P17:V17"/>
    <mergeCell ref="W17:AC17"/>
    <mergeCell ref="AD17:AJ17"/>
    <mergeCell ref="AK17:AQ17"/>
    <mergeCell ref="AR17:AX17"/>
    <mergeCell ref="G13:H18"/>
    <mergeCell ref="AK14:AQ14"/>
    <mergeCell ref="AR14:AX14"/>
    <mergeCell ref="I15:O15"/>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G21:O21"/>
    <mergeCell ref="P21:V21"/>
    <mergeCell ref="W21:AC21"/>
    <mergeCell ref="AD21:AJ21"/>
    <mergeCell ref="AK21:AQ21"/>
    <mergeCell ref="AR21:AX21"/>
    <mergeCell ref="G20:O20"/>
    <mergeCell ref="P20:V20"/>
    <mergeCell ref="W20:AC20"/>
    <mergeCell ref="AD20:AJ20"/>
    <mergeCell ref="AK20:AQ20"/>
    <mergeCell ref="AR20:AX20"/>
    <mergeCell ref="AQ30:AT30"/>
    <mergeCell ref="AU30:AX30"/>
    <mergeCell ref="A33:F35"/>
    <mergeCell ref="G33:X33"/>
    <mergeCell ref="G28:O28"/>
    <mergeCell ref="P28:V28"/>
    <mergeCell ref="W28:AC28"/>
    <mergeCell ref="A29:F29"/>
    <mergeCell ref="G29:AX29"/>
    <mergeCell ref="G31:O32"/>
    <mergeCell ref="P31:X32"/>
    <mergeCell ref="Y31:AA31"/>
    <mergeCell ref="AB31:AD31"/>
    <mergeCell ref="AD23:AX28"/>
    <mergeCell ref="G24:O24"/>
    <mergeCell ref="W25:AC25"/>
    <mergeCell ref="G26:O26"/>
    <mergeCell ref="P26:V26"/>
    <mergeCell ref="W26:AC26"/>
    <mergeCell ref="G27:O27"/>
    <mergeCell ref="P27:V27"/>
    <mergeCell ref="W27:AC27"/>
    <mergeCell ref="P24:V24"/>
    <mergeCell ref="W24:AC24"/>
    <mergeCell ref="AQ34:AX34"/>
    <mergeCell ref="Y35:AA35"/>
    <mergeCell ref="AU37:AX37"/>
    <mergeCell ref="AB36:AD36"/>
    <mergeCell ref="A22:F28"/>
    <mergeCell ref="G22:O22"/>
    <mergeCell ref="P22:V22"/>
    <mergeCell ref="W22:AC22"/>
    <mergeCell ref="AD22:AX22"/>
    <mergeCell ref="G23:O23"/>
    <mergeCell ref="P23:V23"/>
    <mergeCell ref="W23:AC23"/>
    <mergeCell ref="AM31:AP31"/>
    <mergeCell ref="AQ31:AT31"/>
    <mergeCell ref="AU31:AX31"/>
    <mergeCell ref="Y32:AA32"/>
    <mergeCell ref="AB32:AD32"/>
    <mergeCell ref="AE32:AH32"/>
    <mergeCell ref="AI32:AL32"/>
    <mergeCell ref="AM32:AP32"/>
    <mergeCell ref="AQ32:AT32"/>
    <mergeCell ref="AU32:AX32"/>
    <mergeCell ref="AI30:AL30"/>
    <mergeCell ref="AM30:AP30"/>
    <mergeCell ref="AQ39:AX39"/>
    <mergeCell ref="AM33:AP33"/>
    <mergeCell ref="AQ33:AX33"/>
    <mergeCell ref="AM35:AP35"/>
    <mergeCell ref="AQ35:AX35"/>
    <mergeCell ref="AE36:AH36"/>
    <mergeCell ref="Y34:AA34"/>
    <mergeCell ref="AB34:AD34"/>
    <mergeCell ref="AE31:AH31"/>
    <mergeCell ref="AI31:AL31"/>
    <mergeCell ref="AM38:AP38"/>
    <mergeCell ref="AQ38:AT38"/>
    <mergeCell ref="AU38:AX38"/>
    <mergeCell ref="AI36:AL36"/>
    <mergeCell ref="AM36:AP36"/>
    <mergeCell ref="AQ36:AT36"/>
    <mergeCell ref="AU36:AX36"/>
    <mergeCell ref="Y33:AA33"/>
    <mergeCell ref="AB33:AD33"/>
    <mergeCell ref="AE33:AH33"/>
    <mergeCell ref="AI33:AL33"/>
    <mergeCell ref="AE34:AH34"/>
    <mergeCell ref="AI34:AL34"/>
    <mergeCell ref="AM34:AP34"/>
    <mergeCell ref="AB45:AD45"/>
    <mergeCell ref="AB35:AD35"/>
    <mergeCell ref="AE35:AH35"/>
    <mergeCell ref="AI35:AL35"/>
    <mergeCell ref="G34:X35"/>
    <mergeCell ref="AI38:AL38"/>
    <mergeCell ref="AE45:AH45"/>
    <mergeCell ref="AI45:AL45"/>
    <mergeCell ref="AM39:AP39"/>
    <mergeCell ref="AM42:AP43"/>
    <mergeCell ref="G36:O36"/>
    <mergeCell ref="P36:X36"/>
    <mergeCell ref="Y36:AA36"/>
    <mergeCell ref="G37:O38"/>
    <mergeCell ref="P37:X38"/>
    <mergeCell ref="Y37:AA37"/>
    <mergeCell ref="AB37:AD37"/>
    <mergeCell ref="AE37:AH37"/>
    <mergeCell ref="AI37:AL37"/>
    <mergeCell ref="AE42:AH43"/>
    <mergeCell ref="AI42:AL43"/>
    <mergeCell ref="A30:F32"/>
    <mergeCell ref="G30:O30"/>
    <mergeCell ref="P30:X30"/>
    <mergeCell ref="Y30:AA30"/>
    <mergeCell ref="AB30:AD30"/>
    <mergeCell ref="AE30:AH30"/>
    <mergeCell ref="Y38:AA38"/>
    <mergeCell ref="AB38:AD38"/>
    <mergeCell ref="AE38:AH38"/>
    <mergeCell ref="A39:F41"/>
    <mergeCell ref="G39:X39"/>
    <mergeCell ref="Y39:AA39"/>
    <mergeCell ref="AB39:AD39"/>
    <mergeCell ref="AE39:AH39"/>
    <mergeCell ref="AI39:AL39"/>
    <mergeCell ref="A36:F38"/>
    <mergeCell ref="AQ40:AX40"/>
    <mergeCell ref="Y41:AA41"/>
    <mergeCell ref="AB41:AD41"/>
    <mergeCell ref="AE41:AH41"/>
    <mergeCell ref="AI41:AL41"/>
    <mergeCell ref="AM41:AP41"/>
    <mergeCell ref="AQ41:AX41"/>
    <mergeCell ref="G40:X41"/>
    <mergeCell ref="Y40:AA40"/>
    <mergeCell ref="AB40:AD40"/>
    <mergeCell ref="AE40:AH40"/>
    <mergeCell ref="AI40:AL40"/>
    <mergeCell ref="AM40:AP40"/>
    <mergeCell ref="G49:O50"/>
    <mergeCell ref="P49:X50"/>
    <mergeCell ref="Y49:AA50"/>
    <mergeCell ref="AB49:AD50"/>
    <mergeCell ref="A47:F48"/>
    <mergeCell ref="G47:AX48"/>
    <mergeCell ref="A42:F46"/>
    <mergeCell ref="G42:O43"/>
    <mergeCell ref="P42:X43"/>
    <mergeCell ref="Y42:AA43"/>
    <mergeCell ref="AB42:AD43"/>
    <mergeCell ref="AM44:AP44"/>
    <mergeCell ref="AQ44:AT44"/>
    <mergeCell ref="AU44:AX44"/>
    <mergeCell ref="Y45:AA45"/>
    <mergeCell ref="AM45:AP45"/>
    <mergeCell ref="AQ45:AT45"/>
    <mergeCell ref="AU45:AX45"/>
    <mergeCell ref="G44:O46"/>
    <mergeCell ref="P44:X46"/>
    <mergeCell ref="Y46:AA46"/>
    <mergeCell ref="AB46:AD46"/>
    <mergeCell ref="AE46:AH46"/>
    <mergeCell ref="AI46:AL46"/>
    <mergeCell ref="A56:AN56"/>
    <mergeCell ref="AO56:AQ56"/>
    <mergeCell ref="AS56:AX56"/>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G64:AX64"/>
    <mergeCell ref="C73:AC73"/>
    <mergeCell ref="AG68:AX68"/>
    <mergeCell ref="C69:AC69"/>
    <mergeCell ref="AD69:AF69"/>
    <mergeCell ref="AG69:AX69"/>
    <mergeCell ref="C70:AC70"/>
    <mergeCell ref="AD70:AF70"/>
    <mergeCell ref="AG70:AX70"/>
    <mergeCell ref="AG78:AX78"/>
    <mergeCell ref="A57:B59"/>
    <mergeCell ref="C57:D59"/>
    <mergeCell ref="E57:F57"/>
    <mergeCell ref="G57:AX57"/>
    <mergeCell ref="E58:F59"/>
    <mergeCell ref="AD73:AF73"/>
    <mergeCell ref="AG73:AX73"/>
    <mergeCell ref="C74:AC74"/>
    <mergeCell ref="A60:AX60"/>
    <mergeCell ref="C61:AC61"/>
    <mergeCell ref="AD61:AF61"/>
    <mergeCell ref="AG61:AX61"/>
    <mergeCell ref="W58:AA58"/>
    <mergeCell ref="AB58:AX58"/>
    <mergeCell ref="W59:AA59"/>
    <mergeCell ref="AB59:AX59"/>
    <mergeCell ref="C82:D82"/>
    <mergeCell ref="E82:G82"/>
    <mergeCell ref="H82:I82"/>
    <mergeCell ref="J82:L82"/>
    <mergeCell ref="M82:N82"/>
    <mergeCell ref="A79:B85"/>
    <mergeCell ref="C79:AC79"/>
    <mergeCell ref="AD79:AF79"/>
    <mergeCell ref="AG79:AX85"/>
    <mergeCell ref="J83:L83"/>
    <mergeCell ref="M83:N83"/>
    <mergeCell ref="C84:D84"/>
    <mergeCell ref="E84:G84"/>
    <mergeCell ref="H84:I84"/>
    <mergeCell ref="J84:L84"/>
    <mergeCell ref="M84:N84"/>
    <mergeCell ref="C85:D85"/>
    <mergeCell ref="E85:G85"/>
    <mergeCell ref="H85:I85"/>
    <mergeCell ref="J85:L85"/>
    <mergeCell ref="M85:N85"/>
    <mergeCell ref="C81:D81"/>
    <mergeCell ref="E81:G81"/>
    <mergeCell ref="H81:I81"/>
    <mergeCell ref="A75:B78"/>
    <mergeCell ref="C75:AC75"/>
    <mergeCell ref="AD75:AF75"/>
    <mergeCell ref="AG75:AX75"/>
    <mergeCell ref="C76:AC76"/>
    <mergeCell ref="AD76:AF76"/>
    <mergeCell ref="AG76:AX76"/>
    <mergeCell ref="C77:AC77"/>
    <mergeCell ref="AD77:AF77"/>
    <mergeCell ref="AG77:AX77"/>
    <mergeCell ref="C78:AC78"/>
    <mergeCell ref="AD78:AF78"/>
    <mergeCell ref="A93:E93"/>
    <mergeCell ref="F93:AX93"/>
    <mergeCell ref="A94:AX94"/>
    <mergeCell ref="A95:AX95"/>
    <mergeCell ref="A96:AX96"/>
    <mergeCell ref="A97:D97"/>
    <mergeCell ref="E97:P97"/>
    <mergeCell ref="Q97:AB97"/>
    <mergeCell ref="AC97:AN97"/>
    <mergeCell ref="AO97:AX97"/>
    <mergeCell ref="E98:P98"/>
    <mergeCell ref="Q98:AB98"/>
    <mergeCell ref="AC98:AN98"/>
    <mergeCell ref="AO98:AX98"/>
    <mergeCell ref="A99:D99"/>
    <mergeCell ref="E99:P99"/>
    <mergeCell ref="Q99:AB99"/>
    <mergeCell ref="AC99:AN99"/>
    <mergeCell ref="AO99:AX99"/>
    <mergeCell ref="A98:D98"/>
    <mergeCell ref="A100:D100"/>
    <mergeCell ref="E100:P100"/>
    <mergeCell ref="Q100:AB100"/>
    <mergeCell ref="AC100:AN100"/>
    <mergeCell ref="AO100:AX100"/>
    <mergeCell ref="A101:D101"/>
    <mergeCell ref="E101:P101"/>
    <mergeCell ref="Q101:AB101"/>
    <mergeCell ref="AC101:AN101"/>
    <mergeCell ref="AO101:AX101"/>
    <mergeCell ref="A102:D102"/>
    <mergeCell ref="E102:P102"/>
    <mergeCell ref="Q102:AB102"/>
    <mergeCell ref="AC102:AN102"/>
    <mergeCell ref="AO102:AX102"/>
    <mergeCell ref="A103:D103"/>
    <mergeCell ref="E103:P103"/>
    <mergeCell ref="Q103:AB103"/>
    <mergeCell ref="AC103:AN103"/>
    <mergeCell ref="AO103:AX103"/>
    <mergeCell ref="A106:D106"/>
    <mergeCell ref="E106:G106"/>
    <mergeCell ref="I106:J106"/>
    <mergeCell ref="L106:M106"/>
    <mergeCell ref="O106:P106"/>
    <mergeCell ref="Q106:S106"/>
    <mergeCell ref="L107:N107"/>
    <mergeCell ref="A104:D104"/>
    <mergeCell ref="E104:P104"/>
    <mergeCell ref="Q104:AB104"/>
    <mergeCell ref="A105:D105"/>
    <mergeCell ref="AA105:AB105"/>
    <mergeCell ref="X107:Z107"/>
    <mergeCell ref="A125:B125"/>
    <mergeCell ref="C125:I125"/>
    <mergeCell ref="J125:O125"/>
    <mergeCell ref="P125:X125"/>
    <mergeCell ref="Y125:AB125"/>
    <mergeCell ref="AC125:AG125"/>
    <mergeCell ref="AH125:AK125"/>
    <mergeCell ref="AL125:AO125"/>
    <mergeCell ref="AM107:AN107"/>
    <mergeCell ref="AO107:AP107"/>
    <mergeCell ref="A108:F120"/>
    <mergeCell ref="AA107:AB107"/>
    <mergeCell ref="A107:D107"/>
    <mergeCell ref="O107:P107"/>
    <mergeCell ref="AJ107:AL107"/>
    <mergeCell ref="A126:B126"/>
    <mergeCell ref="C126:I126"/>
    <mergeCell ref="J126:O126"/>
    <mergeCell ref="P126:X126"/>
    <mergeCell ref="Y126:AB126"/>
    <mergeCell ref="AC126:AG126"/>
    <mergeCell ref="AH126:AK126"/>
    <mergeCell ref="AL126:AO126"/>
    <mergeCell ref="AP126:AX126"/>
    <mergeCell ref="AQ42:AT42"/>
    <mergeCell ref="AU42:AX42"/>
    <mergeCell ref="AQ43:AR43"/>
    <mergeCell ref="AS43:AT43"/>
    <mergeCell ref="AU43:AV43"/>
    <mergeCell ref="AW43:AX43"/>
    <mergeCell ref="AM37:AP37"/>
    <mergeCell ref="AQ37:AT37"/>
    <mergeCell ref="AP125:AX125"/>
    <mergeCell ref="AM106:AN106"/>
    <mergeCell ref="AO106:AP106"/>
    <mergeCell ref="AR106:AS106"/>
    <mergeCell ref="AU106:AV106"/>
    <mergeCell ref="AC104:AN104"/>
    <mergeCell ref="AO104:AX104"/>
    <mergeCell ref="AC105:AE105"/>
    <mergeCell ref="AG105:AH105"/>
    <mergeCell ref="AJ105:AK105"/>
    <mergeCell ref="AM105:AN105"/>
    <mergeCell ref="AO105:AP105"/>
    <mergeCell ref="AD74:AF74"/>
    <mergeCell ref="AG74:AX74"/>
    <mergeCell ref="C71:AC71"/>
    <mergeCell ref="AD71:AF71"/>
    <mergeCell ref="G51:O53"/>
    <mergeCell ref="AM53:AP53"/>
    <mergeCell ref="AQ53:AT53"/>
    <mergeCell ref="AU53:AX53"/>
    <mergeCell ref="A54:F55"/>
    <mergeCell ref="G54:AX55"/>
    <mergeCell ref="P51:X53"/>
    <mergeCell ref="Y44:AA44"/>
    <mergeCell ref="AB44:AD44"/>
    <mergeCell ref="AE44:AH44"/>
    <mergeCell ref="AI44:AL44"/>
    <mergeCell ref="AM46:AP46"/>
    <mergeCell ref="AQ46:AT46"/>
    <mergeCell ref="AU46:AX46"/>
    <mergeCell ref="AE49:AH50"/>
    <mergeCell ref="AI49:AL50"/>
    <mergeCell ref="AM49:AP50"/>
    <mergeCell ref="AQ49:AT49"/>
    <mergeCell ref="AU49:AX49"/>
    <mergeCell ref="AQ50:AR50"/>
    <mergeCell ref="AS50:AT50"/>
    <mergeCell ref="AU50:AV50"/>
    <mergeCell ref="AW50:AX50"/>
    <mergeCell ref="A49:F53"/>
    <mergeCell ref="AU105:AV105"/>
    <mergeCell ref="Y51:AA51"/>
    <mergeCell ref="AB51:AD51"/>
    <mergeCell ref="AE51:AH51"/>
    <mergeCell ref="AI51:AL51"/>
    <mergeCell ref="Y53:AA53"/>
    <mergeCell ref="AB53:AD53"/>
    <mergeCell ref="AE53:AH53"/>
    <mergeCell ref="AI53:AL53"/>
    <mergeCell ref="AM51:AP51"/>
    <mergeCell ref="AQ51:AT51"/>
    <mergeCell ref="AU51:AX51"/>
    <mergeCell ref="Y52:AA52"/>
    <mergeCell ref="AB52:AD52"/>
    <mergeCell ref="AE52:AH52"/>
    <mergeCell ref="AI52:AL52"/>
    <mergeCell ref="AM52:AP52"/>
    <mergeCell ref="AQ52:AT52"/>
    <mergeCell ref="AU52:AX52"/>
    <mergeCell ref="AG71:AX71"/>
    <mergeCell ref="C72:AC72"/>
    <mergeCell ref="AD72:AF72"/>
    <mergeCell ref="AG72:AX72"/>
    <mergeCell ref="AD68:AF68"/>
    <mergeCell ref="AQ107:AS107"/>
    <mergeCell ref="O105:P105"/>
    <mergeCell ref="Q105:S105"/>
    <mergeCell ref="U105:V105"/>
    <mergeCell ref="X105:Y105"/>
    <mergeCell ref="AR105:AS105"/>
    <mergeCell ref="E105:G105"/>
    <mergeCell ref="I105:J105"/>
    <mergeCell ref="L105:M105"/>
    <mergeCell ref="U106:V106"/>
    <mergeCell ref="X106:Y106"/>
    <mergeCell ref="AA106:AB106"/>
    <mergeCell ref="AC106:AE106"/>
    <mergeCell ref="AG106:AH106"/>
    <mergeCell ref="AJ106:AK106"/>
    <mergeCell ref="T110:AJ111"/>
    <mergeCell ref="T116:AJ116"/>
    <mergeCell ref="T117:AJ117"/>
    <mergeCell ref="S118:AK118"/>
    <mergeCell ref="E107:F107"/>
    <mergeCell ref="G107:I107"/>
    <mergeCell ref="J107:K107"/>
    <mergeCell ref="Q107:R107"/>
    <mergeCell ref="S107:U107"/>
    <mergeCell ref="V107:W107"/>
    <mergeCell ref="AC107:AD107"/>
    <mergeCell ref="AE107:AG107"/>
    <mergeCell ref="AH107:AI107"/>
  </mergeCells>
  <phoneticPr fontId="6"/>
  <conditionalFormatting sqref="P14:AQ14">
    <cfRule type="expression" dxfId="131" priority="947">
      <formula>IF(RIGHT(TEXT(P14,"0.#"),1)=".",FALSE,TRUE)</formula>
    </cfRule>
    <cfRule type="expression" dxfId="130" priority="948">
      <formula>IF(RIGHT(TEXT(P14,"0.#"),1)=".",TRUE,FALSE)</formula>
    </cfRule>
  </conditionalFormatting>
  <conditionalFormatting sqref="P18:AX18">
    <cfRule type="expression" dxfId="129" priority="945">
      <formula>IF(RIGHT(TEXT(P18,"0.#"),1)=".",FALSE,TRUE)</formula>
    </cfRule>
    <cfRule type="expression" dxfId="128" priority="946">
      <formula>IF(RIGHT(TEXT(P18,"0.#"),1)=".",TRUE,FALSE)</formula>
    </cfRule>
  </conditionalFormatting>
  <conditionalFormatting sqref="P16:AQ17 P15:AX15 P13:AX13">
    <cfRule type="expression" dxfId="127" priority="939">
      <formula>IF(RIGHT(TEXT(P13,"0.#"),1)=".",FALSE,TRUE)</formula>
    </cfRule>
    <cfRule type="expression" dxfId="126" priority="940">
      <formula>IF(RIGHT(TEXT(P13,"0.#"),1)=".",TRUE,FALSE)</formula>
    </cfRule>
  </conditionalFormatting>
  <conditionalFormatting sqref="P19:AJ19">
    <cfRule type="expression" dxfId="125" priority="937">
      <formula>IF(RIGHT(TEXT(P19,"0.#"),1)=".",FALSE,TRUE)</formula>
    </cfRule>
    <cfRule type="expression" dxfId="124" priority="938">
      <formula>IF(RIGHT(TEXT(P19,"0.#"),1)=".",TRUE,FALSE)</formula>
    </cfRule>
  </conditionalFormatting>
  <conditionalFormatting sqref="AE31 AQ31">
    <cfRule type="expression" dxfId="123" priority="935">
      <formula>IF(RIGHT(TEXT(AE31,"0.#"),1)=".",FALSE,TRUE)</formula>
    </cfRule>
    <cfRule type="expression" dxfId="122" priority="936">
      <formula>IF(RIGHT(TEXT(AE31,"0.#"),1)=".",TRUE,FALSE)</formula>
    </cfRule>
  </conditionalFormatting>
  <conditionalFormatting sqref="AI31">
    <cfRule type="expression" dxfId="121" priority="913">
      <formula>IF(RIGHT(TEXT(AI31,"0.#"),1)=".",FALSE,TRUE)</formula>
    </cfRule>
    <cfRule type="expression" dxfId="120" priority="914">
      <formula>IF(RIGHT(TEXT(AI31,"0.#"),1)=".",TRUE,FALSE)</formula>
    </cfRule>
  </conditionalFormatting>
  <conditionalFormatting sqref="AM31">
    <cfRule type="expression" dxfId="119" priority="911">
      <formula>IF(RIGHT(TEXT(AM31,"0.#"),1)=".",FALSE,TRUE)</formula>
    </cfRule>
    <cfRule type="expression" dxfId="118" priority="912">
      <formula>IF(RIGHT(TEXT(AM31,"0.#"),1)=".",TRUE,FALSE)</formula>
    </cfRule>
  </conditionalFormatting>
  <conditionalFormatting sqref="AE32">
    <cfRule type="expression" dxfId="117" priority="909">
      <formula>IF(RIGHT(TEXT(AE32,"0.#"),1)=".",FALSE,TRUE)</formula>
    </cfRule>
    <cfRule type="expression" dxfId="116" priority="910">
      <formula>IF(RIGHT(TEXT(AE32,"0.#"),1)=".",TRUE,FALSE)</formula>
    </cfRule>
  </conditionalFormatting>
  <conditionalFormatting sqref="AI32">
    <cfRule type="expression" dxfId="115" priority="907">
      <formula>IF(RIGHT(TEXT(AI32,"0.#"),1)=".",FALSE,TRUE)</formula>
    </cfRule>
    <cfRule type="expression" dxfId="114" priority="908">
      <formula>IF(RIGHT(TEXT(AI32,"0.#"),1)=".",TRUE,FALSE)</formula>
    </cfRule>
  </conditionalFormatting>
  <conditionalFormatting sqref="AM32">
    <cfRule type="expression" dxfId="113" priority="905">
      <formula>IF(RIGHT(TEXT(AM32,"0.#"),1)=".",FALSE,TRUE)</formula>
    </cfRule>
    <cfRule type="expression" dxfId="112" priority="906">
      <formula>IF(RIGHT(TEXT(AM32,"0.#"),1)=".",TRUE,FALSE)</formula>
    </cfRule>
  </conditionalFormatting>
  <conditionalFormatting sqref="AQ32">
    <cfRule type="expression" dxfId="111" priority="903">
      <formula>IF(RIGHT(TEXT(AQ32,"0.#"),1)=".",FALSE,TRUE)</formula>
    </cfRule>
    <cfRule type="expression" dxfId="110" priority="904">
      <formula>IF(RIGHT(TEXT(AQ32,"0.#"),1)=".",TRUE,FALSE)</formula>
    </cfRule>
  </conditionalFormatting>
  <conditionalFormatting sqref="AL126:AO126">
    <cfRule type="expression" dxfId="109" priority="865">
      <formula>IF(AND(AL126&gt;=0, RIGHT(TEXT(AL126,"0.#"),1)&lt;&gt;"."),TRUE,FALSE)</formula>
    </cfRule>
    <cfRule type="expression" dxfId="108" priority="866">
      <formula>IF(AND(AL126&gt;=0, RIGHT(TEXT(AL126,"0.#"),1)="."),TRUE,FALSE)</formula>
    </cfRule>
    <cfRule type="expression" dxfId="107" priority="867">
      <formula>IF(AND(AL126&lt;0, RIGHT(TEXT(AL126,"0.#"),1)&lt;&gt;"."),TRUE,FALSE)</formula>
    </cfRule>
    <cfRule type="expression" dxfId="106" priority="868">
      <formula>IF(AND(AL126&lt;0, RIGHT(TEXT(AL126,"0.#"),1)="."),TRUE,FALSE)</formula>
    </cfRule>
  </conditionalFormatting>
  <conditionalFormatting sqref="Y126">
    <cfRule type="expression" dxfId="105" priority="863">
      <formula>IF(RIGHT(TEXT(Y126,"0.#"),1)=".",FALSE,TRUE)</formula>
    </cfRule>
    <cfRule type="expression" dxfId="104" priority="864">
      <formula>IF(RIGHT(TEXT(Y126,"0.#"),1)=".",TRUE,FALSE)</formula>
    </cfRule>
  </conditionalFormatting>
  <conditionalFormatting sqref="W23">
    <cfRule type="expression" dxfId="103" priority="861">
      <formula>IF(RIGHT(TEXT(W23,"0.#"),1)=".",FALSE,TRUE)</formula>
    </cfRule>
    <cfRule type="expression" dxfId="102" priority="862">
      <formula>IF(RIGHT(TEXT(W23,"0.#"),1)=".",TRUE,FALSE)</formula>
    </cfRule>
  </conditionalFormatting>
  <conditionalFormatting sqref="W24:W26">
    <cfRule type="expression" dxfId="101" priority="859">
      <formula>IF(RIGHT(TEXT(W24,"0.#"),1)=".",FALSE,TRUE)</formula>
    </cfRule>
    <cfRule type="expression" dxfId="100" priority="860">
      <formula>IF(RIGHT(TEXT(W24,"0.#"),1)=".",TRUE,FALSE)</formula>
    </cfRule>
  </conditionalFormatting>
  <conditionalFormatting sqref="W27">
    <cfRule type="expression" dxfId="99" priority="857">
      <formula>IF(RIGHT(TEXT(W27,"0.#"),1)=".",FALSE,TRUE)</formula>
    </cfRule>
    <cfRule type="expression" dxfId="98" priority="858">
      <formula>IF(RIGHT(TEXT(W27,"0.#"),1)=".",TRUE,FALSE)</formula>
    </cfRule>
  </conditionalFormatting>
  <conditionalFormatting sqref="P23">
    <cfRule type="expression" dxfId="97" priority="855">
      <formula>IF(RIGHT(TEXT(P23,"0.#"),1)=".",FALSE,TRUE)</formula>
    </cfRule>
    <cfRule type="expression" dxfId="96" priority="856">
      <formula>IF(RIGHT(TEXT(P23,"0.#"),1)=".",TRUE,FALSE)</formula>
    </cfRule>
  </conditionalFormatting>
  <conditionalFormatting sqref="P24:P26">
    <cfRule type="expression" dxfId="95" priority="853">
      <formula>IF(RIGHT(TEXT(P24,"0.#"),1)=".",FALSE,TRUE)</formula>
    </cfRule>
    <cfRule type="expression" dxfId="94" priority="854">
      <formula>IF(RIGHT(TEXT(P24,"0.#"),1)=".",TRUE,FALSE)</formula>
    </cfRule>
  </conditionalFormatting>
  <conditionalFormatting sqref="P27">
    <cfRule type="expression" dxfId="93" priority="851">
      <formula>IF(RIGHT(TEXT(P27,"0.#"),1)=".",FALSE,TRUE)</formula>
    </cfRule>
    <cfRule type="expression" dxfId="92" priority="852">
      <formula>IF(RIGHT(TEXT(P27,"0.#"),1)=".",TRUE,FALSE)</formula>
    </cfRule>
  </conditionalFormatting>
  <conditionalFormatting sqref="AU32">
    <cfRule type="expression" dxfId="91" priority="719">
      <formula>IF(RIGHT(TEXT(AU32,"0.#"),1)=".",FALSE,TRUE)</formula>
    </cfRule>
    <cfRule type="expression" dxfId="90" priority="720">
      <formula>IF(RIGHT(TEXT(AU32,"0.#"),1)=".",TRUE,FALSE)</formula>
    </cfRule>
  </conditionalFormatting>
  <conditionalFormatting sqref="AU31">
    <cfRule type="expression" dxfId="89" priority="721">
      <formula>IF(RIGHT(TEXT(AU31,"0.#"),1)=".",FALSE,TRUE)</formula>
    </cfRule>
    <cfRule type="expression" dxfId="88" priority="722">
      <formula>IF(RIGHT(TEXT(AU31,"0.#"),1)=".",TRUE,FALSE)</formula>
    </cfRule>
  </conditionalFormatting>
  <conditionalFormatting sqref="P28:AC28">
    <cfRule type="expression" dxfId="87" priority="717">
      <formula>IF(RIGHT(TEXT(P28,"0.#"),1)=".",FALSE,TRUE)</formula>
    </cfRule>
    <cfRule type="expression" dxfId="86" priority="718">
      <formula>IF(RIGHT(TEXT(P28,"0.#"),1)=".",TRUE,FALSE)</formula>
    </cfRule>
  </conditionalFormatting>
  <conditionalFormatting sqref="AM40">
    <cfRule type="expression" dxfId="85" priority="667">
      <formula>IF(RIGHT(TEXT(AM40,"0.#"),1)=".",FALSE,TRUE)</formula>
    </cfRule>
    <cfRule type="expression" dxfId="84" priority="668">
      <formula>IF(RIGHT(TEXT(AM40,"0.#"),1)=".",TRUE,FALSE)</formula>
    </cfRule>
  </conditionalFormatting>
  <conditionalFormatting sqref="AE41 AM41">
    <cfRule type="expression" dxfId="83" priority="665">
      <formula>IF(RIGHT(TEXT(AE41,"0.#"),1)=".",FALSE,TRUE)</formula>
    </cfRule>
    <cfRule type="expression" dxfId="82" priority="666">
      <formula>IF(RIGHT(TEXT(AE41,"0.#"),1)=".",TRUE,FALSE)</formula>
    </cfRule>
  </conditionalFormatting>
  <conditionalFormatting sqref="AI41">
    <cfRule type="expression" dxfId="81" priority="663">
      <formula>IF(RIGHT(TEXT(AI41,"0.#"),1)=".",FALSE,TRUE)</formula>
    </cfRule>
    <cfRule type="expression" dxfId="80" priority="664">
      <formula>IF(RIGHT(TEXT(AI41,"0.#"),1)=".",TRUE,FALSE)</formula>
    </cfRule>
  </conditionalFormatting>
  <conditionalFormatting sqref="AQ41">
    <cfRule type="expression" dxfId="79" priority="661">
      <formula>IF(RIGHT(TEXT(AQ41,"0.#"),1)=".",FALSE,TRUE)</formula>
    </cfRule>
    <cfRule type="expression" dxfId="78" priority="662">
      <formula>IF(RIGHT(TEXT(AQ41,"0.#"),1)=".",TRUE,FALSE)</formula>
    </cfRule>
  </conditionalFormatting>
  <conditionalFormatting sqref="AE40 AQ40">
    <cfRule type="expression" dxfId="77" priority="671">
      <formula>IF(RIGHT(TEXT(AE40,"0.#"),1)=".",FALSE,TRUE)</formula>
    </cfRule>
    <cfRule type="expression" dxfId="76" priority="672">
      <formula>IF(RIGHT(TEXT(AE40,"0.#"),1)=".",TRUE,FALSE)</formula>
    </cfRule>
  </conditionalFormatting>
  <conditionalFormatting sqref="AI40">
    <cfRule type="expression" dxfId="75" priority="669">
      <formula>IF(RIGHT(TEXT(AI40,"0.#"),1)=".",FALSE,TRUE)</formula>
    </cfRule>
    <cfRule type="expression" dxfId="74" priority="670">
      <formula>IF(RIGHT(TEXT(AI40,"0.#"),1)=".",TRUE,FALSE)</formula>
    </cfRule>
  </conditionalFormatting>
  <conditionalFormatting sqref="AE37 AQ37">
    <cfRule type="expression" dxfId="73" priority="659">
      <formula>IF(RIGHT(TEXT(AE37,"0.#"),1)=".",FALSE,TRUE)</formula>
    </cfRule>
    <cfRule type="expression" dxfId="72" priority="660">
      <formula>IF(RIGHT(TEXT(AE37,"0.#"),1)=".",TRUE,FALSE)</formula>
    </cfRule>
  </conditionalFormatting>
  <conditionalFormatting sqref="AI37">
    <cfRule type="expression" dxfId="71" priority="657">
      <formula>IF(RIGHT(TEXT(AI37,"0.#"),1)=".",FALSE,TRUE)</formula>
    </cfRule>
    <cfRule type="expression" dxfId="70" priority="658">
      <formula>IF(RIGHT(TEXT(AI37,"0.#"),1)=".",TRUE,FALSE)</formula>
    </cfRule>
  </conditionalFormatting>
  <conditionalFormatting sqref="AM37">
    <cfRule type="expression" dxfId="69" priority="655">
      <formula>IF(RIGHT(TEXT(AM37,"0.#"),1)=".",FALSE,TRUE)</formula>
    </cfRule>
    <cfRule type="expression" dxfId="68" priority="656">
      <formula>IF(RIGHT(TEXT(AM37,"0.#"),1)=".",TRUE,FALSE)</formula>
    </cfRule>
  </conditionalFormatting>
  <conditionalFormatting sqref="AE38">
    <cfRule type="expression" dxfId="67" priority="653">
      <formula>IF(RIGHT(TEXT(AE38,"0.#"),1)=".",FALSE,TRUE)</formula>
    </cfRule>
    <cfRule type="expression" dxfId="66" priority="654">
      <formula>IF(RIGHT(TEXT(AE38,"0.#"),1)=".",TRUE,FALSE)</formula>
    </cfRule>
  </conditionalFormatting>
  <conditionalFormatting sqref="AI38">
    <cfRule type="expression" dxfId="65" priority="651">
      <formula>IF(RIGHT(TEXT(AI38,"0.#"),1)=".",FALSE,TRUE)</formula>
    </cfRule>
    <cfRule type="expression" dxfId="64" priority="652">
      <formula>IF(RIGHT(TEXT(AI38,"0.#"),1)=".",TRUE,FALSE)</formula>
    </cfRule>
  </conditionalFormatting>
  <conditionalFormatting sqref="AM38">
    <cfRule type="expression" dxfId="63" priority="649">
      <formula>IF(RIGHT(TEXT(AM38,"0.#"),1)=".",FALSE,TRUE)</formula>
    </cfRule>
    <cfRule type="expression" dxfId="62" priority="650">
      <formula>IF(RIGHT(TEXT(AM38,"0.#"),1)=".",TRUE,FALSE)</formula>
    </cfRule>
  </conditionalFormatting>
  <conditionalFormatting sqref="AQ38">
    <cfRule type="expression" dxfId="61" priority="647">
      <formula>IF(RIGHT(TEXT(AQ38,"0.#"),1)=".",FALSE,TRUE)</formula>
    </cfRule>
    <cfRule type="expression" dxfId="60" priority="648">
      <formula>IF(RIGHT(TEXT(AQ38,"0.#"),1)=".",TRUE,FALSE)</formula>
    </cfRule>
  </conditionalFormatting>
  <conditionalFormatting sqref="AU37">
    <cfRule type="expression" dxfId="59" priority="645">
      <formula>IF(RIGHT(TEXT(AU37,"0.#"),1)=".",FALSE,TRUE)</formula>
    </cfRule>
    <cfRule type="expression" dxfId="58" priority="646">
      <formula>IF(RIGHT(TEXT(AU37,"0.#"),1)=".",TRUE,FALSE)</formula>
    </cfRule>
  </conditionalFormatting>
  <conditionalFormatting sqref="AU38">
    <cfRule type="expression" dxfId="57" priority="643">
      <formula>IF(RIGHT(TEXT(AU38,"0.#"),1)=".",FALSE,TRUE)</formula>
    </cfRule>
    <cfRule type="expression" dxfId="56" priority="644">
      <formula>IF(RIGHT(TEXT(AU38,"0.#"),1)=".",TRUE,FALSE)</formula>
    </cfRule>
  </conditionalFormatting>
  <conditionalFormatting sqref="AM34">
    <cfRule type="expression" dxfId="55" priority="583">
      <formula>IF(RIGHT(TEXT(AM34,"0.#"),1)=".",FALSE,TRUE)</formula>
    </cfRule>
    <cfRule type="expression" dxfId="54" priority="584">
      <formula>IF(RIGHT(TEXT(AM34,"0.#"),1)=".",TRUE,FALSE)</formula>
    </cfRule>
  </conditionalFormatting>
  <conditionalFormatting sqref="AE35 AM35">
    <cfRule type="expression" dxfId="53" priority="581">
      <formula>IF(RIGHT(TEXT(AE35,"0.#"),1)=".",FALSE,TRUE)</formula>
    </cfRule>
    <cfRule type="expression" dxfId="52" priority="582">
      <formula>IF(RIGHT(TEXT(AE35,"0.#"),1)=".",TRUE,FALSE)</formula>
    </cfRule>
  </conditionalFormatting>
  <conditionalFormatting sqref="AI35">
    <cfRule type="expression" dxfId="51" priority="579">
      <formula>IF(RIGHT(TEXT(AI35,"0.#"),1)=".",FALSE,TRUE)</formula>
    </cfRule>
    <cfRule type="expression" dxfId="50" priority="580">
      <formula>IF(RIGHT(TEXT(AI35,"0.#"),1)=".",TRUE,FALSE)</formula>
    </cfRule>
  </conditionalFormatting>
  <conditionalFormatting sqref="AQ35">
    <cfRule type="expression" dxfId="49" priority="577">
      <formula>IF(RIGHT(TEXT(AQ35,"0.#"),1)=".",FALSE,TRUE)</formula>
    </cfRule>
    <cfRule type="expression" dxfId="48" priority="578">
      <formula>IF(RIGHT(TEXT(AQ35,"0.#"),1)=".",TRUE,FALSE)</formula>
    </cfRule>
  </conditionalFormatting>
  <conditionalFormatting sqref="AE34 AQ34">
    <cfRule type="expression" dxfId="47" priority="587">
      <formula>IF(RIGHT(TEXT(AE34,"0.#"),1)=".",FALSE,TRUE)</formula>
    </cfRule>
    <cfRule type="expression" dxfId="46" priority="588">
      <formula>IF(RIGHT(TEXT(AE34,"0.#"),1)=".",TRUE,FALSE)</formula>
    </cfRule>
  </conditionalFormatting>
  <conditionalFormatting sqref="AI34">
    <cfRule type="expression" dxfId="45" priority="585">
      <formula>IF(RIGHT(TEXT(AI34,"0.#"),1)=".",FALSE,TRUE)</formula>
    </cfRule>
    <cfRule type="expression" dxfId="44" priority="586">
      <formula>IF(RIGHT(TEXT(AI34,"0.#"),1)=".",TRUE,FALSE)</formula>
    </cfRule>
  </conditionalFormatting>
  <conditionalFormatting sqref="AE51:AE53 AI51:AI53 AM51:AM53">
    <cfRule type="expression" dxfId="43" priority="473">
      <formula>IF(RIGHT(TEXT(AE51,"0.#"),1)=".",FALSE,TRUE)</formula>
    </cfRule>
    <cfRule type="expression" dxfId="42" priority="474">
      <formula>IF(RIGHT(TEXT(AE51,"0.#"),1)=".",TRUE,FALSE)</formula>
    </cfRule>
  </conditionalFormatting>
  <conditionalFormatting sqref="AE44">
    <cfRule type="expression" dxfId="41" priority="41">
      <formula>IF(RIGHT(TEXT(AE44,"0.#"),1)=".",FALSE,TRUE)</formula>
    </cfRule>
    <cfRule type="expression" dxfId="40" priority="42">
      <formula>IF(RIGHT(TEXT(AE44,"0.#"),1)=".",TRUE,FALSE)</formula>
    </cfRule>
  </conditionalFormatting>
  <conditionalFormatting sqref="AQ44">
    <cfRule type="expression" dxfId="39" priority="35">
      <formula>IF(RIGHT(TEXT(AQ44,"0.#"),1)=".",FALSE,TRUE)</formula>
    </cfRule>
    <cfRule type="expression" dxfId="38" priority="36">
      <formula>IF(RIGHT(TEXT(AQ44,"0.#"),1)=".",TRUE,FALSE)</formula>
    </cfRule>
  </conditionalFormatting>
  <conditionalFormatting sqref="AU44">
    <cfRule type="expression" dxfId="37" priority="33">
      <formula>IF(RIGHT(TEXT(AU44,"0.#"),1)=".",FALSE,TRUE)</formula>
    </cfRule>
    <cfRule type="expression" dxfId="36" priority="34">
      <formula>IF(RIGHT(TEXT(AU44,"0.#"),1)=".",TRUE,FALSE)</formula>
    </cfRule>
  </conditionalFormatting>
  <conditionalFormatting sqref="AM44">
    <cfRule type="expression" dxfId="35" priority="37">
      <formula>IF(RIGHT(TEXT(AM44,"0.#"),1)=".",FALSE,TRUE)</formula>
    </cfRule>
    <cfRule type="expression" dxfId="34" priority="38">
      <formula>IF(RIGHT(TEXT(AM44,"0.#"),1)=".",TRUE,FALSE)</formula>
    </cfRule>
  </conditionalFormatting>
  <conditionalFormatting sqref="AI44">
    <cfRule type="expression" dxfId="33" priority="39">
      <formula>IF(RIGHT(TEXT(AI44,"0.#"),1)=".",FALSE,TRUE)</formula>
    </cfRule>
    <cfRule type="expression" dxfId="32" priority="40">
      <formula>IF(RIGHT(TEXT(AI44,"0.#"),1)=".",TRUE,FALSE)</formula>
    </cfRule>
  </conditionalFormatting>
  <conditionalFormatting sqref="AM45">
    <cfRule type="expression" dxfId="31" priority="27">
      <formula>IF(RIGHT(TEXT(AM45,"0.#"),1)=".",FALSE,TRUE)</formula>
    </cfRule>
    <cfRule type="expression" dxfId="30" priority="28">
      <formula>IF(RIGHT(TEXT(AM45,"0.#"),1)=".",TRUE,FALSE)</formula>
    </cfRule>
  </conditionalFormatting>
  <conditionalFormatting sqref="AQ45">
    <cfRule type="expression" dxfId="29" priority="25">
      <formula>IF(RIGHT(TEXT(AQ45,"0.#"),1)=".",FALSE,TRUE)</formula>
    </cfRule>
    <cfRule type="expression" dxfId="28" priority="26">
      <formula>IF(RIGHT(TEXT(AQ45,"0.#"),1)=".",TRUE,FALSE)</formula>
    </cfRule>
  </conditionalFormatting>
  <conditionalFormatting sqref="AU45">
    <cfRule type="expression" dxfId="27" priority="23">
      <formula>IF(RIGHT(TEXT(AU45,"0.#"),1)=".",FALSE,TRUE)</formula>
    </cfRule>
    <cfRule type="expression" dxfId="26" priority="24">
      <formula>IF(RIGHT(TEXT(AU45,"0.#"),1)=".",TRUE,FALSE)</formula>
    </cfRule>
  </conditionalFormatting>
  <conditionalFormatting sqref="AE45">
    <cfRule type="expression" dxfId="25" priority="31">
      <formula>IF(RIGHT(TEXT(AE45,"0.#"),1)=".",FALSE,TRUE)</formula>
    </cfRule>
    <cfRule type="expression" dxfId="24" priority="32">
      <formula>IF(RIGHT(TEXT(AE45,"0.#"),1)=".",TRUE,FALSE)</formula>
    </cfRule>
  </conditionalFormatting>
  <conditionalFormatting sqref="AI45">
    <cfRule type="expression" dxfId="23" priority="29">
      <formula>IF(RIGHT(TEXT(AI45,"0.#"),1)=".",FALSE,TRUE)</formula>
    </cfRule>
    <cfRule type="expression" dxfId="22" priority="30">
      <formula>IF(RIGHT(TEXT(AI45,"0.#"),1)=".",TRUE,FALSE)</formula>
    </cfRule>
  </conditionalFormatting>
  <conditionalFormatting sqref="AM46">
    <cfRule type="expression" dxfId="21" priority="17">
      <formula>IF(RIGHT(TEXT(AM46,"0.#"),1)=".",FALSE,TRUE)</formula>
    </cfRule>
    <cfRule type="expression" dxfId="20" priority="18">
      <formula>IF(RIGHT(TEXT(AM46,"0.#"),1)=".",TRUE,FALSE)</formula>
    </cfRule>
  </conditionalFormatting>
  <conditionalFormatting sqref="AQ46">
    <cfRule type="expression" dxfId="19" priority="15">
      <formula>IF(RIGHT(TEXT(AQ46,"0.#"),1)=".",FALSE,TRUE)</formula>
    </cfRule>
    <cfRule type="expression" dxfId="18" priority="16">
      <formula>IF(RIGHT(TEXT(AQ46,"0.#"),1)=".",TRUE,FALSE)</formula>
    </cfRule>
  </conditionalFormatting>
  <conditionalFormatting sqref="AU46">
    <cfRule type="expression" dxfId="17" priority="13">
      <formula>IF(RIGHT(TEXT(AU46,"0.#"),1)=".",FALSE,TRUE)</formula>
    </cfRule>
    <cfRule type="expression" dxfId="16" priority="14">
      <formula>IF(RIGHT(TEXT(AU46,"0.#"),1)=".",TRUE,FALSE)</formula>
    </cfRule>
  </conditionalFormatting>
  <conditionalFormatting sqref="AI46">
    <cfRule type="expression" dxfId="15" priority="19">
      <formula>IF(RIGHT(TEXT(AI46,"0.#"),1)=".",FALSE,TRUE)</formula>
    </cfRule>
    <cfRule type="expression" dxfId="14" priority="20">
      <formula>IF(RIGHT(TEXT(AI46,"0.#"),1)=".",TRUE,FALSE)</formula>
    </cfRule>
  </conditionalFormatting>
  <conditionalFormatting sqref="AE46">
    <cfRule type="expression" dxfId="13" priority="21">
      <formula>IF(RIGHT(TEXT(AE46,"0.#"),1)=".",FALSE,TRUE)</formula>
    </cfRule>
    <cfRule type="expression" dxfId="12" priority="22">
      <formula>IF(RIGHT(TEXT(AE46,"0.#"),1)=".",TRUE,FALSE)</formula>
    </cfRule>
  </conditionalFormatting>
  <conditionalFormatting sqref="AU51">
    <cfRule type="expression" dxfId="11" priority="11">
      <formula>IF(RIGHT(TEXT(AU51,"0.#"),1)=".",FALSE,TRUE)</formula>
    </cfRule>
    <cfRule type="expression" dxfId="10" priority="12">
      <formula>IF(RIGHT(TEXT(AU51,"0.#"),1)=".",TRUE,FALSE)</formula>
    </cfRule>
  </conditionalFormatting>
  <conditionalFormatting sqref="AU52">
    <cfRule type="expression" dxfId="9" priority="9">
      <formula>IF(RIGHT(TEXT(AU52,"0.#"),1)=".",FALSE,TRUE)</formula>
    </cfRule>
    <cfRule type="expression" dxfId="8" priority="10">
      <formula>IF(RIGHT(TEXT(AU52,"0.#"),1)=".",TRUE,FALSE)</formula>
    </cfRule>
  </conditionalFormatting>
  <conditionalFormatting sqref="AU53">
    <cfRule type="expression" dxfId="7" priority="7">
      <formula>IF(RIGHT(TEXT(AU53,"0.#"),1)=".",FALSE,TRUE)</formula>
    </cfRule>
    <cfRule type="expression" dxfId="6" priority="8">
      <formula>IF(RIGHT(TEXT(AU53,"0.#"),1)=".",TRUE,FALSE)</formula>
    </cfRule>
  </conditionalFormatting>
  <conditionalFormatting sqref="AQ51">
    <cfRule type="expression" dxfId="5" priority="5">
      <formula>IF(RIGHT(TEXT(AQ51,"0.#"),1)=".",FALSE,TRUE)</formula>
    </cfRule>
    <cfRule type="expression" dxfId="4" priority="6">
      <formula>IF(RIGHT(TEXT(AQ51,"0.#"),1)=".",TRUE,FALSE)</formula>
    </cfRule>
  </conditionalFormatting>
  <conditionalFormatting sqref="AQ52">
    <cfRule type="expression" dxfId="3" priority="3">
      <formula>IF(RIGHT(TEXT(AQ52,"0.#"),1)=".",FALSE,TRUE)</formula>
    </cfRule>
    <cfRule type="expression" dxfId="2" priority="4">
      <formula>IF(RIGHT(TEXT(AQ52,"0.#"),1)=".",TRUE,FALSE)</formula>
    </cfRule>
  </conditionalFormatting>
  <conditionalFormatting sqref="AQ53">
    <cfRule type="expression" dxfId="1" priority="1">
      <formula>IF(RIGHT(TEXT(AQ53,"0.#"),1)=".",FALSE,TRUE)</formula>
    </cfRule>
    <cfRule type="expression" dxfId="0" priority="2">
      <formula>IF(RIGHT(TEXT(AQ53,"0.#"),1)=".",TRUE,FALSE)</formula>
    </cfRule>
  </conditionalFormatting>
  <dataValidations count="17">
    <dataValidation type="whole" allowBlank="1" showInputMessage="1" showErrorMessage="1" sqref="O105:P106 AX105:AX107 AA105:AB106 AM105:AN106">
      <formula1>0</formula1>
      <formula2>99</formula2>
    </dataValidation>
    <dataValidation type="whole" allowBlank="1" showInputMessage="1" showErrorMessage="1" sqref="AJ105:AK106 X105:Y106 AJ107 L105:L107 M105:M106 X107 AU105:AV106 J81:J8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1:E91">
      <formula1>T行政事業レビュー推進チームの所見</formula1>
    </dataValidation>
    <dataValidation type="custom" imeMode="disabled" allowBlank="1" showInputMessage="1" showErrorMessage="1" sqref="AH126:AK126">
      <formula1>OR(AND(MOD(IF(ISNUMBER(AH126), AH126, 0.5),1)=0, 0&lt;=AH126), AH126="-")</formula1>
    </dataValidation>
    <dataValidation type="whole" imeMode="disabled" allowBlank="1" showInputMessage="1" showErrorMessage="1" sqref="AW2:AX2">
      <formula1>0</formula1>
      <formula2>99</formula2>
    </dataValidation>
    <dataValidation type="list" allowBlank="1" showInputMessage="1" showErrorMessage="1" sqref="A93:E93">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AR56">
      <formula1>"　, ☑"</formula1>
    </dataValidation>
    <dataValidation type="list" allowBlank="1" showInputMessage="1" showErrorMessage="1" sqref="S5:X5">
      <formula1>T終了年度</formula1>
    </dataValidation>
    <dataValidation type="list" allowBlank="1" showInputMessage="1" showErrorMessage="1" sqref="H81:I85">
      <formula1>T事業番号</formula1>
    </dataValidation>
    <dataValidation type="custom" imeMode="disabled" allowBlank="1" showInputMessage="1" showErrorMessage="1" sqref="AY23 P13:AX13 AR15:AX15 P14:AQ18 AR18:AX18 P19:AJ19 Y126:AB126 AL126:AO126 AE40:AX40 AE31:AX32 AE34:AX34 AQ43:AR43 AU43:AX43 AE44:AX46 AQ50:AR50 AU50:AX50 AE51:AX53 AE37:AX38 P23:AC28">
      <formula1>OR(ISNUMBER(P13), P13="-")</formula1>
    </dataValidation>
    <dataValidation type="list" allowBlank="1" showInputMessage="1" showErrorMessage="1" sqref="Q107:R107 AC107:AD107 AO107:AP107">
      <formula1>#REF!</formula1>
    </dataValidation>
    <dataValidation type="custom" allowBlank="1" showInputMessage="1" showErrorMessage="1" errorTitle="法人番号チェック" error="法人番号は13桁の数字で入力してください。" sqref="J126:O126">
      <formula1>OR(J126="-",AND(LEN(J126)=13,IFERROR(SEARCH("-",J126),"")="",IFERROR(SEARCH(".",J126),"")="",ISNUMBER(J126)))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49" man="1"/>
    <brk id="78" max="49" man="1"/>
    <brk id="107"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U106:V106 I106:J106 AG106:AH106 AR106:AS106</xm:sqref>
        </x14:dataValidation>
        <x14:dataValidation type="list" allowBlank="1" showInputMessage="1" showErrorMessage="1">
          <x14:formula1>
            <xm:f>入力規則等!$U$40:$U$42</xm:f>
          </x14:formula1>
          <xm:sqref>AG105:AH105 U105:V105 I105:J105 AR105:AS105</xm:sqref>
        </x14:dataValidation>
        <x14:dataValidation type="list" allowBlank="1" showInputMessage="1" showErrorMessage="1">
          <x14:formula1>
            <xm:f>入力規則等!$AG$2:$AG$13</xm:f>
          </x14:formula1>
          <xm:sqref>AC126:AG126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AO105:AP106 Q105:S106 AC105:AE106 E105:G106</xm:sqref>
        </x14:dataValidation>
        <x14:dataValidation type="list" allowBlank="1" showInputMessage="1" showErrorMessage="1">
          <x14:formula1>
            <xm:f>入力規則等!$U$48</xm:f>
          </x14:formula1>
          <xm:sqref>E107:F107</xm:sqref>
        </x14:dataValidation>
        <x14:dataValidation type="list" allowBlank="1" showInputMessage="1" showErrorMessage="1">
          <x14:formula1>
            <xm:f>入力規則等!$U$13:$U$35</xm:f>
          </x14:formula1>
          <xm:sqref>AJ2:AM2 E81:G85 AE107:AG107 G107:I107 AQ107:AS107 S107:U107</xm:sqref>
        </x14:dataValidation>
        <x14:dataValidation type="list" allowBlank="1" showInputMessage="1" showErrorMessage="1">
          <x14:formula1>
            <xm:f>入力規則等!$U$56:$U$58</xm:f>
          </x14:formula1>
          <xm:sqref>J107:K107 AT107:AU107 AH107:AI107 V107:W107</xm:sqref>
        </x14:dataValidation>
        <x14:dataValidation type="list" allowBlank="1" showInputMessage="1" showErrorMessage="1">
          <x14:formula1>
            <xm:f>入力規則等!$U$49</xm:f>
          </x14:formula1>
          <xm:sqref>C81:D85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72</v>
      </c>
      <c r="B1" s="22" t="s">
        <v>73</v>
      </c>
      <c r="F1" s="23" t="s">
        <v>4</v>
      </c>
      <c r="G1" s="23" t="s">
        <v>62</v>
      </c>
      <c r="K1" s="24" t="s">
        <v>90</v>
      </c>
      <c r="L1" s="22" t="s">
        <v>73</v>
      </c>
      <c r="O1" s="12"/>
      <c r="P1" s="23" t="s">
        <v>5</v>
      </c>
      <c r="Q1" s="23" t="s">
        <v>62</v>
      </c>
      <c r="T1" s="12"/>
      <c r="U1" s="26" t="s">
        <v>153</v>
      </c>
      <c r="W1" s="26" t="s">
        <v>152</v>
      </c>
      <c r="Y1" s="26" t="s">
        <v>70</v>
      </c>
      <c r="Z1" s="26" t="s">
        <v>378</v>
      </c>
      <c r="AA1" s="26" t="s">
        <v>71</v>
      </c>
      <c r="AB1" s="26" t="s">
        <v>379</v>
      </c>
      <c r="AC1" s="26" t="s">
        <v>28</v>
      </c>
      <c r="AD1" s="25"/>
      <c r="AE1" s="26" t="s">
        <v>40</v>
      </c>
      <c r="AF1" s="27"/>
      <c r="AG1" s="39" t="s">
        <v>164</v>
      </c>
      <c r="AI1" s="39" t="s">
        <v>166</v>
      </c>
      <c r="AK1" s="39" t="s">
        <v>170</v>
      </c>
      <c r="AM1" s="44"/>
      <c r="AN1" s="44"/>
      <c r="AP1" s="25" t="s">
        <v>207</v>
      </c>
    </row>
    <row r="2" spans="1:42" ht="13.5" customHeight="1" x14ac:dyDescent="0.15">
      <c r="A2" s="13" t="s">
        <v>74</v>
      </c>
      <c r="B2" s="14"/>
      <c r="C2" s="12" t="str">
        <f>IF(B2="","",A2)</f>
        <v/>
      </c>
      <c r="D2" s="12" t="str">
        <f>IF(C2="","",IF(D1&lt;&gt;"",CONCATENATE(D1,"、",C2),C2))</f>
        <v/>
      </c>
      <c r="F2" s="11" t="s">
        <v>61</v>
      </c>
      <c r="G2" s="16" t="s">
        <v>578</v>
      </c>
      <c r="H2" s="12" t="str">
        <f>IF(G2="","",F2)</f>
        <v>一般会計</v>
      </c>
      <c r="I2" s="12" t="str">
        <f>IF(H2="","",IF(I1&lt;&gt;"",CONCATENATE(I1,"、",H2),H2))</f>
        <v>一般会計</v>
      </c>
      <c r="K2" s="13" t="s">
        <v>91</v>
      </c>
      <c r="L2" s="14"/>
      <c r="M2" s="12" t="str">
        <f>IF(L2="","",K2)</f>
        <v/>
      </c>
      <c r="N2" s="12" t="str">
        <f>IF(M2="","",IF(N1&lt;&gt;"",CONCATENATE(N1,"、",M2),M2))</f>
        <v/>
      </c>
      <c r="O2" s="12"/>
      <c r="P2" s="11" t="s">
        <v>63</v>
      </c>
      <c r="Q2" s="16"/>
      <c r="R2" s="12" t="str">
        <f>IF(Q2="","",P2)</f>
        <v/>
      </c>
      <c r="S2" s="12" t="str">
        <f>IF(R2="","",IF(S1&lt;&gt;"",CONCATENATE(S1,"、",R2),R2))</f>
        <v/>
      </c>
      <c r="T2" s="12"/>
      <c r="U2" s="58">
        <v>21</v>
      </c>
      <c r="W2" s="29" t="s">
        <v>158</v>
      </c>
      <c r="Y2" s="29" t="s">
        <v>57</v>
      </c>
      <c r="Z2" s="29" t="s">
        <v>57</v>
      </c>
      <c r="AA2" s="51" t="s">
        <v>248</v>
      </c>
      <c r="AB2" s="51" t="s">
        <v>473</v>
      </c>
      <c r="AC2" s="52" t="s">
        <v>123</v>
      </c>
      <c r="AD2" s="25"/>
      <c r="AE2" s="31" t="s">
        <v>154</v>
      </c>
      <c r="AF2" s="27"/>
      <c r="AG2" s="40" t="s">
        <v>216</v>
      </c>
      <c r="AI2" s="39" t="s">
        <v>245</v>
      </c>
      <c r="AK2" s="39" t="s">
        <v>171</v>
      </c>
      <c r="AM2" s="44"/>
      <c r="AN2" s="44"/>
      <c r="AP2" s="40" t="s">
        <v>216</v>
      </c>
    </row>
    <row r="3" spans="1:42" ht="13.5" customHeight="1" x14ac:dyDescent="0.15">
      <c r="A3" s="13" t="s">
        <v>75</v>
      </c>
      <c r="B3" s="14"/>
      <c r="C3" s="12" t="str">
        <f t="shared" ref="C3:C11" si="0">IF(B3="","",A3)</f>
        <v/>
      </c>
      <c r="D3" s="12" t="str">
        <f>IF(C3="",D2,IF(D2&lt;&gt;"",CONCATENATE(D2,"、",C3),C3))</f>
        <v/>
      </c>
      <c r="F3" s="17" t="s">
        <v>100</v>
      </c>
      <c r="G3" s="16"/>
      <c r="H3" s="12" t="str">
        <f t="shared" ref="H3:H37" si="1">IF(G3="","",F3)</f>
        <v/>
      </c>
      <c r="I3" s="12" t="str">
        <f>IF(H3="",I2,IF(I2&lt;&gt;"",CONCATENATE(I2,"、",H3),H3))</f>
        <v>一般会計</v>
      </c>
      <c r="K3" s="13" t="s">
        <v>92</v>
      </c>
      <c r="L3" s="14"/>
      <c r="M3" s="12" t="str">
        <f t="shared" ref="M3:M11" si="2">IF(L3="","",K3)</f>
        <v/>
      </c>
      <c r="N3" s="12" t="str">
        <f>IF(M3="",N2,IF(N2&lt;&gt;"",CONCATENATE(N2,"、",M3),M3))</f>
        <v/>
      </c>
      <c r="O3" s="12"/>
      <c r="P3" s="11" t="s">
        <v>64</v>
      </c>
      <c r="Q3" s="16" t="s">
        <v>578</v>
      </c>
      <c r="R3" s="12" t="str">
        <f t="shared" ref="R3:R8" si="3">IF(Q3="","",P3)</f>
        <v>委託・請負</v>
      </c>
      <c r="S3" s="12" t="str">
        <f t="shared" ref="S3:S8" si="4">IF(R3="",S2,IF(S2&lt;&gt;"",CONCATENATE(S2,"、",R3),R3))</f>
        <v>委託・請負</v>
      </c>
      <c r="T3" s="12"/>
      <c r="U3" s="29" t="s">
        <v>504</v>
      </c>
      <c r="W3" s="29" t="s">
        <v>133</v>
      </c>
      <c r="Y3" s="29" t="s">
        <v>58</v>
      </c>
      <c r="Z3" s="29" t="s">
        <v>380</v>
      </c>
      <c r="AA3" s="51" t="s">
        <v>346</v>
      </c>
      <c r="AB3" s="51" t="s">
        <v>474</v>
      </c>
      <c r="AC3" s="52" t="s">
        <v>124</v>
      </c>
      <c r="AD3" s="25"/>
      <c r="AE3" s="31" t="s">
        <v>155</v>
      </c>
      <c r="AF3" s="27"/>
      <c r="AG3" s="40" t="s">
        <v>217</v>
      </c>
      <c r="AI3" s="39" t="s">
        <v>165</v>
      </c>
      <c r="AK3" s="39" t="str">
        <f>CHAR(CODE(AK2)+1)</f>
        <v>B</v>
      </c>
      <c r="AM3" s="44"/>
      <c r="AN3" s="44"/>
      <c r="AP3" s="40" t="s">
        <v>217</v>
      </c>
    </row>
    <row r="4" spans="1:42" ht="13.5" customHeight="1" x14ac:dyDescent="0.15">
      <c r="A4" s="13" t="s">
        <v>76</v>
      </c>
      <c r="B4" s="14"/>
      <c r="C4" s="12" t="str">
        <f t="shared" si="0"/>
        <v/>
      </c>
      <c r="D4" s="12" t="str">
        <f>IF(C4="",D3,IF(D3&lt;&gt;"",CONCATENATE(D3,"、",C4),C4))</f>
        <v/>
      </c>
      <c r="F4" s="17" t="s">
        <v>101</v>
      </c>
      <c r="G4" s="16"/>
      <c r="H4" s="12" t="str">
        <f t="shared" si="1"/>
        <v/>
      </c>
      <c r="I4" s="12" t="str">
        <f t="shared" ref="I4:I37" si="5">IF(H4="",I3,IF(I3&lt;&gt;"",CONCATENATE(I3,"、",H4),H4))</f>
        <v>一般会計</v>
      </c>
      <c r="K4" s="13" t="s">
        <v>93</v>
      </c>
      <c r="L4" s="14"/>
      <c r="M4" s="12" t="str">
        <f t="shared" si="2"/>
        <v/>
      </c>
      <c r="N4" s="12" t="str">
        <f t="shared" ref="N4:N11" si="6">IF(M4="",N3,IF(N3&lt;&gt;"",CONCATENATE(N3,"、",M4),M4))</f>
        <v/>
      </c>
      <c r="O4" s="12"/>
      <c r="P4" s="11" t="s">
        <v>65</v>
      </c>
      <c r="Q4" s="16"/>
      <c r="R4" s="12" t="str">
        <f t="shared" si="3"/>
        <v/>
      </c>
      <c r="S4" s="12" t="str">
        <f t="shared" si="4"/>
        <v>委託・請負</v>
      </c>
      <c r="T4" s="12"/>
      <c r="U4" s="29" t="s">
        <v>555</v>
      </c>
      <c r="W4" s="29" t="s">
        <v>134</v>
      </c>
      <c r="Y4" s="29" t="s">
        <v>253</v>
      </c>
      <c r="Z4" s="29" t="s">
        <v>381</v>
      </c>
      <c r="AA4" s="51" t="s">
        <v>347</v>
      </c>
      <c r="AB4" s="51" t="s">
        <v>475</v>
      </c>
      <c r="AC4" s="51" t="s">
        <v>125</v>
      </c>
      <c r="AD4" s="25"/>
      <c r="AE4" s="31" t="s">
        <v>156</v>
      </c>
      <c r="AF4" s="27"/>
      <c r="AG4" s="40" t="s">
        <v>218</v>
      </c>
      <c r="AI4" s="39" t="s">
        <v>167</v>
      </c>
      <c r="AK4" s="39" t="str">
        <f t="shared" ref="AK4:AK49" si="7">CHAR(CODE(AK3)+1)</f>
        <v>C</v>
      </c>
      <c r="AM4" s="44"/>
      <c r="AN4" s="44"/>
      <c r="AP4" s="40" t="s">
        <v>218</v>
      </c>
    </row>
    <row r="5" spans="1:42" ht="13.5" customHeight="1" x14ac:dyDescent="0.15">
      <c r="A5" s="13" t="s">
        <v>77</v>
      </c>
      <c r="B5" s="14"/>
      <c r="C5" s="12" t="str">
        <f t="shared" si="0"/>
        <v/>
      </c>
      <c r="D5" s="12" t="str">
        <f>IF(C5="",D4,IF(D4&lt;&gt;"",CONCATENATE(D4,"、",C5),C5))</f>
        <v/>
      </c>
      <c r="F5" s="17" t="s">
        <v>102</v>
      </c>
      <c r="G5" s="16"/>
      <c r="H5" s="12" t="str">
        <f t="shared" si="1"/>
        <v/>
      </c>
      <c r="I5" s="12" t="str">
        <f t="shared" si="5"/>
        <v>一般会計</v>
      </c>
      <c r="K5" s="13" t="s">
        <v>94</v>
      </c>
      <c r="L5" s="14"/>
      <c r="M5" s="12" t="str">
        <f t="shared" si="2"/>
        <v/>
      </c>
      <c r="N5" s="12" t="str">
        <f t="shared" si="6"/>
        <v/>
      </c>
      <c r="O5" s="12"/>
      <c r="P5" s="11" t="s">
        <v>66</v>
      </c>
      <c r="Q5" s="16"/>
      <c r="R5" s="12" t="str">
        <f t="shared" si="3"/>
        <v/>
      </c>
      <c r="S5" s="12" t="str">
        <f t="shared" si="4"/>
        <v>委託・請負</v>
      </c>
      <c r="T5" s="12"/>
      <c r="W5" s="29" t="s">
        <v>528</v>
      </c>
      <c r="Y5" s="29" t="s">
        <v>254</v>
      </c>
      <c r="Z5" s="29" t="s">
        <v>382</v>
      </c>
      <c r="AA5" s="51" t="s">
        <v>348</v>
      </c>
      <c r="AB5" s="51" t="s">
        <v>476</v>
      </c>
      <c r="AC5" s="51" t="s">
        <v>157</v>
      </c>
      <c r="AD5" s="28"/>
      <c r="AE5" s="31" t="s">
        <v>228</v>
      </c>
      <c r="AF5" s="27"/>
      <c r="AG5" s="40" t="s">
        <v>219</v>
      </c>
      <c r="AI5" s="39" t="s">
        <v>251</v>
      </c>
      <c r="AK5" s="39" t="str">
        <f t="shared" si="7"/>
        <v>D</v>
      </c>
      <c r="AP5" s="40" t="s">
        <v>219</v>
      </c>
    </row>
    <row r="6" spans="1:42" ht="13.5" customHeight="1" x14ac:dyDescent="0.15">
      <c r="A6" s="13" t="s">
        <v>78</v>
      </c>
      <c r="B6" s="14"/>
      <c r="C6" s="12" t="str">
        <f t="shared" si="0"/>
        <v/>
      </c>
      <c r="D6" s="12" t="str">
        <f t="shared" ref="D6:D21" si="8">IF(C6="",D5,IF(D5&lt;&gt;"",CONCATENATE(D5,"、",C6),C6))</f>
        <v/>
      </c>
      <c r="F6" s="17" t="s">
        <v>103</v>
      </c>
      <c r="G6" s="16"/>
      <c r="H6" s="12" t="str">
        <f t="shared" si="1"/>
        <v/>
      </c>
      <c r="I6" s="12" t="str">
        <f t="shared" si="5"/>
        <v>一般会計</v>
      </c>
      <c r="K6" s="13" t="s">
        <v>95</v>
      </c>
      <c r="L6" s="14"/>
      <c r="M6" s="12" t="str">
        <f t="shared" si="2"/>
        <v/>
      </c>
      <c r="N6" s="12" t="str">
        <f t="shared" si="6"/>
        <v/>
      </c>
      <c r="O6" s="12"/>
      <c r="P6" s="11" t="s">
        <v>67</v>
      </c>
      <c r="Q6" s="16"/>
      <c r="R6" s="12" t="str">
        <f t="shared" si="3"/>
        <v/>
      </c>
      <c r="S6" s="12" t="str">
        <f t="shared" si="4"/>
        <v>委託・請負</v>
      </c>
      <c r="T6" s="12"/>
      <c r="U6" s="29" t="s">
        <v>229</v>
      </c>
      <c r="W6" s="29" t="s">
        <v>530</v>
      </c>
      <c r="Y6" s="29" t="s">
        <v>255</v>
      </c>
      <c r="Z6" s="29" t="s">
        <v>383</v>
      </c>
      <c r="AA6" s="51" t="s">
        <v>349</v>
      </c>
      <c r="AB6" s="51" t="s">
        <v>477</v>
      </c>
      <c r="AC6" s="51" t="s">
        <v>126</v>
      </c>
      <c r="AD6" s="28"/>
      <c r="AE6" s="31" t="s">
        <v>226</v>
      </c>
      <c r="AF6" s="27"/>
      <c r="AG6" s="40" t="s">
        <v>220</v>
      </c>
      <c r="AI6" s="39" t="s">
        <v>252</v>
      </c>
      <c r="AK6" s="39" t="str">
        <f>CHAR(CODE(AK5)+1)</f>
        <v>E</v>
      </c>
      <c r="AP6" s="40" t="s">
        <v>220</v>
      </c>
    </row>
    <row r="7" spans="1:42" ht="13.5" customHeight="1" x14ac:dyDescent="0.15">
      <c r="A7" s="13" t="s">
        <v>79</v>
      </c>
      <c r="B7" s="14"/>
      <c r="C7" s="12" t="str">
        <f t="shared" si="0"/>
        <v/>
      </c>
      <c r="D7" s="12" t="str">
        <f t="shared" si="8"/>
        <v/>
      </c>
      <c r="F7" s="17" t="s">
        <v>178</v>
      </c>
      <c r="G7" s="16"/>
      <c r="H7" s="12" t="str">
        <f t="shared" si="1"/>
        <v/>
      </c>
      <c r="I7" s="12" t="str">
        <f t="shared" si="5"/>
        <v>一般会計</v>
      </c>
      <c r="K7" s="13" t="s">
        <v>96</v>
      </c>
      <c r="L7" s="14"/>
      <c r="M7" s="12" t="str">
        <f t="shared" si="2"/>
        <v/>
      </c>
      <c r="N7" s="12" t="str">
        <f t="shared" si="6"/>
        <v/>
      </c>
      <c r="O7" s="12"/>
      <c r="P7" s="11" t="s">
        <v>68</v>
      </c>
      <c r="Q7" s="16"/>
      <c r="R7" s="12" t="str">
        <f t="shared" si="3"/>
        <v/>
      </c>
      <c r="S7" s="12" t="str">
        <f t="shared" si="4"/>
        <v>委託・請負</v>
      </c>
      <c r="T7" s="12"/>
      <c r="U7" s="29"/>
      <c r="W7" s="29" t="s">
        <v>135</v>
      </c>
      <c r="Y7" s="29" t="s">
        <v>256</v>
      </c>
      <c r="Z7" s="29" t="s">
        <v>384</v>
      </c>
      <c r="AA7" s="51" t="s">
        <v>350</v>
      </c>
      <c r="AB7" s="51" t="s">
        <v>478</v>
      </c>
      <c r="AC7" s="28"/>
      <c r="AD7" s="28"/>
      <c r="AE7" s="29" t="s">
        <v>126</v>
      </c>
      <c r="AF7" s="27"/>
      <c r="AG7" s="40" t="s">
        <v>221</v>
      </c>
      <c r="AH7" s="47"/>
      <c r="AI7" s="40" t="s">
        <v>241</v>
      </c>
      <c r="AK7" s="39" t="str">
        <f>CHAR(CODE(AK6)+1)</f>
        <v>F</v>
      </c>
      <c r="AP7" s="40" t="s">
        <v>221</v>
      </c>
    </row>
    <row r="8" spans="1:42" ht="13.5" customHeight="1" x14ac:dyDescent="0.15">
      <c r="A8" s="13" t="s">
        <v>80</v>
      </c>
      <c r="B8" s="14"/>
      <c r="C8" s="12" t="str">
        <f t="shared" si="0"/>
        <v/>
      </c>
      <c r="D8" s="12" t="str">
        <f t="shared" si="8"/>
        <v/>
      </c>
      <c r="F8" s="17" t="s">
        <v>104</v>
      </c>
      <c r="G8" s="16"/>
      <c r="H8" s="12" t="str">
        <f t="shared" si="1"/>
        <v/>
      </c>
      <c r="I8" s="12" t="str">
        <f t="shared" si="5"/>
        <v>一般会計</v>
      </c>
      <c r="K8" s="13" t="s">
        <v>97</v>
      </c>
      <c r="L8" s="14"/>
      <c r="M8" s="12" t="str">
        <f t="shared" si="2"/>
        <v/>
      </c>
      <c r="N8" s="12" t="str">
        <f t="shared" si="6"/>
        <v/>
      </c>
      <c r="O8" s="12"/>
      <c r="P8" s="11" t="s">
        <v>69</v>
      </c>
      <c r="Q8" s="16"/>
      <c r="R8" s="12" t="str">
        <f t="shared" si="3"/>
        <v/>
      </c>
      <c r="S8" s="12" t="str">
        <f t="shared" si="4"/>
        <v>委託・請負</v>
      </c>
      <c r="T8" s="12"/>
      <c r="U8" s="29" t="s">
        <v>249</v>
      </c>
      <c r="W8" s="29" t="s">
        <v>136</v>
      </c>
      <c r="Y8" s="29" t="s">
        <v>257</v>
      </c>
      <c r="Z8" s="29" t="s">
        <v>385</v>
      </c>
      <c r="AA8" s="51" t="s">
        <v>351</v>
      </c>
      <c r="AB8" s="51" t="s">
        <v>479</v>
      </c>
      <c r="AC8" s="28"/>
      <c r="AD8" s="28"/>
      <c r="AE8" s="28"/>
      <c r="AF8" s="27"/>
      <c r="AG8" s="40" t="s">
        <v>222</v>
      </c>
      <c r="AI8" s="39" t="s">
        <v>242</v>
      </c>
      <c r="AK8" s="39" t="str">
        <f t="shared" si="7"/>
        <v>G</v>
      </c>
      <c r="AP8" s="40" t="s">
        <v>222</v>
      </c>
    </row>
    <row r="9" spans="1:42" ht="13.5" customHeight="1" x14ac:dyDescent="0.15">
      <c r="A9" s="13" t="s">
        <v>81</v>
      </c>
      <c r="B9" s="14"/>
      <c r="C9" s="12" t="str">
        <f t="shared" si="0"/>
        <v/>
      </c>
      <c r="D9" s="12" t="str">
        <f t="shared" si="8"/>
        <v/>
      </c>
      <c r="F9" s="17" t="s">
        <v>179</v>
      </c>
      <c r="G9" s="16"/>
      <c r="H9" s="12" t="str">
        <f t="shared" si="1"/>
        <v/>
      </c>
      <c r="I9" s="12" t="str">
        <f t="shared" si="5"/>
        <v>一般会計</v>
      </c>
      <c r="K9" s="13" t="s">
        <v>98</v>
      </c>
      <c r="L9" s="14"/>
      <c r="M9" s="12" t="str">
        <f t="shared" si="2"/>
        <v/>
      </c>
      <c r="N9" s="12" t="str">
        <f t="shared" si="6"/>
        <v/>
      </c>
      <c r="O9" s="12"/>
      <c r="P9" s="12"/>
      <c r="Q9" s="18"/>
      <c r="T9" s="12"/>
      <c r="U9" s="29" t="s">
        <v>250</v>
      </c>
      <c r="W9" s="29" t="s">
        <v>137</v>
      </c>
      <c r="Y9" s="29" t="s">
        <v>258</v>
      </c>
      <c r="Z9" s="29" t="s">
        <v>386</v>
      </c>
      <c r="AA9" s="51" t="s">
        <v>352</v>
      </c>
      <c r="AB9" s="51" t="s">
        <v>480</v>
      </c>
      <c r="AC9" s="28"/>
      <c r="AD9" s="28"/>
      <c r="AE9" s="28"/>
      <c r="AF9" s="27"/>
      <c r="AG9" s="40" t="s">
        <v>223</v>
      </c>
      <c r="AI9" s="43"/>
      <c r="AK9" s="39" t="str">
        <f t="shared" si="7"/>
        <v>H</v>
      </c>
      <c r="AP9" s="40" t="s">
        <v>223</v>
      </c>
    </row>
    <row r="10" spans="1:42" ht="13.5" customHeight="1" x14ac:dyDescent="0.15">
      <c r="A10" s="13" t="s">
        <v>196</v>
      </c>
      <c r="B10" s="14"/>
      <c r="C10" s="12" t="str">
        <f t="shared" si="0"/>
        <v/>
      </c>
      <c r="D10" s="12" t="str">
        <f t="shared" si="8"/>
        <v/>
      </c>
      <c r="F10" s="17" t="s">
        <v>105</v>
      </c>
      <c r="G10" s="16"/>
      <c r="H10" s="12" t="str">
        <f t="shared" si="1"/>
        <v/>
      </c>
      <c r="I10" s="12" t="str">
        <f t="shared" si="5"/>
        <v>一般会計</v>
      </c>
      <c r="K10" s="13" t="s">
        <v>197</v>
      </c>
      <c r="L10" s="14"/>
      <c r="M10" s="12" t="str">
        <f t="shared" si="2"/>
        <v/>
      </c>
      <c r="N10" s="12" t="str">
        <f t="shared" si="6"/>
        <v/>
      </c>
      <c r="O10" s="12"/>
      <c r="P10" s="12" t="str">
        <f>S8</f>
        <v>委託・請負</v>
      </c>
      <c r="Q10" s="18"/>
      <c r="T10" s="12"/>
      <c r="W10" s="29" t="s">
        <v>138</v>
      </c>
      <c r="Y10" s="29" t="s">
        <v>259</v>
      </c>
      <c r="Z10" s="29" t="s">
        <v>387</v>
      </c>
      <c r="AA10" s="51" t="s">
        <v>353</v>
      </c>
      <c r="AB10" s="51" t="s">
        <v>481</v>
      </c>
      <c r="AC10" s="28"/>
      <c r="AD10" s="28"/>
      <c r="AE10" s="28"/>
      <c r="AF10" s="27"/>
      <c r="AG10" s="40" t="s">
        <v>210</v>
      </c>
      <c r="AK10" s="39" t="str">
        <f t="shared" si="7"/>
        <v>I</v>
      </c>
      <c r="AP10" s="39" t="s">
        <v>208</v>
      </c>
    </row>
    <row r="11" spans="1:42" ht="13.5" customHeight="1" x14ac:dyDescent="0.15">
      <c r="A11" s="13" t="s">
        <v>82</v>
      </c>
      <c r="B11" s="14"/>
      <c r="C11" s="12" t="str">
        <f t="shared" si="0"/>
        <v/>
      </c>
      <c r="D11" s="12" t="str">
        <f t="shared" si="8"/>
        <v/>
      </c>
      <c r="F11" s="17" t="s">
        <v>106</v>
      </c>
      <c r="G11" s="16"/>
      <c r="H11" s="12" t="str">
        <f t="shared" si="1"/>
        <v/>
      </c>
      <c r="I11" s="12" t="str">
        <f t="shared" si="5"/>
        <v>一般会計</v>
      </c>
      <c r="K11" s="13" t="s">
        <v>99</v>
      </c>
      <c r="L11" s="14" t="s">
        <v>578</v>
      </c>
      <c r="M11" s="12" t="str">
        <f t="shared" si="2"/>
        <v>その他の事項経費</v>
      </c>
      <c r="N11" s="12" t="str">
        <f t="shared" si="6"/>
        <v>その他の事項経費</v>
      </c>
      <c r="O11" s="12"/>
      <c r="P11" s="12"/>
      <c r="Q11" s="18"/>
      <c r="T11" s="12"/>
      <c r="W11" s="29" t="s">
        <v>552</v>
      </c>
      <c r="Y11" s="29" t="s">
        <v>260</v>
      </c>
      <c r="Z11" s="29" t="s">
        <v>388</v>
      </c>
      <c r="AA11" s="51" t="s">
        <v>354</v>
      </c>
      <c r="AB11" s="51" t="s">
        <v>482</v>
      </c>
      <c r="AC11" s="28"/>
      <c r="AD11" s="28"/>
      <c r="AE11" s="28"/>
      <c r="AF11" s="27"/>
      <c r="AG11" s="39" t="s">
        <v>213</v>
      </c>
      <c r="AK11" s="39" t="str">
        <f t="shared" si="7"/>
        <v>J</v>
      </c>
    </row>
    <row r="12" spans="1:42" ht="13.5" customHeight="1" x14ac:dyDescent="0.15">
      <c r="A12" s="13" t="s">
        <v>83</v>
      </c>
      <c r="B12" s="14"/>
      <c r="C12" s="12" t="str">
        <f t="shared" ref="C12:C23" si="9">IF(B12="","",A12)</f>
        <v/>
      </c>
      <c r="D12" s="12" t="str">
        <f t="shared" si="8"/>
        <v/>
      </c>
      <c r="F12" s="17" t="s">
        <v>107</v>
      </c>
      <c r="G12" s="16"/>
      <c r="H12" s="12" t="str">
        <f t="shared" si="1"/>
        <v/>
      </c>
      <c r="I12" s="12" t="str">
        <f t="shared" si="5"/>
        <v>一般会計</v>
      </c>
      <c r="K12" s="12"/>
      <c r="L12" s="12"/>
      <c r="O12" s="12"/>
      <c r="P12" s="12"/>
      <c r="Q12" s="18"/>
      <c r="T12" s="12"/>
      <c r="U12" s="26" t="s">
        <v>505</v>
      </c>
      <c r="W12" s="29" t="s">
        <v>139</v>
      </c>
      <c r="Y12" s="29" t="s">
        <v>261</v>
      </c>
      <c r="Z12" s="29" t="s">
        <v>389</v>
      </c>
      <c r="AA12" s="51" t="s">
        <v>355</v>
      </c>
      <c r="AB12" s="51" t="s">
        <v>483</v>
      </c>
      <c r="AC12" s="28"/>
      <c r="AD12" s="28"/>
      <c r="AE12" s="28"/>
      <c r="AF12" s="27"/>
      <c r="AG12" s="39" t="s">
        <v>211</v>
      </c>
      <c r="AK12" s="39" t="str">
        <f t="shared" si="7"/>
        <v>K</v>
      </c>
    </row>
    <row r="13" spans="1:42" ht="13.5" customHeight="1" x14ac:dyDescent="0.15">
      <c r="A13" s="13" t="s">
        <v>84</v>
      </c>
      <c r="B13" s="14"/>
      <c r="C13" s="12" t="str">
        <f t="shared" si="9"/>
        <v/>
      </c>
      <c r="D13" s="12" t="str">
        <f t="shared" si="8"/>
        <v/>
      </c>
      <c r="F13" s="17" t="s">
        <v>108</v>
      </c>
      <c r="G13" s="16"/>
      <c r="H13" s="12" t="str">
        <f t="shared" si="1"/>
        <v/>
      </c>
      <c r="I13" s="12" t="str">
        <f t="shared" si="5"/>
        <v>一般会計</v>
      </c>
      <c r="K13" s="12" t="str">
        <f>N11</f>
        <v>その他の事項経費</v>
      </c>
      <c r="L13" s="12"/>
      <c r="O13" s="12"/>
      <c r="P13" s="12"/>
      <c r="Q13" s="18"/>
      <c r="T13" s="12"/>
      <c r="U13" s="29" t="s">
        <v>158</v>
      </c>
      <c r="W13" s="29" t="s">
        <v>140</v>
      </c>
      <c r="Y13" s="29" t="s">
        <v>262</v>
      </c>
      <c r="Z13" s="29" t="s">
        <v>390</v>
      </c>
      <c r="AA13" s="51" t="s">
        <v>356</v>
      </c>
      <c r="AB13" s="51" t="s">
        <v>484</v>
      </c>
      <c r="AC13" s="28"/>
      <c r="AD13" s="28"/>
      <c r="AE13" s="28"/>
      <c r="AF13" s="27"/>
      <c r="AG13" s="39" t="s">
        <v>212</v>
      </c>
      <c r="AK13" s="39" t="str">
        <f t="shared" si="7"/>
        <v>L</v>
      </c>
    </row>
    <row r="14" spans="1:42" ht="13.5" customHeight="1" x14ac:dyDescent="0.15">
      <c r="A14" s="13" t="s">
        <v>85</v>
      </c>
      <c r="B14" s="14"/>
      <c r="C14" s="12" t="str">
        <f t="shared" si="9"/>
        <v/>
      </c>
      <c r="D14" s="12" t="str">
        <f t="shared" si="8"/>
        <v/>
      </c>
      <c r="F14" s="17" t="s">
        <v>109</v>
      </c>
      <c r="G14" s="16"/>
      <c r="H14" s="12" t="str">
        <f t="shared" si="1"/>
        <v/>
      </c>
      <c r="I14" s="12" t="str">
        <f t="shared" si="5"/>
        <v>一般会計</v>
      </c>
      <c r="K14" s="12"/>
      <c r="L14" s="12"/>
      <c r="O14" s="12"/>
      <c r="P14" s="12"/>
      <c r="Q14" s="18"/>
      <c r="T14" s="12"/>
      <c r="U14" s="29" t="s">
        <v>506</v>
      </c>
      <c r="W14" s="29" t="s">
        <v>141</v>
      </c>
      <c r="Y14" s="29" t="s">
        <v>263</v>
      </c>
      <c r="Z14" s="29" t="s">
        <v>391</v>
      </c>
      <c r="AA14" s="51" t="s">
        <v>357</v>
      </c>
      <c r="AB14" s="51" t="s">
        <v>485</v>
      </c>
      <c r="AC14" s="28"/>
      <c r="AD14" s="28"/>
      <c r="AE14" s="28"/>
      <c r="AF14" s="27"/>
      <c r="AG14" s="43"/>
      <c r="AK14" s="39" t="str">
        <f t="shared" si="7"/>
        <v>M</v>
      </c>
    </row>
    <row r="15" spans="1:42" ht="13.5" customHeight="1" x14ac:dyDescent="0.15">
      <c r="A15" s="13" t="s">
        <v>86</v>
      </c>
      <c r="B15" s="14"/>
      <c r="C15" s="12" t="str">
        <f t="shared" si="9"/>
        <v/>
      </c>
      <c r="D15" s="12" t="str">
        <f t="shared" si="8"/>
        <v/>
      </c>
      <c r="F15" s="17" t="s">
        <v>110</v>
      </c>
      <c r="G15" s="16"/>
      <c r="H15" s="12" t="str">
        <f t="shared" si="1"/>
        <v/>
      </c>
      <c r="I15" s="12" t="str">
        <f t="shared" si="5"/>
        <v>一般会計</v>
      </c>
      <c r="K15" s="12"/>
      <c r="L15" s="12"/>
      <c r="O15" s="12"/>
      <c r="P15" s="12"/>
      <c r="Q15" s="18"/>
      <c r="T15" s="12"/>
      <c r="U15" s="29" t="s">
        <v>507</v>
      </c>
      <c r="W15" s="29" t="s">
        <v>142</v>
      </c>
      <c r="Y15" s="29" t="s">
        <v>264</v>
      </c>
      <c r="Z15" s="29" t="s">
        <v>392</v>
      </c>
      <c r="AA15" s="51" t="s">
        <v>358</v>
      </c>
      <c r="AB15" s="51" t="s">
        <v>486</v>
      </c>
      <c r="AC15" s="28"/>
      <c r="AD15" s="28"/>
      <c r="AE15" s="28"/>
      <c r="AF15" s="27"/>
      <c r="AG15" s="44"/>
      <c r="AK15" s="39" t="str">
        <f t="shared" si="7"/>
        <v>N</v>
      </c>
    </row>
    <row r="16" spans="1:42" ht="13.5" customHeight="1" x14ac:dyDescent="0.15">
      <c r="A16" s="13" t="s">
        <v>87</v>
      </c>
      <c r="B16" s="14"/>
      <c r="C16" s="12" t="str">
        <f t="shared" si="9"/>
        <v/>
      </c>
      <c r="D16" s="12" t="str">
        <f t="shared" si="8"/>
        <v/>
      </c>
      <c r="F16" s="17" t="s">
        <v>111</v>
      </c>
      <c r="G16" s="16"/>
      <c r="H16" s="12" t="str">
        <f t="shared" si="1"/>
        <v/>
      </c>
      <c r="I16" s="12" t="str">
        <f t="shared" si="5"/>
        <v>一般会計</v>
      </c>
      <c r="K16" s="12"/>
      <c r="L16" s="12"/>
      <c r="O16" s="12"/>
      <c r="P16" s="12"/>
      <c r="Q16" s="18"/>
      <c r="T16" s="12"/>
      <c r="U16" s="29" t="s">
        <v>508</v>
      </c>
      <c r="W16" s="29" t="s">
        <v>143</v>
      </c>
      <c r="Y16" s="29" t="s">
        <v>265</v>
      </c>
      <c r="Z16" s="29" t="s">
        <v>393</v>
      </c>
      <c r="AA16" s="51" t="s">
        <v>359</v>
      </c>
      <c r="AB16" s="51" t="s">
        <v>487</v>
      </c>
      <c r="AC16" s="28"/>
      <c r="AD16" s="28"/>
      <c r="AE16" s="28"/>
      <c r="AF16" s="27"/>
      <c r="AG16" s="44"/>
      <c r="AK16" s="39" t="str">
        <f t="shared" si="7"/>
        <v>O</v>
      </c>
    </row>
    <row r="17" spans="1:37" ht="13.5" customHeight="1" x14ac:dyDescent="0.15">
      <c r="A17" s="13" t="s">
        <v>88</v>
      </c>
      <c r="B17" s="14"/>
      <c r="C17" s="12" t="str">
        <f t="shared" si="9"/>
        <v/>
      </c>
      <c r="D17" s="12" t="str">
        <f t="shared" si="8"/>
        <v/>
      </c>
      <c r="F17" s="17" t="s">
        <v>112</v>
      </c>
      <c r="G17" s="16"/>
      <c r="H17" s="12" t="str">
        <f t="shared" si="1"/>
        <v/>
      </c>
      <c r="I17" s="12" t="str">
        <f t="shared" si="5"/>
        <v>一般会計</v>
      </c>
      <c r="K17" s="12"/>
      <c r="L17" s="12"/>
      <c r="O17" s="12"/>
      <c r="P17" s="12"/>
      <c r="Q17" s="18"/>
      <c r="T17" s="12"/>
      <c r="U17" s="29" t="s">
        <v>526</v>
      </c>
      <c r="W17" s="29" t="s">
        <v>144</v>
      </c>
      <c r="Y17" s="29" t="s">
        <v>266</v>
      </c>
      <c r="Z17" s="29" t="s">
        <v>394</v>
      </c>
      <c r="AA17" s="51" t="s">
        <v>360</v>
      </c>
      <c r="AB17" s="51" t="s">
        <v>488</v>
      </c>
      <c r="AC17" s="28"/>
      <c r="AD17" s="28"/>
      <c r="AE17" s="28"/>
      <c r="AF17" s="27"/>
      <c r="AG17" s="44"/>
      <c r="AK17" s="39" t="str">
        <f t="shared" si="7"/>
        <v>P</v>
      </c>
    </row>
    <row r="18" spans="1:37" ht="13.5" customHeight="1" x14ac:dyDescent="0.15">
      <c r="A18" s="13" t="s">
        <v>89</v>
      </c>
      <c r="B18" s="14"/>
      <c r="C18" s="12" t="str">
        <f t="shared" si="9"/>
        <v/>
      </c>
      <c r="D18" s="12" t="str">
        <f t="shared" si="8"/>
        <v/>
      </c>
      <c r="F18" s="17" t="s">
        <v>113</v>
      </c>
      <c r="G18" s="16"/>
      <c r="H18" s="12" t="str">
        <f t="shared" si="1"/>
        <v/>
      </c>
      <c r="I18" s="12" t="str">
        <f t="shared" si="5"/>
        <v>一般会計</v>
      </c>
      <c r="K18" s="12"/>
      <c r="L18" s="12"/>
      <c r="O18" s="12"/>
      <c r="P18" s="12"/>
      <c r="Q18" s="18"/>
      <c r="T18" s="12"/>
      <c r="U18" s="29" t="s">
        <v>509</v>
      </c>
      <c r="W18" s="29" t="s">
        <v>145</v>
      </c>
      <c r="Y18" s="29" t="s">
        <v>267</v>
      </c>
      <c r="Z18" s="29" t="s">
        <v>395</v>
      </c>
      <c r="AA18" s="51" t="s">
        <v>361</v>
      </c>
      <c r="AB18" s="51" t="s">
        <v>489</v>
      </c>
      <c r="AC18" s="28"/>
      <c r="AD18" s="28"/>
      <c r="AE18" s="28"/>
      <c r="AF18" s="27"/>
      <c r="AK18" s="39" t="str">
        <f t="shared" si="7"/>
        <v>Q</v>
      </c>
    </row>
    <row r="19" spans="1:37" ht="13.5" customHeight="1" x14ac:dyDescent="0.15">
      <c r="A19" s="13" t="s">
        <v>189</v>
      </c>
      <c r="B19" s="14"/>
      <c r="C19" s="12" t="str">
        <f t="shared" si="9"/>
        <v/>
      </c>
      <c r="D19" s="12" t="str">
        <f t="shared" si="8"/>
        <v/>
      </c>
      <c r="F19" s="17" t="s">
        <v>114</v>
      </c>
      <c r="G19" s="16"/>
      <c r="H19" s="12" t="str">
        <f t="shared" si="1"/>
        <v/>
      </c>
      <c r="I19" s="12" t="str">
        <f t="shared" si="5"/>
        <v>一般会計</v>
      </c>
      <c r="K19" s="12"/>
      <c r="L19" s="12"/>
      <c r="O19" s="12"/>
      <c r="P19" s="12"/>
      <c r="Q19" s="18"/>
      <c r="T19" s="12"/>
      <c r="U19" s="29" t="s">
        <v>510</v>
      </c>
      <c r="W19" s="29" t="s">
        <v>146</v>
      </c>
      <c r="Y19" s="29" t="s">
        <v>268</v>
      </c>
      <c r="Z19" s="29" t="s">
        <v>396</v>
      </c>
      <c r="AA19" s="51" t="s">
        <v>362</v>
      </c>
      <c r="AB19" s="51" t="s">
        <v>490</v>
      </c>
      <c r="AC19" s="28"/>
      <c r="AD19" s="28"/>
      <c r="AE19" s="28"/>
      <c r="AF19" s="27"/>
      <c r="AK19" s="39" t="str">
        <f t="shared" si="7"/>
        <v>R</v>
      </c>
    </row>
    <row r="20" spans="1:37" ht="13.5" customHeight="1" x14ac:dyDescent="0.15">
      <c r="A20" s="13" t="s">
        <v>190</v>
      </c>
      <c r="B20" s="14"/>
      <c r="C20" s="12" t="str">
        <f t="shared" si="9"/>
        <v/>
      </c>
      <c r="D20" s="12" t="str">
        <f t="shared" si="8"/>
        <v/>
      </c>
      <c r="F20" s="17" t="s">
        <v>188</v>
      </c>
      <c r="G20" s="16"/>
      <c r="H20" s="12" t="str">
        <f t="shared" si="1"/>
        <v/>
      </c>
      <c r="I20" s="12" t="str">
        <f t="shared" si="5"/>
        <v>一般会計</v>
      </c>
      <c r="K20" s="12"/>
      <c r="L20" s="12"/>
      <c r="O20" s="12"/>
      <c r="P20" s="12"/>
      <c r="Q20" s="18"/>
      <c r="T20" s="12"/>
      <c r="U20" s="29" t="s">
        <v>511</v>
      </c>
      <c r="W20" s="29" t="s">
        <v>147</v>
      </c>
      <c r="Y20" s="29" t="s">
        <v>269</v>
      </c>
      <c r="Z20" s="29" t="s">
        <v>397</v>
      </c>
      <c r="AA20" s="51" t="s">
        <v>363</v>
      </c>
      <c r="AB20" s="51" t="s">
        <v>491</v>
      </c>
      <c r="AC20" s="28"/>
      <c r="AD20" s="28"/>
      <c r="AE20" s="28"/>
      <c r="AF20" s="27"/>
      <c r="AK20" s="39" t="str">
        <f t="shared" si="7"/>
        <v>S</v>
      </c>
    </row>
    <row r="21" spans="1:37" ht="13.5" customHeight="1" x14ac:dyDescent="0.15">
      <c r="A21" s="13" t="s">
        <v>191</v>
      </c>
      <c r="B21" s="14"/>
      <c r="C21" s="12" t="str">
        <f t="shared" si="9"/>
        <v/>
      </c>
      <c r="D21" s="12" t="str">
        <f t="shared" si="8"/>
        <v/>
      </c>
      <c r="F21" s="17" t="s">
        <v>115</v>
      </c>
      <c r="G21" s="16"/>
      <c r="H21" s="12" t="str">
        <f t="shared" si="1"/>
        <v/>
      </c>
      <c r="I21" s="12" t="str">
        <f t="shared" si="5"/>
        <v>一般会計</v>
      </c>
      <c r="K21" s="12"/>
      <c r="L21" s="12"/>
      <c r="O21" s="12"/>
      <c r="P21" s="12"/>
      <c r="Q21" s="18"/>
      <c r="T21" s="12"/>
      <c r="U21" s="29" t="s">
        <v>512</v>
      </c>
      <c r="W21" s="29" t="s">
        <v>148</v>
      </c>
      <c r="Y21" s="29" t="s">
        <v>270</v>
      </c>
      <c r="Z21" s="29" t="s">
        <v>398</v>
      </c>
      <c r="AA21" s="51" t="s">
        <v>364</v>
      </c>
      <c r="AB21" s="51" t="s">
        <v>492</v>
      </c>
      <c r="AC21" s="28"/>
      <c r="AD21" s="28"/>
      <c r="AE21" s="28"/>
      <c r="AF21" s="27"/>
      <c r="AK21" s="39" t="str">
        <f t="shared" si="7"/>
        <v>T</v>
      </c>
    </row>
    <row r="22" spans="1:37" ht="13.5" customHeight="1" x14ac:dyDescent="0.15">
      <c r="A22" s="13" t="s">
        <v>192</v>
      </c>
      <c r="B22" s="14"/>
      <c r="C22" s="12" t="str">
        <f t="shared" si="9"/>
        <v/>
      </c>
      <c r="D22" s="12" t="str">
        <f>IF(C22="",D21,IF(D21&lt;&gt;"",CONCATENATE(D21,"、",C22),C22))</f>
        <v/>
      </c>
      <c r="F22" s="17" t="s">
        <v>116</v>
      </c>
      <c r="G22" s="16"/>
      <c r="H22" s="12" t="str">
        <f t="shared" si="1"/>
        <v/>
      </c>
      <c r="I22" s="12" t="str">
        <f t="shared" si="5"/>
        <v>一般会計</v>
      </c>
      <c r="K22" s="12"/>
      <c r="L22" s="12"/>
      <c r="O22" s="12"/>
      <c r="P22" s="12"/>
      <c r="Q22" s="18"/>
      <c r="T22" s="12"/>
      <c r="U22" s="29" t="s">
        <v>554</v>
      </c>
      <c r="W22" s="29" t="s">
        <v>149</v>
      </c>
      <c r="Y22" s="29" t="s">
        <v>271</v>
      </c>
      <c r="Z22" s="29" t="s">
        <v>399</v>
      </c>
      <c r="AA22" s="51" t="s">
        <v>365</v>
      </c>
      <c r="AB22" s="51" t="s">
        <v>493</v>
      </c>
      <c r="AC22" s="28"/>
      <c r="AD22" s="28"/>
      <c r="AE22" s="28"/>
      <c r="AF22" s="27"/>
      <c r="AK22" s="39" t="str">
        <f t="shared" si="7"/>
        <v>U</v>
      </c>
    </row>
    <row r="23" spans="1:37" ht="13.5" customHeight="1" x14ac:dyDescent="0.15">
      <c r="A23" s="50" t="s">
        <v>243</v>
      </c>
      <c r="B23" s="14"/>
      <c r="C23" s="12" t="str">
        <f t="shared" si="9"/>
        <v/>
      </c>
      <c r="D23" s="12" t="str">
        <f>IF(C23="",D22,IF(D22&lt;&gt;"",CONCATENATE(D22,"、",C23),C23))</f>
        <v/>
      </c>
      <c r="F23" s="17" t="s">
        <v>117</v>
      </c>
      <c r="G23" s="16"/>
      <c r="H23" s="12" t="str">
        <f t="shared" si="1"/>
        <v/>
      </c>
      <c r="I23" s="12" t="str">
        <f t="shared" si="5"/>
        <v>一般会計</v>
      </c>
      <c r="K23" s="12"/>
      <c r="L23" s="12"/>
      <c r="O23" s="12"/>
      <c r="P23" s="12"/>
      <c r="Q23" s="18"/>
      <c r="T23" s="12"/>
      <c r="U23" s="29" t="s">
        <v>513</v>
      </c>
      <c r="W23" s="29" t="s">
        <v>150</v>
      </c>
      <c r="Y23" s="29" t="s">
        <v>272</v>
      </c>
      <c r="Z23" s="29" t="s">
        <v>400</v>
      </c>
      <c r="AA23" s="51" t="s">
        <v>366</v>
      </c>
      <c r="AB23" s="51" t="s">
        <v>494</v>
      </c>
      <c r="AC23" s="28"/>
      <c r="AD23" s="28"/>
      <c r="AE23" s="28"/>
      <c r="AF23" s="27"/>
      <c r="AK23" s="39" t="str">
        <f t="shared" si="7"/>
        <v>V</v>
      </c>
    </row>
    <row r="24" spans="1:37" ht="13.5" customHeight="1" x14ac:dyDescent="0.15">
      <c r="A24" s="61"/>
      <c r="B24" s="48"/>
      <c r="F24" s="17" t="s">
        <v>246</v>
      </c>
      <c r="G24" s="16"/>
      <c r="H24" s="12" t="str">
        <f t="shared" si="1"/>
        <v/>
      </c>
      <c r="I24" s="12" t="str">
        <f t="shared" si="5"/>
        <v>一般会計</v>
      </c>
      <c r="K24" s="12"/>
      <c r="L24" s="12"/>
      <c r="O24" s="12"/>
      <c r="P24" s="12"/>
      <c r="Q24" s="18"/>
      <c r="T24" s="12"/>
      <c r="U24" s="29" t="s">
        <v>514</v>
      </c>
      <c r="W24" s="29" t="s">
        <v>151</v>
      </c>
      <c r="Y24" s="29" t="s">
        <v>273</v>
      </c>
      <c r="Z24" s="29" t="s">
        <v>401</v>
      </c>
      <c r="AA24" s="51" t="s">
        <v>367</v>
      </c>
      <c r="AB24" s="51" t="s">
        <v>495</v>
      </c>
      <c r="AC24" s="28"/>
      <c r="AD24" s="28"/>
      <c r="AE24" s="28"/>
      <c r="AF24" s="27"/>
      <c r="AK24" s="39" t="str">
        <f>CHAR(CODE(AK23)+1)</f>
        <v>W</v>
      </c>
    </row>
    <row r="25" spans="1:37" ht="13.5" customHeight="1" x14ac:dyDescent="0.15">
      <c r="A25" s="49"/>
      <c r="B25" s="48"/>
      <c r="F25" s="17" t="s">
        <v>118</v>
      </c>
      <c r="G25" s="16"/>
      <c r="H25" s="12" t="str">
        <f t="shared" si="1"/>
        <v/>
      </c>
      <c r="I25" s="12" t="str">
        <f t="shared" si="5"/>
        <v>一般会計</v>
      </c>
      <c r="K25" s="12"/>
      <c r="L25" s="12"/>
      <c r="O25" s="12"/>
      <c r="P25" s="12"/>
      <c r="Q25" s="18"/>
      <c r="T25" s="12"/>
      <c r="U25" s="29" t="s">
        <v>515</v>
      </c>
      <c r="W25" s="42"/>
      <c r="Y25" s="29" t="s">
        <v>274</v>
      </c>
      <c r="Z25" s="29" t="s">
        <v>402</v>
      </c>
      <c r="AA25" s="51" t="s">
        <v>368</v>
      </c>
      <c r="AB25" s="51" t="s">
        <v>496</v>
      </c>
      <c r="AC25" s="28"/>
      <c r="AD25" s="28"/>
      <c r="AE25" s="28"/>
      <c r="AF25" s="27"/>
      <c r="AK25" s="39" t="str">
        <f t="shared" si="7"/>
        <v>X</v>
      </c>
    </row>
    <row r="26" spans="1:37" ht="13.5" customHeight="1" x14ac:dyDescent="0.15">
      <c r="A26" s="49"/>
      <c r="B26" s="48"/>
      <c r="F26" s="17" t="s">
        <v>119</v>
      </c>
      <c r="G26" s="16"/>
      <c r="H26" s="12" t="str">
        <f t="shared" si="1"/>
        <v/>
      </c>
      <c r="I26" s="12" t="str">
        <f t="shared" si="5"/>
        <v>一般会計</v>
      </c>
      <c r="K26" s="12"/>
      <c r="L26" s="12"/>
      <c r="O26" s="12"/>
      <c r="P26" s="12"/>
      <c r="Q26" s="18"/>
      <c r="T26" s="12"/>
      <c r="U26" s="29" t="s">
        <v>516</v>
      </c>
      <c r="Y26" s="29" t="s">
        <v>275</v>
      </c>
      <c r="Z26" s="29" t="s">
        <v>403</v>
      </c>
      <c r="AA26" s="51" t="s">
        <v>369</v>
      </c>
      <c r="AB26" s="51" t="s">
        <v>497</v>
      </c>
      <c r="AC26" s="28"/>
      <c r="AD26" s="28"/>
      <c r="AE26" s="28"/>
      <c r="AF26" s="27"/>
      <c r="AK26" s="39" t="str">
        <f t="shared" si="7"/>
        <v>Y</v>
      </c>
    </row>
    <row r="27" spans="1:37" ht="13.5" customHeight="1" x14ac:dyDescent="0.15">
      <c r="A27" s="12" t="str">
        <f>IF(D23="", "-", D23)</f>
        <v>-</v>
      </c>
      <c r="B27" s="12"/>
      <c r="F27" s="17" t="s">
        <v>120</v>
      </c>
      <c r="G27" s="16"/>
      <c r="H27" s="12" t="str">
        <f t="shared" si="1"/>
        <v/>
      </c>
      <c r="I27" s="12" t="str">
        <f t="shared" si="5"/>
        <v>一般会計</v>
      </c>
      <c r="K27" s="12"/>
      <c r="L27" s="12"/>
      <c r="O27" s="12"/>
      <c r="P27" s="12"/>
      <c r="Q27" s="18"/>
      <c r="T27" s="12"/>
      <c r="U27" s="29" t="s">
        <v>517</v>
      </c>
      <c r="Y27" s="29" t="s">
        <v>276</v>
      </c>
      <c r="Z27" s="29" t="s">
        <v>404</v>
      </c>
      <c r="AA27" s="51" t="s">
        <v>370</v>
      </c>
      <c r="AB27" s="51" t="s">
        <v>498</v>
      </c>
      <c r="AC27" s="28"/>
      <c r="AD27" s="28"/>
      <c r="AE27" s="28"/>
      <c r="AF27" s="27"/>
      <c r="AK27" s="39" t="str">
        <f>CHAR(CODE(AK26)+1)</f>
        <v>Z</v>
      </c>
    </row>
    <row r="28" spans="1:37" ht="13.5" customHeight="1" x14ac:dyDescent="0.15">
      <c r="B28" s="12"/>
      <c r="F28" s="17" t="s">
        <v>121</v>
      </c>
      <c r="G28" s="16"/>
      <c r="H28" s="12" t="str">
        <f t="shared" si="1"/>
        <v/>
      </c>
      <c r="I28" s="12" t="str">
        <f t="shared" si="5"/>
        <v>一般会計</v>
      </c>
      <c r="K28" s="12"/>
      <c r="L28" s="12"/>
      <c r="O28" s="12"/>
      <c r="P28" s="12"/>
      <c r="Q28" s="18"/>
      <c r="T28" s="12"/>
      <c r="U28" s="29" t="s">
        <v>518</v>
      </c>
      <c r="Y28" s="29" t="s">
        <v>277</v>
      </c>
      <c r="Z28" s="29" t="s">
        <v>405</v>
      </c>
      <c r="AA28" s="51" t="s">
        <v>371</v>
      </c>
      <c r="AB28" s="51" t="s">
        <v>499</v>
      </c>
      <c r="AC28" s="28"/>
      <c r="AD28" s="28"/>
      <c r="AE28" s="28"/>
      <c r="AF28" s="27"/>
      <c r="AK28" s="39" t="s">
        <v>172</v>
      </c>
    </row>
    <row r="29" spans="1:37" ht="13.5" customHeight="1" x14ac:dyDescent="0.15">
      <c r="A29" s="12"/>
      <c r="B29" s="12"/>
      <c r="F29" s="17" t="s">
        <v>180</v>
      </c>
      <c r="G29" s="16"/>
      <c r="H29" s="12" t="str">
        <f t="shared" si="1"/>
        <v/>
      </c>
      <c r="I29" s="12" t="str">
        <f t="shared" si="5"/>
        <v>一般会計</v>
      </c>
      <c r="K29" s="12"/>
      <c r="L29" s="12"/>
      <c r="O29" s="12"/>
      <c r="P29" s="12"/>
      <c r="Q29" s="18"/>
      <c r="T29" s="12"/>
      <c r="U29" s="29" t="s">
        <v>519</v>
      </c>
      <c r="Y29" s="29" t="s">
        <v>278</v>
      </c>
      <c r="Z29" s="29" t="s">
        <v>406</v>
      </c>
      <c r="AA29" s="51" t="s">
        <v>372</v>
      </c>
      <c r="AB29" s="51" t="s">
        <v>500</v>
      </c>
      <c r="AC29" s="28"/>
      <c r="AD29" s="28"/>
      <c r="AE29" s="28"/>
      <c r="AF29" s="27"/>
      <c r="AK29" s="39" t="str">
        <f t="shared" si="7"/>
        <v>b</v>
      </c>
    </row>
    <row r="30" spans="1:37" ht="13.5" customHeight="1" x14ac:dyDescent="0.15">
      <c r="A30" s="12"/>
      <c r="B30" s="12"/>
      <c r="F30" s="17" t="s">
        <v>181</v>
      </c>
      <c r="G30" s="16"/>
      <c r="H30" s="12" t="str">
        <f t="shared" si="1"/>
        <v/>
      </c>
      <c r="I30" s="12" t="str">
        <f t="shared" si="5"/>
        <v>一般会計</v>
      </c>
      <c r="K30" s="12"/>
      <c r="L30" s="12"/>
      <c r="O30" s="12"/>
      <c r="P30" s="12"/>
      <c r="Q30" s="18"/>
      <c r="T30" s="12"/>
      <c r="U30" s="29" t="s">
        <v>520</v>
      </c>
      <c r="Y30" s="29" t="s">
        <v>279</v>
      </c>
      <c r="Z30" s="29" t="s">
        <v>407</v>
      </c>
      <c r="AA30" s="51" t="s">
        <v>373</v>
      </c>
      <c r="AB30" s="51" t="s">
        <v>501</v>
      </c>
      <c r="AC30" s="28"/>
      <c r="AD30" s="28"/>
      <c r="AE30" s="28"/>
      <c r="AF30" s="27"/>
      <c r="AK30" s="39" t="str">
        <f t="shared" si="7"/>
        <v>c</v>
      </c>
    </row>
    <row r="31" spans="1:37" ht="13.5" customHeight="1" x14ac:dyDescent="0.15">
      <c r="A31" s="12"/>
      <c r="B31" s="12"/>
      <c r="F31" s="17" t="s">
        <v>182</v>
      </c>
      <c r="G31" s="16"/>
      <c r="H31" s="12" t="str">
        <f t="shared" si="1"/>
        <v/>
      </c>
      <c r="I31" s="12" t="str">
        <f t="shared" si="5"/>
        <v>一般会計</v>
      </c>
      <c r="K31" s="12"/>
      <c r="L31" s="12"/>
      <c r="O31" s="12"/>
      <c r="P31" s="12"/>
      <c r="Q31" s="18"/>
      <c r="T31" s="12"/>
      <c r="U31" s="29" t="s">
        <v>521</v>
      </c>
      <c r="Y31" s="29" t="s">
        <v>280</v>
      </c>
      <c r="Z31" s="29" t="s">
        <v>408</v>
      </c>
      <c r="AA31" s="51" t="s">
        <v>374</v>
      </c>
      <c r="AB31" s="51" t="s">
        <v>502</v>
      </c>
      <c r="AC31" s="28"/>
      <c r="AD31" s="28"/>
      <c r="AE31" s="28"/>
      <c r="AF31" s="27"/>
      <c r="AK31" s="39" t="str">
        <f t="shared" si="7"/>
        <v>d</v>
      </c>
    </row>
    <row r="32" spans="1:37" ht="13.5" customHeight="1" x14ac:dyDescent="0.15">
      <c r="A32" s="12"/>
      <c r="B32" s="12"/>
      <c r="F32" s="17" t="s">
        <v>183</v>
      </c>
      <c r="G32" s="16"/>
      <c r="H32" s="12" t="str">
        <f t="shared" si="1"/>
        <v/>
      </c>
      <c r="I32" s="12" t="str">
        <f t="shared" si="5"/>
        <v>一般会計</v>
      </c>
      <c r="K32" s="12"/>
      <c r="L32" s="12"/>
      <c r="O32" s="12"/>
      <c r="P32" s="12"/>
      <c r="Q32" s="18"/>
      <c r="T32" s="12"/>
      <c r="U32" s="29" t="s">
        <v>522</v>
      </c>
      <c r="Y32" s="29" t="s">
        <v>281</v>
      </c>
      <c r="Z32" s="29" t="s">
        <v>409</v>
      </c>
      <c r="AA32" s="51" t="s">
        <v>59</v>
      </c>
      <c r="AB32" s="51" t="s">
        <v>59</v>
      </c>
      <c r="AC32" s="28"/>
      <c r="AD32" s="28"/>
      <c r="AE32" s="28"/>
      <c r="AF32" s="27"/>
      <c r="AK32" s="39" t="str">
        <f t="shared" si="7"/>
        <v>e</v>
      </c>
    </row>
    <row r="33" spans="1:37" ht="13.5" customHeight="1" x14ac:dyDescent="0.15">
      <c r="A33" s="12"/>
      <c r="B33" s="12"/>
      <c r="F33" s="17" t="s">
        <v>184</v>
      </c>
      <c r="G33" s="16"/>
      <c r="H33" s="12" t="str">
        <f t="shared" si="1"/>
        <v/>
      </c>
      <c r="I33" s="12" t="str">
        <f t="shared" si="5"/>
        <v>一般会計</v>
      </c>
      <c r="K33" s="12"/>
      <c r="L33" s="12"/>
      <c r="O33" s="12"/>
      <c r="P33" s="12"/>
      <c r="Q33" s="18"/>
      <c r="T33" s="12"/>
      <c r="U33" s="29" t="s">
        <v>523</v>
      </c>
      <c r="Y33" s="29" t="s">
        <v>282</v>
      </c>
      <c r="Z33" s="29" t="s">
        <v>410</v>
      </c>
      <c r="AA33" s="42"/>
      <c r="AB33" s="28"/>
      <c r="AC33" s="28"/>
      <c r="AD33" s="28"/>
      <c r="AE33" s="28"/>
      <c r="AF33" s="27"/>
      <c r="AK33" s="39" t="str">
        <f t="shared" si="7"/>
        <v>f</v>
      </c>
    </row>
    <row r="34" spans="1:37" ht="13.5" customHeight="1" x14ac:dyDescent="0.15">
      <c r="A34" s="12"/>
      <c r="B34" s="12"/>
      <c r="F34" s="17" t="s">
        <v>185</v>
      </c>
      <c r="G34" s="16"/>
      <c r="H34" s="12" t="str">
        <f t="shared" si="1"/>
        <v/>
      </c>
      <c r="I34" s="12" t="str">
        <f t="shared" si="5"/>
        <v>一般会計</v>
      </c>
      <c r="K34" s="12"/>
      <c r="L34" s="12"/>
      <c r="O34" s="12"/>
      <c r="P34" s="12"/>
      <c r="Q34" s="18"/>
      <c r="T34" s="12"/>
      <c r="U34" s="29" t="s">
        <v>524</v>
      </c>
      <c r="Y34" s="29" t="s">
        <v>283</v>
      </c>
      <c r="Z34" s="29" t="s">
        <v>411</v>
      </c>
      <c r="AB34" s="28"/>
      <c r="AC34" s="28"/>
      <c r="AD34" s="28"/>
      <c r="AE34" s="28"/>
      <c r="AF34" s="27"/>
      <c r="AK34" s="39" t="str">
        <f t="shared" si="7"/>
        <v>g</v>
      </c>
    </row>
    <row r="35" spans="1:37" ht="13.5" customHeight="1" x14ac:dyDescent="0.15">
      <c r="A35" s="12"/>
      <c r="B35" s="12"/>
      <c r="F35" s="17" t="s">
        <v>186</v>
      </c>
      <c r="G35" s="16"/>
      <c r="H35" s="12" t="str">
        <f t="shared" si="1"/>
        <v/>
      </c>
      <c r="I35" s="12" t="str">
        <f t="shared" si="5"/>
        <v>一般会計</v>
      </c>
      <c r="K35" s="12"/>
      <c r="L35" s="12"/>
      <c r="O35" s="12"/>
      <c r="P35" s="12"/>
      <c r="Q35" s="18"/>
      <c r="T35" s="12"/>
      <c r="U35" s="29" t="s">
        <v>525</v>
      </c>
      <c r="Y35" s="29" t="s">
        <v>284</v>
      </c>
      <c r="Z35" s="29" t="s">
        <v>412</v>
      </c>
      <c r="AC35" s="28"/>
      <c r="AF35" s="27"/>
      <c r="AK35" s="39" t="str">
        <f t="shared" si="7"/>
        <v>h</v>
      </c>
    </row>
    <row r="36" spans="1:37" ht="13.5" customHeight="1" x14ac:dyDescent="0.15">
      <c r="A36" s="12"/>
      <c r="B36" s="12"/>
      <c r="F36" s="17" t="s">
        <v>187</v>
      </c>
      <c r="G36" s="16"/>
      <c r="H36" s="12" t="str">
        <f t="shared" si="1"/>
        <v/>
      </c>
      <c r="I36" s="12" t="str">
        <f t="shared" si="5"/>
        <v>一般会計</v>
      </c>
      <c r="K36" s="12"/>
      <c r="L36" s="12"/>
      <c r="O36" s="12"/>
      <c r="P36" s="12"/>
      <c r="Q36" s="18"/>
      <c r="T36" s="12"/>
      <c r="Y36" s="29" t="s">
        <v>285</v>
      </c>
      <c r="Z36" s="29" t="s">
        <v>413</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286</v>
      </c>
      <c r="Z37" s="29" t="s">
        <v>414</v>
      </c>
      <c r="AF37" s="27"/>
      <c r="AK37" s="39" t="str">
        <f t="shared" si="7"/>
        <v>j</v>
      </c>
    </row>
    <row r="38" spans="1:37" x14ac:dyDescent="0.15">
      <c r="A38" s="12"/>
      <c r="B38" s="12"/>
      <c r="F38" s="12"/>
      <c r="G38" s="18"/>
      <c r="K38" s="12"/>
      <c r="L38" s="12"/>
      <c r="O38" s="12"/>
      <c r="P38" s="12"/>
      <c r="Q38" s="18"/>
      <c r="T38" s="12"/>
      <c r="Y38" s="29" t="s">
        <v>287</v>
      </c>
      <c r="Z38" s="29" t="s">
        <v>415</v>
      </c>
      <c r="AF38" s="27"/>
      <c r="AK38" s="39" t="str">
        <f t="shared" si="7"/>
        <v>k</v>
      </c>
    </row>
    <row r="39" spans="1:37" x14ac:dyDescent="0.15">
      <c r="A39" s="12"/>
      <c r="B39" s="12"/>
      <c r="F39" s="12" t="str">
        <f>I37</f>
        <v>一般会計</v>
      </c>
      <c r="G39" s="18"/>
      <c r="K39" s="12"/>
      <c r="L39" s="12"/>
      <c r="O39" s="12"/>
      <c r="P39" s="12"/>
      <c r="Q39" s="18"/>
      <c r="T39" s="12"/>
      <c r="U39" s="29" t="s">
        <v>527</v>
      </c>
      <c r="Y39" s="29" t="s">
        <v>288</v>
      </c>
      <c r="Z39" s="29" t="s">
        <v>416</v>
      </c>
      <c r="AF39" s="27"/>
      <c r="AK39" s="39" t="str">
        <f t="shared" si="7"/>
        <v>l</v>
      </c>
    </row>
    <row r="40" spans="1:37" x14ac:dyDescent="0.15">
      <c r="A40" s="12"/>
      <c r="B40" s="12"/>
      <c r="F40" s="12"/>
      <c r="G40" s="18"/>
      <c r="K40" s="12"/>
      <c r="L40" s="12"/>
      <c r="O40" s="12"/>
      <c r="P40" s="12"/>
      <c r="Q40" s="18"/>
      <c r="T40" s="12"/>
      <c r="U40" s="29"/>
      <c r="Y40" s="29" t="s">
        <v>289</v>
      </c>
      <c r="Z40" s="29" t="s">
        <v>417</v>
      </c>
      <c r="AF40" s="27"/>
      <c r="AK40" s="39" t="str">
        <f t="shared" si="7"/>
        <v>m</v>
      </c>
    </row>
    <row r="41" spans="1:37" x14ac:dyDescent="0.15">
      <c r="A41" s="12"/>
      <c r="B41" s="12"/>
      <c r="F41" s="12"/>
      <c r="G41" s="18"/>
      <c r="K41" s="12"/>
      <c r="L41" s="12"/>
      <c r="O41" s="12"/>
      <c r="P41" s="12"/>
      <c r="Q41" s="18"/>
      <c r="T41" s="12"/>
      <c r="U41" s="29" t="s">
        <v>230</v>
      </c>
      <c r="Y41" s="29" t="s">
        <v>290</v>
      </c>
      <c r="Z41" s="29" t="s">
        <v>418</v>
      </c>
      <c r="AF41" s="27"/>
      <c r="AK41" s="39" t="str">
        <f t="shared" si="7"/>
        <v>n</v>
      </c>
    </row>
    <row r="42" spans="1:37" x14ac:dyDescent="0.15">
      <c r="A42" s="12"/>
      <c r="B42" s="12"/>
      <c r="F42" s="12"/>
      <c r="G42" s="18"/>
      <c r="K42" s="12"/>
      <c r="L42" s="12"/>
      <c r="O42" s="12"/>
      <c r="P42" s="12"/>
      <c r="Q42" s="18"/>
      <c r="T42" s="12"/>
      <c r="U42" s="29" t="s">
        <v>240</v>
      </c>
      <c r="Y42" s="29" t="s">
        <v>291</v>
      </c>
      <c r="Z42" s="29" t="s">
        <v>419</v>
      </c>
      <c r="AF42" s="27"/>
      <c r="AK42" s="39" t="str">
        <f t="shared" si="7"/>
        <v>o</v>
      </c>
    </row>
    <row r="43" spans="1:37" x14ac:dyDescent="0.15">
      <c r="A43" s="12"/>
      <c r="B43" s="12"/>
      <c r="F43" s="12"/>
      <c r="G43" s="18"/>
      <c r="K43" s="12"/>
      <c r="L43" s="12"/>
      <c r="O43" s="12"/>
      <c r="P43" s="12"/>
      <c r="Q43" s="18"/>
      <c r="T43" s="12"/>
      <c r="Y43" s="29" t="s">
        <v>292</v>
      </c>
      <c r="Z43" s="29" t="s">
        <v>420</v>
      </c>
      <c r="AF43" s="27"/>
      <c r="AK43" s="39" t="str">
        <f t="shared" si="7"/>
        <v>p</v>
      </c>
    </row>
    <row r="44" spans="1:37" x14ac:dyDescent="0.15">
      <c r="A44" s="12"/>
      <c r="B44" s="12"/>
      <c r="F44" s="12"/>
      <c r="G44" s="18"/>
      <c r="K44" s="12"/>
      <c r="L44" s="12"/>
      <c r="O44" s="12"/>
      <c r="P44" s="12"/>
      <c r="Q44" s="18"/>
      <c r="T44" s="12"/>
      <c r="Y44" s="29" t="s">
        <v>293</v>
      </c>
      <c r="Z44" s="29" t="s">
        <v>421</v>
      </c>
      <c r="AF44" s="27"/>
      <c r="AK44" s="39" t="str">
        <f t="shared" si="7"/>
        <v>q</v>
      </c>
    </row>
    <row r="45" spans="1:37" x14ac:dyDescent="0.15">
      <c r="A45" s="12"/>
      <c r="B45" s="12"/>
      <c r="F45" s="12"/>
      <c r="G45" s="18"/>
      <c r="K45" s="12"/>
      <c r="L45" s="12"/>
      <c r="O45" s="12"/>
      <c r="P45" s="12"/>
      <c r="Q45" s="18"/>
      <c r="T45" s="12"/>
      <c r="U45" s="26" t="s">
        <v>153</v>
      </c>
      <c r="Y45" s="29" t="s">
        <v>294</v>
      </c>
      <c r="Z45" s="29" t="s">
        <v>422</v>
      </c>
      <c r="AF45" s="27"/>
      <c r="AK45" s="39" t="str">
        <f t="shared" si="7"/>
        <v>r</v>
      </c>
    </row>
    <row r="46" spans="1:37" x14ac:dyDescent="0.15">
      <c r="A46" s="12"/>
      <c r="B46" s="12"/>
      <c r="F46" s="12"/>
      <c r="G46" s="18"/>
      <c r="K46" s="12"/>
      <c r="L46" s="12"/>
      <c r="O46" s="12"/>
      <c r="P46" s="12"/>
      <c r="Q46" s="18"/>
      <c r="T46" s="12"/>
      <c r="U46" s="58" t="s">
        <v>553</v>
      </c>
      <c r="Y46" s="29" t="s">
        <v>295</v>
      </c>
      <c r="Z46" s="29" t="s">
        <v>423</v>
      </c>
      <c r="AF46" s="27"/>
      <c r="AK46" s="39" t="str">
        <f t="shared" si="7"/>
        <v>s</v>
      </c>
    </row>
    <row r="47" spans="1:37" x14ac:dyDescent="0.15">
      <c r="A47" s="12"/>
      <c r="B47" s="12"/>
      <c r="F47" s="12"/>
      <c r="G47" s="18"/>
      <c r="K47" s="12"/>
      <c r="L47" s="12"/>
      <c r="O47" s="12"/>
      <c r="P47" s="12"/>
      <c r="Q47" s="18"/>
      <c r="T47" s="12"/>
      <c r="Y47" s="29" t="s">
        <v>296</v>
      </c>
      <c r="Z47" s="29" t="s">
        <v>424</v>
      </c>
      <c r="AF47" s="27"/>
      <c r="AK47" s="39" t="str">
        <f t="shared" si="7"/>
        <v>t</v>
      </c>
    </row>
    <row r="48" spans="1:37" x14ac:dyDescent="0.15">
      <c r="A48" s="12"/>
      <c r="B48" s="12"/>
      <c r="F48" s="12"/>
      <c r="G48" s="18"/>
      <c r="K48" s="12"/>
      <c r="L48" s="12"/>
      <c r="O48" s="12"/>
      <c r="P48" s="12"/>
      <c r="Q48" s="18"/>
      <c r="T48" s="12"/>
      <c r="U48" s="58">
        <v>2021</v>
      </c>
      <c r="Y48" s="29" t="s">
        <v>297</v>
      </c>
      <c r="Z48" s="29" t="s">
        <v>425</v>
      </c>
      <c r="AF48" s="27"/>
      <c r="AK48" s="39" t="str">
        <f t="shared" si="7"/>
        <v>u</v>
      </c>
    </row>
    <row r="49" spans="1:37" x14ac:dyDescent="0.15">
      <c r="A49" s="12"/>
      <c r="B49" s="12"/>
      <c r="F49" s="12"/>
      <c r="G49" s="18"/>
      <c r="K49" s="12"/>
      <c r="L49" s="12"/>
      <c r="O49" s="12"/>
      <c r="P49" s="12"/>
      <c r="Q49" s="18"/>
      <c r="T49" s="12"/>
      <c r="U49" s="58">
        <v>2022</v>
      </c>
      <c r="Y49" s="29" t="s">
        <v>298</v>
      </c>
      <c r="Z49" s="29" t="s">
        <v>426</v>
      </c>
      <c r="AF49" s="27"/>
      <c r="AK49" s="39" t="str">
        <f t="shared" si="7"/>
        <v>v</v>
      </c>
    </row>
    <row r="50" spans="1:37" x14ac:dyDescent="0.15">
      <c r="A50" s="12"/>
      <c r="B50" s="12"/>
      <c r="F50" s="12"/>
      <c r="G50" s="18"/>
      <c r="K50" s="12"/>
      <c r="L50" s="12"/>
      <c r="O50" s="12"/>
      <c r="P50" s="12"/>
      <c r="Q50" s="18"/>
      <c r="T50" s="12"/>
      <c r="U50" s="58">
        <v>2023</v>
      </c>
      <c r="Y50" s="29" t="s">
        <v>299</v>
      </c>
      <c r="Z50" s="29" t="s">
        <v>427</v>
      </c>
      <c r="AF50" s="27"/>
    </row>
    <row r="51" spans="1:37" x14ac:dyDescent="0.15">
      <c r="A51" s="12"/>
      <c r="B51" s="12"/>
      <c r="F51" s="12"/>
      <c r="G51" s="18"/>
      <c r="K51" s="12"/>
      <c r="L51" s="12"/>
      <c r="O51" s="12"/>
      <c r="P51" s="12"/>
      <c r="Q51" s="18"/>
      <c r="T51" s="12"/>
      <c r="U51" s="58">
        <v>2024</v>
      </c>
      <c r="Y51" s="29" t="s">
        <v>300</v>
      </c>
      <c r="Z51" s="29" t="s">
        <v>428</v>
      </c>
      <c r="AF51" s="27"/>
    </row>
    <row r="52" spans="1:37" x14ac:dyDescent="0.15">
      <c r="A52" s="12"/>
      <c r="B52" s="12"/>
      <c r="F52" s="12"/>
      <c r="G52" s="18"/>
      <c r="K52" s="12"/>
      <c r="L52" s="12"/>
      <c r="O52" s="12"/>
      <c r="P52" s="12"/>
      <c r="Q52" s="18"/>
      <c r="T52" s="12"/>
      <c r="U52" s="58">
        <v>2025</v>
      </c>
      <c r="Y52" s="29" t="s">
        <v>301</v>
      </c>
      <c r="Z52" s="29" t="s">
        <v>429</v>
      </c>
      <c r="AF52" s="27"/>
    </row>
    <row r="53" spans="1:37" x14ac:dyDescent="0.15">
      <c r="A53" s="12"/>
      <c r="B53" s="12"/>
      <c r="F53" s="12"/>
      <c r="G53" s="18"/>
      <c r="K53" s="12"/>
      <c r="L53" s="12"/>
      <c r="O53" s="12"/>
      <c r="P53" s="12"/>
      <c r="Q53" s="18"/>
      <c r="T53" s="12"/>
      <c r="U53" s="58">
        <v>2026</v>
      </c>
      <c r="Y53" s="29" t="s">
        <v>302</v>
      </c>
      <c r="Z53" s="29" t="s">
        <v>430</v>
      </c>
      <c r="AF53" s="27"/>
    </row>
    <row r="54" spans="1:37" x14ac:dyDescent="0.15">
      <c r="A54" s="12"/>
      <c r="B54" s="12"/>
      <c r="F54" s="12"/>
      <c r="G54" s="18"/>
      <c r="K54" s="12"/>
      <c r="L54" s="12"/>
      <c r="O54" s="12"/>
      <c r="P54" s="19"/>
      <c r="Q54" s="18"/>
      <c r="T54" s="12"/>
      <c r="Y54" s="29" t="s">
        <v>303</v>
      </c>
      <c r="Z54" s="29" t="s">
        <v>431</v>
      </c>
      <c r="AF54" s="27"/>
    </row>
    <row r="55" spans="1:37" x14ac:dyDescent="0.15">
      <c r="A55" s="12"/>
      <c r="B55" s="12"/>
      <c r="F55" s="12"/>
      <c r="G55" s="18"/>
      <c r="K55" s="12"/>
      <c r="L55" s="12"/>
      <c r="O55" s="12"/>
      <c r="P55" s="12"/>
      <c r="Q55" s="18"/>
      <c r="T55" s="12"/>
      <c r="Y55" s="29" t="s">
        <v>304</v>
      </c>
      <c r="Z55" s="29" t="s">
        <v>432</v>
      </c>
      <c r="AF55" s="27"/>
    </row>
    <row r="56" spans="1:37" x14ac:dyDescent="0.15">
      <c r="A56" s="12"/>
      <c r="B56" s="12"/>
      <c r="F56" s="12"/>
      <c r="G56" s="18"/>
      <c r="K56" s="12"/>
      <c r="L56" s="12"/>
      <c r="O56" s="12"/>
      <c r="P56" s="12"/>
      <c r="Q56" s="18"/>
      <c r="T56" s="12"/>
      <c r="U56" s="58">
        <v>20</v>
      </c>
      <c r="Y56" s="29" t="s">
        <v>305</v>
      </c>
      <c r="Z56" s="29" t="s">
        <v>433</v>
      </c>
      <c r="AF56" s="27"/>
    </row>
    <row r="57" spans="1:37" x14ac:dyDescent="0.15">
      <c r="A57" s="12"/>
      <c r="B57" s="12"/>
      <c r="F57" s="12"/>
      <c r="G57" s="18"/>
      <c r="K57" s="12"/>
      <c r="L57" s="12"/>
      <c r="O57" s="12"/>
      <c r="P57" s="12"/>
      <c r="Q57" s="18"/>
      <c r="T57" s="12"/>
      <c r="U57" s="29" t="s">
        <v>503</v>
      </c>
      <c r="Y57" s="29" t="s">
        <v>306</v>
      </c>
      <c r="Z57" s="29" t="s">
        <v>434</v>
      </c>
      <c r="AF57" s="27"/>
    </row>
    <row r="58" spans="1:37" x14ac:dyDescent="0.15">
      <c r="A58" s="12"/>
      <c r="B58" s="12"/>
      <c r="F58" s="12"/>
      <c r="G58" s="18"/>
      <c r="K58" s="12"/>
      <c r="L58" s="12"/>
      <c r="O58" s="12"/>
      <c r="P58" s="12"/>
      <c r="Q58" s="18"/>
      <c r="T58" s="12"/>
      <c r="U58" s="29" t="s">
        <v>504</v>
      </c>
      <c r="Y58" s="29" t="s">
        <v>307</v>
      </c>
      <c r="Z58" s="29" t="s">
        <v>435</v>
      </c>
      <c r="AF58" s="27"/>
    </row>
    <row r="59" spans="1:37" x14ac:dyDescent="0.15">
      <c r="A59" s="12"/>
      <c r="B59" s="12"/>
      <c r="F59" s="12"/>
      <c r="G59" s="18"/>
      <c r="K59" s="12"/>
      <c r="L59" s="12"/>
      <c r="O59" s="12"/>
      <c r="P59" s="12"/>
      <c r="Q59" s="18"/>
      <c r="T59" s="12"/>
      <c r="Y59" s="29" t="s">
        <v>308</v>
      </c>
      <c r="Z59" s="29" t="s">
        <v>436</v>
      </c>
      <c r="AF59" s="27"/>
    </row>
    <row r="60" spans="1:37" x14ac:dyDescent="0.15">
      <c r="A60" s="12"/>
      <c r="B60" s="12"/>
      <c r="F60" s="12"/>
      <c r="G60" s="18"/>
      <c r="K60" s="12"/>
      <c r="L60" s="12"/>
      <c r="O60" s="12"/>
      <c r="P60" s="12"/>
      <c r="Q60" s="18"/>
      <c r="T60" s="12"/>
      <c r="Y60" s="29" t="s">
        <v>309</v>
      </c>
      <c r="Z60" s="29" t="s">
        <v>437</v>
      </c>
      <c r="AF60" s="27"/>
    </row>
    <row r="61" spans="1:37" x14ac:dyDescent="0.15">
      <c r="A61" s="12"/>
      <c r="B61" s="12"/>
      <c r="F61" s="12"/>
      <c r="G61" s="18"/>
      <c r="K61" s="12"/>
      <c r="L61" s="12"/>
      <c r="O61" s="12"/>
      <c r="P61" s="12"/>
      <c r="Q61" s="18"/>
      <c r="T61" s="12"/>
      <c r="Y61" s="29" t="s">
        <v>310</v>
      </c>
      <c r="Z61" s="29" t="s">
        <v>438</v>
      </c>
      <c r="AF61" s="27"/>
    </row>
    <row r="62" spans="1:37" x14ac:dyDescent="0.15">
      <c r="A62" s="12"/>
      <c r="B62" s="12"/>
      <c r="F62" s="12"/>
      <c r="G62" s="18"/>
      <c r="K62" s="12"/>
      <c r="L62" s="12"/>
      <c r="O62" s="12"/>
      <c r="P62" s="12"/>
      <c r="Q62" s="18"/>
      <c r="T62" s="12"/>
      <c r="Y62" s="29" t="s">
        <v>311</v>
      </c>
      <c r="Z62" s="29" t="s">
        <v>439</v>
      </c>
      <c r="AF62" s="27"/>
    </row>
    <row r="63" spans="1:37" x14ac:dyDescent="0.15">
      <c r="A63" s="12"/>
      <c r="B63" s="12"/>
      <c r="F63" s="12"/>
      <c r="G63" s="18"/>
      <c r="K63" s="12"/>
      <c r="L63" s="12"/>
      <c r="O63" s="12"/>
      <c r="P63" s="12"/>
      <c r="Q63" s="18"/>
      <c r="T63" s="12"/>
      <c r="Y63" s="29" t="s">
        <v>312</v>
      </c>
      <c r="Z63" s="29" t="s">
        <v>440</v>
      </c>
      <c r="AF63" s="27"/>
    </row>
    <row r="64" spans="1:37" x14ac:dyDescent="0.15">
      <c r="A64" s="12"/>
      <c r="B64" s="12"/>
      <c r="F64" s="12"/>
      <c r="G64" s="18"/>
      <c r="K64" s="12"/>
      <c r="L64" s="12"/>
      <c r="O64" s="12"/>
      <c r="P64" s="12"/>
      <c r="Q64" s="18"/>
      <c r="T64" s="12"/>
      <c r="Y64" s="29" t="s">
        <v>313</v>
      </c>
      <c r="Z64" s="29" t="s">
        <v>441</v>
      </c>
      <c r="AF64" s="27"/>
    </row>
    <row r="65" spans="1:32" x14ac:dyDescent="0.15">
      <c r="A65" s="12"/>
      <c r="B65" s="12"/>
      <c r="F65" s="12"/>
      <c r="G65" s="18"/>
      <c r="K65" s="12"/>
      <c r="L65" s="12"/>
      <c r="O65" s="12"/>
      <c r="P65" s="12"/>
      <c r="Q65" s="18"/>
      <c r="T65" s="12"/>
      <c r="Y65" s="29" t="s">
        <v>314</v>
      </c>
      <c r="Z65" s="29" t="s">
        <v>442</v>
      </c>
      <c r="AF65" s="27"/>
    </row>
    <row r="66" spans="1:32" x14ac:dyDescent="0.15">
      <c r="A66" s="12"/>
      <c r="B66" s="12"/>
      <c r="F66" s="12"/>
      <c r="G66" s="18"/>
      <c r="K66" s="12"/>
      <c r="L66" s="12"/>
      <c r="O66" s="12"/>
      <c r="P66" s="12"/>
      <c r="Q66" s="18"/>
      <c r="T66" s="12"/>
      <c r="Y66" s="29" t="s">
        <v>60</v>
      </c>
      <c r="Z66" s="29" t="s">
        <v>443</v>
      </c>
      <c r="AF66" s="27"/>
    </row>
    <row r="67" spans="1:32" x14ac:dyDescent="0.15">
      <c r="A67" s="12"/>
      <c r="B67" s="12"/>
      <c r="F67" s="12"/>
      <c r="G67" s="18"/>
      <c r="K67" s="12"/>
      <c r="L67" s="12"/>
      <c r="O67" s="12"/>
      <c r="P67" s="12"/>
      <c r="Q67" s="18"/>
      <c r="T67" s="12"/>
      <c r="Y67" s="29" t="s">
        <v>315</v>
      </c>
      <c r="Z67" s="29" t="s">
        <v>444</v>
      </c>
      <c r="AF67" s="27"/>
    </row>
    <row r="68" spans="1:32" x14ac:dyDescent="0.15">
      <c r="A68" s="12"/>
      <c r="B68" s="12"/>
      <c r="F68" s="12"/>
      <c r="G68" s="18"/>
      <c r="K68" s="12"/>
      <c r="L68" s="12"/>
      <c r="O68" s="12"/>
      <c r="P68" s="12"/>
      <c r="Q68" s="18"/>
      <c r="T68" s="12"/>
      <c r="Y68" s="29" t="s">
        <v>316</v>
      </c>
      <c r="Z68" s="29" t="s">
        <v>445</v>
      </c>
      <c r="AF68" s="27"/>
    </row>
    <row r="69" spans="1:32" x14ac:dyDescent="0.15">
      <c r="A69" s="12"/>
      <c r="B69" s="12"/>
      <c r="F69" s="12"/>
      <c r="G69" s="18"/>
      <c r="K69" s="12"/>
      <c r="L69" s="12"/>
      <c r="O69" s="12"/>
      <c r="P69" s="12"/>
      <c r="Q69" s="18"/>
      <c r="T69" s="12"/>
      <c r="Y69" s="29" t="s">
        <v>317</v>
      </c>
      <c r="Z69" s="29" t="s">
        <v>446</v>
      </c>
      <c r="AF69" s="27"/>
    </row>
    <row r="70" spans="1:32" x14ac:dyDescent="0.15">
      <c r="A70" s="12"/>
      <c r="B70" s="12"/>
      <c r="Y70" s="29" t="s">
        <v>318</v>
      </c>
      <c r="Z70" s="29" t="s">
        <v>447</v>
      </c>
    </row>
    <row r="71" spans="1:32" x14ac:dyDescent="0.15">
      <c r="Y71" s="29" t="s">
        <v>319</v>
      </c>
      <c r="Z71" s="29" t="s">
        <v>448</v>
      </c>
    </row>
    <row r="72" spans="1:32" x14ac:dyDescent="0.15">
      <c r="Y72" s="29" t="s">
        <v>320</v>
      </c>
      <c r="Z72" s="29" t="s">
        <v>449</v>
      </c>
    </row>
    <row r="73" spans="1:32" x14ac:dyDescent="0.15">
      <c r="Y73" s="29" t="s">
        <v>321</v>
      </c>
      <c r="Z73" s="29" t="s">
        <v>450</v>
      </c>
    </row>
    <row r="74" spans="1:32" x14ac:dyDescent="0.15">
      <c r="Y74" s="29" t="s">
        <v>322</v>
      </c>
      <c r="Z74" s="29" t="s">
        <v>451</v>
      </c>
    </row>
    <row r="75" spans="1:32" x14ac:dyDescent="0.15">
      <c r="Y75" s="29" t="s">
        <v>323</v>
      </c>
      <c r="Z75" s="29" t="s">
        <v>452</v>
      </c>
    </row>
    <row r="76" spans="1:32" x14ac:dyDescent="0.15">
      <c r="Y76" s="29" t="s">
        <v>324</v>
      </c>
      <c r="Z76" s="29" t="s">
        <v>453</v>
      </c>
    </row>
    <row r="77" spans="1:32" x14ac:dyDescent="0.15">
      <c r="Y77" s="29" t="s">
        <v>325</v>
      </c>
      <c r="Z77" s="29" t="s">
        <v>454</v>
      </c>
    </row>
    <row r="78" spans="1:32" x14ac:dyDescent="0.15">
      <c r="Y78" s="29" t="s">
        <v>326</v>
      </c>
      <c r="Z78" s="29" t="s">
        <v>455</v>
      </c>
    </row>
    <row r="79" spans="1:32" x14ac:dyDescent="0.15">
      <c r="Y79" s="29" t="s">
        <v>327</v>
      </c>
      <c r="Z79" s="29" t="s">
        <v>456</v>
      </c>
    </row>
    <row r="80" spans="1:32" x14ac:dyDescent="0.15">
      <c r="Y80" s="29" t="s">
        <v>328</v>
      </c>
      <c r="Z80" s="29" t="s">
        <v>457</v>
      </c>
    </row>
    <row r="81" spans="25:26" x14ac:dyDescent="0.15">
      <c r="Y81" s="29" t="s">
        <v>329</v>
      </c>
      <c r="Z81" s="29" t="s">
        <v>458</v>
      </c>
    </row>
    <row r="82" spans="25:26" x14ac:dyDescent="0.15">
      <c r="Y82" s="29" t="s">
        <v>330</v>
      </c>
      <c r="Z82" s="29" t="s">
        <v>459</v>
      </c>
    </row>
    <row r="83" spans="25:26" x14ac:dyDescent="0.15">
      <c r="Y83" s="29" t="s">
        <v>331</v>
      </c>
      <c r="Z83" s="29" t="s">
        <v>460</v>
      </c>
    </row>
    <row r="84" spans="25:26" x14ac:dyDescent="0.15">
      <c r="Y84" s="29" t="s">
        <v>332</v>
      </c>
      <c r="Z84" s="29" t="s">
        <v>461</v>
      </c>
    </row>
    <row r="85" spans="25:26" x14ac:dyDescent="0.15">
      <c r="Y85" s="29" t="s">
        <v>333</v>
      </c>
      <c r="Z85" s="29" t="s">
        <v>462</v>
      </c>
    </row>
    <row r="86" spans="25:26" x14ac:dyDescent="0.15">
      <c r="Y86" s="29" t="s">
        <v>334</v>
      </c>
      <c r="Z86" s="29" t="s">
        <v>463</v>
      </c>
    </row>
    <row r="87" spans="25:26" x14ac:dyDescent="0.15">
      <c r="Y87" s="29" t="s">
        <v>335</v>
      </c>
      <c r="Z87" s="29" t="s">
        <v>464</v>
      </c>
    </row>
    <row r="88" spans="25:26" x14ac:dyDescent="0.15">
      <c r="Y88" s="29" t="s">
        <v>336</v>
      </c>
      <c r="Z88" s="29" t="s">
        <v>465</v>
      </c>
    </row>
    <row r="89" spans="25:26" x14ac:dyDescent="0.15">
      <c r="Y89" s="29" t="s">
        <v>337</v>
      </c>
      <c r="Z89" s="29" t="s">
        <v>466</v>
      </c>
    </row>
    <row r="90" spans="25:26" x14ac:dyDescent="0.15">
      <c r="Y90" s="29" t="s">
        <v>338</v>
      </c>
      <c r="Z90" s="29" t="s">
        <v>467</v>
      </c>
    </row>
    <row r="91" spans="25:26" x14ac:dyDescent="0.15">
      <c r="Y91" s="29" t="s">
        <v>339</v>
      </c>
      <c r="Z91" s="29" t="s">
        <v>468</v>
      </c>
    </row>
    <row r="92" spans="25:26" x14ac:dyDescent="0.15">
      <c r="Y92" s="29" t="s">
        <v>340</v>
      </c>
      <c r="Z92" s="29" t="s">
        <v>469</v>
      </c>
    </row>
    <row r="93" spans="25:26" x14ac:dyDescent="0.15">
      <c r="Y93" s="29" t="s">
        <v>341</v>
      </c>
      <c r="Z93" s="29" t="s">
        <v>470</v>
      </c>
    </row>
    <row r="94" spans="25:26" x14ac:dyDescent="0.15">
      <c r="Y94" s="29" t="s">
        <v>342</v>
      </c>
      <c r="Z94" s="29" t="s">
        <v>471</v>
      </c>
    </row>
    <row r="95" spans="25:26" x14ac:dyDescent="0.15">
      <c r="Y95" s="29" t="s">
        <v>343</v>
      </c>
      <c r="Z95" s="29" t="s">
        <v>472</v>
      </c>
    </row>
    <row r="96" spans="25:26" x14ac:dyDescent="0.15">
      <c r="Y96" s="29" t="s">
        <v>247</v>
      </c>
      <c r="Z96" s="29" t="s">
        <v>473</v>
      </c>
    </row>
    <row r="97" spans="25:26" x14ac:dyDescent="0.15">
      <c r="Y97" s="29" t="s">
        <v>344</v>
      </c>
      <c r="Z97" s="29" t="s">
        <v>474</v>
      </c>
    </row>
    <row r="98" spans="25:26" x14ac:dyDescent="0.15">
      <c r="Y98" s="29" t="s">
        <v>345</v>
      </c>
      <c r="Z98" s="29" t="s">
        <v>475</v>
      </c>
    </row>
    <row r="99" spans="25:26" x14ac:dyDescent="0.15">
      <c r="Y99" s="29" t="s">
        <v>375</v>
      </c>
      <c r="Z99" s="29" t="s">
        <v>476</v>
      </c>
    </row>
    <row r="100" spans="25:26" x14ac:dyDescent="0.15">
      <c r="Y100" s="29" t="s">
        <v>557</v>
      </c>
      <c r="Z100" s="29" t="s">
        <v>477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2022-08-26T01:29:22Z</dcterms:created>
  <dcterms:modified xsi:type="dcterms:W3CDTF">2022-08-26T13:07:13Z</dcterms:modified>
</cp:coreProperties>
</file>