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行政事業レビューシート!$A$2:$BG$202</definedName>
    <definedName name="_xlnm.Print_Area" localSheetId="0">行政事業レビューシート!$A$1:$AX$202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Y43" i="11" l="1"/>
  <c r="AY48" i="11" s="1"/>
  <c r="AY170" i="11"/>
  <c r="AY166" i="11"/>
  <c r="AY168" i="11" s="1"/>
  <c r="AY165" i="11"/>
  <c r="AY164" i="11"/>
  <c r="AY163" i="11"/>
  <c r="AY162" i="11"/>
  <c r="AY161" i="11"/>
  <c r="AY160" i="11"/>
  <c r="AY149" i="11"/>
  <c r="AY145" i="11"/>
  <c r="AY169" i="11" l="1"/>
  <c r="AY167" i="11"/>
  <c r="AY151" i="11"/>
  <c r="AY147" i="11"/>
  <c r="AY148" i="11"/>
  <c r="AY146" i="11"/>
  <c r="AY47" i="11"/>
  <c r="AY45" i="11"/>
  <c r="AY49" i="11"/>
  <c r="AY46" i="11"/>
  <c r="AY44" i="11"/>
  <c r="AY150" i="11"/>
  <c r="AY71" i="11"/>
  <c r="AY64" i="11"/>
  <c r="AY69" i="11" s="1"/>
  <c r="AY57" i="11"/>
  <c r="AY63" i="11" s="1"/>
  <c r="AY60" i="11" l="1"/>
  <c r="AY58" i="11"/>
  <c r="AY62" i="11"/>
  <c r="AY59" i="11"/>
  <c r="AY61" i="11"/>
  <c r="AY66" i="11"/>
  <c r="AY68" i="11"/>
  <c r="AY70" i="11"/>
  <c r="AY65" i="11"/>
  <c r="AY67" i="11"/>
  <c r="AY50" i="11" l="1"/>
  <c r="AY56" i="11" s="1"/>
  <c r="AY53" i="11" l="1"/>
  <c r="AY54" i="11"/>
  <c r="AY51" i="11"/>
  <c r="AY55" i="11"/>
  <c r="AY52" i="11"/>
  <c r="AW121" i="11" l="1"/>
  <c r="AT121" i="11"/>
  <c r="AQ121" i="11"/>
  <c r="AL121" i="11"/>
  <c r="AI121" i="11"/>
  <c r="AF121" i="11"/>
  <c r="Z121" i="11"/>
  <c r="W121" i="11"/>
  <c r="T121" i="11"/>
  <c r="N121" i="11"/>
  <c r="AW120" i="11"/>
  <c r="AT120" i="11"/>
  <c r="AQ120" i="11"/>
  <c r="AL120" i="11"/>
  <c r="AI120" i="11"/>
  <c r="AF120" i="11"/>
  <c r="Z120" i="11"/>
  <c r="W120" i="11"/>
  <c r="T120" i="11"/>
  <c r="N120" i="11"/>
  <c r="K120" i="11"/>
  <c r="H120" i="11"/>
  <c r="AY202" i="11" l="1"/>
  <c r="AY198" i="11"/>
  <c r="AY201" i="11" s="1"/>
  <c r="AY197" i="11"/>
  <c r="AY193" i="11"/>
  <c r="AY195" i="11" s="1"/>
  <c r="AY192" i="11"/>
  <c r="AY191" i="11"/>
  <c r="AY190" i="11"/>
  <c r="AY189" i="11"/>
  <c r="AY188" i="11"/>
  <c r="AY187" i="11"/>
  <c r="AY186" i="11"/>
  <c r="AY182" i="11"/>
  <c r="AY185" i="11" s="1"/>
  <c r="AY181" i="11"/>
  <c r="AY180" i="11"/>
  <c r="AY176" i="11"/>
  <c r="AY178" i="11" s="1"/>
  <c r="AY172" i="11"/>
  <c r="AY175" i="11" s="1"/>
  <c r="AY171" i="11"/>
  <c r="AY153" i="11"/>
  <c r="AU152" i="11"/>
  <c r="Y152" i="11"/>
  <c r="AY152" i="11"/>
  <c r="AU148" i="11"/>
  <c r="Y148" i="11"/>
  <c r="Y144" i="11"/>
  <c r="W28" i="11"/>
  <c r="AD21" i="11"/>
  <c r="W21" i="11"/>
  <c r="P21" i="11"/>
  <c r="AR18" i="11"/>
  <c r="AK18" i="11"/>
  <c r="AD18" i="11"/>
  <c r="AD20" i="11" s="1"/>
  <c r="W18" i="11"/>
  <c r="W20" i="11" s="1"/>
  <c r="P18" i="11"/>
  <c r="P20" i="11" s="1"/>
  <c r="AV2" i="11"/>
  <c r="AY179" i="11" l="1"/>
  <c r="AY196" i="11"/>
  <c r="AY177" i="11"/>
  <c r="AY194" i="11"/>
  <c r="AY174" i="11"/>
  <c r="AY184" i="11"/>
  <c r="AY200" i="11"/>
  <c r="AY173" i="11"/>
  <c r="AY183" i="11"/>
  <c r="AY19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U144" i="11"/>
</calcChain>
</file>

<file path=xl/sharedStrings.xml><?xml version="1.0" encoding="utf-8"?>
<sst xmlns="http://schemas.openxmlformats.org/spreadsheetml/2006/main" count="1086" uniqueCount="691">
  <si>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</si>
  <si>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</si>
  <si>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</si>
  <si>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</si>
  <si>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</si>
  <si>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</si>
  <si>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</si>
  <si>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</si>
  <si>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</si>
  <si>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</si>
  <si>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</si>
  <si>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</si>
  <si>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</si>
  <si>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</si>
  <si>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</si>
  <si>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</si>
  <si>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</si>
  <si>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</si>
  <si>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</si>
  <si>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</si>
  <si>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</si>
  <si>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</si>
  <si>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</si>
  <si>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</si>
  <si>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</si>
  <si>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</si>
  <si>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</si>
  <si>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</si>
  <si>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</si>
  <si>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</si>
  <si>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</si>
  <si>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</si>
  <si>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</si>
  <si>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</si>
  <si>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</si>
  <si>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</si>
  <si>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</si>
  <si>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</si>
  <si>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</si>
  <si>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</si>
  <si>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</si>
  <si>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</si>
  <si>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</si>
  <si>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</si>
  <si>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</si>
  <si>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</si>
  <si>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</si>
  <si>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</si>
  <si>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</si>
  <si>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</si>
  <si>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</si>
  <si>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</si>
  <si>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</si>
  <si>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</si>
  <si>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</si>
  <si>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</si>
  <si>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</si>
  <si>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</si>
  <si>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</si>
  <si>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</si>
  <si>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</si>
  <si>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</si>
  <si>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</si>
  <si>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</si>
  <si>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</si>
  <si>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</si>
  <si>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</si>
  <si>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</si>
  <si>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</si>
  <si>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</si>
  <si>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</si>
  <si>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</si>
  <si>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</si>
  <si>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</si>
  <si>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</si>
  <si>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</si>
  <si>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</si>
  <si>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</si>
  <si>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</si>
  <si>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</si>
  <si>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</si>
  <si>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</si>
  <si>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</si>
  <si>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</si>
  <si>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</si>
  <si>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</si>
  <si>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</si>
  <si>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</si>
  <si>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</si>
  <si>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</si>
  <si>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</si>
  <si>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</si>
  <si>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</si>
  <si>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</si>
  <si>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</si>
  <si>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</si>
  <si>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</si>
  <si>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</si>
  <si>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</si>
  <si>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</si>
  <si>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</si>
  <si>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</si>
  <si>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</si>
  <si>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</si>
  <si>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</si>
  <si>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</si>
  <si>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</si>
  <si>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</si>
  <si>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</si>
  <si>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</si>
  <si>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</si>
  <si>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</si>
  <si>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</si>
  <si>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</si>
  <si>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</si>
  <si>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</si>
  <si>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</si>
  <si>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</si>
  <si>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</si>
  <si>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</si>
  <si>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</si>
  <si>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</si>
  <si>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</si>
  <si>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</si>
  <si>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</si>
  <si>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</si>
  <si>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</si>
  <si>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</si>
  <si>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</si>
  <si>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</si>
  <si>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</si>
  <si>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</si>
  <si>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</si>
  <si>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</si>
  <si>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</si>
  <si>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</si>
  <si>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</si>
  <si>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</si>
  <si>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</si>
  <si>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</si>
  <si>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</si>
  <si>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</si>
  <si>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</si>
  <si>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</si>
  <si>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</si>
  <si>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</si>
  <si>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</si>
  <si>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</si>
  <si>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</si>
  <si>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</si>
  <si>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</si>
  <si>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</si>
  <si>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</si>
  <si>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</si>
  <si>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</si>
  <si>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</si>
  <si>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</si>
  <si>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</si>
  <si>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</si>
  <si>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</si>
  <si>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</si>
  <si>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</si>
  <si>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</si>
  <si>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</si>
  <si>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</si>
  <si>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</si>
  <si>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</si>
  <si>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</si>
  <si>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</si>
  <si>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</si>
  <si>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</si>
  <si>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</si>
  <si>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</si>
  <si>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</si>
  <si>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</si>
  <si>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</si>
  <si>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</si>
  <si>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</si>
  <si>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</si>
  <si>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</si>
  <si>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</si>
  <si>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</si>
  <si>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</si>
  <si>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</si>
  <si>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</si>
  <si>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</si>
  <si>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</si>
  <si>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</si>
  <si>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</si>
  <si>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</si>
  <si>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</si>
  <si>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</si>
  <si>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</si>
  <si>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</si>
  <si>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</si>
  <si>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</si>
  <si>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</si>
  <si>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</si>
  <si>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</si>
  <si>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</si>
  <si>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</si>
  <si>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</si>
  <si>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</si>
  <si>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</si>
  <si>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</si>
  <si>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</si>
  <si>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</si>
  <si>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</si>
  <si>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</si>
  <si>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</si>
  <si>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</si>
  <si>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</si>
  <si>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</si>
  <si>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</si>
  <si>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</si>
  <si>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</si>
  <si>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</si>
  <si>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</si>
  <si>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</si>
  <si>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</si>
  <si>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</si>
  <si>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</si>
  <si>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</si>
  <si>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</si>
  <si>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</si>
  <si>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</si>
  <si>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</si>
  <si>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</si>
  <si>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</si>
  <si>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</si>
  <si>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</si>
  <si>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</si>
  <si>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</si>
  <si>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</si>
  <si>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</si>
  <si>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</si>
  <si>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</si>
  <si>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</si>
  <si>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</si>
  <si>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</si>
  <si>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</si>
  <si>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</si>
  <si>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</si>
  <si>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</si>
  <si>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</si>
  <si>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</si>
  <si>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</si>
  <si>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</si>
  <si>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</si>
  <si>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</si>
  <si>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</si>
  <si>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</si>
  <si>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</si>
  <si>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</si>
  <si>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</si>
  <si>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</si>
  <si>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</si>
  <si>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</si>
  <si>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</si>
  <si>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</si>
  <si>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</si>
  <si>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</si>
  <si>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</si>
  <si>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</si>
  <si>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</si>
  <si>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</si>
  <si>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</si>
  <si>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</si>
  <si>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</si>
  <si>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</si>
  <si>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</si>
  <si>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</si>
  <si>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</si>
  <si>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</si>
  <si>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</si>
  <si>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</si>
  <si>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</si>
  <si>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</si>
  <si>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</si>
  <si>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</si>
  <si>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</si>
  <si>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</si>
  <si>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</si>
  <si>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</si>
  <si>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</si>
  <si>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</si>
  <si>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</si>
  <si>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</si>
  <si>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</si>
  <si>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</si>
  <si>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</si>
  <si>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</si>
  <si>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</si>
  <si>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</si>
  <si>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</si>
  <si>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</si>
  <si>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</si>
  <si>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</si>
  <si>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</si>
  <si>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</si>
  <si>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</si>
  <si>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</si>
  <si>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</si>
  <si>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</si>
  <si>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</si>
  <si>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</si>
  <si>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</si>
  <si>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</si>
  <si>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</si>
  <si>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</si>
  <si>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</si>
  <si>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</si>
  <si>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</si>
  <si>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</si>
  <si>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</si>
  <si>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</si>
  <si>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</si>
  <si>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</si>
  <si>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</si>
  <si>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</si>
  <si>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</si>
  <si>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</si>
  <si>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</si>
  <si>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</si>
  <si>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</si>
  <si>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</si>
  <si>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</si>
  <si>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</si>
  <si>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</si>
  <si>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</si>
  <si>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</si>
  <si>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</si>
  <si>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</si>
  <si>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</si>
  <si>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</si>
  <si>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</si>
  <si>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</si>
  <si>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</si>
  <si>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</si>
  <si>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</si>
  <si>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</si>
  <si>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</si>
  <si>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</si>
  <si>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</si>
  <si>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</si>
  <si>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</si>
  <si>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</si>
  <si>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</si>
  <si>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</si>
  <si>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</si>
  <si>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</si>
  <si>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</si>
  <si>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</si>
  <si>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</si>
  <si>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</si>
  <si>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</si>
  <si>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</si>
  <si>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</si>
  <si>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</si>
  <si>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</si>
  <si>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</si>
  <si>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</si>
  <si>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</si>
  <si>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</si>
  <si>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</si>
  <si>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</si>
  <si>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</si>
  <si>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</si>
  <si>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</si>
  <si>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</si>
  <si>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</si>
  <si>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</si>
  <si>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</si>
  <si>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</si>
  <si>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</si>
  <si>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</si>
  <si>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</si>
  <si>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</si>
  <si>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</si>
  <si>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</si>
  <si>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</si>
  <si>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</si>
  <si>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</si>
  <si>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</si>
  <si>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</si>
  <si>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</si>
  <si>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</si>
  <si>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</si>
  <si>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</si>
  <si>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</si>
  <si>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</si>
  <si>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</si>
  <si>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</si>
  <si>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</si>
  <si>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</si>
  <si>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</si>
  <si>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</si>
  <si>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</si>
  <si>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</si>
  <si>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</si>
  <si>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</si>
  <si>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</si>
  <si>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</si>
  <si>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</si>
  <si>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</si>
  <si>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</si>
  <si>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</si>
  <si>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</si>
  <si>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</si>
  <si>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</si>
  <si>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</si>
  <si>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</si>
  <si>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</si>
  <si>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</si>
  <si>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</si>
  <si>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</si>
  <si>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</si>
  <si>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</si>
  <si>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</si>
  <si>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</si>
  <si>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</si>
  <si>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</si>
  <si>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</si>
  <si>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</si>
  <si>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</si>
  <si>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</si>
  <si>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</si>
  <si>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</si>
  <si>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</si>
  <si>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</si>
  <si>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</si>
  <si>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</si>
  <si>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</si>
  <si>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</si>
  <si>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</si>
  <si>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</si>
  <si>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</si>
  <si>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</si>
  <si>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</si>
  <si>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</si>
  <si>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</si>
  <si>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</si>
  <si>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</si>
  <si>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</si>
  <si>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</si>
  <si>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</si>
  <si>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</si>
  <si>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</si>
  <si>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</si>
  <si>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</si>
  <si>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</si>
  <si>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</si>
  <si>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</si>
  <si>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</si>
  <si>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</si>
  <si>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</si>
  <si>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</si>
  <si>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</si>
  <si>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</si>
  <si>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</si>
  <si>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</si>
  <si>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</si>
  <si>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</si>
  <si>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</si>
  <si>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</si>
  <si>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</si>
  <si>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</si>
  <si>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</si>
  <si>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</si>
  <si>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</si>
  <si>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</si>
  <si>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</si>
  <si>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</si>
  <si>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</si>
  <si>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</si>
  <si>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</si>
  <si>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</si>
  <si>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</si>
  <si>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</si>
  <si>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</si>
  <si>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</si>
  <si>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</si>
  <si>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</si>
  <si>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</si>
  <si>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</si>
  <si>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</si>
  <si>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</si>
  <si>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</si>
  <si>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</si>
  <si>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</si>
  <si>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</si>
  <si>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</si>
  <si>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</si>
  <si>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</si>
  <si>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</si>
  <si>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</si>
  <si>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</si>
  <si>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</si>
  <si>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</si>
  <si>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</si>
  <si>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</si>
  <si>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</si>
  <si>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</si>
  <si>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</si>
  <si>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</si>
  <si>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</si>
  <si>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</si>
  <si>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</si>
  <si>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</si>
  <si>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</si>
  <si>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</si>
  <si>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</si>
  <si>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</si>
  <si>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</si>
  <si>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</si>
  <si>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</si>
  <si>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</si>
  <si>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</si>
  <si>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</si>
  <si>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</si>
  <si>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</si>
  <si>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</si>
  <si>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</si>
  <si>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</si>
  <si>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</si>
  <si>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</si>
  <si>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</si>
  <si>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</si>
  <si>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</si>
  <si>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</si>
  <si>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</si>
  <si>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</si>
  <si>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</si>
  <si>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</si>
  <si>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</si>
  <si>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</si>
  <si>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</si>
  <si>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</si>
  <si>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</si>
  <si>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</si>
  <si>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</si>
  <si>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</si>
  <si>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</si>
  <si>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</si>
  <si>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</si>
  <si>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</si>
  <si>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</si>
  <si>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</si>
  <si>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</si>
  <si>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</si>
  <si>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</si>
  <si>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</si>
  <si>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</si>
  <si>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</si>
  <si>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</si>
  <si>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</si>
  <si>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</si>
  <si>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</si>
  <si>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</si>
  <si>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</si>
  <si>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</si>
  <si>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</si>
  <si>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</si>
  <si>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</si>
  <si>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</si>
  <si>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</si>
  <si>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</si>
  <si>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</si>
  <si>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</si>
  <si>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</si>
  <si>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</si>
  <si>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戦略的広報経費（国内）</t>
  </si>
  <si>
    <t>大臣官房</t>
  </si>
  <si>
    <t>平成25年度</t>
  </si>
  <si>
    <t>政府広報室</t>
  </si>
  <si>
    <t>内閣府設置法（平成１１年７月１６日法律第８９号）第４条第３項第３８号</t>
  </si>
  <si>
    <t>-</t>
  </si>
  <si>
    <t>民間会社も含めた全社平均値以上</t>
  </si>
  <si>
    <t>テレビＣＭの理解度を測定指標として設定</t>
  </si>
  <si>
    <t>テレビＣＭの認知度を測定指標として設定</t>
  </si>
  <si>
    <t>新聞広告（記事下）における民間会社も含めた全社平均値以上</t>
  </si>
  <si>
    <t>新聞広告（記事下）の理解度を測定指標として設定</t>
  </si>
  <si>
    <t>新聞広告（記事下）の認知度を測定指標として設定</t>
  </si>
  <si>
    <t>対前年度
実績以上</t>
  </si>
  <si>
    <t>ウェブサイト「政府広報オンライン」における総ページビュー数</t>
  </si>
  <si>
    <t>ＰＶ</t>
  </si>
  <si>
    <t>「政府広報オンライン」における総ページビュー数
（政府広報室調べ）</t>
  </si>
  <si>
    <t>クロスメディア広報</t>
  </si>
  <si>
    <t>テーマ</t>
  </si>
  <si>
    <t>クロスメディア広報　金額(x)／テーマ数(y)　　　　　　　　　　　　</t>
    <phoneticPr fontId="5"/>
  </si>
  <si>
    <t>万円</t>
  </si>
  <si>
    <t xml:space="preserve">   　x/y</t>
    <phoneticPr fontId="5"/>
  </si>
  <si>
    <t>1,272百万円
/3ﾃｰﾏ</t>
  </si>
  <si>
    <t>0008</t>
  </si>
  <si>
    <t>0007</t>
  </si>
  <si>
    <t>0006</t>
  </si>
  <si>
    <t>○</t>
  </si>
  <si>
    <t>大臣官房参事官
坂本　眞一･安藤 繁･小坂 伸行</t>
    <phoneticPr fontId="5"/>
  </si>
  <si>
    <t>-</t>
    <phoneticPr fontId="5"/>
  </si>
  <si>
    <t>-</t>
    <phoneticPr fontId="5"/>
  </si>
  <si>
    <t>10,780百万円
/6ﾃｰﾏ</t>
    <phoneticPr fontId="5"/>
  </si>
  <si>
    <t>○</t>
    <phoneticPr fontId="5"/>
  </si>
  <si>
    <t>無</t>
  </si>
  <si>
    <t>有</t>
  </si>
  <si>
    <t>‐</t>
  </si>
  <si>
    <t>原則として一般競争契約及び随意契約（企画競争）により調達しており、競争性を確保することにより経費の効率化に努めていることから、妥当である。</t>
    <rPh sb="0" eb="2">
      <t>ゲンソク</t>
    </rPh>
    <rPh sb="5" eb="7">
      <t>イッパン</t>
    </rPh>
    <rPh sb="7" eb="9">
      <t>キョウソウ</t>
    </rPh>
    <rPh sb="9" eb="11">
      <t>ケイヤク</t>
    </rPh>
    <rPh sb="11" eb="12">
      <t>オヨ</t>
    </rPh>
    <rPh sb="13" eb="15">
      <t>ズイイ</t>
    </rPh>
    <rPh sb="15" eb="17">
      <t>ケイヤク</t>
    </rPh>
    <rPh sb="18" eb="20">
      <t>キカク</t>
    </rPh>
    <rPh sb="20" eb="22">
      <t>キョウソウ</t>
    </rPh>
    <rPh sb="26" eb="28">
      <t>チョウタツ</t>
    </rPh>
    <rPh sb="33" eb="36">
      <t>キョウソウセイ</t>
    </rPh>
    <rPh sb="37" eb="39">
      <t>カクホ</t>
    </rPh>
    <rPh sb="46" eb="48">
      <t>ケイヒ</t>
    </rPh>
    <rPh sb="49" eb="52">
      <t>コウリツカ</t>
    </rPh>
    <rPh sb="53" eb="54">
      <t>ツト</t>
    </rPh>
    <rPh sb="63" eb="65">
      <t>ダトウ</t>
    </rPh>
    <phoneticPr fontId="5"/>
  </si>
  <si>
    <t>各府省庁からの広報希望等を踏まえ、真に必要な広報テーマ、訴求対象に即した媒体に限定されている。</t>
    <rPh sb="0" eb="2">
      <t>カクフ</t>
    </rPh>
    <rPh sb="2" eb="4">
      <t>ショウチョウ</t>
    </rPh>
    <rPh sb="7" eb="9">
      <t>コウホウ</t>
    </rPh>
    <rPh sb="9" eb="11">
      <t>キボウ</t>
    </rPh>
    <rPh sb="11" eb="12">
      <t>ナド</t>
    </rPh>
    <rPh sb="13" eb="14">
      <t>フ</t>
    </rPh>
    <rPh sb="17" eb="18">
      <t>シン</t>
    </rPh>
    <rPh sb="19" eb="21">
      <t>ヒツヨウ</t>
    </rPh>
    <rPh sb="22" eb="24">
      <t>コウホウ</t>
    </rPh>
    <rPh sb="28" eb="30">
      <t>ソキュウ</t>
    </rPh>
    <rPh sb="30" eb="32">
      <t>タイショウ</t>
    </rPh>
    <rPh sb="33" eb="34">
      <t>ソク</t>
    </rPh>
    <rPh sb="36" eb="38">
      <t>バイタイ</t>
    </rPh>
    <rPh sb="39" eb="41">
      <t>ゲンテイ</t>
    </rPh>
    <phoneticPr fontId="5"/>
  </si>
  <si>
    <t>成果物については、「政府広報オンライン」に集約し、広く公開している。</t>
    <rPh sb="0" eb="3">
      <t>セイカブツ</t>
    </rPh>
    <rPh sb="10" eb="12">
      <t>セイフ</t>
    </rPh>
    <rPh sb="12" eb="14">
      <t>コウホウ</t>
    </rPh>
    <rPh sb="21" eb="23">
      <t>シュウヤク</t>
    </rPh>
    <rPh sb="25" eb="26">
      <t>ヒロ</t>
    </rPh>
    <rPh sb="27" eb="29">
      <t>コウカイ</t>
    </rPh>
    <phoneticPr fontId="5"/>
  </si>
  <si>
    <t>制作費</t>
    <rPh sb="0" eb="2">
      <t>セイサク</t>
    </rPh>
    <rPh sb="2" eb="3">
      <t>ヒ</t>
    </rPh>
    <phoneticPr fontId="5"/>
  </si>
  <si>
    <t>制作・掲載費</t>
    <rPh sb="0" eb="2">
      <t>セイサク</t>
    </rPh>
    <rPh sb="3" eb="5">
      <t>ケイサイ</t>
    </rPh>
    <rPh sb="5" eb="6">
      <t>ヒ</t>
    </rPh>
    <phoneticPr fontId="5"/>
  </si>
  <si>
    <t>広告費</t>
    <rPh sb="0" eb="3">
      <t>コウコクヒ</t>
    </rPh>
    <phoneticPr fontId="5"/>
  </si>
  <si>
    <t>年間広告素材の制作（動画・音声）</t>
    <rPh sb="0" eb="2">
      <t>ネンカン</t>
    </rPh>
    <rPh sb="2" eb="4">
      <t>コウコク</t>
    </rPh>
    <rPh sb="4" eb="6">
      <t>ソザイ</t>
    </rPh>
    <rPh sb="7" eb="9">
      <t>セイサク</t>
    </rPh>
    <rPh sb="10" eb="12">
      <t>ドウガ</t>
    </rPh>
    <rPh sb="13" eb="15">
      <t>オンセイ</t>
    </rPh>
    <phoneticPr fontId="5"/>
  </si>
  <si>
    <t>年間広告素材の制作（新聞広告、雑誌広告及びインターネット広告等）</t>
    <rPh sb="0" eb="2">
      <t>ネンカン</t>
    </rPh>
    <rPh sb="2" eb="4">
      <t>コウコク</t>
    </rPh>
    <rPh sb="4" eb="6">
      <t>ソザイ</t>
    </rPh>
    <rPh sb="7" eb="9">
      <t>セイサク</t>
    </rPh>
    <phoneticPr fontId="5"/>
  </si>
  <si>
    <t>年間広告の制作（新聞広告、雑誌広告及びインターネット広告等）の一部</t>
    <phoneticPr fontId="5"/>
  </si>
  <si>
    <t>年間広告の制作（動画・音声）の一部</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</si>
  <si>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</si>
  <si>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</si>
  <si>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</si>
  <si>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</si>
  <si>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</si>
  <si>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</si>
  <si>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</si>
  <si>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個人A</t>
    <rPh sb="0" eb="2">
      <t>コジン</t>
    </rPh>
    <phoneticPr fontId="5"/>
  </si>
  <si>
    <t>点字新聞による政府広報広告の制作・掲載業務</t>
    <phoneticPr fontId="5"/>
  </si>
  <si>
    <t>英字新聞による政府広報広告の掲載業務</t>
    <phoneticPr fontId="5"/>
  </si>
  <si>
    <t>英字新聞による政府広報広告の制作業務</t>
    <phoneticPr fontId="5"/>
  </si>
  <si>
    <t>年間広報媒体の調達業務（テレビ・ラジオスポットCM の放送及び電車内ビジョンスポットCM）</t>
    <phoneticPr fontId="5"/>
  </si>
  <si>
    <t>年間広報媒体の調達業務（インターネット広告の掲載）</t>
    <phoneticPr fontId="5"/>
  </si>
  <si>
    <t>年間広報媒体の調達業務（新聞広告、ブロック紙・地方紙ウェブページ広告及び雑誌広告の掲載）</t>
    <phoneticPr fontId="5"/>
  </si>
  <si>
    <t>街頭ビジョン広告を活用した広報の実施</t>
    <phoneticPr fontId="5"/>
  </si>
  <si>
    <t>アプリ広告を活用した広報の実施</t>
    <phoneticPr fontId="5"/>
  </si>
  <si>
    <t>タクシーサイネージ広告を活用した広報の実施</t>
    <phoneticPr fontId="5"/>
  </si>
  <si>
    <t>タクシーサイネージ広告掲載のための動画変換費</t>
    <phoneticPr fontId="5"/>
  </si>
  <si>
    <t>府</t>
  </si>
  <si>
    <t>制作費</t>
    <phoneticPr fontId="5"/>
  </si>
  <si>
    <t>外部委託</t>
    <phoneticPr fontId="5"/>
  </si>
  <si>
    <t>広告素材の撮影業務</t>
    <rPh sb="0" eb="2">
      <t>コウコク</t>
    </rPh>
    <rPh sb="2" eb="4">
      <t>ソザイ</t>
    </rPh>
    <rPh sb="5" eb="7">
      <t>サツエイ</t>
    </rPh>
    <rPh sb="7" eb="9">
      <t>ギョウム</t>
    </rPh>
    <phoneticPr fontId="5"/>
  </si>
  <si>
    <t>テレビCM、インターネット広告、新聞広告等の様々な広報媒体を用いて、国民に対して、政府の重要施策等の内容や必要性等について周知し、施策等の理解と協力を求める。</t>
    <phoneticPr fontId="5"/>
  </si>
  <si>
    <t>複数の広報媒体を組み合わせ、効率的・効果的な広報を実施</t>
    <rPh sb="0" eb="2">
      <t>フクスウ</t>
    </rPh>
    <rPh sb="3" eb="5">
      <t>コウホウ</t>
    </rPh>
    <rPh sb="5" eb="7">
      <t>バイタイ</t>
    </rPh>
    <rPh sb="8" eb="9">
      <t>ク</t>
    </rPh>
    <rPh sb="10" eb="11">
      <t>ア</t>
    </rPh>
    <rPh sb="14" eb="17">
      <t>コウリツテキ</t>
    </rPh>
    <rPh sb="18" eb="21">
      <t>コウカテキ</t>
    </rPh>
    <rPh sb="22" eb="24">
      <t>コウホウ</t>
    </rPh>
    <rPh sb="25" eb="27">
      <t>ジッシ</t>
    </rPh>
    <phoneticPr fontId="5"/>
  </si>
  <si>
    <t>年間広報媒体の掲載業務</t>
    <rPh sb="0" eb="2">
      <t>ネンカン</t>
    </rPh>
    <rPh sb="2" eb="4">
      <t>コウホウ</t>
    </rPh>
    <rPh sb="4" eb="6">
      <t>バイタイ</t>
    </rPh>
    <rPh sb="7" eb="9">
      <t>ケイサイ</t>
    </rPh>
    <rPh sb="9" eb="11">
      <t>ギョウム</t>
    </rPh>
    <phoneticPr fontId="5"/>
  </si>
  <si>
    <t>-</t>
    <phoneticPr fontId="5"/>
  </si>
  <si>
    <t>　</t>
  </si>
  <si>
    <t>令和4年度</t>
    <phoneticPr fontId="5"/>
  </si>
  <si>
    <t>7,511百万円
/1ﾃｰﾏ</t>
    <phoneticPr fontId="5"/>
  </si>
  <si>
    <t>２．政府広報</t>
    <phoneticPr fontId="5"/>
  </si>
  <si>
    <t>２．政府広報の戦略的な展開</t>
    <rPh sb="7" eb="10">
      <t>センリャクテキ</t>
    </rPh>
    <rPh sb="11" eb="13">
      <t>テンカイ</t>
    </rPh>
    <phoneticPr fontId="5"/>
  </si>
  <si>
    <t>https://www8.cao.go.jp/hyouka/h31_besshi-2.pdf
※リンク先の施策名は第6次計画に基づくものが記載されている。</t>
    <rPh sb="51" eb="52">
      <t>サキ</t>
    </rPh>
    <rPh sb="53" eb="55">
      <t>シサク</t>
    </rPh>
    <rPh sb="55" eb="56">
      <t>メイ</t>
    </rPh>
    <rPh sb="57" eb="58">
      <t>ダイ</t>
    </rPh>
    <rPh sb="59" eb="60">
      <t>ジ</t>
    </rPh>
    <rPh sb="60" eb="62">
      <t>ケイカク</t>
    </rPh>
    <rPh sb="63" eb="64">
      <t>モト</t>
    </rPh>
    <rPh sb="69" eb="71">
      <t>キサイ</t>
    </rPh>
    <phoneticPr fontId="5"/>
  </si>
  <si>
    <t>執行額の大半を一般競争契約及び随意契約（企画競争）による調達が占めており、それぞれ競争性が確保されていることから、妥当である。
なお一部、競争性のない随意契約で調達されているが、点字新聞への広告掲載など、いずれも特定の事業者のみ実施可能な案件における特命随契に限られる。</t>
    <rPh sb="0" eb="2">
      <t>シッコウ</t>
    </rPh>
    <rPh sb="2" eb="3">
      <t>ガク</t>
    </rPh>
    <rPh sb="4" eb="6">
      <t>タイハン</t>
    </rPh>
    <rPh sb="7" eb="9">
      <t>イッパン</t>
    </rPh>
    <rPh sb="9" eb="11">
      <t>キョウソウ</t>
    </rPh>
    <rPh sb="11" eb="13">
      <t>ケイヤク</t>
    </rPh>
    <rPh sb="13" eb="14">
      <t>オヨ</t>
    </rPh>
    <rPh sb="15" eb="17">
      <t>ズイイ</t>
    </rPh>
    <rPh sb="17" eb="19">
      <t>ケイヤク</t>
    </rPh>
    <rPh sb="20" eb="22">
      <t>キカク</t>
    </rPh>
    <rPh sb="22" eb="24">
      <t>キョウソウ</t>
    </rPh>
    <rPh sb="28" eb="30">
      <t>チョウタツ</t>
    </rPh>
    <rPh sb="31" eb="32">
      <t>シ</t>
    </rPh>
    <rPh sb="41" eb="44">
      <t>キョウソウセイ</t>
    </rPh>
    <rPh sb="45" eb="47">
      <t>カクホ</t>
    </rPh>
    <rPh sb="57" eb="59">
      <t>ダトウ</t>
    </rPh>
    <rPh sb="66" eb="68">
      <t>イチブ</t>
    </rPh>
    <rPh sb="69" eb="72">
      <t>キョウソウセイ</t>
    </rPh>
    <rPh sb="75" eb="77">
      <t>ズイイ</t>
    </rPh>
    <rPh sb="77" eb="79">
      <t>ケイヤク</t>
    </rPh>
    <rPh sb="80" eb="82">
      <t>チョウタツ</t>
    </rPh>
    <rPh sb="89" eb="91">
      <t>テンジ</t>
    </rPh>
    <rPh sb="91" eb="93">
      <t>シンブン</t>
    </rPh>
    <rPh sb="95" eb="97">
      <t>コウコク</t>
    </rPh>
    <rPh sb="97" eb="99">
      <t>ケイサイ</t>
    </rPh>
    <rPh sb="106" eb="108">
      <t>トクテイ</t>
    </rPh>
    <rPh sb="109" eb="111">
      <t>ジギョウ</t>
    </rPh>
    <rPh sb="111" eb="112">
      <t>シャ</t>
    </rPh>
    <rPh sb="114" eb="116">
      <t>ジッシ</t>
    </rPh>
    <rPh sb="116" eb="118">
      <t>カノウ</t>
    </rPh>
    <rPh sb="119" eb="121">
      <t>アンケン</t>
    </rPh>
    <rPh sb="125" eb="127">
      <t>トクメイ</t>
    </rPh>
    <rPh sb="127" eb="129">
      <t>ズイケイ</t>
    </rPh>
    <rPh sb="130" eb="131">
      <t>カギ</t>
    </rPh>
    <phoneticPr fontId="5"/>
  </si>
  <si>
    <t>再委託、再々委託については範囲や必要性が妥当であると確認できたものに限って承認しており、資金の流れの中間段階での支出は合理的なものとなっている。</t>
    <rPh sb="4" eb="6">
      <t>サイサイ</t>
    </rPh>
    <rPh sb="6" eb="8">
      <t>イタク</t>
    </rPh>
    <rPh sb="13" eb="15">
      <t>ハンイ</t>
    </rPh>
    <rPh sb="16" eb="19">
      <t>ヒツヨウセイ</t>
    </rPh>
    <rPh sb="34" eb="35">
      <t>カギ</t>
    </rPh>
    <rPh sb="37" eb="39">
      <t>ショウニン</t>
    </rPh>
    <phoneticPr fontId="5"/>
  </si>
  <si>
    <t>概ね成果目標に見合った実績を達成している。</t>
    <phoneticPr fontId="5"/>
  </si>
  <si>
    <t>概ね見込みに見合ったものとなっている。</t>
    <phoneticPr fontId="5"/>
  </si>
  <si>
    <t>-</t>
    <phoneticPr fontId="5"/>
  </si>
  <si>
    <t>テレビ、新聞、スマートフォン等の媒体により、医療・年金・介護、防災、教育・子育て、景気・経済対策、税制、防犯などのテーマについて、政府広報において取り扱ってほしいとする世論調査結果などを踏まえた事業となっている。</t>
    <phoneticPr fontId="5"/>
  </si>
  <si>
    <t>・政府広報オンラインURL（https://www.gov-online.go.jp/index.html）
・落札率は、他の契約の予定価格を類推されるおそれがあるため記載していない</t>
    <phoneticPr fontId="5"/>
  </si>
  <si>
    <t>（注）端数処理の関係で内訳と合計が必ずしも一致しない。</t>
    <phoneticPr fontId="5"/>
  </si>
  <si>
    <t>電車内ビジョンスポットＣＭの放映素材差替業務</t>
    <rPh sb="14" eb="16">
      <t>ホウエイ</t>
    </rPh>
    <rPh sb="16" eb="18">
      <t>ソザイ</t>
    </rPh>
    <rPh sb="18" eb="20">
      <t>サシカ</t>
    </rPh>
    <phoneticPr fontId="5"/>
  </si>
  <si>
    <t>P3</t>
    <phoneticPr fontId="5"/>
  </si>
  <si>
    <t>英字新聞への政府広報広告の制作・掲載業務</t>
    <rPh sb="0" eb="2">
      <t>エイジ</t>
    </rPh>
    <rPh sb="2" eb="4">
      <t>シンブン</t>
    </rPh>
    <rPh sb="6" eb="8">
      <t>セイフ</t>
    </rPh>
    <rPh sb="8" eb="10">
      <t>コウホウ</t>
    </rPh>
    <rPh sb="10" eb="12">
      <t>コウコク</t>
    </rPh>
    <rPh sb="13" eb="15">
      <t>セイサク</t>
    </rPh>
    <rPh sb="16" eb="18">
      <t>ケイサイ</t>
    </rPh>
    <rPh sb="18" eb="20">
      <t>ギョウム</t>
    </rPh>
    <phoneticPr fontId="5"/>
  </si>
  <si>
    <t>年間広告素材の制作業務の一部</t>
    <rPh sb="9" eb="11">
      <t>ギョウム</t>
    </rPh>
    <phoneticPr fontId="5"/>
  </si>
  <si>
    <t>年間広告素材の制作業務</t>
    <rPh sb="9" eb="11">
      <t>ギョウム</t>
    </rPh>
    <phoneticPr fontId="5"/>
  </si>
  <si>
    <t>点字新聞への政府広報広告の制作・掲載業務</t>
    <rPh sb="0" eb="2">
      <t>テンジ</t>
    </rPh>
    <rPh sb="2" eb="4">
      <t>シンブン</t>
    </rPh>
    <rPh sb="6" eb="8">
      <t>セイフ</t>
    </rPh>
    <rPh sb="8" eb="10">
      <t>コウホウ</t>
    </rPh>
    <rPh sb="10" eb="12">
      <t>コウコク</t>
    </rPh>
    <rPh sb="13" eb="15">
      <t>セイサク</t>
    </rPh>
    <rPh sb="16" eb="18">
      <t>ケイサイ</t>
    </rPh>
    <rPh sb="18" eb="20">
      <t>ギョウム</t>
    </rPh>
    <phoneticPr fontId="5"/>
  </si>
  <si>
    <t>年間広告の制作業務の一部</t>
    <rPh sb="0" eb="2">
      <t>ネンカン</t>
    </rPh>
    <rPh sb="2" eb="4">
      <t>コウコク</t>
    </rPh>
    <rPh sb="5" eb="7">
      <t>セイサク</t>
    </rPh>
    <rPh sb="7" eb="9">
      <t>ギョウム</t>
    </rPh>
    <rPh sb="10" eb="12">
      <t>イチブ</t>
    </rPh>
    <phoneticPr fontId="5"/>
  </si>
  <si>
    <t>-</t>
    <phoneticPr fontId="5"/>
  </si>
  <si>
    <t>新型コロナウイルス感染症の感染状況の変化等により、広報戦略を練り直すことが不可欠となり、年度内に事業を完了することが困難となったため。</t>
    <rPh sb="0" eb="2">
      <t>シンガタ</t>
    </rPh>
    <rPh sb="9" eb="12">
      <t>カンセンショウ</t>
    </rPh>
    <rPh sb="13" eb="15">
      <t>カンセン</t>
    </rPh>
    <rPh sb="15" eb="17">
      <t>ジョウキョウ</t>
    </rPh>
    <rPh sb="18" eb="20">
      <t>ヘンカ</t>
    </rPh>
    <rPh sb="20" eb="21">
      <t>ナド</t>
    </rPh>
    <rPh sb="25" eb="27">
      <t>コウホウ</t>
    </rPh>
    <rPh sb="27" eb="29">
      <t>センリャク</t>
    </rPh>
    <rPh sb="30" eb="31">
      <t>ネ</t>
    </rPh>
    <rPh sb="32" eb="33">
      <t>ナオ</t>
    </rPh>
    <rPh sb="37" eb="40">
      <t>フカケツ</t>
    </rPh>
    <rPh sb="44" eb="47">
      <t>ネンドナイ</t>
    </rPh>
    <rPh sb="48" eb="50">
      <t>ジギョウ</t>
    </rPh>
    <rPh sb="51" eb="53">
      <t>カンリョウ</t>
    </rPh>
    <rPh sb="58" eb="60">
      <t>コンナン</t>
    </rPh>
    <phoneticPr fontId="5"/>
  </si>
  <si>
    <t>　政府広報は、各府省庁と連携して、インターネット、テレビ、新聞、ラジオ等の様々な媒体を用いて、広く国民に対して政府の重要施策の内容、背景、必要性等を周知し、理解を促進することを目的としている。</t>
    <phoneticPr fontId="5"/>
  </si>
  <si>
    <t>　新型コロナウイルス感染症対策や経済対策に盛り込まれた各施策の内容を始めとした喫緊の取組等について、必要に応じてクロスメディア（様々な広報媒体や統一感のあるクリエイティブを用いて、媒体同士による相乗効果を高める手法））により、戦略的かつ効果的な広報を実施している。</t>
    <phoneticPr fontId="5"/>
  </si>
  <si>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シサク</t>
    </rPh>
    <rPh sb="17" eb="19">
      <t>ナイヨウ</t>
    </rPh>
    <rPh sb="20" eb="22">
      <t>ハイケイ</t>
    </rPh>
    <rPh sb="23" eb="26">
      <t>ヒツヨウセイ</t>
    </rPh>
    <rPh sb="26" eb="27">
      <t>ナド</t>
    </rPh>
    <rPh sb="28" eb="29">
      <t>ヒロ</t>
    </rPh>
    <rPh sb="30" eb="32">
      <t>コクミン</t>
    </rPh>
    <rPh sb="33" eb="35">
      <t>シュウチ</t>
    </rPh>
    <rPh sb="40" eb="42">
      <t>シサク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82" eb="84">
      <t>ヒツヨウ</t>
    </rPh>
    <rPh sb="92" eb="93">
      <t>クニ</t>
    </rPh>
    <rPh sb="93" eb="95">
      <t>イガイ</t>
    </rPh>
    <rPh sb="96" eb="97">
      <t>モノ</t>
    </rPh>
    <rPh sb="98" eb="99">
      <t>ユダ</t>
    </rPh>
    <phoneticPr fontId="5"/>
  </si>
  <si>
    <t>本事業は、政府の重要施策や基本方針に関する国民の理解増進のために必要不可欠であり、優先度の高い事業である。</t>
    <rPh sb="0" eb="1">
      <t>ホン</t>
    </rPh>
    <rPh sb="1" eb="3">
      <t>ジギョウ</t>
    </rPh>
    <rPh sb="5" eb="7">
      <t>セイフ</t>
    </rPh>
    <rPh sb="8" eb="10">
      <t>ジュウヨウ</t>
    </rPh>
    <rPh sb="10" eb="12">
      <t>シサク</t>
    </rPh>
    <rPh sb="13" eb="15">
      <t>キホン</t>
    </rPh>
    <rPh sb="15" eb="17">
      <t>ホウシン</t>
    </rPh>
    <rPh sb="18" eb="19">
      <t>カン</t>
    </rPh>
    <rPh sb="21" eb="23">
      <t>コクミン</t>
    </rPh>
    <rPh sb="24" eb="26">
      <t>リカイ</t>
    </rPh>
    <rPh sb="26" eb="28">
      <t>ゾウシン</t>
    </rPh>
    <rPh sb="32" eb="34">
      <t>ヒツヨウ</t>
    </rPh>
    <rPh sb="34" eb="37">
      <t>フカケツ</t>
    </rPh>
    <rPh sb="41" eb="44">
      <t>ユウセンド</t>
    </rPh>
    <rPh sb="45" eb="46">
      <t>タカ</t>
    </rPh>
    <rPh sb="47" eb="49">
      <t>ジギョウ</t>
    </rPh>
    <phoneticPr fontId="5"/>
  </si>
  <si>
    <t>新型コロナウイルス感染症関連広報の継続的な実施が必要となる中、実施した広報の効果等の分析を踏まえつつ、より効果的・効率的な執行に努めてまいりたい。</t>
    <rPh sb="0" eb="2">
      <t>シンガタ</t>
    </rPh>
    <rPh sb="9" eb="12">
      <t>カンセンショウ</t>
    </rPh>
    <rPh sb="12" eb="14">
      <t>カンレン</t>
    </rPh>
    <rPh sb="14" eb="16">
      <t>コウホウ</t>
    </rPh>
    <rPh sb="17" eb="20">
      <t>ケイゾクテキ</t>
    </rPh>
    <rPh sb="21" eb="23">
      <t>ジッシ</t>
    </rPh>
    <rPh sb="24" eb="26">
      <t>ヒツヨウ</t>
    </rPh>
    <rPh sb="29" eb="30">
      <t>ナカ</t>
    </rPh>
    <rPh sb="53" eb="56">
      <t>コウカテキ</t>
    </rPh>
    <rPh sb="57" eb="60">
      <t>コウリツテキ</t>
    </rPh>
    <rPh sb="61" eb="63">
      <t>シッコウ</t>
    </rPh>
    <rPh sb="64" eb="65">
      <t>ツト</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</si>
  <si>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</si>
  <si>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</si>
  <si>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・新型コロナウイルス感染症関連広報で大きな額の予算が執行された結果、１テーマあたりのコストが大幅に増加した。
・「政府広報オンライン」の総ページビュー数について、令和３年度は前年度より低下したものの、引き続き令和元年度の実績数のレベルを保っている。
・新聞記事下広告は認知度・理解度とも、目標値に達した。
・テレビCMの認知度は目標値に達し、前年度を上回る成果実績を得られた。他方、理解度は目標達成度が90％を下回り、成果実績も前年度を下回った。</t>
    <rPh sb="18" eb="19">
      <t>オオ</t>
    </rPh>
    <rPh sb="21" eb="22">
      <t>ガク</t>
    </rPh>
    <rPh sb="23" eb="25">
      <t>ヨサン</t>
    </rPh>
    <rPh sb="26" eb="28">
      <t>シッコウ</t>
    </rPh>
    <rPh sb="31" eb="33">
      <t>ケッカ</t>
    </rPh>
    <rPh sb="164" eb="167">
      <t>モクヒョウチ</t>
    </rPh>
    <rPh sb="168" eb="169">
      <t>タッ</t>
    </rPh>
    <rPh sb="178" eb="180">
      <t>セイカ</t>
    </rPh>
    <rPh sb="180" eb="182">
      <t>ジッセキ</t>
    </rPh>
    <rPh sb="183" eb="184">
      <t>エ</t>
    </rPh>
    <rPh sb="188" eb="190">
      <t>タホウ</t>
    </rPh>
    <rPh sb="195" eb="197">
      <t>モクヒョウ</t>
    </rPh>
    <rPh sb="197" eb="199">
      <t>タッセイ</t>
    </rPh>
    <rPh sb="199" eb="200">
      <t>ド</t>
    </rPh>
    <rPh sb="205" eb="207">
      <t>シタマワ</t>
    </rPh>
    <rPh sb="209" eb="211">
      <t>セイカ</t>
    </rPh>
    <rPh sb="211" eb="213">
      <t>ジッセキ</t>
    </rPh>
    <rPh sb="214" eb="217">
      <t>ゼンネンド</t>
    </rPh>
    <rPh sb="218" eb="220">
      <t>シタマワ</t>
    </rPh>
    <phoneticPr fontId="5"/>
  </si>
  <si>
    <t>4,936百万円
/4ﾃｰﾏ</t>
    <phoneticPr fontId="5"/>
  </si>
  <si>
    <t>引き続き、効果的･効率的な事業の実施に努めるとともに、効率的に執行した実績を今後の事業に反映させるよう努める。</t>
    <phoneticPr fontId="5"/>
  </si>
  <si>
    <t>A.株式会社電通</t>
    <phoneticPr fontId="5"/>
  </si>
  <si>
    <t>B.株式会社東急エージェンシー</t>
    <phoneticPr fontId="5"/>
  </si>
  <si>
    <t>D.株式会社ライトパブリシティ</t>
    <phoneticPr fontId="5"/>
  </si>
  <si>
    <t>F. 株式会社読売ＩＳ</t>
    <phoneticPr fontId="5"/>
  </si>
  <si>
    <t>G.株式会社毎日広告社</t>
    <rPh sb="2" eb="6">
      <t>カブシキガイシャ</t>
    </rPh>
    <phoneticPr fontId="5"/>
  </si>
  <si>
    <t>株式会社電通</t>
    <phoneticPr fontId="5"/>
  </si>
  <si>
    <t>株式会社博報堂</t>
    <phoneticPr fontId="5"/>
  </si>
  <si>
    <t>株式会社毎日広告社</t>
    <phoneticPr fontId="5"/>
  </si>
  <si>
    <t>株式会社ＨＥＬＩＯＳ</t>
    <phoneticPr fontId="5"/>
  </si>
  <si>
    <t>株式会社サイバーエージェント</t>
    <phoneticPr fontId="5"/>
  </si>
  <si>
    <t>株式会社東急エージェンシー</t>
    <phoneticPr fontId="5"/>
  </si>
  <si>
    <t>株式会社Ｃａ　Ｄｅｓｉｇｎ</t>
    <phoneticPr fontId="5"/>
  </si>
  <si>
    <t>株式会社ライトパブリシティ</t>
    <phoneticPr fontId="5"/>
  </si>
  <si>
    <t>ＵＵＵＭ株式会社</t>
    <phoneticPr fontId="5"/>
  </si>
  <si>
    <t>株式会社読売ＩＳ</t>
    <phoneticPr fontId="5"/>
  </si>
  <si>
    <t>株式会社ビデオリサーチの実施する調査「テレビCMカルテ」</t>
    <rPh sb="0" eb="4">
      <t>カブシキガイシャ</t>
    </rPh>
    <phoneticPr fontId="5"/>
  </si>
  <si>
    <t>株式会社ビデオリサーチ・新聞社が実施する調査「J-MONITOR」</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</si>
</sst>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67237</xdr:colOff>
      <xdr:row>123</xdr:row>
      <xdr:rowOff>123265</xdr:rowOff>
    </xdr:from>
    <xdr:to>
      <xdr:col>49</xdr:col>
      <xdr:colOff>372022</xdr:colOff>
      <xdr:row>134</xdr:row>
      <xdr:rowOff>239244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72" y="47737059"/>
          <a:ext cx="8978138" cy="3937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0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8" t="s">
        <v>0</v>
      </c>
      <c r="Y2" s="61"/>
      <c r="Z2" s="43"/>
      <c r="AA2" s="43"/>
      <c r="AB2" s="43"/>
      <c r="AC2" s="43"/>
      <c r="AD2" s="165">
        <v>2022</v>
      </c>
      <c r="AE2" s="165"/>
      <c r="AF2" s="165"/>
      <c r="AG2" s="165"/>
      <c r="AH2" s="165"/>
      <c r="AI2" s="70" t="s">
        <v>255</v>
      </c>
      <c r="AJ2" s="165" t="s">
        <v>633</v>
      </c>
      <c r="AK2" s="165"/>
      <c r="AL2" s="165"/>
      <c r="AM2" s="165"/>
      <c r="AN2" s="70" t="s">
        <v>255</v>
      </c>
      <c r="AO2" s="165">
        <v>21</v>
      </c>
      <c r="AP2" s="165"/>
      <c r="AQ2" s="165"/>
      <c r="AR2" s="71" t="s">
        <v>255</v>
      </c>
      <c r="AS2" s="166">
        <v>6</v>
      </c>
      <c r="AT2" s="166"/>
      <c r="AU2" s="166"/>
      <c r="AV2" s="70" t="str">
        <f>IF(AW2="","","-")</f>
        <v/>
      </c>
      <c r="AW2" s="167"/>
      <c r="AX2" s="167"/>
    </row>
    <row r="3" spans="1:50" ht="21" customHeight="1" thickBot="1" x14ac:dyDescent="0.2">
      <c r="A3" s="168" t="s">
        <v>562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22" t="s">
        <v>56</v>
      </c>
      <c r="AJ3" s="170" t="s">
        <v>570</v>
      </c>
      <c r="AK3" s="170"/>
      <c r="AL3" s="170"/>
      <c r="AM3" s="170"/>
      <c r="AN3" s="170"/>
      <c r="AO3" s="170"/>
      <c r="AP3" s="170"/>
      <c r="AQ3" s="170"/>
      <c r="AR3" s="170"/>
      <c r="AS3" s="170"/>
      <c r="AT3" s="170"/>
      <c r="AU3" s="170"/>
      <c r="AV3" s="170"/>
      <c r="AW3" s="170"/>
      <c r="AX3" s="23" t="s">
        <v>57</v>
      </c>
    </row>
    <row r="4" spans="1:50" ht="24.75" customHeight="1" x14ac:dyDescent="0.15">
      <c r="A4" s="140" t="s">
        <v>23</v>
      </c>
      <c r="B4" s="141"/>
      <c r="C4" s="141"/>
      <c r="D4" s="141"/>
      <c r="E4" s="141"/>
      <c r="F4" s="141"/>
      <c r="G4" s="142" t="s">
        <v>571</v>
      </c>
      <c r="H4" s="143"/>
      <c r="I4" s="143"/>
      <c r="J4" s="143"/>
      <c r="K4" s="143"/>
      <c r="L4" s="143"/>
      <c r="M4" s="143"/>
      <c r="N4" s="143"/>
      <c r="O4" s="143"/>
      <c r="P4" s="143"/>
      <c r="Q4" s="143"/>
      <c r="R4" s="143"/>
      <c r="S4" s="143"/>
      <c r="T4" s="143"/>
      <c r="U4" s="143"/>
      <c r="V4" s="143"/>
      <c r="W4" s="143"/>
      <c r="X4" s="143"/>
      <c r="Y4" s="144" t="s">
        <v>1</v>
      </c>
      <c r="Z4" s="145"/>
      <c r="AA4" s="145"/>
      <c r="AB4" s="145"/>
      <c r="AC4" s="145"/>
      <c r="AD4" s="146"/>
      <c r="AE4" s="147" t="s">
        <v>572</v>
      </c>
      <c r="AF4" s="148"/>
      <c r="AG4" s="148"/>
      <c r="AH4" s="148"/>
      <c r="AI4" s="148"/>
      <c r="AJ4" s="148"/>
      <c r="AK4" s="148"/>
      <c r="AL4" s="148"/>
      <c r="AM4" s="148"/>
      <c r="AN4" s="148"/>
      <c r="AO4" s="148"/>
      <c r="AP4" s="149"/>
      <c r="AQ4" s="150" t="s">
        <v>2</v>
      </c>
      <c r="AR4" s="145"/>
      <c r="AS4" s="145"/>
      <c r="AT4" s="145"/>
      <c r="AU4" s="145"/>
      <c r="AV4" s="145"/>
      <c r="AW4" s="145"/>
      <c r="AX4" s="151"/>
    </row>
    <row r="5" spans="1:50" ht="44.25" customHeight="1" x14ac:dyDescent="0.15">
      <c r="A5" s="152" t="s">
        <v>59</v>
      </c>
      <c r="B5" s="153"/>
      <c r="C5" s="153"/>
      <c r="D5" s="153"/>
      <c r="E5" s="153"/>
      <c r="F5" s="154"/>
      <c r="G5" s="155" t="s">
        <v>573</v>
      </c>
      <c r="H5" s="156"/>
      <c r="I5" s="156"/>
      <c r="J5" s="156"/>
      <c r="K5" s="156"/>
      <c r="L5" s="156"/>
      <c r="M5" s="157" t="s">
        <v>58</v>
      </c>
      <c r="N5" s="158"/>
      <c r="O5" s="158"/>
      <c r="P5" s="158"/>
      <c r="Q5" s="158"/>
      <c r="R5" s="159"/>
      <c r="S5" s="160" t="s">
        <v>642</v>
      </c>
      <c r="T5" s="156"/>
      <c r="U5" s="156"/>
      <c r="V5" s="156"/>
      <c r="W5" s="156"/>
      <c r="X5" s="161"/>
      <c r="Y5" s="162" t="s">
        <v>3</v>
      </c>
      <c r="Z5" s="163"/>
      <c r="AA5" s="163"/>
      <c r="AB5" s="163"/>
      <c r="AC5" s="163"/>
      <c r="AD5" s="164"/>
      <c r="AE5" s="187" t="s">
        <v>574</v>
      </c>
      <c r="AF5" s="187"/>
      <c r="AG5" s="187"/>
      <c r="AH5" s="187"/>
      <c r="AI5" s="187"/>
      <c r="AJ5" s="187"/>
      <c r="AK5" s="187"/>
      <c r="AL5" s="187"/>
      <c r="AM5" s="187"/>
      <c r="AN5" s="187"/>
      <c r="AO5" s="187"/>
      <c r="AP5" s="188"/>
      <c r="AQ5" s="189" t="s">
        <v>597</v>
      </c>
      <c r="AR5" s="190"/>
      <c r="AS5" s="190"/>
      <c r="AT5" s="190"/>
      <c r="AU5" s="190"/>
      <c r="AV5" s="190"/>
      <c r="AW5" s="190"/>
      <c r="AX5" s="191"/>
    </row>
    <row r="6" spans="1:50" ht="39" customHeight="1" x14ac:dyDescent="0.15">
      <c r="A6" s="192" t="s">
        <v>4</v>
      </c>
      <c r="B6" s="193"/>
      <c r="C6" s="193"/>
      <c r="D6" s="193"/>
      <c r="E6" s="193"/>
      <c r="F6" s="193"/>
      <c r="G6" s="194" t="str">
        <f>入力規則等!F39</f>
        <v>一般会計</v>
      </c>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6"/>
    </row>
    <row r="7" spans="1:50" ht="49.5" customHeight="1" x14ac:dyDescent="0.15">
      <c r="A7" s="171" t="s">
        <v>20</v>
      </c>
      <c r="B7" s="172"/>
      <c r="C7" s="172"/>
      <c r="D7" s="172"/>
      <c r="E7" s="172"/>
      <c r="F7" s="173"/>
      <c r="G7" s="197" t="s">
        <v>575</v>
      </c>
      <c r="H7" s="198"/>
      <c r="I7" s="198"/>
      <c r="J7" s="198"/>
      <c r="K7" s="198"/>
      <c r="L7" s="198"/>
      <c r="M7" s="198"/>
      <c r="N7" s="198"/>
      <c r="O7" s="198"/>
      <c r="P7" s="198"/>
      <c r="Q7" s="198"/>
      <c r="R7" s="198"/>
      <c r="S7" s="198"/>
      <c r="T7" s="198"/>
      <c r="U7" s="198"/>
      <c r="V7" s="198"/>
      <c r="W7" s="198"/>
      <c r="X7" s="199"/>
      <c r="Y7" s="200" t="s">
        <v>241</v>
      </c>
      <c r="Z7" s="201"/>
      <c r="AA7" s="201"/>
      <c r="AB7" s="201"/>
      <c r="AC7" s="201"/>
      <c r="AD7" s="202"/>
      <c r="AE7" s="203" t="s">
        <v>576</v>
      </c>
      <c r="AF7" s="204"/>
      <c r="AG7" s="204"/>
      <c r="AH7" s="204"/>
      <c r="AI7" s="204"/>
      <c r="AJ7" s="204"/>
      <c r="AK7" s="204"/>
      <c r="AL7" s="204"/>
      <c r="AM7" s="204"/>
      <c r="AN7" s="204"/>
      <c r="AO7" s="204"/>
      <c r="AP7" s="204"/>
      <c r="AQ7" s="204"/>
      <c r="AR7" s="204"/>
      <c r="AS7" s="204"/>
      <c r="AT7" s="204"/>
      <c r="AU7" s="204"/>
      <c r="AV7" s="204"/>
      <c r="AW7" s="204"/>
      <c r="AX7" s="205"/>
    </row>
    <row r="8" spans="1:50" ht="53.25" customHeight="1" x14ac:dyDescent="0.15">
      <c r="A8" s="171" t="s">
        <v>176</v>
      </c>
      <c r="B8" s="172"/>
      <c r="C8" s="172"/>
      <c r="D8" s="172"/>
      <c r="E8" s="172"/>
      <c r="F8" s="173"/>
      <c r="G8" s="174" t="str">
        <f>入力規則等!A27</f>
        <v>-</v>
      </c>
      <c r="H8" s="175"/>
      <c r="I8" s="175"/>
      <c r="J8" s="175"/>
      <c r="K8" s="175"/>
      <c r="L8" s="175"/>
      <c r="M8" s="175"/>
      <c r="N8" s="175"/>
      <c r="O8" s="175"/>
      <c r="P8" s="175"/>
      <c r="Q8" s="175"/>
      <c r="R8" s="175"/>
      <c r="S8" s="175"/>
      <c r="T8" s="175"/>
      <c r="U8" s="175"/>
      <c r="V8" s="175"/>
      <c r="W8" s="175"/>
      <c r="X8" s="176"/>
      <c r="Y8" s="177" t="s">
        <v>177</v>
      </c>
      <c r="Z8" s="178"/>
      <c r="AA8" s="178"/>
      <c r="AB8" s="178"/>
      <c r="AC8" s="178"/>
      <c r="AD8" s="179"/>
      <c r="AE8" s="180" t="str">
        <f>入力規則等!K13</f>
        <v>その他の事項経費</v>
      </c>
      <c r="AF8" s="175"/>
      <c r="AG8" s="175"/>
      <c r="AH8" s="175"/>
      <c r="AI8" s="175"/>
      <c r="AJ8" s="175"/>
      <c r="AK8" s="175"/>
      <c r="AL8" s="175"/>
      <c r="AM8" s="175"/>
      <c r="AN8" s="175"/>
      <c r="AO8" s="175"/>
      <c r="AP8" s="175"/>
      <c r="AQ8" s="175"/>
      <c r="AR8" s="175"/>
      <c r="AS8" s="175"/>
      <c r="AT8" s="175"/>
      <c r="AU8" s="175"/>
      <c r="AV8" s="175"/>
      <c r="AW8" s="175"/>
      <c r="AX8" s="181"/>
    </row>
    <row r="9" spans="1:50" ht="58.5" customHeight="1" x14ac:dyDescent="0.15">
      <c r="A9" s="182" t="s">
        <v>21</v>
      </c>
      <c r="B9" s="183"/>
      <c r="C9" s="183"/>
      <c r="D9" s="183"/>
      <c r="E9" s="183"/>
      <c r="F9" s="183"/>
      <c r="G9" s="184" t="s">
        <v>664</v>
      </c>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6"/>
    </row>
    <row r="10" spans="1:50" ht="80.25" customHeight="1" x14ac:dyDescent="0.15">
      <c r="A10" s="227" t="s">
        <v>27</v>
      </c>
      <c r="B10" s="228"/>
      <c r="C10" s="228"/>
      <c r="D10" s="228"/>
      <c r="E10" s="228"/>
      <c r="F10" s="228"/>
      <c r="G10" s="229" t="s">
        <v>665</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15">
      <c r="A11" s="227" t="s">
        <v>5</v>
      </c>
      <c r="B11" s="228"/>
      <c r="C11" s="228"/>
      <c r="D11" s="228"/>
      <c r="E11" s="228"/>
      <c r="F11" s="232"/>
      <c r="G11" s="233" t="str">
        <f>入力規則等!P10</f>
        <v>委託・請負</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15">
      <c r="A12" s="236" t="s">
        <v>22</v>
      </c>
      <c r="B12" s="237"/>
      <c r="C12" s="237"/>
      <c r="D12" s="237"/>
      <c r="E12" s="237"/>
      <c r="F12" s="238"/>
      <c r="G12" s="243"/>
      <c r="H12" s="244"/>
      <c r="I12" s="244"/>
      <c r="J12" s="244"/>
      <c r="K12" s="244"/>
      <c r="L12" s="244"/>
      <c r="M12" s="244"/>
      <c r="N12" s="244"/>
      <c r="O12" s="244"/>
      <c r="P12" s="215" t="s">
        <v>387</v>
      </c>
      <c r="Q12" s="216"/>
      <c r="R12" s="216"/>
      <c r="S12" s="216"/>
      <c r="T12" s="216"/>
      <c r="U12" s="216"/>
      <c r="V12" s="245"/>
      <c r="W12" s="215" t="s">
        <v>539</v>
      </c>
      <c r="X12" s="216"/>
      <c r="Y12" s="216"/>
      <c r="Z12" s="216"/>
      <c r="AA12" s="216"/>
      <c r="AB12" s="216"/>
      <c r="AC12" s="245"/>
      <c r="AD12" s="215" t="s">
        <v>541</v>
      </c>
      <c r="AE12" s="216"/>
      <c r="AF12" s="216"/>
      <c r="AG12" s="216"/>
      <c r="AH12" s="216"/>
      <c r="AI12" s="216"/>
      <c r="AJ12" s="245"/>
      <c r="AK12" s="215" t="s">
        <v>554</v>
      </c>
      <c r="AL12" s="216"/>
      <c r="AM12" s="216"/>
      <c r="AN12" s="216"/>
      <c r="AO12" s="216"/>
      <c r="AP12" s="216"/>
      <c r="AQ12" s="245"/>
      <c r="AR12" s="215" t="s">
        <v>555</v>
      </c>
      <c r="AS12" s="216"/>
      <c r="AT12" s="216"/>
      <c r="AU12" s="216"/>
      <c r="AV12" s="216"/>
      <c r="AW12" s="216"/>
      <c r="AX12" s="217"/>
    </row>
    <row r="13" spans="1:50" ht="21" customHeight="1" x14ac:dyDescent="0.15">
      <c r="A13" s="239"/>
      <c r="B13" s="240"/>
      <c r="C13" s="240"/>
      <c r="D13" s="240"/>
      <c r="E13" s="240"/>
      <c r="F13" s="241"/>
      <c r="G13" s="259" t="s">
        <v>6</v>
      </c>
      <c r="H13" s="260"/>
      <c r="I13" s="218" t="s">
        <v>7</v>
      </c>
      <c r="J13" s="219"/>
      <c r="K13" s="219"/>
      <c r="L13" s="219"/>
      <c r="M13" s="219"/>
      <c r="N13" s="219"/>
      <c r="O13" s="220"/>
      <c r="P13" s="209" t="s">
        <v>576</v>
      </c>
      <c r="Q13" s="210"/>
      <c r="R13" s="210"/>
      <c r="S13" s="210"/>
      <c r="T13" s="210"/>
      <c r="U13" s="210"/>
      <c r="V13" s="211"/>
      <c r="W13" s="209" t="s">
        <v>576</v>
      </c>
      <c r="X13" s="210"/>
      <c r="Y13" s="210"/>
      <c r="Z13" s="210"/>
      <c r="AA13" s="210"/>
      <c r="AB13" s="210"/>
      <c r="AC13" s="211"/>
      <c r="AD13" s="209" t="s">
        <v>576</v>
      </c>
      <c r="AE13" s="210"/>
      <c r="AF13" s="210"/>
      <c r="AG13" s="210"/>
      <c r="AH13" s="210"/>
      <c r="AI13" s="210"/>
      <c r="AJ13" s="211"/>
      <c r="AK13" s="209" t="s">
        <v>598</v>
      </c>
      <c r="AL13" s="210"/>
      <c r="AM13" s="210"/>
      <c r="AN13" s="210"/>
      <c r="AO13" s="210"/>
      <c r="AP13" s="210"/>
      <c r="AQ13" s="211"/>
      <c r="AR13" s="221" t="s">
        <v>598</v>
      </c>
      <c r="AS13" s="222"/>
      <c r="AT13" s="222"/>
      <c r="AU13" s="222"/>
      <c r="AV13" s="222"/>
      <c r="AW13" s="222"/>
      <c r="AX13" s="223"/>
    </row>
    <row r="14" spans="1:50" ht="21" customHeight="1" x14ac:dyDescent="0.15">
      <c r="A14" s="239"/>
      <c r="B14" s="240"/>
      <c r="C14" s="240"/>
      <c r="D14" s="240"/>
      <c r="E14" s="240"/>
      <c r="F14" s="241"/>
      <c r="G14" s="261"/>
      <c r="H14" s="262"/>
      <c r="I14" s="206" t="s">
        <v>8</v>
      </c>
      <c r="J14" s="224"/>
      <c r="K14" s="224"/>
      <c r="L14" s="224"/>
      <c r="M14" s="224"/>
      <c r="N14" s="224"/>
      <c r="O14" s="225"/>
      <c r="P14" s="209">
        <v>1874</v>
      </c>
      <c r="Q14" s="210"/>
      <c r="R14" s="210"/>
      <c r="S14" s="210"/>
      <c r="T14" s="210"/>
      <c r="U14" s="210"/>
      <c r="V14" s="211"/>
      <c r="W14" s="209">
        <v>9430</v>
      </c>
      <c r="X14" s="210"/>
      <c r="Y14" s="210"/>
      <c r="Z14" s="210"/>
      <c r="AA14" s="210"/>
      <c r="AB14" s="210"/>
      <c r="AC14" s="211"/>
      <c r="AD14" s="209">
        <v>4936</v>
      </c>
      <c r="AE14" s="210"/>
      <c r="AF14" s="210"/>
      <c r="AG14" s="210"/>
      <c r="AH14" s="210"/>
      <c r="AI14" s="210"/>
      <c r="AJ14" s="211"/>
      <c r="AK14" s="209" t="s">
        <v>598</v>
      </c>
      <c r="AL14" s="210"/>
      <c r="AM14" s="210"/>
      <c r="AN14" s="210"/>
      <c r="AO14" s="210"/>
      <c r="AP14" s="210"/>
      <c r="AQ14" s="211"/>
      <c r="AR14" s="265"/>
      <c r="AS14" s="265"/>
      <c r="AT14" s="265"/>
      <c r="AU14" s="265"/>
      <c r="AV14" s="265"/>
      <c r="AW14" s="265"/>
      <c r="AX14" s="266"/>
    </row>
    <row r="15" spans="1:50" ht="21" customHeight="1" x14ac:dyDescent="0.15">
      <c r="A15" s="239"/>
      <c r="B15" s="240"/>
      <c r="C15" s="240"/>
      <c r="D15" s="240"/>
      <c r="E15" s="240"/>
      <c r="F15" s="241"/>
      <c r="G15" s="261"/>
      <c r="H15" s="262"/>
      <c r="I15" s="206" t="s">
        <v>47</v>
      </c>
      <c r="J15" s="207"/>
      <c r="K15" s="207"/>
      <c r="L15" s="207"/>
      <c r="M15" s="207"/>
      <c r="N15" s="207"/>
      <c r="O15" s="208"/>
      <c r="P15" s="209">
        <v>1352</v>
      </c>
      <c r="Q15" s="210"/>
      <c r="R15" s="210"/>
      <c r="S15" s="210"/>
      <c r="T15" s="210"/>
      <c r="U15" s="210"/>
      <c r="V15" s="211"/>
      <c r="W15" s="209">
        <v>1598</v>
      </c>
      <c r="X15" s="210"/>
      <c r="Y15" s="210"/>
      <c r="Z15" s="210"/>
      <c r="AA15" s="210"/>
      <c r="AB15" s="210"/>
      <c r="AC15" s="211"/>
      <c r="AD15" s="209">
        <v>7512</v>
      </c>
      <c r="AE15" s="210"/>
      <c r="AF15" s="210"/>
      <c r="AG15" s="210"/>
      <c r="AH15" s="210"/>
      <c r="AI15" s="210"/>
      <c r="AJ15" s="211"/>
      <c r="AK15" s="209">
        <v>4936</v>
      </c>
      <c r="AL15" s="210"/>
      <c r="AM15" s="210"/>
      <c r="AN15" s="210"/>
      <c r="AO15" s="210"/>
      <c r="AP15" s="210"/>
      <c r="AQ15" s="211"/>
      <c r="AR15" s="209" t="s">
        <v>598</v>
      </c>
      <c r="AS15" s="210"/>
      <c r="AT15" s="210"/>
      <c r="AU15" s="210"/>
      <c r="AV15" s="210"/>
      <c r="AW15" s="210"/>
      <c r="AX15" s="226"/>
    </row>
    <row r="16" spans="1:50" ht="21" customHeight="1" x14ac:dyDescent="0.15">
      <c r="A16" s="239"/>
      <c r="B16" s="240"/>
      <c r="C16" s="240"/>
      <c r="D16" s="240"/>
      <c r="E16" s="240"/>
      <c r="F16" s="241"/>
      <c r="G16" s="261"/>
      <c r="H16" s="262"/>
      <c r="I16" s="206" t="s">
        <v>48</v>
      </c>
      <c r="J16" s="207"/>
      <c r="K16" s="207"/>
      <c r="L16" s="207"/>
      <c r="M16" s="207"/>
      <c r="N16" s="207"/>
      <c r="O16" s="208"/>
      <c r="P16" s="209">
        <v>-1598</v>
      </c>
      <c r="Q16" s="210"/>
      <c r="R16" s="210"/>
      <c r="S16" s="210"/>
      <c r="T16" s="210"/>
      <c r="U16" s="210"/>
      <c r="V16" s="211"/>
      <c r="W16" s="209">
        <v>-7512</v>
      </c>
      <c r="X16" s="210"/>
      <c r="Y16" s="210"/>
      <c r="Z16" s="210"/>
      <c r="AA16" s="210"/>
      <c r="AB16" s="210"/>
      <c r="AC16" s="211"/>
      <c r="AD16" s="209">
        <v>-4936</v>
      </c>
      <c r="AE16" s="210"/>
      <c r="AF16" s="210"/>
      <c r="AG16" s="210"/>
      <c r="AH16" s="210"/>
      <c r="AI16" s="210"/>
      <c r="AJ16" s="211"/>
      <c r="AK16" s="209" t="s">
        <v>651</v>
      </c>
      <c r="AL16" s="210"/>
      <c r="AM16" s="210"/>
      <c r="AN16" s="210"/>
      <c r="AO16" s="210"/>
      <c r="AP16" s="210"/>
      <c r="AQ16" s="211"/>
      <c r="AR16" s="212"/>
      <c r="AS16" s="213"/>
      <c r="AT16" s="213"/>
      <c r="AU16" s="213"/>
      <c r="AV16" s="213"/>
      <c r="AW16" s="213"/>
      <c r="AX16" s="214"/>
    </row>
    <row r="17" spans="1:50" ht="24.75" customHeight="1" x14ac:dyDescent="0.15">
      <c r="A17" s="239"/>
      <c r="B17" s="240"/>
      <c r="C17" s="240"/>
      <c r="D17" s="240"/>
      <c r="E17" s="240"/>
      <c r="F17" s="241"/>
      <c r="G17" s="261"/>
      <c r="H17" s="262"/>
      <c r="I17" s="206" t="s">
        <v>46</v>
      </c>
      <c r="J17" s="224"/>
      <c r="K17" s="224"/>
      <c r="L17" s="224"/>
      <c r="M17" s="224"/>
      <c r="N17" s="224"/>
      <c r="O17" s="225"/>
      <c r="P17" s="209" t="s">
        <v>576</v>
      </c>
      <c r="Q17" s="210"/>
      <c r="R17" s="210"/>
      <c r="S17" s="210"/>
      <c r="T17" s="210"/>
      <c r="U17" s="210"/>
      <c r="V17" s="211"/>
      <c r="W17" s="209">
        <v>5044</v>
      </c>
      <c r="X17" s="210"/>
      <c r="Y17" s="210"/>
      <c r="Z17" s="210"/>
      <c r="AA17" s="210"/>
      <c r="AB17" s="210"/>
      <c r="AC17" s="211"/>
      <c r="AD17" s="209" t="s">
        <v>651</v>
      </c>
      <c r="AE17" s="210"/>
      <c r="AF17" s="210"/>
      <c r="AG17" s="210"/>
      <c r="AH17" s="210"/>
      <c r="AI17" s="210"/>
      <c r="AJ17" s="211"/>
      <c r="AK17" s="209" t="s">
        <v>598</v>
      </c>
      <c r="AL17" s="210"/>
      <c r="AM17" s="210"/>
      <c r="AN17" s="210"/>
      <c r="AO17" s="210"/>
      <c r="AP17" s="210"/>
      <c r="AQ17" s="211"/>
      <c r="AR17" s="257"/>
      <c r="AS17" s="257"/>
      <c r="AT17" s="257"/>
      <c r="AU17" s="257"/>
      <c r="AV17" s="257"/>
      <c r="AW17" s="257"/>
      <c r="AX17" s="258"/>
    </row>
    <row r="18" spans="1:50" ht="24.75" customHeight="1" x14ac:dyDescent="0.15">
      <c r="A18" s="239"/>
      <c r="B18" s="240"/>
      <c r="C18" s="240"/>
      <c r="D18" s="240"/>
      <c r="E18" s="240"/>
      <c r="F18" s="241"/>
      <c r="G18" s="263"/>
      <c r="H18" s="264"/>
      <c r="I18" s="250" t="s">
        <v>18</v>
      </c>
      <c r="J18" s="251"/>
      <c r="K18" s="251"/>
      <c r="L18" s="251"/>
      <c r="M18" s="251"/>
      <c r="N18" s="251"/>
      <c r="O18" s="252"/>
      <c r="P18" s="253">
        <f>SUM(P13:V17)</f>
        <v>1628</v>
      </c>
      <c r="Q18" s="254"/>
      <c r="R18" s="254"/>
      <c r="S18" s="254"/>
      <c r="T18" s="254"/>
      <c r="U18" s="254"/>
      <c r="V18" s="255"/>
      <c r="W18" s="253">
        <f>SUM(W13:AC17)</f>
        <v>8560</v>
      </c>
      <c r="X18" s="254"/>
      <c r="Y18" s="254"/>
      <c r="Z18" s="254"/>
      <c r="AA18" s="254"/>
      <c r="AB18" s="254"/>
      <c r="AC18" s="255"/>
      <c r="AD18" s="253">
        <f>SUM(AD13:AJ17)</f>
        <v>7512</v>
      </c>
      <c r="AE18" s="254"/>
      <c r="AF18" s="254"/>
      <c r="AG18" s="254"/>
      <c r="AH18" s="254"/>
      <c r="AI18" s="254"/>
      <c r="AJ18" s="255"/>
      <c r="AK18" s="253">
        <f>SUM(AK13:AQ17)</f>
        <v>4936</v>
      </c>
      <c r="AL18" s="254"/>
      <c r="AM18" s="254"/>
      <c r="AN18" s="254"/>
      <c r="AO18" s="254"/>
      <c r="AP18" s="254"/>
      <c r="AQ18" s="255"/>
      <c r="AR18" s="253">
        <f>SUM(AR13:AX17)</f>
        <v>0</v>
      </c>
      <c r="AS18" s="254"/>
      <c r="AT18" s="254"/>
      <c r="AU18" s="254"/>
      <c r="AV18" s="254"/>
      <c r="AW18" s="254"/>
      <c r="AX18" s="256"/>
    </row>
    <row r="19" spans="1:50" ht="24.75" customHeight="1" x14ac:dyDescent="0.15">
      <c r="A19" s="239"/>
      <c r="B19" s="240"/>
      <c r="C19" s="240"/>
      <c r="D19" s="240"/>
      <c r="E19" s="240"/>
      <c r="F19" s="241"/>
      <c r="G19" s="246" t="s">
        <v>9</v>
      </c>
      <c r="H19" s="247"/>
      <c r="I19" s="247"/>
      <c r="J19" s="247"/>
      <c r="K19" s="247"/>
      <c r="L19" s="247"/>
      <c r="M19" s="247"/>
      <c r="N19" s="247"/>
      <c r="O19" s="247"/>
      <c r="P19" s="209">
        <v>1272</v>
      </c>
      <c r="Q19" s="210"/>
      <c r="R19" s="210"/>
      <c r="S19" s="210"/>
      <c r="T19" s="210"/>
      <c r="U19" s="210"/>
      <c r="V19" s="211"/>
      <c r="W19" s="209">
        <v>10780</v>
      </c>
      <c r="X19" s="210"/>
      <c r="Y19" s="210"/>
      <c r="Z19" s="210"/>
      <c r="AA19" s="210"/>
      <c r="AB19" s="210"/>
      <c r="AC19" s="211"/>
      <c r="AD19" s="209">
        <v>7511</v>
      </c>
      <c r="AE19" s="210"/>
      <c r="AF19" s="210"/>
      <c r="AG19" s="210"/>
      <c r="AH19" s="210"/>
      <c r="AI19" s="210"/>
      <c r="AJ19" s="211"/>
      <c r="AK19" s="248"/>
      <c r="AL19" s="248"/>
      <c r="AM19" s="248"/>
      <c r="AN19" s="248"/>
      <c r="AO19" s="248"/>
      <c r="AP19" s="248"/>
      <c r="AQ19" s="248"/>
      <c r="AR19" s="248"/>
      <c r="AS19" s="248"/>
      <c r="AT19" s="248"/>
      <c r="AU19" s="248"/>
      <c r="AV19" s="248"/>
      <c r="AW19" s="248"/>
      <c r="AX19" s="249"/>
    </row>
    <row r="20" spans="1:50" ht="24.75" customHeight="1" x14ac:dyDescent="0.15">
      <c r="A20" s="239"/>
      <c r="B20" s="240"/>
      <c r="C20" s="240"/>
      <c r="D20" s="240"/>
      <c r="E20" s="240"/>
      <c r="F20" s="241"/>
      <c r="G20" s="246" t="s">
        <v>10</v>
      </c>
      <c r="H20" s="247"/>
      <c r="I20" s="247"/>
      <c r="J20" s="247"/>
      <c r="K20" s="247"/>
      <c r="L20" s="247"/>
      <c r="M20" s="247"/>
      <c r="N20" s="247"/>
      <c r="O20" s="247"/>
      <c r="P20" s="285">
        <f>IF(P18=0, "-", SUM(P19)/P18)</f>
        <v>0.78132678132678135</v>
      </c>
      <c r="Q20" s="285"/>
      <c r="R20" s="285"/>
      <c r="S20" s="285"/>
      <c r="T20" s="285"/>
      <c r="U20" s="285"/>
      <c r="V20" s="285"/>
      <c r="W20" s="285">
        <f>IF(W18=0, "-", SUM(W19)/W18)</f>
        <v>1.2593457943925233</v>
      </c>
      <c r="X20" s="285"/>
      <c r="Y20" s="285"/>
      <c r="Z20" s="285"/>
      <c r="AA20" s="285"/>
      <c r="AB20" s="285"/>
      <c r="AC20" s="285"/>
      <c r="AD20" s="285">
        <f>IF(AD18=0, "-", SUM(AD19)/AD18)</f>
        <v>0.99986687965921195</v>
      </c>
      <c r="AE20" s="285"/>
      <c r="AF20" s="285"/>
      <c r="AG20" s="285"/>
      <c r="AH20" s="285"/>
      <c r="AI20" s="285"/>
      <c r="AJ20" s="285"/>
      <c r="AK20" s="248"/>
      <c r="AL20" s="248"/>
      <c r="AM20" s="248"/>
      <c r="AN20" s="248"/>
      <c r="AO20" s="248"/>
      <c r="AP20" s="248"/>
      <c r="AQ20" s="286"/>
      <c r="AR20" s="286"/>
      <c r="AS20" s="286"/>
      <c r="AT20" s="286"/>
      <c r="AU20" s="248"/>
      <c r="AV20" s="248"/>
      <c r="AW20" s="248"/>
      <c r="AX20" s="249"/>
    </row>
    <row r="21" spans="1:50" ht="25.5" customHeight="1" x14ac:dyDescent="0.15">
      <c r="A21" s="182"/>
      <c r="B21" s="183"/>
      <c r="C21" s="183"/>
      <c r="D21" s="183"/>
      <c r="E21" s="183"/>
      <c r="F21" s="242"/>
      <c r="G21" s="283" t="s">
        <v>215</v>
      </c>
      <c r="H21" s="284"/>
      <c r="I21" s="284"/>
      <c r="J21" s="284"/>
      <c r="K21" s="284"/>
      <c r="L21" s="284"/>
      <c r="M21" s="284"/>
      <c r="N21" s="284"/>
      <c r="O21" s="284"/>
      <c r="P21" s="285">
        <f>IF(P19=0, "-", SUM(P19)/SUM(P13,P14))</f>
        <v>0.67876200640341511</v>
      </c>
      <c r="Q21" s="285"/>
      <c r="R21" s="285"/>
      <c r="S21" s="285"/>
      <c r="T21" s="285"/>
      <c r="U21" s="285"/>
      <c r="V21" s="285"/>
      <c r="W21" s="285">
        <f>IF(W19=0, "-", SUM(W19)/SUM(W13,W14))</f>
        <v>1.1431601272534464</v>
      </c>
      <c r="X21" s="285"/>
      <c r="Y21" s="285"/>
      <c r="Z21" s="285"/>
      <c r="AA21" s="285"/>
      <c r="AB21" s="285"/>
      <c r="AC21" s="285"/>
      <c r="AD21" s="285">
        <f>IF(AD19=0, "-", SUM(AD19)/SUM(AD13,AD14))</f>
        <v>1.521677471636953</v>
      </c>
      <c r="AE21" s="285"/>
      <c r="AF21" s="285"/>
      <c r="AG21" s="285"/>
      <c r="AH21" s="285"/>
      <c r="AI21" s="285"/>
      <c r="AJ21" s="285"/>
      <c r="AK21" s="248"/>
      <c r="AL21" s="248"/>
      <c r="AM21" s="248"/>
      <c r="AN21" s="248"/>
      <c r="AO21" s="248"/>
      <c r="AP21" s="248"/>
      <c r="AQ21" s="286"/>
      <c r="AR21" s="286"/>
      <c r="AS21" s="286"/>
      <c r="AT21" s="286"/>
      <c r="AU21" s="248"/>
      <c r="AV21" s="248"/>
      <c r="AW21" s="248"/>
      <c r="AX21" s="249"/>
    </row>
    <row r="22" spans="1:50" ht="18.75" customHeight="1" x14ac:dyDescent="0.15">
      <c r="A22" s="293" t="s">
        <v>558</v>
      </c>
      <c r="B22" s="294"/>
      <c r="C22" s="294"/>
      <c r="D22" s="294"/>
      <c r="E22" s="294"/>
      <c r="F22" s="295"/>
      <c r="G22" s="299" t="s">
        <v>208</v>
      </c>
      <c r="H22" s="268"/>
      <c r="I22" s="268"/>
      <c r="J22" s="268"/>
      <c r="K22" s="268"/>
      <c r="L22" s="268"/>
      <c r="M22" s="268"/>
      <c r="N22" s="268"/>
      <c r="O22" s="300"/>
      <c r="P22" s="267" t="s">
        <v>556</v>
      </c>
      <c r="Q22" s="268"/>
      <c r="R22" s="268"/>
      <c r="S22" s="268"/>
      <c r="T22" s="268"/>
      <c r="U22" s="268"/>
      <c r="V22" s="300"/>
      <c r="W22" s="267" t="s">
        <v>557</v>
      </c>
      <c r="X22" s="268"/>
      <c r="Y22" s="268"/>
      <c r="Z22" s="268"/>
      <c r="AA22" s="268"/>
      <c r="AB22" s="268"/>
      <c r="AC22" s="300"/>
      <c r="AD22" s="267" t="s">
        <v>207</v>
      </c>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25.5" customHeight="1" x14ac:dyDescent="0.15">
      <c r="A23" s="296"/>
      <c r="B23" s="297"/>
      <c r="C23" s="297"/>
      <c r="D23" s="297"/>
      <c r="E23" s="297"/>
      <c r="F23" s="298"/>
      <c r="G23" s="270" t="s">
        <v>576</v>
      </c>
      <c r="H23" s="271"/>
      <c r="I23" s="271"/>
      <c r="J23" s="271"/>
      <c r="K23" s="271"/>
      <c r="L23" s="271"/>
      <c r="M23" s="271"/>
      <c r="N23" s="271"/>
      <c r="O23" s="272"/>
      <c r="P23" s="221" t="s">
        <v>598</v>
      </c>
      <c r="Q23" s="222"/>
      <c r="R23" s="222"/>
      <c r="S23" s="222"/>
      <c r="T23" s="222"/>
      <c r="U23" s="222"/>
      <c r="V23" s="273"/>
      <c r="W23" s="221" t="s">
        <v>640</v>
      </c>
      <c r="X23" s="222"/>
      <c r="Y23" s="222"/>
      <c r="Z23" s="222"/>
      <c r="AA23" s="222"/>
      <c r="AB23" s="222"/>
      <c r="AC23" s="273"/>
      <c r="AD23" s="274" t="s">
        <v>651</v>
      </c>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0" ht="25.5" customHeight="1" x14ac:dyDescent="0.15">
      <c r="A24" s="296"/>
      <c r="B24" s="297"/>
      <c r="C24" s="297"/>
      <c r="D24" s="297"/>
      <c r="E24" s="297"/>
      <c r="F24" s="298"/>
      <c r="G24" s="280" t="s">
        <v>576</v>
      </c>
      <c r="H24" s="281"/>
      <c r="I24" s="281"/>
      <c r="J24" s="281"/>
      <c r="K24" s="281"/>
      <c r="L24" s="281"/>
      <c r="M24" s="281"/>
      <c r="N24" s="281"/>
      <c r="O24" s="282"/>
      <c r="P24" s="209" t="s">
        <v>598</v>
      </c>
      <c r="Q24" s="210"/>
      <c r="R24" s="210"/>
      <c r="S24" s="210"/>
      <c r="T24" s="210"/>
      <c r="U24" s="210"/>
      <c r="V24" s="211"/>
      <c r="W24" s="209" t="s">
        <v>640</v>
      </c>
      <c r="X24" s="210"/>
      <c r="Y24" s="210"/>
      <c r="Z24" s="210"/>
      <c r="AA24" s="210"/>
      <c r="AB24" s="210"/>
      <c r="AC24" s="211"/>
      <c r="AD24" s="277"/>
      <c r="AE24" s="278"/>
      <c r="AF24" s="278"/>
      <c r="AG24" s="278"/>
      <c r="AH24" s="278"/>
      <c r="AI24" s="278"/>
      <c r="AJ24" s="278"/>
      <c r="AK24" s="278"/>
      <c r="AL24" s="278"/>
      <c r="AM24" s="278"/>
      <c r="AN24" s="278"/>
      <c r="AO24" s="278"/>
      <c r="AP24" s="278"/>
      <c r="AQ24" s="278"/>
      <c r="AR24" s="278"/>
      <c r="AS24" s="278"/>
      <c r="AT24" s="278"/>
      <c r="AU24" s="278"/>
      <c r="AV24" s="278"/>
      <c r="AW24" s="278"/>
      <c r="AX24" s="279"/>
    </row>
    <row r="25" spans="1:50" ht="25.5" customHeight="1" x14ac:dyDescent="0.15">
      <c r="A25" s="296"/>
      <c r="B25" s="297"/>
      <c r="C25" s="297"/>
      <c r="D25" s="297"/>
      <c r="E25" s="297"/>
      <c r="F25" s="298"/>
      <c r="G25" s="280" t="s">
        <v>576</v>
      </c>
      <c r="H25" s="281"/>
      <c r="I25" s="281"/>
      <c r="J25" s="281"/>
      <c r="K25" s="281"/>
      <c r="L25" s="281"/>
      <c r="M25" s="281"/>
      <c r="N25" s="281"/>
      <c r="O25" s="282"/>
      <c r="P25" s="209" t="s">
        <v>598</v>
      </c>
      <c r="Q25" s="210"/>
      <c r="R25" s="210"/>
      <c r="S25" s="210"/>
      <c r="T25" s="210"/>
      <c r="U25" s="210"/>
      <c r="V25" s="211"/>
      <c r="W25" s="209" t="s">
        <v>640</v>
      </c>
      <c r="X25" s="210"/>
      <c r="Y25" s="210"/>
      <c r="Z25" s="210"/>
      <c r="AA25" s="210"/>
      <c r="AB25" s="210"/>
      <c r="AC25" s="211"/>
      <c r="AD25" s="277"/>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0" ht="25.5" customHeight="1" x14ac:dyDescent="0.15">
      <c r="A26" s="296"/>
      <c r="B26" s="297"/>
      <c r="C26" s="297"/>
      <c r="D26" s="297"/>
      <c r="E26" s="297"/>
      <c r="F26" s="298"/>
      <c r="G26" s="280" t="s">
        <v>576</v>
      </c>
      <c r="H26" s="281"/>
      <c r="I26" s="281"/>
      <c r="J26" s="281"/>
      <c r="K26" s="281"/>
      <c r="L26" s="281"/>
      <c r="M26" s="281"/>
      <c r="N26" s="281"/>
      <c r="O26" s="282"/>
      <c r="P26" s="209" t="s">
        <v>598</v>
      </c>
      <c r="Q26" s="210"/>
      <c r="R26" s="210"/>
      <c r="S26" s="210"/>
      <c r="T26" s="210"/>
      <c r="U26" s="210"/>
      <c r="V26" s="211"/>
      <c r="W26" s="209" t="s">
        <v>640</v>
      </c>
      <c r="X26" s="210"/>
      <c r="Y26" s="210"/>
      <c r="Z26" s="210"/>
      <c r="AA26" s="210"/>
      <c r="AB26" s="210"/>
      <c r="AC26" s="211"/>
      <c r="AD26" s="277"/>
      <c r="AE26" s="278"/>
      <c r="AF26" s="278"/>
      <c r="AG26" s="278"/>
      <c r="AH26" s="278"/>
      <c r="AI26" s="278"/>
      <c r="AJ26" s="278"/>
      <c r="AK26" s="278"/>
      <c r="AL26" s="278"/>
      <c r="AM26" s="278"/>
      <c r="AN26" s="278"/>
      <c r="AO26" s="278"/>
      <c r="AP26" s="278"/>
      <c r="AQ26" s="278"/>
      <c r="AR26" s="278"/>
      <c r="AS26" s="278"/>
      <c r="AT26" s="278"/>
      <c r="AU26" s="278"/>
      <c r="AV26" s="278"/>
      <c r="AW26" s="278"/>
      <c r="AX26" s="279"/>
    </row>
    <row r="27" spans="1:50" ht="25.5" customHeight="1" x14ac:dyDescent="0.15">
      <c r="A27" s="296"/>
      <c r="B27" s="297"/>
      <c r="C27" s="297"/>
      <c r="D27" s="297"/>
      <c r="E27" s="297"/>
      <c r="F27" s="298"/>
      <c r="G27" s="287" t="s">
        <v>640</v>
      </c>
      <c r="H27" s="288"/>
      <c r="I27" s="288"/>
      <c r="J27" s="288"/>
      <c r="K27" s="288"/>
      <c r="L27" s="288"/>
      <c r="M27" s="288"/>
      <c r="N27" s="288"/>
      <c r="O27" s="289"/>
      <c r="P27" s="290" t="s">
        <v>640</v>
      </c>
      <c r="Q27" s="291"/>
      <c r="R27" s="291"/>
      <c r="S27" s="291"/>
      <c r="T27" s="291"/>
      <c r="U27" s="291"/>
      <c r="V27" s="292"/>
      <c r="W27" s="290" t="s">
        <v>640</v>
      </c>
      <c r="X27" s="291"/>
      <c r="Y27" s="291"/>
      <c r="Z27" s="291"/>
      <c r="AA27" s="291"/>
      <c r="AB27" s="291"/>
      <c r="AC27" s="292"/>
      <c r="AD27" s="277"/>
      <c r="AE27" s="278"/>
      <c r="AF27" s="278"/>
      <c r="AG27" s="278"/>
      <c r="AH27" s="278"/>
      <c r="AI27" s="278"/>
      <c r="AJ27" s="278"/>
      <c r="AK27" s="278"/>
      <c r="AL27" s="278"/>
      <c r="AM27" s="278"/>
      <c r="AN27" s="278"/>
      <c r="AO27" s="278"/>
      <c r="AP27" s="278"/>
      <c r="AQ27" s="278"/>
      <c r="AR27" s="278"/>
      <c r="AS27" s="278"/>
      <c r="AT27" s="278"/>
      <c r="AU27" s="278"/>
      <c r="AV27" s="278"/>
      <c r="AW27" s="278"/>
      <c r="AX27" s="279"/>
    </row>
    <row r="28" spans="1:50" ht="25.5" customHeight="1" thickBot="1" x14ac:dyDescent="0.2">
      <c r="A28" s="296"/>
      <c r="B28" s="297"/>
      <c r="C28" s="297"/>
      <c r="D28" s="297"/>
      <c r="E28" s="297"/>
      <c r="F28" s="298"/>
      <c r="G28" s="120" t="s">
        <v>18</v>
      </c>
      <c r="H28" s="121"/>
      <c r="I28" s="121"/>
      <c r="J28" s="121"/>
      <c r="K28" s="121"/>
      <c r="L28" s="121"/>
      <c r="M28" s="121"/>
      <c r="N28" s="121"/>
      <c r="O28" s="122"/>
      <c r="P28" s="316" t="str">
        <f>AK13</f>
        <v>-</v>
      </c>
      <c r="Q28" s="317"/>
      <c r="R28" s="317"/>
      <c r="S28" s="317"/>
      <c r="T28" s="317"/>
      <c r="U28" s="317"/>
      <c r="V28" s="318"/>
      <c r="W28" s="319" t="str">
        <f>AR13</f>
        <v>-</v>
      </c>
      <c r="X28" s="320"/>
      <c r="Y28" s="320"/>
      <c r="Z28" s="320"/>
      <c r="AA28" s="320"/>
      <c r="AB28" s="320"/>
      <c r="AC28" s="321"/>
      <c r="AD28" s="278"/>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ht="47.25" customHeight="1" x14ac:dyDescent="0.15">
      <c r="A29" s="322" t="s">
        <v>547</v>
      </c>
      <c r="B29" s="323"/>
      <c r="C29" s="323"/>
      <c r="D29" s="323"/>
      <c r="E29" s="323"/>
      <c r="F29" s="324"/>
      <c r="G29" s="325" t="s">
        <v>637</v>
      </c>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31.5" customHeight="1" x14ac:dyDescent="0.15">
      <c r="A30" s="327" t="s">
        <v>548</v>
      </c>
      <c r="B30" s="303"/>
      <c r="C30" s="303"/>
      <c r="D30" s="303"/>
      <c r="E30" s="303"/>
      <c r="F30" s="304"/>
      <c r="G30" s="329" t="s">
        <v>543</v>
      </c>
      <c r="H30" s="330"/>
      <c r="I30" s="330"/>
      <c r="J30" s="330"/>
      <c r="K30" s="330"/>
      <c r="L30" s="330"/>
      <c r="M30" s="330"/>
      <c r="N30" s="330"/>
      <c r="O30" s="330"/>
      <c r="P30" s="331" t="s">
        <v>542</v>
      </c>
      <c r="Q30" s="330"/>
      <c r="R30" s="330"/>
      <c r="S30" s="330"/>
      <c r="T30" s="330"/>
      <c r="U30" s="330"/>
      <c r="V30" s="330"/>
      <c r="W30" s="330"/>
      <c r="X30" s="332"/>
      <c r="Y30" s="333"/>
      <c r="Z30" s="334"/>
      <c r="AA30" s="335"/>
      <c r="AB30" s="380" t="s">
        <v>11</v>
      </c>
      <c r="AC30" s="380"/>
      <c r="AD30" s="380"/>
      <c r="AE30" s="381" t="s">
        <v>387</v>
      </c>
      <c r="AF30" s="382"/>
      <c r="AG30" s="382"/>
      <c r="AH30" s="383"/>
      <c r="AI30" s="381" t="s">
        <v>539</v>
      </c>
      <c r="AJ30" s="382"/>
      <c r="AK30" s="382"/>
      <c r="AL30" s="383"/>
      <c r="AM30" s="381" t="s">
        <v>355</v>
      </c>
      <c r="AN30" s="382"/>
      <c r="AO30" s="382"/>
      <c r="AP30" s="383"/>
      <c r="AQ30" s="389" t="s">
        <v>386</v>
      </c>
      <c r="AR30" s="390"/>
      <c r="AS30" s="390"/>
      <c r="AT30" s="391"/>
      <c r="AU30" s="389" t="s">
        <v>559</v>
      </c>
      <c r="AV30" s="390"/>
      <c r="AW30" s="390"/>
      <c r="AX30" s="392"/>
    </row>
    <row r="31" spans="1:50" ht="23.25" customHeight="1" x14ac:dyDescent="0.15">
      <c r="A31" s="327"/>
      <c r="B31" s="303"/>
      <c r="C31" s="303"/>
      <c r="D31" s="303"/>
      <c r="E31" s="303"/>
      <c r="F31" s="304"/>
      <c r="G31" s="336" t="s">
        <v>638</v>
      </c>
      <c r="H31" s="337"/>
      <c r="I31" s="337"/>
      <c r="J31" s="337"/>
      <c r="K31" s="337"/>
      <c r="L31" s="337"/>
      <c r="M31" s="337"/>
      <c r="N31" s="337"/>
      <c r="O31" s="337"/>
      <c r="P31" s="340" t="s">
        <v>587</v>
      </c>
      <c r="Q31" s="341"/>
      <c r="R31" s="341"/>
      <c r="S31" s="341"/>
      <c r="T31" s="341"/>
      <c r="U31" s="341"/>
      <c r="V31" s="341"/>
      <c r="W31" s="341"/>
      <c r="X31" s="342"/>
      <c r="Y31" s="346" t="s">
        <v>51</v>
      </c>
      <c r="Z31" s="347"/>
      <c r="AA31" s="348"/>
      <c r="AB31" s="349" t="s">
        <v>588</v>
      </c>
      <c r="AC31" s="349"/>
      <c r="AD31" s="349"/>
      <c r="AE31" s="350">
        <v>3</v>
      </c>
      <c r="AF31" s="350"/>
      <c r="AG31" s="350"/>
      <c r="AH31" s="350"/>
      <c r="AI31" s="350">
        <v>6</v>
      </c>
      <c r="AJ31" s="350"/>
      <c r="AK31" s="350"/>
      <c r="AL31" s="350"/>
      <c r="AM31" s="350">
        <v>1</v>
      </c>
      <c r="AN31" s="350"/>
      <c r="AO31" s="350"/>
      <c r="AP31" s="350"/>
      <c r="AQ31" s="377" t="s">
        <v>599</v>
      </c>
      <c r="AR31" s="350"/>
      <c r="AS31" s="350"/>
      <c r="AT31" s="350"/>
      <c r="AU31" s="368" t="s">
        <v>599</v>
      </c>
      <c r="AV31" s="384"/>
      <c r="AW31" s="384"/>
      <c r="AX31" s="385"/>
    </row>
    <row r="32" spans="1:50" ht="23.25" customHeight="1" x14ac:dyDescent="0.15">
      <c r="A32" s="328"/>
      <c r="B32" s="306"/>
      <c r="C32" s="306"/>
      <c r="D32" s="306"/>
      <c r="E32" s="306"/>
      <c r="F32" s="307"/>
      <c r="G32" s="338"/>
      <c r="H32" s="339"/>
      <c r="I32" s="339"/>
      <c r="J32" s="339"/>
      <c r="K32" s="339"/>
      <c r="L32" s="339"/>
      <c r="M32" s="339"/>
      <c r="N32" s="339"/>
      <c r="O32" s="339"/>
      <c r="P32" s="343"/>
      <c r="Q32" s="344"/>
      <c r="R32" s="344"/>
      <c r="S32" s="344"/>
      <c r="T32" s="344"/>
      <c r="U32" s="344"/>
      <c r="V32" s="344"/>
      <c r="W32" s="344"/>
      <c r="X32" s="345"/>
      <c r="Y32" s="386" t="s">
        <v>52</v>
      </c>
      <c r="Z32" s="387"/>
      <c r="AA32" s="388"/>
      <c r="AB32" s="349" t="s">
        <v>588</v>
      </c>
      <c r="AC32" s="349"/>
      <c r="AD32" s="349"/>
      <c r="AE32" s="350">
        <v>3</v>
      </c>
      <c r="AF32" s="350"/>
      <c r="AG32" s="350"/>
      <c r="AH32" s="350"/>
      <c r="AI32" s="350">
        <v>7</v>
      </c>
      <c r="AJ32" s="350"/>
      <c r="AK32" s="350"/>
      <c r="AL32" s="350"/>
      <c r="AM32" s="350">
        <v>6</v>
      </c>
      <c r="AN32" s="350"/>
      <c r="AO32" s="350"/>
      <c r="AP32" s="350"/>
      <c r="AQ32" s="377">
        <v>4</v>
      </c>
      <c r="AR32" s="350"/>
      <c r="AS32" s="350"/>
      <c r="AT32" s="350"/>
      <c r="AU32" s="368" t="s">
        <v>599</v>
      </c>
      <c r="AV32" s="384"/>
      <c r="AW32" s="384"/>
      <c r="AX32" s="385"/>
    </row>
    <row r="33" spans="1:51" ht="23.25" customHeight="1" x14ac:dyDescent="0.15">
      <c r="A33" s="414" t="s">
        <v>549</v>
      </c>
      <c r="B33" s="415"/>
      <c r="C33" s="415"/>
      <c r="D33" s="415"/>
      <c r="E33" s="415"/>
      <c r="F33" s="416"/>
      <c r="G33" s="216" t="s">
        <v>550</v>
      </c>
      <c r="H33" s="216"/>
      <c r="I33" s="216"/>
      <c r="J33" s="216"/>
      <c r="K33" s="216"/>
      <c r="L33" s="216"/>
      <c r="M33" s="216"/>
      <c r="N33" s="216"/>
      <c r="O33" s="216"/>
      <c r="P33" s="216"/>
      <c r="Q33" s="216"/>
      <c r="R33" s="216"/>
      <c r="S33" s="216"/>
      <c r="T33" s="216"/>
      <c r="U33" s="216"/>
      <c r="V33" s="216"/>
      <c r="W33" s="216"/>
      <c r="X33" s="245"/>
      <c r="Y33" s="422"/>
      <c r="Z33" s="423"/>
      <c r="AA33" s="424"/>
      <c r="AB33" s="215" t="s">
        <v>11</v>
      </c>
      <c r="AC33" s="216"/>
      <c r="AD33" s="245"/>
      <c r="AE33" s="215" t="s">
        <v>387</v>
      </c>
      <c r="AF33" s="216"/>
      <c r="AG33" s="216"/>
      <c r="AH33" s="245"/>
      <c r="AI33" s="215" t="s">
        <v>539</v>
      </c>
      <c r="AJ33" s="216"/>
      <c r="AK33" s="216"/>
      <c r="AL33" s="245"/>
      <c r="AM33" s="215" t="s">
        <v>355</v>
      </c>
      <c r="AN33" s="216"/>
      <c r="AO33" s="216"/>
      <c r="AP33" s="245"/>
      <c r="AQ33" s="394" t="s">
        <v>560</v>
      </c>
      <c r="AR33" s="395"/>
      <c r="AS33" s="395"/>
      <c r="AT33" s="395"/>
      <c r="AU33" s="395"/>
      <c r="AV33" s="395"/>
      <c r="AW33" s="395"/>
      <c r="AX33" s="396"/>
    </row>
    <row r="34" spans="1:51" ht="23.25" customHeight="1" x14ac:dyDescent="0.15">
      <c r="A34" s="417"/>
      <c r="B34" s="418"/>
      <c r="C34" s="418"/>
      <c r="D34" s="418"/>
      <c r="E34" s="418"/>
      <c r="F34" s="419"/>
      <c r="G34" s="373" t="s">
        <v>589</v>
      </c>
      <c r="H34" s="374"/>
      <c r="I34" s="374"/>
      <c r="J34" s="374"/>
      <c r="K34" s="374"/>
      <c r="L34" s="374"/>
      <c r="M34" s="374"/>
      <c r="N34" s="374"/>
      <c r="O34" s="374"/>
      <c r="P34" s="374"/>
      <c r="Q34" s="374"/>
      <c r="R34" s="374"/>
      <c r="S34" s="374"/>
      <c r="T34" s="374"/>
      <c r="U34" s="374"/>
      <c r="V34" s="374"/>
      <c r="W34" s="374"/>
      <c r="X34" s="374"/>
      <c r="Y34" s="397" t="s">
        <v>549</v>
      </c>
      <c r="Z34" s="398"/>
      <c r="AA34" s="399"/>
      <c r="AB34" s="400" t="s">
        <v>590</v>
      </c>
      <c r="AC34" s="401"/>
      <c r="AD34" s="402"/>
      <c r="AE34" s="377">
        <v>42400</v>
      </c>
      <c r="AF34" s="377"/>
      <c r="AG34" s="377"/>
      <c r="AH34" s="377"/>
      <c r="AI34" s="377">
        <v>179667</v>
      </c>
      <c r="AJ34" s="377"/>
      <c r="AK34" s="377"/>
      <c r="AL34" s="377"/>
      <c r="AM34" s="377">
        <v>751138</v>
      </c>
      <c r="AN34" s="377"/>
      <c r="AO34" s="377"/>
      <c r="AP34" s="377"/>
      <c r="AQ34" s="368">
        <v>123400</v>
      </c>
      <c r="AR34" s="351"/>
      <c r="AS34" s="351"/>
      <c r="AT34" s="351"/>
      <c r="AU34" s="351"/>
      <c r="AV34" s="351"/>
      <c r="AW34" s="351"/>
      <c r="AX34" s="352"/>
    </row>
    <row r="35" spans="1:51" ht="46.5" customHeight="1" x14ac:dyDescent="0.15">
      <c r="A35" s="420"/>
      <c r="B35" s="201"/>
      <c r="C35" s="201"/>
      <c r="D35" s="201"/>
      <c r="E35" s="201"/>
      <c r="F35" s="421"/>
      <c r="G35" s="375"/>
      <c r="H35" s="376"/>
      <c r="I35" s="376"/>
      <c r="J35" s="376"/>
      <c r="K35" s="376"/>
      <c r="L35" s="376"/>
      <c r="M35" s="376"/>
      <c r="N35" s="376"/>
      <c r="O35" s="376"/>
      <c r="P35" s="376"/>
      <c r="Q35" s="376"/>
      <c r="R35" s="376"/>
      <c r="S35" s="376"/>
      <c r="T35" s="376"/>
      <c r="U35" s="376"/>
      <c r="V35" s="376"/>
      <c r="W35" s="376"/>
      <c r="X35" s="376"/>
      <c r="Y35" s="364" t="s">
        <v>551</v>
      </c>
      <c r="Z35" s="378"/>
      <c r="AA35" s="379"/>
      <c r="AB35" s="403" t="s">
        <v>591</v>
      </c>
      <c r="AC35" s="404"/>
      <c r="AD35" s="405"/>
      <c r="AE35" s="407" t="s">
        <v>592</v>
      </c>
      <c r="AF35" s="406"/>
      <c r="AG35" s="406"/>
      <c r="AH35" s="406"/>
      <c r="AI35" s="407" t="s">
        <v>600</v>
      </c>
      <c r="AJ35" s="406"/>
      <c r="AK35" s="406"/>
      <c r="AL35" s="406"/>
      <c r="AM35" s="407" t="s">
        <v>643</v>
      </c>
      <c r="AN35" s="406"/>
      <c r="AO35" s="406"/>
      <c r="AP35" s="406"/>
      <c r="AQ35" s="407" t="s">
        <v>672</v>
      </c>
      <c r="AR35" s="406"/>
      <c r="AS35" s="406"/>
      <c r="AT35" s="406"/>
      <c r="AU35" s="406"/>
      <c r="AV35" s="406"/>
      <c r="AW35" s="406"/>
      <c r="AX35" s="408"/>
    </row>
    <row r="36" spans="1:51" ht="18.75" customHeight="1" x14ac:dyDescent="0.15">
      <c r="A36" s="433" t="s">
        <v>213</v>
      </c>
      <c r="B36" s="434"/>
      <c r="C36" s="434"/>
      <c r="D36" s="434"/>
      <c r="E36" s="434"/>
      <c r="F36" s="435"/>
      <c r="G36" s="443" t="s">
        <v>135</v>
      </c>
      <c r="H36" s="308"/>
      <c r="I36" s="308"/>
      <c r="J36" s="308"/>
      <c r="K36" s="308"/>
      <c r="L36" s="308"/>
      <c r="M36" s="308"/>
      <c r="N36" s="308"/>
      <c r="O36" s="309"/>
      <c r="P36" s="312" t="s">
        <v>55</v>
      </c>
      <c r="Q36" s="308"/>
      <c r="R36" s="308"/>
      <c r="S36" s="308"/>
      <c r="T36" s="308"/>
      <c r="U36" s="308"/>
      <c r="V36" s="308"/>
      <c r="W36" s="308"/>
      <c r="X36" s="309"/>
      <c r="Y36" s="444"/>
      <c r="Z36" s="445"/>
      <c r="AA36" s="446"/>
      <c r="AB36" s="450" t="s">
        <v>11</v>
      </c>
      <c r="AC36" s="451"/>
      <c r="AD36" s="452"/>
      <c r="AE36" s="450" t="s">
        <v>387</v>
      </c>
      <c r="AF36" s="451"/>
      <c r="AG36" s="451"/>
      <c r="AH36" s="452"/>
      <c r="AI36" s="455" t="s">
        <v>539</v>
      </c>
      <c r="AJ36" s="455"/>
      <c r="AK36" s="455"/>
      <c r="AL36" s="450"/>
      <c r="AM36" s="455" t="s">
        <v>355</v>
      </c>
      <c r="AN36" s="455"/>
      <c r="AO36" s="455"/>
      <c r="AP36" s="450"/>
      <c r="AQ36" s="429" t="s">
        <v>168</v>
      </c>
      <c r="AR36" s="430"/>
      <c r="AS36" s="430"/>
      <c r="AT36" s="431"/>
      <c r="AU36" s="308" t="s">
        <v>125</v>
      </c>
      <c r="AV36" s="308"/>
      <c r="AW36" s="308"/>
      <c r="AX36" s="313"/>
    </row>
    <row r="37" spans="1:51" ht="18.75" customHeight="1" x14ac:dyDescent="0.15">
      <c r="A37" s="436"/>
      <c r="B37" s="437"/>
      <c r="C37" s="437"/>
      <c r="D37" s="437"/>
      <c r="E37" s="437"/>
      <c r="F37" s="438"/>
      <c r="G37" s="326"/>
      <c r="H37" s="310"/>
      <c r="I37" s="310"/>
      <c r="J37" s="310"/>
      <c r="K37" s="310"/>
      <c r="L37" s="310"/>
      <c r="M37" s="310"/>
      <c r="N37" s="310"/>
      <c r="O37" s="311"/>
      <c r="P37" s="314"/>
      <c r="Q37" s="310"/>
      <c r="R37" s="310"/>
      <c r="S37" s="310"/>
      <c r="T37" s="310"/>
      <c r="U37" s="310"/>
      <c r="V37" s="310"/>
      <c r="W37" s="310"/>
      <c r="X37" s="311"/>
      <c r="Y37" s="447"/>
      <c r="Z37" s="448"/>
      <c r="AA37" s="449"/>
      <c r="AB37" s="381"/>
      <c r="AC37" s="453"/>
      <c r="AD37" s="454"/>
      <c r="AE37" s="381"/>
      <c r="AF37" s="453"/>
      <c r="AG37" s="453"/>
      <c r="AH37" s="454"/>
      <c r="AI37" s="456"/>
      <c r="AJ37" s="456"/>
      <c r="AK37" s="456"/>
      <c r="AL37" s="381"/>
      <c r="AM37" s="456"/>
      <c r="AN37" s="456"/>
      <c r="AO37" s="456"/>
      <c r="AP37" s="381"/>
      <c r="AQ37" s="409" t="s">
        <v>640</v>
      </c>
      <c r="AR37" s="410"/>
      <c r="AS37" s="411" t="s">
        <v>169</v>
      </c>
      <c r="AT37" s="412"/>
      <c r="AU37" s="413">
        <v>4</v>
      </c>
      <c r="AV37" s="413"/>
      <c r="AW37" s="310" t="s">
        <v>162</v>
      </c>
      <c r="AX37" s="315"/>
    </row>
    <row r="38" spans="1:51" ht="23.25" customHeight="1" x14ac:dyDescent="0.15">
      <c r="A38" s="439"/>
      <c r="B38" s="437"/>
      <c r="C38" s="437"/>
      <c r="D38" s="437"/>
      <c r="E38" s="437"/>
      <c r="F38" s="438"/>
      <c r="G38" s="353" t="s">
        <v>577</v>
      </c>
      <c r="H38" s="354"/>
      <c r="I38" s="354"/>
      <c r="J38" s="354"/>
      <c r="K38" s="354"/>
      <c r="L38" s="354"/>
      <c r="M38" s="354"/>
      <c r="N38" s="354"/>
      <c r="O38" s="355"/>
      <c r="P38" s="133" t="s">
        <v>578</v>
      </c>
      <c r="Q38" s="133"/>
      <c r="R38" s="133"/>
      <c r="S38" s="133"/>
      <c r="T38" s="133"/>
      <c r="U38" s="133"/>
      <c r="V38" s="133"/>
      <c r="W38" s="133"/>
      <c r="X38" s="134"/>
      <c r="Y38" s="364" t="s">
        <v>12</v>
      </c>
      <c r="Z38" s="365"/>
      <c r="AA38" s="366"/>
      <c r="AB38" s="367" t="s">
        <v>224</v>
      </c>
      <c r="AC38" s="367"/>
      <c r="AD38" s="367"/>
      <c r="AE38" s="368">
        <v>73.099999999999994</v>
      </c>
      <c r="AF38" s="351"/>
      <c r="AG38" s="351"/>
      <c r="AH38" s="351"/>
      <c r="AI38" s="368">
        <v>59.1</v>
      </c>
      <c r="AJ38" s="351"/>
      <c r="AK38" s="351"/>
      <c r="AL38" s="351"/>
      <c r="AM38" s="368">
        <v>48</v>
      </c>
      <c r="AN38" s="351"/>
      <c r="AO38" s="351"/>
      <c r="AP38" s="351"/>
      <c r="AQ38" s="370" t="s">
        <v>576</v>
      </c>
      <c r="AR38" s="371"/>
      <c r="AS38" s="371"/>
      <c r="AT38" s="372"/>
      <c r="AU38" s="351" t="s">
        <v>576</v>
      </c>
      <c r="AV38" s="351"/>
      <c r="AW38" s="351"/>
      <c r="AX38" s="352"/>
    </row>
    <row r="39" spans="1:51" ht="23.25" customHeight="1" x14ac:dyDescent="0.15">
      <c r="A39" s="440"/>
      <c r="B39" s="441"/>
      <c r="C39" s="441"/>
      <c r="D39" s="441"/>
      <c r="E39" s="441"/>
      <c r="F39" s="442"/>
      <c r="G39" s="356"/>
      <c r="H39" s="357"/>
      <c r="I39" s="357"/>
      <c r="J39" s="357"/>
      <c r="K39" s="357"/>
      <c r="L39" s="357"/>
      <c r="M39" s="357"/>
      <c r="N39" s="357"/>
      <c r="O39" s="358"/>
      <c r="P39" s="362"/>
      <c r="Q39" s="362"/>
      <c r="R39" s="362"/>
      <c r="S39" s="362"/>
      <c r="T39" s="362"/>
      <c r="U39" s="362"/>
      <c r="V39" s="362"/>
      <c r="W39" s="362"/>
      <c r="X39" s="363"/>
      <c r="Y39" s="215" t="s">
        <v>50</v>
      </c>
      <c r="Z39" s="216"/>
      <c r="AA39" s="245"/>
      <c r="AB39" s="425" t="s">
        <v>224</v>
      </c>
      <c r="AC39" s="425"/>
      <c r="AD39" s="425"/>
      <c r="AE39" s="368">
        <v>75.2</v>
      </c>
      <c r="AF39" s="351"/>
      <c r="AG39" s="351"/>
      <c r="AH39" s="351"/>
      <c r="AI39" s="368">
        <v>55.4</v>
      </c>
      <c r="AJ39" s="351"/>
      <c r="AK39" s="351"/>
      <c r="AL39" s="351"/>
      <c r="AM39" s="368">
        <v>57.8</v>
      </c>
      <c r="AN39" s="351"/>
      <c r="AO39" s="351"/>
      <c r="AP39" s="351"/>
      <c r="AQ39" s="370" t="s">
        <v>640</v>
      </c>
      <c r="AR39" s="371"/>
      <c r="AS39" s="371"/>
      <c r="AT39" s="372"/>
      <c r="AU39" s="351">
        <v>57.8</v>
      </c>
      <c r="AV39" s="351"/>
      <c r="AW39" s="351"/>
      <c r="AX39" s="352"/>
    </row>
    <row r="40" spans="1:51" ht="23.25" customHeight="1" x14ac:dyDescent="0.15">
      <c r="A40" s="439"/>
      <c r="B40" s="437"/>
      <c r="C40" s="437"/>
      <c r="D40" s="437"/>
      <c r="E40" s="437"/>
      <c r="F40" s="438"/>
      <c r="G40" s="359"/>
      <c r="H40" s="360"/>
      <c r="I40" s="360"/>
      <c r="J40" s="360"/>
      <c r="K40" s="360"/>
      <c r="L40" s="360"/>
      <c r="M40" s="360"/>
      <c r="N40" s="360"/>
      <c r="O40" s="361"/>
      <c r="P40" s="136"/>
      <c r="Q40" s="136"/>
      <c r="R40" s="136"/>
      <c r="S40" s="136"/>
      <c r="T40" s="136"/>
      <c r="U40" s="136"/>
      <c r="V40" s="136"/>
      <c r="W40" s="136"/>
      <c r="X40" s="137"/>
      <c r="Y40" s="215" t="s">
        <v>13</v>
      </c>
      <c r="Z40" s="216"/>
      <c r="AA40" s="245"/>
      <c r="AB40" s="369" t="s">
        <v>14</v>
      </c>
      <c r="AC40" s="369"/>
      <c r="AD40" s="369"/>
      <c r="AE40" s="368">
        <v>97.207446808510596</v>
      </c>
      <c r="AF40" s="351"/>
      <c r="AG40" s="351"/>
      <c r="AH40" s="351"/>
      <c r="AI40" s="368">
        <v>106.678700361011</v>
      </c>
      <c r="AJ40" s="351"/>
      <c r="AK40" s="351"/>
      <c r="AL40" s="351"/>
      <c r="AM40" s="368">
        <v>83</v>
      </c>
      <c r="AN40" s="351"/>
      <c r="AO40" s="351"/>
      <c r="AP40" s="351"/>
      <c r="AQ40" s="370" t="s">
        <v>576</v>
      </c>
      <c r="AR40" s="371"/>
      <c r="AS40" s="371"/>
      <c r="AT40" s="372"/>
      <c r="AU40" s="351" t="s">
        <v>576</v>
      </c>
      <c r="AV40" s="351"/>
      <c r="AW40" s="351"/>
      <c r="AX40" s="352"/>
    </row>
    <row r="41" spans="1:51" ht="23.25" customHeight="1" x14ac:dyDescent="0.15">
      <c r="A41" s="432" t="s">
        <v>233</v>
      </c>
      <c r="B41" s="427"/>
      <c r="C41" s="427"/>
      <c r="D41" s="427"/>
      <c r="E41" s="427"/>
      <c r="F41" s="428"/>
      <c r="G41" s="457" t="s">
        <v>689</v>
      </c>
      <c r="H41" s="458"/>
      <c r="I41" s="458"/>
      <c r="J41" s="458"/>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9"/>
    </row>
    <row r="42" spans="1:51" ht="23.25" customHeight="1" x14ac:dyDescent="0.15">
      <c r="A42" s="328"/>
      <c r="B42" s="306"/>
      <c r="C42" s="306"/>
      <c r="D42" s="306"/>
      <c r="E42" s="306"/>
      <c r="F42" s="307"/>
      <c r="G42" s="460"/>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2"/>
    </row>
    <row r="43" spans="1:51" ht="18.75" customHeight="1" x14ac:dyDescent="0.15">
      <c r="A43" s="463" t="s">
        <v>213</v>
      </c>
      <c r="B43" s="464"/>
      <c r="C43" s="464"/>
      <c r="D43" s="464"/>
      <c r="E43" s="464"/>
      <c r="F43" s="465"/>
      <c r="G43" s="443" t="s">
        <v>135</v>
      </c>
      <c r="H43" s="308"/>
      <c r="I43" s="308"/>
      <c r="J43" s="308"/>
      <c r="K43" s="308"/>
      <c r="L43" s="308"/>
      <c r="M43" s="308"/>
      <c r="N43" s="308"/>
      <c r="O43" s="309"/>
      <c r="P43" s="312" t="s">
        <v>55</v>
      </c>
      <c r="Q43" s="308"/>
      <c r="R43" s="308"/>
      <c r="S43" s="308"/>
      <c r="T43" s="308"/>
      <c r="U43" s="308"/>
      <c r="V43" s="308"/>
      <c r="W43" s="308"/>
      <c r="X43" s="309"/>
      <c r="Y43" s="444"/>
      <c r="Z43" s="445"/>
      <c r="AA43" s="446"/>
      <c r="AB43" s="450" t="s">
        <v>11</v>
      </c>
      <c r="AC43" s="451"/>
      <c r="AD43" s="452"/>
      <c r="AE43" s="393" t="s">
        <v>387</v>
      </c>
      <c r="AF43" s="393"/>
      <c r="AG43" s="393"/>
      <c r="AH43" s="393"/>
      <c r="AI43" s="393" t="s">
        <v>539</v>
      </c>
      <c r="AJ43" s="393"/>
      <c r="AK43" s="393"/>
      <c r="AL43" s="393"/>
      <c r="AM43" s="393" t="s">
        <v>355</v>
      </c>
      <c r="AN43" s="393"/>
      <c r="AO43" s="393"/>
      <c r="AP43" s="393"/>
      <c r="AQ43" s="429" t="s">
        <v>168</v>
      </c>
      <c r="AR43" s="430"/>
      <c r="AS43" s="430"/>
      <c r="AT43" s="431"/>
      <c r="AU43" s="308" t="s">
        <v>125</v>
      </c>
      <c r="AV43" s="308"/>
      <c r="AW43" s="308"/>
      <c r="AX43" s="313"/>
      <c r="AY43">
        <f>COUNTA($G$45)</f>
        <v>1</v>
      </c>
    </row>
    <row r="44" spans="1:51" ht="18.75" customHeight="1" x14ac:dyDescent="0.15">
      <c r="A44" s="466"/>
      <c r="B44" s="467"/>
      <c r="C44" s="467"/>
      <c r="D44" s="467"/>
      <c r="E44" s="467"/>
      <c r="F44" s="468"/>
      <c r="G44" s="326"/>
      <c r="H44" s="310"/>
      <c r="I44" s="310"/>
      <c r="J44" s="310"/>
      <c r="K44" s="310"/>
      <c r="L44" s="310"/>
      <c r="M44" s="310"/>
      <c r="N44" s="310"/>
      <c r="O44" s="311"/>
      <c r="P44" s="314"/>
      <c r="Q44" s="310"/>
      <c r="R44" s="310"/>
      <c r="S44" s="310"/>
      <c r="T44" s="310"/>
      <c r="U44" s="310"/>
      <c r="V44" s="310"/>
      <c r="W44" s="310"/>
      <c r="X44" s="311"/>
      <c r="Y44" s="447"/>
      <c r="Z44" s="448"/>
      <c r="AA44" s="449"/>
      <c r="AB44" s="381"/>
      <c r="AC44" s="453"/>
      <c r="AD44" s="454"/>
      <c r="AE44" s="393"/>
      <c r="AF44" s="393"/>
      <c r="AG44" s="393"/>
      <c r="AH44" s="393"/>
      <c r="AI44" s="393"/>
      <c r="AJ44" s="393"/>
      <c r="AK44" s="393"/>
      <c r="AL44" s="393"/>
      <c r="AM44" s="393"/>
      <c r="AN44" s="393"/>
      <c r="AO44" s="393"/>
      <c r="AP44" s="393"/>
      <c r="AQ44" s="409" t="s">
        <v>640</v>
      </c>
      <c r="AR44" s="410"/>
      <c r="AS44" s="411" t="s">
        <v>169</v>
      </c>
      <c r="AT44" s="412"/>
      <c r="AU44" s="413">
        <v>4</v>
      </c>
      <c r="AV44" s="413"/>
      <c r="AW44" s="310" t="s">
        <v>162</v>
      </c>
      <c r="AX44" s="315"/>
      <c r="AY44">
        <f t="shared" ref="AY44:AY49" si="0">$AY$43</f>
        <v>1</v>
      </c>
    </row>
    <row r="45" spans="1:51" ht="23.25" customHeight="1" x14ac:dyDescent="0.15">
      <c r="A45" s="469"/>
      <c r="B45" s="467"/>
      <c r="C45" s="467"/>
      <c r="D45" s="467"/>
      <c r="E45" s="467"/>
      <c r="F45" s="468"/>
      <c r="G45" s="353" t="s">
        <v>577</v>
      </c>
      <c r="H45" s="354"/>
      <c r="I45" s="354"/>
      <c r="J45" s="354"/>
      <c r="K45" s="354"/>
      <c r="L45" s="354"/>
      <c r="M45" s="354"/>
      <c r="N45" s="354"/>
      <c r="O45" s="355"/>
      <c r="P45" s="133" t="s">
        <v>579</v>
      </c>
      <c r="Q45" s="133"/>
      <c r="R45" s="133"/>
      <c r="S45" s="133"/>
      <c r="T45" s="133"/>
      <c r="U45" s="133"/>
      <c r="V45" s="133"/>
      <c r="W45" s="133"/>
      <c r="X45" s="134"/>
      <c r="Y45" s="364" t="s">
        <v>12</v>
      </c>
      <c r="Z45" s="365"/>
      <c r="AA45" s="366"/>
      <c r="AB45" s="367" t="s">
        <v>224</v>
      </c>
      <c r="AC45" s="367"/>
      <c r="AD45" s="367"/>
      <c r="AE45" s="368">
        <v>12.2</v>
      </c>
      <c r="AF45" s="351"/>
      <c r="AG45" s="351"/>
      <c r="AH45" s="351"/>
      <c r="AI45" s="368">
        <v>29.1</v>
      </c>
      <c r="AJ45" s="351"/>
      <c r="AK45" s="351"/>
      <c r="AL45" s="351"/>
      <c r="AM45" s="368">
        <v>32.700000000000003</v>
      </c>
      <c r="AN45" s="351"/>
      <c r="AO45" s="351"/>
      <c r="AP45" s="351"/>
      <c r="AQ45" s="370" t="s">
        <v>576</v>
      </c>
      <c r="AR45" s="371"/>
      <c r="AS45" s="371"/>
      <c r="AT45" s="372"/>
      <c r="AU45" s="351" t="s">
        <v>576</v>
      </c>
      <c r="AV45" s="351"/>
      <c r="AW45" s="351"/>
      <c r="AX45" s="352"/>
      <c r="AY45">
        <f t="shared" si="0"/>
        <v>1</v>
      </c>
    </row>
    <row r="46" spans="1:51" ht="23.25" customHeight="1" x14ac:dyDescent="0.15">
      <c r="A46" s="470"/>
      <c r="B46" s="471"/>
      <c r="C46" s="471"/>
      <c r="D46" s="471"/>
      <c r="E46" s="471"/>
      <c r="F46" s="472"/>
      <c r="G46" s="356"/>
      <c r="H46" s="357"/>
      <c r="I46" s="357"/>
      <c r="J46" s="357"/>
      <c r="K46" s="357"/>
      <c r="L46" s="357"/>
      <c r="M46" s="357"/>
      <c r="N46" s="357"/>
      <c r="O46" s="358"/>
      <c r="P46" s="362"/>
      <c r="Q46" s="362"/>
      <c r="R46" s="362"/>
      <c r="S46" s="362"/>
      <c r="T46" s="362"/>
      <c r="U46" s="362"/>
      <c r="V46" s="362"/>
      <c r="W46" s="362"/>
      <c r="X46" s="363"/>
      <c r="Y46" s="215" t="s">
        <v>50</v>
      </c>
      <c r="Z46" s="216"/>
      <c r="AA46" s="245"/>
      <c r="AB46" s="425" t="s">
        <v>224</v>
      </c>
      <c r="AC46" s="425"/>
      <c r="AD46" s="425"/>
      <c r="AE46" s="368">
        <v>30.2</v>
      </c>
      <c r="AF46" s="351"/>
      <c r="AG46" s="351"/>
      <c r="AH46" s="351"/>
      <c r="AI46" s="368">
        <v>32.299999999999997</v>
      </c>
      <c r="AJ46" s="351"/>
      <c r="AK46" s="351"/>
      <c r="AL46" s="351"/>
      <c r="AM46" s="368">
        <v>30.8</v>
      </c>
      <c r="AN46" s="351"/>
      <c r="AO46" s="351"/>
      <c r="AP46" s="351"/>
      <c r="AQ46" s="370" t="s">
        <v>640</v>
      </c>
      <c r="AR46" s="371"/>
      <c r="AS46" s="371"/>
      <c r="AT46" s="372"/>
      <c r="AU46" s="351">
        <v>30.8</v>
      </c>
      <c r="AV46" s="351"/>
      <c r="AW46" s="351"/>
      <c r="AX46" s="352"/>
      <c r="AY46">
        <f t="shared" si="0"/>
        <v>1</v>
      </c>
    </row>
    <row r="47" spans="1:51" ht="23.25" customHeight="1" x14ac:dyDescent="0.15">
      <c r="A47" s="469"/>
      <c r="B47" s="467"/>
      <c r="C47" s="467"/>
      <c r="D47" s="467"/>
      <c r="E47" s="467"/>
      <c r="F47" s="468"/>
      <c r="G47" s="359"/>
      <c r="H47" s="360"/>
      <c r="I47" s="360"/>
      <c r="J47" s="360"/>
      <c r="K47" s="360"/>
      <c r="L47" s="360"/>
      <c r="M47" s="360"/>
      <c r="N47" s="360"/>
      <c r="O47" s="361"/>
      <c r="P47" s="136"/>
      <c r="Q47" s="136"/>
      <c r="R47" s="136"/>
      <c r="S47" s="136"/>
      <c r="T47" s="136"/>
      <c r="U47" s="136"/>
      <c r="V47" s="136"/>
      <c r="W47" s="136"/>
      <c r="X47" s="137"/>
      <c r="Y47" s="215" t="s">
        <v>13</v>
      </c>
      <c r="Z47" s="216"/>
      <c r="AA47" s="245"/>
      <c r="AB47" s="369" t="s">
        <v>14</v>
      </c>
      <c r="AC47" s="369"/>
      <c r="AD47" s="369"/>
      <c r="AE47" s="368">
        <v>40.397350993377501</v>
      </c>
      <c r="AF47" s="351"/>
      <c r="AG47" s="351"/>
      <c r="AH47" s="351"/>
      <c r="AI47" s="368">
        <v>90.092879256966</v>
      </c>
      <c r="AJ47" s="351"/>
      <c r="AK47" s="351"/>
      <c r="AL47" s="351"/>
      <c r="AM47" s="368">
        <v>106.2</v>
      </c>
      <c r="AN47" s="351"/>
      <c r="AO47" s="351"/>
      <c r="AP47" s="351"/>
      <c r="AQ47" s="370" t="s">
        <v>576</v>
      </c>
      <c r="AR47" s="371"/>
      <c r="AS47" s="371"/>
      <c r="AT47" s="372"/>
      <c r="AU47" s="351" t="s">
        <v>576</v>
      </c>
      <c r="AV47" s="351"/>
      <c r="AW47" s="351"/>
      <c r="AX47" s="352"/>
      <c r="AY47">
        <f t="shared" si="0"/>
        <v>1</v>
      </c>
    </row>
    <row r="48" spans="1:51" ht="23.25" customHeight="1" x14ac:dyDescent="0.15">
      <c r="A48" s="432" t="s">
        <v>233</v>
      </c>
      <c r="B48" s="427"/>
      <c r="C48" s="427"/>
      <c r="D48" s="427"/>
      <c r="E48" s="427"/>
      <c r="F48" s="428"/>
      <c r="G48" s="457" t="s">
        <v>689</v>
      </c>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9"/>
      <c r="AY48">
        <f t="shared" si="0"/>
        <v>1</v>
      </c>
    </row>
    <row r="49" spans="1:51" ht="23.25" customHeight="1" x14ac:dyDescent="0.15">
      <c r="A49" s="328"/>
      <c r="B49" s="306"/>
      <c r="C49" s="306"/>
      <c r="D49" s="306"/>
      <c r="E49" s="306"/>
      <c r="F49" s="307"/>
      <c r="G49" s="460"/>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2"/>
      <c r="AY49">
        <f t="shared" si="0"/>
        <v>1</v>
      </c>
    </row>
    <row r="50" spans="1:51" ht="18.75" customHeight="1" x14ac:dyDescent="0.15">
      <c r="A50" s="463" t="s">
        <v>213</v>
      </c>
      <c r="B50" s="464"/>
      <c r="C50" s="464"/>
      <c r="D50" s="464"/>
      <c r="E50" s="464"/>
      <c r="F50" s="465"/>
      <c r="G50" s="443" t="s">
        <v>135</v>
      </c>
      <c r="H50" s="308"/>
      <c r="I50" s="308"/>
      <c r="J50" s="308"/>
      <c r="K50" s="308"/>
      <c r="L50" s="308"/>
      <c r="M50" s="308"/>
      <c r="N50" s="308"/>
      <c r="O50" s="309"/>
      <c r="P50" s="312" t="s">
        <v>55</v>
      </c>
      <c r="Q50" s="308"/>
      <c r="R50" s="308"/>
      <c r="S50" s="308"/>
      <c r="T50" s="308"/>
      <c r="U50" s="308"/>
      <c r="V50" s="308"/>
      <c r="W50" s="308"/>
      <c r="X50" s="309"/>
      <c r="Y50" s="444"/>
      <c r="Z50" s="445"/>
      <c r="AA50" s="446"/>
      <c r="AB50" s="450" t="s">
        <v>11</v>
      </c>
      <c r="AC50" s="451"/>
      <c r="AD50" s="452"/>
      <c r="AE50" s="393" t="s">
        <v>387</v>
      </c>
      <c r="AF50" s="393"/>
      <c r="AG50" s="393"/>
      <c r="AH50" s="393"/>
      <c r="AI50" s="393" t="s">
        <v>539</v>
      </c>
      <c r="AJ50" s="393"/>
      <c r="AK50" s="393"/>
      <c r="AL50" s="393"/>
      <c r="AM50" s="393" t="s">
        <v>355</v>
      </c>
      <c r="AN50" s="393"/>
      <c r="AO50" s="393"/>
      <c r="AP50" s="393"/>
      <c r="AQ50" s="429" t="s">
        <v>168</v>
      </c>
      <c r="AR50" s="430"/>
      <c r="AS50" s="430"/>
      <c r="AT50" s="431"/>
      <c r="AU50" s="308" t="s">
        <v>125</v>
      </c>
      <c r="AV50" s="308"/>
      <c r="AW50" s="308"/>
      <c r="AX50" s="313"/>
      <c r="AY50">
        <f>COUNTA($G$52)</f>
        <v>1</v>
      </c>
    </row>
    <row r="51" spans="1:51" ht="18.75" customHeight="1" x14ac:dyDescent="0.15">
      <c r="A51" s="466"/>
      <c r="B51" s="467"/>
      <c r="C51" s="467"/>
      <c r="D51" s="467"/>
      <c r="E51" s="467"/>
      <c r="F51" s="468"/>
      <c r="G51" s="326"/>
      <c r="H51" s="310"/>
      <c r="I51" s="310"/>
      <c r="J51" s="310"/>
      <c r="K51" s="310"/>
      <c r="L51" s="310"/>
      <c r="M51" s="310"/>
      <c r="N51" s="310"/>
      <c r="O51" s="311"/>
      <c r="P51" s="314"/>
      <c r="Q51" s="310"/>
      <c r="R51" s="310"/>
      <c r="S51" s="310"/>
      <c r="T51" s="310"/>
      <c r="U51" s="310"/>
      <c r="V51" s="310"/>
      <c r="W51" s="310"/>
      <c r="X51" s="311"/>
      <c r="Y51" s="447"/>
      <c r="Z51" s="448"/>
      <c r="AA51" s="449"/>
      <c r="AB51" s="381"/>
      <c r="AC51" s="453"/>
      <c r="AD51" s="454"/>
      <c r="AE51" s="393"/>
      <c r="AF51" s="393"/>
      <c r="AG51" s="393"/>
      <c r="AH51" s="393"/>
      <c r="AI51" s="393"/>
      <c r="AJ51" s="393"/>
      <c r="AK51" s="393"/>
      <c r="AL51" s="393"/>
      <c r="AM51" s="393"/>
      <c r="AN51" s="393"/>
      <c r="AO51" s="393"/>
      <c r="AP51" s="393"/>
      <c r="AQ51" s="409" t="s">
        <v>640</v>
      </c>
      <c r="AR51" s="410"/>
      <c r="AS51" s="411" t="s">
        <v>169</v>
      </c>
      <c r="AT51" s="412"/>
      <c r="AU51" s="413">
        <v>4</v>
      </c>
      <c r="AV51" s="413"/>
      <c r="AW51" s="310" t="s">
        <v>162</v>
      </c>
      <c r="AX51" s="315"/>
      <c r="AY51">
        <f t="shared" ref="AY51:AY56" si="1">$AY$50</f>
        <v>1</v>
      </c>
    </row>
    <row r="52" spans="1:51" ht="23.25" customHeight="1" x14ac:dyDescent="0.15">
      <c r="A52" s="469"/>
      <c r="B52" s="467"/>
      <c r="C52" s="467"/>
      <c r="D52" s="467"/>
      <c r="E52" s="467"/>
      <c r="F52" s="468"/>
      <c r="G52" s="353" t="s">
        <v>580</v>
      </c>
      <c r="H52" s="354"/>
      <c r="I52" s="354"/>
      <c r="J52" s="354"/>
      <c r="K52" s="354"/>
      <c r="L52" s="354"/>
      <c r="M52" s="354"/>
      <c r="N52" s="354"/>
      <c r="O52" s="355"/>
      <c r="P52" s="133" t="s">
        <v>581</v>
      </c>
      <c r="Q52" s="133"/>
      <c r="R52" s="133"/>
      <c r="S52" s="133"/>
      <c r="T52" s="133"/>
      <c r="U52" s="133"/>
      <c r="V52" s="133"/>
      <c r="W52" s="133"/>
      <c r="X52" s="134"/>
      <c r="Y52" s="364" t="s">
        <v>12</v>
      </c>
      <c r="Z52" s="365"/>
      <c r="AA52" s="366"/>
      <c r="AB52" s="367" t="s">
        <v>224</v>
      </c>
      <c r="AC52" s="367"/>
      <c r="AD52" s="367"/>
      <c r="AE52" s="368">
        <v>90.1</v>
      </c>
      <c r="AF52" s="351"/>
      <c r="AG52" s="351"/>
      <c r="AH52" s="351"/>
      <c r="AI52" s="368">
        <v>88.2</v>
      </c>
      <c r="AJ52" s="351"/>
      <c r="AK52" s="351"/>
      <c r="AL52" s="351"/>
      <c r="AM52" s="368">
        <v>90</v>
      </c>
      <c r="AN52" s="351"/>
      <c r="AO52" s="351"/>
      <c r="AP52" s="351"/>
      <c r="AQ52" s="370" t="s">
        <v>576</v>
      </c>
      <c r="AR52" s="371"/>
      <c r="AS52" s="371"/>
      <c r="AT52" s="372"/>
      <c r="AU52" s="351" t="s">
        <v>576</v>
      </c>
      <c r="AV52" s="351"/>
      <c r="AW52" s="351"/>
      <c r="AX52" s="352"/>
      <c r="AY52">
        <f t="shared" si="1"/>
        <v>1</v>
      </c>
    </row>
    <row r="53" spans="1:51" ht="23.25" customHeight="1" x14ac:dyDescent="0.15">
      <c r="A53" s="470"/>
      <c r="B53" s="471"/>
      <c r="C53" s="471"/>
      <c r="D53" s="471"/>
      <c r="E53" s="471"/>
      <c r="F53" s="472"/>
      <c r="G53" s="356"/>
      <c r="H53" s="357"/>
      <c r="I53" s="357"/>
      <c r="J53" s="357"/>
      <c r="K53" s="357"/>
      <c r="L53" s="357"/>
      <c r="M53" s="357"/>
      <c r="N53" s="357"/>
      <c r="O53" s="358"/>
      <c r="P53" s="362"/>
      <c r="Q53" s="362"/>
      <c r="R53" s="362"/>
      <c r="S53" s="362"/>
      <c r="T53" s="362"/>
      <c r="U53" s="362"/>
      <c r="V53" s="362"/>
      <c r="W53" s="362"/>
      <c r="X53" s="363"/>
      <c r="Y53" s="215" t="s">
        <v>50</v>
      </c>
      <c r="Z53" s="216"/>
      <c r="AA53" s="245"/>
      <c r="AB53" s="425" t="s">
        <v>224</v>
      </c>
      <c r="AC53" s="425"/>
      <c r="AD53" s="425"/>
      <c r="AE53" s="368">
        <v>83.9</v>
      </c>
      <c r="AF53" s="351"/>
      <c r="AG53" s="351"/>
      <c r="AH53" s="351"/>
      <c r="AI53" s="368">
        <v>84.7</v>
      </c>
      <c r="AJ53" s="351"/>
      <c r="AK53" s="351"/>
      <c r="AL53" s="351"/>
      <c r="AM53" s="368">
        <v>84.8</v>
      </c>
      <c r="AN53" s="351"/>
      <c r="AO53" s="351"/>
      <c r="AP53" s="351"/>
      <c r="AQ53" s="370" t="s">
        <v>640</v>
      </c>
      <c r="AR53" s="371"/>
      <c r="AS53" s="371"/>
      <c r="AT53" s="372"/>
      <c r="AU53" s="351">
        <v>84.8</v>
      </c>
      <c r="AV53" s="351"/>
      <c r="AW53" s="351"/>
      <c r="AX53" s="352"/>
      <c r="AY53">
        <f t="shared" si="1"/>
        <v>1</v>
      </c>
    </row>
    <row r="54" spans="1:51" ht="23.25" customHeight="1" x14ac:dyDescent="0.15">
      <c r="A54" s="469"/>
      <c r="B54" s="467"/>
      <c r="C54" s="467"/>
      <c r="D54" s="467"/>
      <c r="E54" s="467"/>
      <c r="F54" s="468"/>
      <c r="G54" s="359"/>
      <c r="H54" s="360"/>
      <c r="I54" s="360"/>
      <c r="J54" s="360"/>
      <c r="K54" s="360"/>
      <c r="L54" s="360"/>
      <c r="M54" s="360"/>
      <c r="N54" s="360"/>
      <c r="O54" s="361"/>
      <c r="P54" s="136"/>
      <c r="Q54" s="136"/>
      <c r="R54" s="136"/>
      <c r="S54" s="136"/>
      <c r="T54" s="136"/>
      <c r="U54" s="136"/>
      <c r="V54" s="136"/>
      <c r="W54" s="136"/>
      <c r="X54" s="137"/>
      <c r="Y54" s="215" t="s">
        <v>13</v>
      </c>
      <c r="Z54" s="216"/>
      <c r="AA54" s="245"/>
      <c r="AB54" s="369" t="s">
        <v>14</v>
      </c>
      <c r="AC54" s="369"/>
      <c r="AD54" s="369"/>
      <c r="AE54" s="368">
        <v>107.4</v>
      </c>
      <c r="AF54" s="351"/>
      <c r="AG54" s="351"/>
      <c r="AH54" s="351"/>
      <c r="AI54" s="368">
        <v>104.132231404959</v>
      </c>
      <c r="AJ54" s="351"/>
      <c r="AK54" s="351"/>
      <c r="AL54" s="351"/>
      <c r="AM54" s="368">
        <v>106.1</v>
      </c>
      <c r="AN54" s="351"/>
      <c r="AO54" s="351"/>
      <c r="AP54" s="351"/>
      <c r="AQ54" s="370" t="s">
        <v>576</v>
      </c>
      <c r="AR54" s="371"/>
      <c r="AS54" s="371"/>
      <c r="AT54" s="372"/>
      <c r="AU54" s="351" t="s">
        <v>576</v>
      </c>
      <c r="AV54" s="351"/>
      <c r="AW54" s="351"/>
      <c r="AX54" s="352"/>
      <c r="AY54">
        <f t="shared" si="1"/>
        <v>1</v>
      </c>
    </row>
    <row r="55" spans="1:51" ht="23.25" customHeight="1" x14ac:dyDescent="0.15">
      <c r="A55" s="432" t="s">
        <v>233</v>
      </c>
      <c r="B55" s="427"/>
      <c r="C55" s="427"/>
      <c r="D55" s="427"/>
      <c r="E55" s="427"/>
      <c r="F55" s="428"/>
      <c r="G55" s="457" t="s">
        <v>690</v>
      </c>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9"/>
      <c r="AY55">
        <f t="shared" si="1"/>
        <v>1</v>
      </c>
    </row>
    <row r="56" spans="1:51" ht="23.25" customHeight="1" x14ac:dyDescent="0.15">
      <c r="A56" s="328"/>
      <c r="B56" s="306"/>
      <c r="C56" s="306"/>
      <c r="D56" s="306"/>
      <c r="E56" s="306"/>
      <c r="F56" s="307"/>
      <c r="G56" s="460"/>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2"/>
      <c r="AY56">
        <f t="shared" si="1"/>
        <v>1</v>
      </c>
    </row>
    <row r="57" spans="1:51" ht="18.75" customHeight="1" x14ac:dyDescent="0.15">
      <c r="A57" s="463" t="s">
        <v>213</v>
      </c>
      <c r="B57" s="464"/>
      <c r="C57" s="464"/>
      <c r="D57" s="464"/>
      <c r="E57" s="464"/>
      <c r="F57" s="465"/>
      <c r="G57" s="443" t="s">
        <v>135</v>
      </c>
      <c r="H57" s="308"/>
      <c r="I57" s="308"/>
      <c r="J57" s="308"/>
      <c r="K57" s="308"/>
      <c r="L57" s="308"/>
      <c r="M57" s="308"/>
      <c r="N57" s="308"/>
      <c r="O57" s="309"/>
      <c r="P57" s="312" t="s">
        <v>55</v>
      </c>
      <c r="Q57" s="308"/>
      <c r="R57" s="308"/>
      <c r="S57" s="308"/>
      <c r="T57" s="308"/>
      <c r="U57" s="308"/>
      <c r="V57" s="308"/>
      <c r="W57" s="308"/>
      <c r="X57" s="309"/>
      <c r="Y57" s="444"/>
      <c r="Z57" s="445"/>
      <c r="AA57" s="446"/>
      <c r="AB57" s="450" t="s">
        <v>11</v>
      </c>
      <c r="AC57" s="451"/>
      <c r="AD57" s="452"/>
      <c r="AE57" s="393" t="s">
        <v>387</v>
      </c>
      <c r="AF57" s="393"/>
      <c r="AG57" s="393"/>
      <c r="AH57" s="393"/>
      <c r="AI57" s="393" t="s">
        <v>539</v>
      </c>
      <c r="AJ57" s="393"/>
      <c r="AK57" s="393"/>
      <c r="AL57" s="393"/>
      <c r="AM57" s="393" t="s">
        <v>355</v>
      </c>
      <c r="AN57" s="393"/>
      <c r="AO57" s="393"/>
      <c r="AP57" s="393"/>
      <c r="AQ57" s="429" t="s">
        <v>168</v>
      </c>
      <c r="AR57" s="430"/>
      <c r="AS57" s="430"/>
      <c r="AT57" s="431"/>
      <c r="AU57" s="308" t="s">
        <v>125</v>
      </c>
      <c r="AV57" s="308"/>
      <c r="AW57" s="308"/>
      <c r="AX57" s="313"/>
      <c r="AY57">
        <f>COUNTA($G$59)</f>
        <v>1</v>
      </c>
    </row>
    <row r="58" spans="1:51" ht="18.75" customHeight="1" x14ac:dyDescent="0.15">
      <c r="A58" s="466"/>
      <c r="B58" s="467"/>
      <c r="C58" s="467"/>
      <c r="D58" s="467"/>
      <c r="E58" s="467"/>
      <c r="F58" s="468"/>
      <c r="G58" s="326"/>
      <c r="H58" s="310"/>
      <c r="I58" s="310"/>
      <c r="J58" s="310"/>
      <c r="K58" s="310"/>
      <c r="L58" s="310"/>
      <c r="M58" s="310"/>
      <c r="N58" s="310"/>
      <c r="O58" s="311"/>
      <c r="P58" s="314"/>
      <c r="Q58" s="310"/>
      <c r="R58" s="310"/>
      <c r="S58" s="310"/>
      <c r="T58" s="310"/>
      <c r="U58" s="310"/>
      <c r="V58" s="310"/>
      <c r="W58" s="310"/>
      <c r="X58" s="311"/>
      <c r="Y58" s="447"/>
      <c r="Z58" s="448"/>
      <c r="AA58" s="449"/>
      <c r="AB58" s="381"/>
      <c r="AC58" s="453"/>
      <c r="AD58" s="454"/>
      <c r="AE58" s="393"/>
      <c r="AF58" s="393"/>
      <c r="AG58" s="393"/>
      <c r="AH58" s="393"/>
      <c r="AI58" s="393"/>
      <c r="AJ58" s="393"/>
      <c r="AK58" s="393"/>
      <c r="AL58" s="393"/>
      <c r="AM58" s="393"/>
      <c r="AN58" s="393"/>
      <c r="AO58" s="393"/>
      <c r="AP58" s="393"/>
      <c r="AQ58" s="409" t="s">
        <v>640</v>
      </c>
      <c r="AR58" s="410"/>
      <c r="AS58" s="411" t="s">
        <v>169</v>
      </c>
      <c r="AT58" s="412"/>
      <c r="AU58" s="413">
        <v>4</v>
      </c>
      <c r="AV58" s="413"/>
      <c r="AW58" s="310" t="s">
        <v>162</v>
      </c>
      <c r="AX58" s="315"/>
      <c r="AY58">
        <f t="shared" ref="AY58:AY63" si="2">$AY$57</f>
        <v>1</v>
      </c>
    </row>
    <row r="59" spans="1:51" ht="23.25" customHeight="1" x14ac:dyDescent="0.15">
      <c r="A59" s="469"/>
      <c r="B59" s="467"/>
      <c r="C59" s="467"/>
      <c r="D59" s="467"/>
      <c r="E59" s="467"/>
      <c r="F59" s="468"/>
      <c r="G59" s="353" t="s">
        <v>580</v>
      </c>
      <c r="H59" s="354"/>
      <c r="I59" s="354"/>
      <c r="J59" s="354"/>
      <c r="K59" s="354"/>
      <c r="L59" s="354"/>
      <c r="M59" s="354"/>
      <c r="N59" s="354"/>
      <c r="O59" s="355"/>
      <c r="P59" s="133" t="s">
        <v>582</v>
      </c>
      <c r="Q59" s="133"/>
      <c r="R59" s="133"/>
      <c r="S59" s="133"/>
      <c r="T59" s="133"/>
      <c r="U59" s="133"/>
      <c r="V59" s="133"/>
      <c r="W59" s="133"/>
      <c r="X59" s="134"/>
      <c r="Y59" s="364" t="s">
        <v>12</v>
      </c>
      <c r="Z59" s="365"/>
      <c r="AA59" s="366"/>
      <c r="AB59" s="367" t="s">
        <v>224</v>
      </c>
      <c r="AC59" s="367"/>
      <c r="AD59" s="367"/>
      <c r="AE59" s="368">
        <v>69.3</v>
      </c>
      <c r="AF59" s="351"/>
      <c r="AG59" s="351"/>
      <c r="AH59" s="351"/>
      <c r="AI59" s="368">
        <v>57</v>
      </c>
      <c r="AJ59" s="351"/>
      <c r="AK59" s="351"/>
      <c r="AL59" s="351"/>
      <c r="AM59" s="368">
        <v>83.4</v>
      </c>
      <c r="AN59" s="351"/>
      <c r="AO59" s="351"/>
      <c r="AP59" s="351"/>
      <c r="AQ59" s="370" t="s">
        <v>576</v>
      </c>
      <c r="AR59" s="371"/>
      <c r="AS59" s="371"/>
      <c r="AT59" s="372"/>
      <c r="AU59" s="351" t="s">
        <v>576</v>
      </c>
      <c r="AV59" s="351"/>
      <c r="AW59" s="351"/>
      <c r="AX59" s="352"/>
      <c r="AY59">
        <f t="shared" si="2"/>
        <v>1</v>
      </c>
    </row>
    <row r="60" spans="1:51" ht="23.25" customHeight="1" x14ac:dyDescent="0.15">
      <c r="A60" s="470"/>
      <c r="B60" s="471"/>
      <c r="C60" s="471"/>
      <c r="D60" s="471"/>
      <c r="E60" s="471"/>
      <c r="F60" s="472"/>
      <c r="G60" s="356"/>
      <c r="H60" s="357"/>
      <c r="I60" s="357"/>
      <c r="J60" s="357"/>
      <c r="K60" s="357"/>
      <c r="L60" s="357"/>
      <c r="M60" s="357"/>
      <c r="N60" s="357"/>
      <c r="O60" s="358"/>
      <c r="P60" s="362"/>
      <c r="Q60" s="362"/>
      <c r="R60" s="362"/>
      <c r="S60" s="362"/>
      <c r="T60" s="362"/>
      <c r="U60" s="362"/>
      <c r="V60" s="362"/>
      <c r="W60" s="362"/>
      <c r="X60" s="363"/>
      <c r="Y60" s="215" t="s">
        <v>50</v>
      </c>
      <c r="Z60" s="216"/>
      <c r="AA60" s="245"/>
      <c r="AB60" s="425" t="s">
        <v>224</v>
      </c>
      <c r="AC60" s="425"/>
      <c r="AD60" s="425"/>
      <c r="AE60" s="368">
        <v>68.8</v>
      </c>
      <c r="AF60" s="351"/>
      <c r="AG60" s="351"/>
      <c r="AH60" s="351"/>
      <c r="AI60" s="368">
        <v>70.400000000000006</v>
      </c>
      <c r="AJ60" s="351"/>
      <c r="AK60" s="351"/>
      <c r="AL60" s="351"/>
      <c r="AM60" s="368">
        <v>72</v>
      </c>
      <c r="AN60" s="351"/>
      <c r="AO60" s="351"/>
      <c r="AP60" s="351"/>
      <c r="AQ60" s="370" t="s">
        <v>640</v>
      </c>
      <c r="AR60" s="371"/>
      <c r="AS60" s="371"/>
      <c r="AT60" s="372"/>
      <c r="AU60" s="351">
        <v>72</v>
      </c>
      <c r="AV60" s="351"/>
      <c r="AW60" s="351"/>
      <c r="AX60" s="352"/>
      <c r="AY60">
        <f t="shared" si="2"/>
        <v>1</v>
      </c>
    </row>
    <row r="61" spans="1:51" ht="23.25" customHeight="1" x14ac:dyDescent="0.15">
      <c r="A61" s="469"/>
      <c r="B61" s="467"/>
      <c r="C61" s="467"/>
      <c r="D61" s="467"/>
      <c r="E61" s="467"/>
      <c r="F61" s="468"/>
      <c r="G61" s="359"/>
      <c r="H61" s="360"/>
      <c r="I61" s="360"/>
      <c r="J61" s="360"/>
      <c r="K61" s="360"/>
      <c r="L61" s="360"/>
      <c r="M61" s="360"/>
      <c r="N61" s="360"/>
      <c r="O61" s="361"/>
      <c r="P61" s="136"/>
      <c r="Q61" s="136"/>
      <c r="R61" s="136"/>
      <c r="S61" s="136"/>
      <c r="T61" s="136"/>
      <c r="U61" s="136"/>
      <c r="V61" s="136"/>
      <c r="W61" s="136"/>
      <c r="X61" s="137"/>
      <c r="Y61" s="215" t="s">
        <v>13</v>
      </c>
      <c r="Z61" s="216"/>
      <c r="AA61" s="245"/>
      <c r="AB61" s="369" t="s">
        <v>14</v>
      </c>
      <c r="AC61" s="369"/>
      <c r="AD61" s="369"/>
      <c r="AE61" s="368">
        <v>100.7</v>
      </c>
      <c r="AF61" s="351"/>
      <c r="AG61" s="351"/>
      <c r="AH61" s="351"/>
      <c r="AI61" s="368">
        <v>80.965909090909093</v>
      </c>
      <c r="AJ61" s="351"/>
      <c r="AK61" s="351"/>
      <c r="AL61" s="351"/>
      <c r="AM61" s="368">
        <v>115.8</v>
      </c>
      <c r="AN61" s="351"/>
      <c r="AO61" s="351"/>
      <c r="AP61" s="351"/>
      <c r="AQ61" s="370" t="s">
        <v>576</v>
      </c>
      <c r="AR61" s="371"/>
      <c r="AS61" s="371"/>
      <c r="AT61" s="372"/>
      <c r="AU61" s="351" t="s">
        <v>576</v>
      </c>
      <c r="AV61" s="351"/>
      <c r="AW61" s="351"/>
      <c r="AX61" s="352"/>
      <c r="AY61">
        <f t="shared" si="2"/>
        <v>1</v>
      </c>
    </row>
    <row r="62" spans="1:51" ht="23.25" customHeight="1" x14ac:dyDescent="0.15">
      <c r="A62" s="432" t="s">
        <v>233</v>
      </c>
      <c r="B62" s="427"/>
      <c r="C62" s="427"/>
      <c r="D62" s="427"/>
      <c r="E62" s="427"/>
      <c r="F62" s="428"/>
      <c r="G62" s="457" t="s">
        <v>690</v>
      </c>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9"/>
      <c r="AY62">
        <f t="shared" si="2"/>
        <v>1</v>
      </c>
    </row>
    <row r="63" spans="1:51" ht="23.25" customHeight="1" x14ac:dyDescent="0.15">
      <c r="A63" s="328"/>
      <c r="B63" s="306"/>
      <c r="C63" s="306"/>
      <c r="D63" s="306"/>
      <c r="E63" s="306"/>
      <c r="F63" s="307"/>
      <c r="G63" s="460"/>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2"/>
      <c r="AY63">
        <f t="shared" si="2"/>
        <v>1</v>
      </c>
    </row>
    <row r="64" spans="1:51" ht="18.75" customHeight="1" x14ac:dyDescent="0.15">
      <c r="A64" s="463" t="s">
        <v>213</v>
      </c>
      <c r="B64" s="464"/>
      <c r="C64" s="464"/>
      <c r="D64" s="464"/>
      <c r="E64" s="464"/>
      <c r="F64" s="465"/>
      <c r="G64" s="443" t="s">
        <v>135</v>
      </c>
      <c r="H64" s="308"/>
      <c r="I64" s="308"/>
      <c r="J64" s="308"/>
      <c r="K64" s="308"/>
      <c r="L64" s="308"/>
      <c r="M64" s="308"/>
      <c r="N64" s="308"/>
      <c r="O64" s="309"/>
      <c r="P64" s="312" t="s">
        <v>55</v>
      </c>
      <c r="Q64" s="308"/>
      <c r="R64" s="308"/>
      <c r="S64" s="308"/>
      <c r="T64" s="308"/>
      <c r="U64" s="308"/>
      <c r="V64" s="308"/>
      <c r="W64" s="308"/>
      <c r="X64" s="309"/>
      <c r="Y64" s="444"/>
      <c r="Z64" s="445"/>
      <c r="AA64" s="446"/>
      <c r="AB64" s="450" t="s">
        <v>11</v>
      </c>
      <c r="AC64" s="451"/>
      <c r="AD64" s="452"/>
      <c r="AE64" s="393" t="s">
        <v>387</v>
      </c>
      <c r="AF64" s="393"/>
      <c r="AG64" s="393"/>
      <c r="AH64" s="393"/>
      <c r="AI64" s="393" t="s">
        <v>539</v>
      </c>
      <c r="AJ64" s="393"/>
      <c r="AK64" s="393"/>
      <c r="AL64" s="393"/>
      <c r="AM64" s="393" t="s">
        <v>355</v>
      </c>
      <c r="AN64" s="393"/>
      <c r="AO64" s="393"/>
      <c r="AP64" s="393"/>
      <c r="AQ64" s="429" t="s">
        <v>168</v>
      </c>
      <c r="AR64" s="430"/>
      <c r="AS64" s="430"/>
      <c r="AT64" s="431"/>
      <c r="AU64" s="308" t="s">
        <v>125</v>
      </c>
      <c r="AV64" s="308"/>
      <c r="AW64" s="308"/>
      <c r="AX64" s="313"/>
      <c r="AY64">
        <f>COUNTA($G$66)</f>
        <v>1</v>
      </c>
    </row>
    <row r="65" spans="1:51" ht="18.75" customHeight="1" x14ac:dyDescent="0.15">
      <c r="A65" s="466"/>
      <c r="B65" s="467"/>
      <c r="C65" s="467"/>
      <c r="D65" s="467"/>
      <c r="E65" s="467"/>
      <c r="F65" s="468"/>
      <c r="G65" s="326"/>
      <c r="H65" s="310"/>
      <c r="I65" s="310"/>
      <c r="J65" s="310"/>
      <c r="K65" s="310"/>
      <c r="L65" s="310"/>
      <c r="M65" s="310"/>
      <c r="N65" s="310"/>
      <c r="O65" s="311"/>
      <c r="P65" s="314"/>
      <c r="Q65" s="310"/>
      <c r="R65" s="310"/>
      <c r="S65" s="310"/>
      <c r="T65" s="310"/>
      <c r="U65" s="310"/>
      <c r="V65" s="310"/>
      <c r="W65" s="310"/>
      <c r="X65" s="311"/>
      <c r="Y65" s="447"/>
      <c r="Z65" s="448"/>
      <c r="AA65" s="449"/>
      <c r="AB65" s="381"/>
      <c r="AC65" s="453"/>
      <c r="AD65" s="454"/>
      <c r="AE65" s="393"/>
      <c r="AF65" s="393"/>
      <c r="AG65" s="393"/>
      <c r="AH65" s="393"/>
      <c r="AI65" s="393"/>
      <c r="AJ65" s="393"/>
      <c r="AK65" s="393"/>
      <c r="AL65" s="393"/>
      <c r="AM65" s="393"/>
      <c r="AN65" s="393"/>
      <c r="AO65" s="393"/>
      <c r="AP65" s="393"/>
      <c r="AQ65" s="409" t="s">
        <v>640</v>
      </c>
      <c r="AR65" s="410"/>
      <c r="AS65" s="411" t="s">
        <v>169</v>
      </c>
      <c r="AT65" s="412"/>
      <c r="AU65" s="413">
        <v>4</v>
      </c>
      <c r="AV65" s="413"/>
      <c r="AW65" s="310" t="s">
        <v>162</v>
      </c>
      <c r="AX65" s="315"/>
      <c r="AY65">
        <f t="shared" ref="AY65:AY70" si="3">$AY$64</f>
        <v>1</v>
      </c>
    </row>
    <row r="66" spans="1:51" ht="23.25" customHeight="1" x14ac:dyDescent="0.15">
      <c r="A66" s="469"/>
      <c r="B66" s="467"/>
      <c r="C66" s="467"/>
      <c r="D66" s="467"/>
      <c r="E66" s="467"/>
      <c r="F66" s="468"/>
      <c r="G66" s="353" t="s">
        <v>583</v>
      </c>
      <c r="H66" s="354"/>
      <c r="I66" s="354"/>
      <c r="J66" s="354"/>
      <c r="K66" s="354"/>
      <c r="L66" s="354"/>
      <c r="M66" s="354"/>
      <c r="N66" s="354"/>
      <c r="O66" s="355"/>
      <c r="P66" s="133" t="s">
        <v>584</v>
      </c>
      <c r="Q66" s="133"/>
      <c r="R66" s="133"/>
      <c r="S66" s="133"/>
      <c r="T66" s="133"/>
      <c r="U66" s="133"/>
      <c r="V66" s="133"/>
      <c r="W66" s="133"/>
      <c r="X66" s="134"/>
      <c r="Y66" s="364" t="s">
        <v>12</v>
      </c>
      <c r="Z66" s="365"/>
      <c r="AA66" s="366"/>
      <c r="AB66" s="367" t="s">
        <v>585</v>
      </c>
      <c r="AC66" s="367"/>
      <c r="AD66" s="367"/>
      <c r="AE66" s="368">
        <v>34128451</v>
      </c>
      <c r="AF66" s="351"/>
      <c r="AG66" s="351"/>
      <c r="AH66" s="351"/>
      <c r="AI66" s="368">
        <v>41892865</v>
      </c>
      <c r="AJ66" s="351"/>
      <c r="AK66" s="351"/>
      <c r="AL66" s="351"/>
      <c r="AM66" s="368">
        <v>34236997</v>
      </c>
      <c r="AN66" s="351"/>
      <c r="AO66" s="351"/>
      <c r="AP66" s="351"/>
      <c r="AQ66" s="370" t="s">
        <v>576</v>
      </c>
      <c r="AR66" s="371"/>
      <c r="AS66" s="371"/>
      <c r="AT66" s="372"/>
      <c r="AU66" s="351" t="s">
        <v>576</v>
      </c>
      <c r="AV66" s="351"/>
      <c r="AW66" s="351"/>
      <c r="AX66" s="352"/>
      <c r="AY66">
        <f t="shared" si="3"/>
        <v>1</v>
      </c>
    </row>
    <row r="67" spans="1:51" ht="23.25" customHeight="1" x14ac:dyDescent="0.15">
      <c r="A67" s="470"/>
      <c r="B67" s="471"/>
      <c r="C67" s="471"/>
      <c r="D67" s="471"/>
      <c r="E67" s="471"/>
      <c r="F67" s="472"/>
      <c r="G67" s="356"/>
      <c r="H67" s="357"/>
      <c r="I67" s="357"/>
      <c r="J67" s="357"/>
      <c r="K67" s="357"/>
      <c r="L67" s="357"/>
      <c r="M67" s="357"/>
      <c r="N67" s="357"/>
      <c r="O67" s="358"/>
      <c r="P67" s="362"/>
      <c r="Q67" s="362"/>
      <c r="R67" s="362"/>
      <c r="S67" s="362"/>
      <c r="T67" s="362"/>
      <c r="U67" s="362"/>
      <c r="V67" s="362"/>
      <c r="W67" s="362"/>
      <c r="X67" s="363"/>
      <c r="Y67" s="215" t="s">
        <v>50</v>
      </c>
      <c r="Z67" s="216"/>
      <c r="AA67" s="245"/>
      <c r="AB67" s="425" t="s">
        <v>585</v>
      </c>
      <c r="AC67" s="425"/>
      <c r="AD67" s="425"/>
      <c r="AE67" s="368">
        <v>24036134</v>
      </c>
      <c r="AF67" s="351"/>
      <c r="AG67" s="351"/>
      <c r="AH67" s="351"/>
      <c r="AI67" s="368">
        <v>34128451</v>
      </c>
      <c r="AJ67" s="351"/>
      <c r="AK67" s="351"/>
      <c r="AL67" s="351"/>
      <c r="AM67" s="368">
        <v>41892865</v>
      </c>
      <c r="AN67" s="351"/>
      <c r="AO67" s="351"/>
      <c r="AP67" s="351"/>
      <c r="AQ67" s="370" t="s">
        <v>640</v>
      </c>
      <c r="AR67" s="371"/>
      <c r="AS67" s="371"/>
      <c r="AT67" s="372"/>
      <c r="AU67" s="351">
        <v>34236997</v>
      </c>
      <c r="AV67" s="351"/>
      <c r="AW67" s="351"/>
      <c r="AX67" s="352"/>
      <c r="AY67">
        <f t="shared" si="3"/>
        <v>1</v>
      </c>
    </row>
    <row r="68" spans="1:51" ht="23.25" customHeight="1" x14ac:dyDescent="0.15">
      <c r="A68" s="469"/>
      <c r="B68" s="467"/>
      <c r="C68" s="467"/>
      <c r="D68" s="467"/>
      <c r="E68" s="467"/>
      <c r="F68" s="468"/>
      <c r="G68" s="359"/>
      <c r="H68" s="360"/>
      <c r="I68" s="360"/>
      <c r="J68" s="360"/>
      <c r="K68" s="360"/>
      <c r="L68" s="360"/>
      <c r="M68" s="360"/>
      <c r="N68" s="360"/>
      <c r="O68" s="361"/>
      <c r="P68" s="136"/>
      <c r="Q68" s="136"/>
      <c r="R68" s="136"/>
      <c r="S68" s="136"/>
      <c r="T68" s="136"/>
      <c r="U68" s="136"/>
      <c r="V68" s="136"/>
      <c r="W68" s="136"/>
      <c r="X68" s="137"/>
      <c r="Y68" s="215" t="s">
        <v>13</v>
      </c>
      <c r="Z68" s="216"/>
      <c r="AA68" s="245"/>
      <c r="AB68" s="369" t="s">
        <v>14</v>
      </c>
      <c r="AC68" s="369"/>
      <c r="AD68" s="369"/>
      <c r="AE68" s="368">
        <v>141.988104243386</v>
      </c>
      <c r="AF68" s="351"/>
      <c r="AG68" s="351"/>
      <c r="AH68" s="351"/>
      <c r="AI68" s="368">
        <v>122.750560815081</v>
      </c>
      <c r="AJ68" s="351"/>
      <c r="AK68" s="351"/>
      <c r="AL68" s="351"/>
      <c r="AM68" s="368">
        <v>81.7</v>
      </c>
      <c r="AN68" s="351"/>
      <c r="AO68" s="351"/>
      <c r="AP68" s="351"/>
      <c r="AQ68" s="370" t="s">
        <v>576</v>
      </c>
      <c r="AR68" s="371"/>
      <c r="AS68" s="371"/>
      <c r="AT68" s="372"/>
      <c r="AU68" s="351" t="s">
        <v>576</v>
      </c>
      <c r="AV68" s="351"/>
      <c r="AW68" s="351"/>
      <c r="AX68" s="352"/>
      <c r="AY68">
        <f t="shared" si="3"/>
        <v>1</v>
      </c>
    </row>
    <row r="69" spans="1:51" ht="23.25" customHeight="1" x14ac:dyDescent="0.15">
      <c r="A69" s="432" t="s">
        <v>233</v>
      </c>
      <c r="B69" s="427"/>
      <c r="C69" s="427"/>
      <c r="D69" s="427"/>
      <c r="E69" s="427"/>
      <c r="F69" s="428"/>
      <c r="G69" s="457" t="s">
        <v>586</v>
      </c>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9"/>
      <c r="AY69">
        <f t="shared" si="3"/>
        <v>1</v>
      </c>
    </row>
    <row r="70" spans="1:51" ht="23.25" customHeight="1" x14ac:dyDescent="0.15">
      <c r="A70" s="328"/>
      <c r="B70" s="306"/>
      <c r="C70" s="306"/>
      <c r="D70" s="306"/>
      <c r="E70" s="306"/>
      <c r="F70" s="307"/>
      <c r="G70" s="460"/>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2"/>
      <c r="AY70">
        <f t="shared" si="3"/>
        <v>1</v>
      </c>
    </row>
    <row r="71" spans="1:51" ht="18.75" customHeight="1" thickBot="1" x14ac:dyDescent="0.2">
      <c r="A71" s="463" t="s">
        <v>544</v>
      </c>
      <c r="B71" s="501"/>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2" t="s">
        <v>210</v>
      </c>
      <c r="AP71" s="503"/>
      <c r="AQ71" s="503"/>
      <c r="AR71" s="76"/>
      <c r="AS71" s="502"/>
      <c r="AT71" s="503"/>
      <c r="AU71" s="503"/>
      <c r="AV71" s="503"/>
      <c r="AW71" s="503"/>
      <c r="AX71" s="504"/>
      <c r="AY71">
        <f>COUNTIF($AR$71,"☑")</f>
        <v>0</v>
      </c>
    </row>
    <row r="72" spans="1:51" ht="50.25" customHeight="1" x14ac:dyDescent="0.15">
      <c r="A72" s="492" t="s">
        <v>254</v>
      </c>
      <c r="B72" s="493"/>
      <c r="C72" s="495" t="s">
        <v>170</v>
      </c>
      <c r="D72" s="493"/>
      <c r="E72" s="496" t="s">
        <v>182</v>
      </c>
      <c r="F72" s="497"/>
      <c r="G72" s="498" t="s">
        <v>644</v>
      </c>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500"/>
    </row>
    <row r="73" spans="1:51" ht="50.25" customHeight="1" x14ac:dyDescent="0.15">
      <c r="A73" s="494"/>
      <c r="B73" s="491"/>
      <c r="C73" s="490"/>
      <c r="D73" s="491"/>
      <c r="E73" s="426" t="s">
        <v>181</v>
      </c>
      <c r="F73" s="428"/>
      <c r="G73" s="132" t="s">
        <v>645</v>
      </c>
      <c r="H73" s="133"/>
      <c r="I73" s="133"/>
      <c r="J73" s="133"/>
      <c r="K73" s="133"/>
      <c r="L73" s="133"/>
      <c r="M73" s="133"/>
      <c r="N73" s="133"/>
      <c r="O73" s="133"/>
      <c r="P73" s="133"/>
      <c r="Q73" s="133"/>
      <c r="R73" s="133"/>
      <c r="S73" s="133"/>
      <c r="T73" s="133"/>
      <c r="U73" s="133"/>
      <c r="V73" s="134"/>
      <c r="W73" s="481" t="s">
        <v>552</v>
      </c>
      <c r="X73" s="482"/>
      <c r="Y73" s="482"/>
      <c r="Z73" s="482"/>
      <c r="AA73" s="483"/>
      <c r="AB73" s="484" t="s">
        <v>646</v>
      </c>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486"/>
    </row>
    <row r="74" spans="1:51" ht="50.25" customHeight="1" thickBot="1" x14ac:dyDescent="0.2">
      <c r="A74" s="494"/>
      <c r="B74" s="491"/>
      <c r="C74" s="490"/>
      <c r="D74" s="491"/>
      <c r="E74" s="305"/>
      <c r="F74" s="307"/>
      <c r="G74" s="135"/>
      <c r="H74" s="136"/>
      <c r="I74" s="136"/>
      <c r="J74" s="136"/>
      <c r="K74" s="136"/>
      <c r="L74" s="136"/>
      <c r="M74" s="136"/>
      <c r="N74" s="136"/>
      <c r="O74" s="136"/>
      <c r="P74" s="136"/>
      <c r="Q74" s="136"/>
      <c r="R74" s="136"/>
      <c r="S74" s="136"/>
      <c r="T74" s="136"/>
      <c r="U74" s="136"/>
      <c r="V74" s="137"/>
      <c r="W74" s="487" t="s">
        <v>553</v>
      </c>
      <c r="X74" s="488"/>
      <c r="Y74" s="488"/>
      <c r="Z74" s="488"/>
      <c r="AA74" s="489"/>
      <c r="AB74" s="484" t="s">
        <v>656</v>
      </c>
      <c r="AC74" s="485"/>
      <c r="AD74" s="485"/>
      <c r="AE74" s="485"/>
      <c r="AF74" s="485"/>
      <c r="AG74" s="485"/>
      <c r="AH74" s="485"/>
      <c r="AI74" s="485"/>
      <c r="AJ74" s="485"/>
      <c r="AK74" s="485"/>
      <c r="AL74" s="485"/>
      <c r="AM74" s="485"/>
      <c r="AN74" s="485"/>
      <c r="AO74" s="485"/>
      <c r="AP74" s="485"/>
      <c r="AQ74" s="485"/>
      <c r="AR74" s="485"/>
      <c r="AS74" s="485"/>
      <c r="AT74" s="485"/>
      <c r="AU74" s="485"/>
      <c r="AV74" s="485"/>
      <c r="AW74" s="485"/>
      <c r="AX74" s="486"/>
    </row>
    <row r="75" spans="1:51" ht="27" customHeight="1" x14ac:dyDescent="0.15">
      <c r="A75" s="473" t="s">
        <v>44</v>
      </c>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5"/>
    </row>
    <row r="76" spans="1:51" ht="27" customHeight="1" x14ac:dyDescent="0.15">
      <c r="A76" s="5"/>
      <c r="B76" s="6"/>
      <c r="C76" s="476" t="s">
        <v>29</v>
      </c>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8"/>
      <c r="AD76" s="477" t="s">
        <v>33</v>
      </c>
      <c r="AE76" s="477"/>
      <c r="AF76" s="477"/>
      <c r="AG76" s="479" t="s">
        <v>28</v>
      </c>
      <c r="AH76" s="477"/>
      <c r="AI76" s="477"/>
      <c r="AJ76" s="477"/>
      <c r="AK76" s="477"/>
      <c r="AL76" s="477"/>
      <c r="AM76" s="477"/>
      <c r="AN76" s="477"/>
      <c r="AO76" s="477"/>
      <c r="AP76" s="477"/>
      <c r="AQ76" s="477"/>
      <c r="AR76" s="477"/>
      <c r="AS76" s="477"/>
      <c r="AT76" s="477"/>
      <c r="AU76" s="477"/>
      <c r="AV76" s="477"/>
      <c r="AW76" s="477"/>
      <c r="AX76" s="480"/>
    </row>
    <row r="77" spans="1:51" ht="71.25" customHeight="1" x14ac:dyDescent="0.15">
      <c r="A77" s="538" t="s">
        <v>130</v>
      </c>
      <c r="B77" s="539"/>
      <c r="C77" s="544" t="s">
        <v>131</v>
      </c>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c r="AB77" s="545"/>
      <c r="AC77" s="546"/>
      <c r="AD77" s="547" t="s">
        <v>596</v>
      </c>
      <c r="AE77" s="548"/>
      <c r="AF77" s="548"/>
      <c r="AG77" s="549" t="s">
        <v>652</v>
      </c>
      <c r="AH77" s="550"/>
      <c r="AI77" s="550"/>
      <c r="AJ77" s="550"/>
      <c r="AK77" s="550"/>
      <c r="AL77" s="550"/>
      <c r="AM77" s="550"/>
      <c r="AN77" s="550"/>
      <c r="AO77" s="550"/>
      <c r="AP77" s="550"/>
      <c r="AQ77" s="550"/>
      <c r="AR77" s="550"/>
      <c r="AS77" s="550"/>
      <c r="AT77" s="550"/>
      <c r="AU77" s="550"/>
      <c r="AV77" s="550"/>
      <c r="AW77" s="550"/>
      <c r="AX77" s="551"/>
    </row>
    <row r="78" spans="1:51" ht="71.25" customHeight="1" x14ac:dyDescent="0.15">
      <c r="A78" s="540"/>
      <c r="B78" s="541"/>
      <c r="C78" s="552" t="s">
        <v>34</v>
      </c>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4"/>
      <c r="AD78" s="528" t="s">
        <v>596</v>
      </c>
      <c r="AE78" s="529"/>
      <c r="AF78" s="529"/>
      <c r="AG78" s="555" t="s">
        <v>666</v>
      </c>
      <c r="AH78" s="556"/>
      <c r="AI78" s="556"/>
      <c r="AJ78" s="556"/>
      <c r="AK78" s="556"/>
      <c r="AL78" s="556"/>
      <c r="AM78" s="556"/>
      <c r="AN78" s="556"/>
      <c r="AO78" s="556"/>
      <c r="AP78" s="556"/>
      <c r="AQ78" s="556"/>
      <c r="AR78" s="556"/>
      <c r="AS78" s="556"/>
      <c r="AT78" s="556"/>
      <c r="AU78" s="556"/>
      <c r="AV78" s="556"/>
      <c r="AW78" s="556"/>
      <c r="AX78" s="557"/>
    </row>
    <row r="79" spans="1:51" ht="43.5" customHeight="1" x14ac:dyDescent="0.15">
      <c r="A79" s="542"/>
      <c r="B79" s="543"/>
      <c r="C79" s="558" t="s">
        <v>132</v>
      </c>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60"/>
      <c r="AD79" s="561" t="s">
        <v>601</v>
      </c>
      <c r="AE79" s="562"/>
      <c r="AF79" s="562"/>
      <c r="AG79" s="519" t="s">
        <v>667</v>
      </c>
      <c r="AH79" s="362"/>
      <c r="AI79" s="362"/>
      <c r="AJ79" s="362"/>
      <c r="AK79" s="362"/>
      <c r="AL79" s="362"/>
      <c r="AM79" s="362"/>
      <c r="AN79" s="362"/>
      <c r="AO79" s="362"/>
      <c r="AP79" s="362"/>
      <c r="AQ79" s="362"/>
      <c r="AR79" s="362"/>
      <c r="AS79" s="362"/>
      <c r="AT79" s="362"/>
      <c r="AU79" s="362"/>
      <c r="AV79" s="362"/>
      <c r="AW79" s="362"/>
      <c r="AX79" s="520"/>
    </row>
    <row r="80" spans="1:51" ht="27" customHeight="1" x14ac:dyDescent="0.15">
      <c r="A80" s="116" t="s">
        <v>36</v>
      </c>
      <c r="B80" s="505"/>
      <c r="C80" s="511" t="s">
        <v>38</v>
      </c>
      <c r="D80" s="512"/>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4"/>
      <c r="AD80" s="515" t="s">
        <v>601</v>
      </c>
      <c r="AE80" s="516"/>
      <c r="AF80" s="516"/>
      <c r="AG80" s="517" t="s">
        <v>647</v>
      </c>
      <c r="AH80" s="133"/>
      <c r="AI80" s="133"/>
      <c r="AJ80" s="133"/>
      <c r="AK80" s="133"/>
      <c r="AL80" s="133"/>
      <c r="AM80" s="133"/>
      <c r="AN80" s="133"/>
      <c r="AO80" s="133"/>
      <c r="AP80" s="133"/>
      <c r="AQ80" s="133"/>
      <c r="AR80" s="133"/>
      <c r="AS80" s="133"/>
      <c r="AT80" s="133"/>
      <c r="AU80" s="133"/>
      <c r="AV80" s="133"/>
      <c r="AW80" s="133"/>
      <c r="AX80" s="518"/>
    </row>
    <row r="81" spans="1:50" ht="35.25" customHeight="1" x14ac:dyDescent="0.15">
      <c r="A81" s="506"/>
      <c r="B81" s="507"/>
      <c r="C81" s="521"/>
      <c r="D81" s="522"/>
      <c r="E81" s="525" t="s">
        <v>234</v>
      </c>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7"/>
      <c r="AD81" s="528" t="s">
        <v>602</v>
      </c>
      <c r="AE81" s="529"/>
      <c r="AF81" s="530"/>
      <c r="AG81" s="519"/>
      <c r="AH81" s="362"/>
      <c r="AI81" s="362"/>
      <c r="AJ81" s="362"/>
      <c r="AK81" s="362"/>
      <c r="AL81" s="362"/>
      <c r="AM81" s="362"/>
      <c r="AN81" s="362"/>
      <c r="AO81" s="362"/>
      <c r="AP81" s="362"/>
      <c r="AQ81" s="362"/>
      <c r="AR81" s="362"/>
      <c r="AS81" s="362"/>
      <c r="AT81" s="362"/>
      <c r="AU81" s="362"/>
      <c r="AV81" s="362"/>
      <c r="AW81" s="362"/>
      <c r="AX81" s="520"/>
    </row>
    <row r="82" spans="1:50" ht="26.25" customHeight="1" x14ac:dyDescent="0.15">
      <c r="A82" s="506"/>
      <c r="B82" s="507"/>
      <c r="C82" s="523"/>
      <c r="D82" s="524"/>
      <c r="E82" s="531" t="s">
        <v>201</v>
      </c>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3"/>
      <c r="AD82" s="534" t="s">
        <v>603</v>
      </c>
      <c r="AE82" s="535"/>
      <c r="AF82" s="535"/>
      <c r="AG82" s="519"/>
      <c r="AH82" s="362"/>
      <c r="AI82" s="362"/>
      <c r="AJ82" s="362"/>
      <c r="AK82" s="362"/>
      <c r="AL82" s="362"/>
      <c r="AM82" s="362"/>
      <c r="AN82" s="362"/>
      <c r="AO82" s="362"/>
      <c r="AP82" s="362"/>
      <c r="AQ82" s="362"/>
      <c r="AR82" s="362"/>
      <c r="AS82" s="362"/>
      <c r="AT82" s="362"/>
      <c r="AU82" s="362"/>
      <c r="AV82" s="362"/>
      <c r="AW82" s="362"/>
      <c r="AX82" s="520"/>
    </row>
    <row r="83" spans="1:50" ht="26.25" customHeight="1" x14ac:dyDescent="0.15">
      <c r="A83" s="506"/>
      <c r="B83" s="508"/>
      <c r="C83" s="536" t="s">
        <v>39</v>
      </c>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80" t="s">
        <v>604</v>
      </c>
      <c r="AE83" s="581"/>
      <c r="AF83" s="581"/>
      <c r="AG83" s="582" t="s">
        <v>599</v>
      </c>
      <c r="AH83" s="583"/>
      <c r="AI83" s="583"/>
      <c r="AJ83" s="583"/>
      <c r="AK83" s="583"/>
      <c r="AL83" s="583"/>
      <c r="AM83" s="583"/>
      <c r="AN83" s="583"/>
      <c r="AO83" s="583"/>
      <c r="AP83" s="583"/>
      <c r="AQ83" s="583"/>
      <c r="AR83" s="583"/>
      <c r="AS83" s="583"/>
      <c r="AT83" s="583"/>
      <c r="AU83" s="583"/>
      <c r="AV83" s="583"/>
      <c r="AW83" s="583"/>
      <c r="AX83" s="584"/>
    </row>
    <row r="84" spans="1:50" ht="41.25" customHeight="1" x14ac:dyDescent="0.15">
      <c r="A84" s="506"/>
      <c r="B84" s="508"/>
      <c r="C84" s="575" t="s">
        <v>133</v>
      </c>
      <c r="D84" s="554"/>
      <c r="E84" s="554"/>
      <c r="F84" s="554"/>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28" t="s">
        <v>601</v>
      </c>
      <c r="AE84" s="529"/>
      <c r="AF84" s="529"/>
      <c r="AG84" s="555" t="s">
        <v>605</v>
      </c>
      <c r="AH84" s="556"/>
      <c r="AI84" s="556"/>
      <c r="AJ84" s="556"/>
      <c r="AK84" s="556"/>
      <c r="AL84" s="556"/>
      <c r="AM84" s="556"/>
      <c r="AN84" s="556"/>
      <c r="AO84" s="556"/>
      <c r="AP84" s="556"/>
      <c r="AQ84" s="556"/>
      <c r="AR84" s="556"/>
      <c r="AS84" s="556"/>
      <c r="AT84" s="556"/>
      <c r="AU84" s="556"/>
      <c r="AV84" s="556"/>
      <c r="AW84" s="556"/>
      <c r="AX84" s="557"/>
    </row>
    <row r="85" spans="1:50" ht="56.25" customHeight="1" x14ac:dyDescent="0.15">
      <c r="A85" s="506"/>
      <c r="B85" s="508"/>
      <c r="C85" s="575" t="s">
        <v>35</v>
      </c>
      <c r="D85" s="554"/>
      <c r="E85" s="554"/>
      <c r="F85" s="554"/>
      <c r="G85" s="554"/>
      <c r="H85" s="554"/>
      <c r="I85" s="554"/>
      <c r="J85" s="554"/>
      <c r="K85" s="554"/>
      <c r="L85" s="554"/>
      <c r="M85" s="554"/>
      <c r="N85" s="554"/>
      <c r="O85" s="554"/>
      <c r="P85" s="554"/>
      <c r="Q85" s="554"/>
      <c r="R85" s="554"/>
      <c r="S85" s="554"/>
      <c r="T85" s="554"/>
      <c r="U85" s="554"/>
      <c r="V85" s="554"/>
      <c r="W85" s="554"/>
      <c r="X85" s="554"/>
      <c r="Y85" s="554"/>
      <c r="Z85" s="554"/>
      <c r="AA85" s="554"/>
      <c r="AB85" s="554"/>
      <c r="AC85" s="554"/>
      <c r="AD85" s="528" t="s">
        <v>596</v>
      </c>
      <c r="AE85" s="529"/>
      <c r="AF85" s="529"/>
      <c r="AG85" s="555" t="s">
        <v>648</v>
      </c>
      <c r="AH85" s="556"/>
      <c r="AI85" s="556"/>
      <c r="AJ85" s="556"/>
      <c r="AK85" s="556"/>
      <c r="AL85" s="556"/>
      <c r="AM85" s="556"/>
      <c r="AN85" s="556"/>
      <c r="AO85" s="556"/>
      <c r="AP85" s="556"/>
      <c r="AQ85" s="556"/>
      <c r="AR85" s="556"/>
      <c r="AS85" s="556"/>
      <c r="AT85" s="556"/>
      <c r="AU85" s="556"/>
      <c r="AV85" s="556"/>
      <c r="AW85" s="556"/>
      <c r="AX85" s="557"/>
    </row>
    <row r="86" spans="1:50" ht="34.5" customHeight="1" x14ac:dyDescent="0.15">
      <c r="A86" s="506"/>
      <c r="B86" s="508"/>
      <c r="C86" s="575" t="s">
        <v>40</v>
      </c>
      <c r="D86" s="554"/>
      <c r="E86" s="554"/>
      <c r="F86" s="554"/>
      <c r="G86" s="554"/>
      <c r="H86" s="554"/>
      <c r="I86" s="554"/>
      <c r="J86" s="554"/>
      <c r="K86" s="554"/>
      <c r="L86" s="554"/>
      <c r="M86" s="554"/>
      <c r="N86" s="554"/>
      <c r="O86" s="554"/>
      <c r="P86" s="554"/>
      <c r="Q86" s="554"/>
      <c r="R86" s="554"/>
      <c r="S86" s="554"/>
      <c r="T86" s="554"/>
      <c r="U86" s="554"/>
      <c r="V86" s="554"/>
      <c r="W86" s="554"/>
      <c r="X86" s="554"/>
      <c r="Y86" s="554"/>
      <c r="Z86" s="554"/>
      <c r="AA86" s="554"/>
      <c r="AB86" s="554"/>
      <c r="AC86" s="576"/>
      <c r="AD86" s="528" t="s">
        <v>596</v>
      </c>
      <c r="AE86" s="529"/>
      <c r="AF86" s="529"/>
      <c r="AG86" s="555" t="s">
        <v>606</v>
      </c>
      <c r="AH86" s="556"/>
      <c r="AI86" s="556"/>
      <c r="AJ86" s="556"/>
      <c r="AK86" s="556"/>
      <c r="AL86" s="556"/>
      <c r="AM86" s="556"/>
      <c r="AN86" s="556"/>
      <c r="AO86" s="556"/>
      <c r="AP86" s="556"/>
      <c r="AQ86" s="556"/>
      <c r="AR86" s="556"/>
      <c r="AS86" s="556"/>
      <c r="AT86" s="556"/>
      <c r="AU86" s="556"/>
      <c r="AV86" s="556"/>
      <c r="AW86" s="556"/>
      <c r="AX86" s="557"/>
    </row>
    <row r="87" spans="1:50" ht="26.25" customHeight="1" x14ac:dyDescent="0.15">
      <c r="A87" s="506"/>
      <c r="B87" s="508"/>
      <c r="C87" s="575" t="s">
        <v>211</v>
      </c>
      <c r="D87" s="554"/>
      <c r="E87" s="554"/>
      <c r="F87" s="554"/>
      <c r="G87" s="554"/>
      <c r="H87" s="554"/>
      <c r="I87" s="554"/>
      <c r="J87" s="554"/>
      <c r="K87" s="554"/>
      <c r="L87" s="554"/>
      <c r="M87" s="554"/>
      <c r="N87" s="554"/>
      <c r="O87" s="554"/>
      <c r="P87" s="554"/>
      <c r="Q87" s="554"/>
      <c r="R87" s="554"/>
      <c r="S87" s="554"/>
      <c r="T87" s="554"/>
      <c r="U87" s="554"/>
      <c r="V87" s="554"/>
      <c r="W87" s="554"/>
      <c r="X87" s="554"/>
      <c r="Y87" s="554"/>
      <c r="Z87" s="554"/>
      <c r="AA87" s="554"/>
      <c r="AB87" s="554"/>
      <c r="AC87" s="576"/>
      <c r="AD87" s="561" t="s">
        <v>604</v>
      </c>
      <c r="AE87" s="562"/>
      <c r="AF87" s="562"/>
      <c r="AG87" s="577" t="s">
        <v>599</v>
      </c>
      <c r="AH87" s="578"/>
      <c r="AI87" s="578"/>
      <c r="AJ87" s="578"/>
      <c r="AK87" s="578"/>
      <c r="AL87" s="578"/>
      <c r="AM87" s="578"/>
      <c r="AN87" s="578"/>
      <c r="AO87" s="578"/>
      <c r="AP87" s="578"/>
      <c r="AQ87" s="578"/>
      <c r="AR87" s="578"/>
      <c r="AS87" s="578"/>
      <c r="AT87" s="578"/>
      <c r="AU87" s="578"/>
      <c r="AV87" s="578"/>
      <c r="AW87" s="578"/>
      <c r="AX87" s="579"/>
    </row>
    <row r="88" spans="1:50" ht="57.75" customHeight="1" x14ac:dyDescent="0.15">
      <c r="A88" s="506"/>
      <c r="B88" s="508"/>
      <c r="C88" s="563" t="s">
        <v>212</v>
      </c>
      <c r="D88" s="564"/>
      <c r="E88" s="564"/>
      <c r="F88" s="564"/>
      <c r="G88" s="564"/>
      <c r="H88" s="564"/>
      <c r="I88" s="564"/>
      <c r="J88" s="564"/>
      <c r="K88" s="564"/>
      <c r="L88" s="564"/>
      <c r="M88" s="564"/>
      <c r="N88" s="564"/>
      <c r="O88" s="564"/>
      <c r="P88" s="564"/>
      <c r="Q88" s="564"/>
      <c r="R88" s="564"/>
      <c r="S88" s="564"/>
      <c r="T88" s="564"/>
      <c r="U88" s="564"/>
      <c r="V88" s="564"/>
      <c r="W88" s="564"/>
      <c r="X88" s="564"/>
      <c r="Y88" s="564"/>
      <c r="Z88" s="564"/>
      <c r="AA88" s="564"/>
      <c r="AB88" s="564"/>
      <c r="AC88" s="565"/>
      <c r="AD88" s="528" t="s">
        <v>601</v>
      </c>
      <c r="AE88" s="529"/>
      <c r="AF88" s="530"/>
      <c r="AG88" s="555" t="s">
        <v>663</v>
      </c>
      <c r="AH88" s="556"/>
      <c r="AI88" s="556"/>
      <c r="AJ88" s="556"/>
      <c r="AK88" s="556"/>
      <c r="AL88" s="556"/>
      <c r="AM88" s="556"/>
      <c r="AN88" s="556"/>
      <c r="AO88" s="556"/>
      <c r="AP88" s="556"/>
      <c r="AQ88" s="556"/>
      <c r="AR88" s="556"/>
      <c r="AS88" s="556"/>
      <c r="AT88" s="556"/>
      <c r="AU88" s="556"/>
      <c r="AV88" s="556"/>
      <c r="AW88" s="556"/>
      <c r="AX88" s="557"/>
    </row>
    <row r="89" spans="1:50" ht="26.25" customHeight="1" x14ac:dyDescent="0.15">
      <c r="A89" s="509"/>
      <c r="B89" s="510"/>
      <c r="C89" s="566" t="s">
        <v>203</v>
      </c>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8"/>
      <c r="AD89" s="569" t="s">
        <v>604</v>
      </c>
      <c r="AE89" s="570"/>
      <c r="AF89" s="571"/>
      <c r="AG89" s="572" t="s">
        <v>599</v>
      </c>
      <c r="AH89" s="573"/>
      <c r="AI89" s="573"/>
      <c r="AJ89" s="573"/>
      <c r="AK89" s="573"/>
      <c r="AL89" s="573"/>
      <c r="AM89" s="573"/>
      <c r="AN89" s="573"/>
      <c r="AO89" s="573"/>
      <c r="AP89" s="573"/>
      <c r="AQ89" s="573"/>
      <c r="AR89" s="573"/>
      <c r="AS89" s="573"/>
      <c r="AT89" s="573"/>
      <c r="AU89" s="573"/>
      <c r="AV89" s="573"/>
      <c r="AW89" s="573"/>
      <c r="AX89" s="574"/>
    </row>
    <row r="90" spans="1:50" ht="27" customHeight="1" x14ac:dyDescent="0.15">
      <c r="A90" s="116" t="s">
        <v>37</v>
      </c>
      <c r="B90" s="587"/>
      <c r="C90" s="588" t="s">
        <v>204</v>
      </c>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90"/>
      <c r="AD90" s="580" t="s">
        <v>596</v>
      </c>
      <c r="AE90" s="581"/>
      <c r="AF90" s="591"/>
      <c r="AG90" s="582" t="s">
        <v>649</v>
      </c>
      <c r="AH90" s="583"/>
      <c r="AI90" s="583"/>
      <c r="AJ90" s="583"/>
      <c r="AK90" s="583"/>
      <c r="AL90" s="583"/>
      <c r="AM90" s="583"/>
      <c r="AN90" s="583"/>
      <c r="AO90" s="583"/>
      <c r="AP90" s="583"/>
      <c r="AQ90" s="583"/>
      <c r="AR90" s="583"/>
      <c r="AS90" s="583"/>
      <c r="AT90" s="583"/>
      <c r="AU90" s="583"/>
      <c r="AV90" s="583"/>
      <c r="AW90" s="583"/>
      <c r="AX90" s="584"/>
    </row>
    <row r="91" spans="1:50" ht="35.25" customHeight="1" x14ac:dyDescent="0.15">
      <c r="A91" s="506"/>
      <c r="B91" s="508"/>
      <c r="C91" s="592" t="s">
        <v>42</v>
      </c>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4"/>
      <c r="AD91" s="595" t="s">
        <v>604</v>
      </c>
      <c r="AE91" s="596"/>
      <c r="AF91" s="596"/>
      <c r="AG91" s="555" t="s">
        <v>599</v>
      </c>
      <c r="AH91" s="556"/>
      <c r="AI91" s="556"/>
      <c r="AJ91" s="556"/>
      <c r="AK91" s="556"/>
      <c r="AL91" s="556"/>
      <c r="AM91" s="556"/>
      <c r="AN91" s="556"/>
      <c r="AO91" s="556"/>
      <c r="AP91" s="556"/>
      <c r="AQ91" s="556"/>
      <c r="AR91" s="556"/>
      <c r="AS91" s="556"/>
      <c r="AT91" s="556"/>
      <c r="AU91" s="556"/>
      <c r="AV91" s="556"/>
      <c r="AW91" s="556"/>
      <c r="AX91" s="557"/>
    </row>
    <row r="92" spans="1:50" ht="27" customHeight="1" x14ac:dyDescent="0.15">
      <c r="A92" s="506"/>
      <c r="B92" s="508"/>
      <c r="C92" s="575" t="s">
        <v>171</v>
      </c>
      <c r="D92" s="554"/>
      <c r="E92" s="554"/>
      <c r="F92" s="554"/>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28" t="s">
        <v>596</v>
      </c>
      <c r="AE92" s="529"/>
      <c r="AF92" s="529"/>
      <c r="AG92" s="555" t="s">
        <v>650</v>
      </c>
      <c r="AH92" s="556"/>
      <c r="AI92" s="556"/>
      <c r="AJ92" s="556"/>
      <c r="AK92" s="556"/>
      <c r="AL92" s="556"/>
      <c r="AM92" s="556"/>
      <c r="AN92" s="556"/>
      <c r="AO92" s="556"/>
      <c r="AP92" s="556"/>
      <c r="AQ92" s="556"/>
      <c r="AR92" s="556"/>
      <c r="AS92" s="556"/>
      <c r="AT92" s="556"/>
      <c r="AU92" s="556"/>
      <c r="AV92" s="556"/>
      <c r="AW92" s="556"/>
      <c r="AX92" s="557"/>
    </row>
    <row r="93" spans="1:50" ht="27" customHeight="1" x14ac:dyDescent="0.15">
      <c r="A93" s="509"/>
      <c r="B93" s="510"/>
      <c r="C93" s="575" t="s">
        <v>41</v>
      </c>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28" t="s">
        <v>601</v>
      </c>
      <c r="AE93" s="529"/>
      <c r="AF93" s="529"/>
      <c r="AG93" s="585" t="s">
        <v>607</v>
      </c>
      <c r="AH93" s="136"/>
      <c r="AI93" s="136"/>
      <c r="AJ93" s="136"/>
      <c r="AK93" s="136"/>
      <c r="AL93" s="136"/>
      <c r="AM93" s="136"/>
      <c r="AN93" s="136"/>
      <c r="AO93" s="136"/>
      <c r="AP93" s="136"/>
      <c r="AQ93" s="136"/>
      <c r="AR93" s="136"/>
      <c r="AS93" s="136"/>
      <c r="AT93" s="136"/>
      <c r="AU93" s="136"/>
      <c r="AV93" s="136"/>
      <c r="AW93" s="136"/>
      <c r="AX93" s="586"/>
    </row>
    <row r="94" spans="1:50" ht="41.25" customHeight="1" x14ac:dyDescent="0.15">
      <c r="A94" s="600" t="s">
        <v>54</v>
      </c>
      <c r="B94" s="601"/>
      <c r="C94" s="606" t="s">
        <v>134</v>
      </c>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512"/>
      <c r="AD94" s="515" t="s">
        <v>604</v>
      </c>
      <c r="AE94" s="516"/>
      <c r="AF94" s="608"/>
      <c r="AG94" s="517" t="s">
        <v>662</v>
      </c>
      <c r="AH94" s="133"/>
      <c r="AI94" s="133"/>
      <c r="AJ94" s="133"/>
      <c r="AK94" s="133"/>
      <c r="AL94" s="133"/>
      <c r="AM94" s="133"/>
      <c r="AN94" s="133"/>
      <c r="AO94" s="133"/>
      <c r="AP94" s="133"/>
      <c r="AQ94" s="133"/>
      <c r="AR94" s="133"/>
      <c r="AS94" s="133"/>
      <c r="AT94" s="133"/>
      <c r="AU94" s="133"/>
      <c r="AV94" s="133"/>
      <c r="AW94" s="133"/>
      <c r="AX94" s="518"/>
    </row>
    <row r="95" spans="1:50" ht="19.7" customHeight="1" x14ac:dyDescent="0.15">
      <c r="A95" s="602"/>
      <c r="B95" s="603"/>
      <c r="C95" s="98" t="s">
        <v>0</v>
      </c>
      <c r="D95" s="99"/>
      <c r="E95" s="99"/>
      <c r="F95" s="99"/>
      <c r="G95" s="99"/>
      <c r="H95" s="99"/>
      <c r="I95" s="99"/>
      <c r="J95" s="99"/>
      <c r="K95" s="99"/>
      <c r="L95" s="99"/>
      <c r="M95" s="99"/>
      <c r="N95" s="99"/>
      <c r="O95" s="95" t="s">
        <v>568</v>
      </c>
      <c r="P95" s="96"/>
      <c r="Q95" s="96"/>
      <c r="R95" s="96"/>
      <c r="S95" s="96"/>
      <c r="T95" s="96"/>
      <c r="U95" s="96"/>
      <c r="V95" s="96"/>
      <c r="W95" s="96"/>
      <c r="X95" s="96"/>
      <c r="Y95" s="96"/>
      <c r="Z95" s="96"/>
      <c r="AA95" s="96"/>
      <c r="AB95" s="96"/>
      <c r="AC95" s="96"/>
      <c r="AD95" s="96"/>
      <c r="AE95" s="96"/>
      <c r="AF95" s="97"/>
      <c r="AG95" s="519"/>
      <c r="AH95" s="362"/>
      <c r="AI95" s="362"/>
      <c r="AJ95" s="362"/>
      <c r="AK95" s="362"/>
      <c r="AL95" s="362"/>
      <c r="AM95" s="362"/>
      <c r="AN95" s="362"/>
      <c r="AO95" s="362"/>
      <c r="AP95" s="362"/>
      <c r="AQ95" s="362"/>
      <c r="AR95" s="362"/>
      <c r="AS95" s="362"/>
      <c r="AT95" s="362"/>
      <c r="AU95" s="362"/>
      <c r="AV95" s="362"/>
      <c r="AW95" s="362"/>
      <c r="AX95" s="520"/>
    </row>
    <row r="96" spans="1:50" ht="24.75" customHeight="1" x14ac:dyDescent="0.15">
      <c r="A96" s="602"/>
      <c r="B96" s="603"/>
      <c r="C96" s="80"/>
      <c r="D96" s="81"/>
      <c r="E96" s="82"/>
      <c r="F96" s="82"/>
      <c r="G96" s="82"/>
      <c r="H96" s="83"/>
      <c r="I96" s="83"/>
      <c r="J96" s="84"/>
      <c r="K96" s="84"/>
      <c r="L96" s="84"/>
      <c r="M96" s="83"/>
      <c r="N96" s="85"/>
      <c r="O96" s="86"/>
      <c r="P96" s="87"/>
      <c r="Q96" s="87"/>
      <c r="R96" s="87"/>
      <c r="S96" s="87"/>
      <c r="T96" s="87"/>
      <c r="U96" s="87"/>
      <c r="V96" s="87"/>
      <c r="W96" s="87"/>
      <c r="X96" s="87"/>
      <c r="Y96" s="87"/>
      <c r="Z96" s="87"/>
      <c r="AA96" s="87"/>
      <c r="AB96" s="87"/>
      <c r="AC96" s="87"/>
      <c r="AD96" s="87"/>
      <c r="AE96" s="87"/>
      <c r="AF96" s="88"/>
      <c r="AG96" s="519"/>
      <c r="AH96" s="362"/>
      <c r="AI96" s="362"/>
      <c r="AJ96" s="362"/>
      <c r="AK96" s="362"/>
      <c r="AL96" s="362"/>
      <c r="AM96" s="362"/>
      <c r="AN96" s="362"/>
      <c r="AO96" s="362"/>
      <c r="AP96" s="362"/>
      <c r="AQ96" s="362"/>
      <c r="AR96" s="362"/>
      <c r="AS96" s="362"/>
      <c r="AT96" s="362"/>
      <c r="AU96" s="362"/>
      <c r="AV96" s="362"/>
      <c r="AW96" s="362"/>
      <c r="AX96" s="520"/>
    </row>
    <row r="97" spans="1:51" ht="24.75" customHeight="1" x14ac:dyDescent="0.15">
      <c r="A97" s="602"/>
      <c r="B97" s="603"/>
      <c r="C97" s="101"/>
      <c r="D97" s="102"/>
      <c r="E97" s="82"/>
      <c r="F97" s="82"/>
      <c r="G97" s="82"/>
      <c r="H97" s="83"/>
      <c r="I97" s="83"/>
      <c r="J97" s="597"/>
      <c r="K97" s="597"/>
      <c r="L97" s="597"/>
      <c r="M97" s="598"/>
      <c r="N97" s="599"/>
      <c r="O97" s="89"/>
      <c r="P97" s="90"/>
      <c r="Q97" s="90"/>
      <c r="R97" s="90"/>
      <c r="S97" s="90"/>
      <c r="T97" s="90"/>
      <c r="U97" s="90"/>
      <c r="V97" s="90"/>
      <c r="W97" s="90"/>
      <c r="X97" s="90"/>
      <c r="Y97" s="90"/>
      <c r="Z97" s="90"/>
      <c r="AA97" s="90"/>
      <c r="AB97" s="90"/>
      <c r="AC97" s="90"/>
      <c r="AD97" s="90"/>
      <c r="AE97" s="90"/>
      <c r="AF97" s="91"/>
      <c r="AG97" s="519"/>
      <c r="AH97" s="362"/>
      <c r="AI97" s="362"/>
      <c r="AJ97" s="362"/>
      <c r="AK97" s="362"/>
      <c r="AL97" s="362"/>
      <c r="AM97" s="362"/>
      <c r="AN97" s="362"/>
      <c r="AO97" s="362"/>
      <c r="AP97" s="362"/>
      <c r="AQ97" s="362"/>
      <c r="AR97" s="362"/>
      <c r="AS97" s="362"/>
      <c r="AT97" s="362"/>
      <c r="AU97" s="362"/>
      <c r="AV97" s="362"/>
      <c r="AW97" s="362"/>
      <c r="AX97" s="520"/>
    </row>
    <row r="98" spans="1:51" ht="24.75" customHeight="1" x14ac:dyDescent="0.15">
      <c r="A98" s="602"/>
      <c r="B98" s="603"/>
      <c r="C98" s="101"/>
      <c r="D98" s="102"/>
      <c r="E98" s="82"/>
      <c r="F98" s="82"/>
      <c r="G98" s="82"/>
      <c r="H98" s="83"/>
      <c r="I98" s="83"/>
      <c r="J98" s="597"/>
      <c r="K98" s="597"/>
      <c r="L98" s="597"/>
      <c r="M98" s="598"/>
      <c r="N98" s="599"/>
      <c r="O98" s="89"/>
      <c r="P98" s="90"/>
      <c r="Q98" s="90"/>
      <c r="R98" s="90"/>
      <c r="S98" s="90"/>
      <c r="T98" s="90"/>
      <c r="U98" s="90"/>
      <c r="V98" s="90"/>
      <c r="W98" s="90"/>
      <c r="X98" s="90"/>
      <c r="Y98" s="90"/>
      <c r="Z98" s="90"/>
      <c r="AA98" s="90"/>
      <c r="AB98" s="90"/>
      <c r="AC98" s="90"/>
      <c r="AD98" s="90"/>
      <c r="AE98" s="90"/>
      <c r="AF98" s="91"/>
      <c r="AG98" s="519"/>
      <c r="AH98" s="362"/>
      <c r="AI98" s="362"/>
      <c r="AJ98" s="362"/>
      <c r="AK98" s="362"/>
      <c r="AL98" s="362"/>
      <c r="AM98" s="362"/>
      <c r="AN98" s="362"/>
      <c r="AO98" s="362"/>
      <c r="AP98" s="362"/>
      <c r="AQ98" s="362"/>
      <c r="AR98" s="362"/>
      <c r="AS98" s="362"/>
      <c r="AT98" s="362"/>
      <c r="AU98" s="362"/>
      <c r="AV98" s="362"/>
      <c r="AW98" s="362"/>
      <c r="AX98" s="520"/>
    </row>
    <row r="99" spans="1:51" ht="24.75" customHeight="1" x14ac:dyDescent="0.15">
      <c r="A99" s="602"/>
      <c r="B99" s="603"/>
      <c r="C99" s="101"/>
      <c r="D99" s="102"/>
      <c r="E99" s="82"/>
      <c r="F99" s="82"/>
      <c r="G99" s="82"/>
      <c r="H99" s="83"/>
      <c r="I99" s="83"/>
      <c r="J99" s="597"/>
      <c r="K99" s="597"/>
      <c r="L99" s="597"/>
      <c r="M99" s="598"/>
      <c r="N99" s="599"/>
      <c r="O99" s="89"/>
      <c r="P99" s="90"/>
      <c r="Q99" s="90"/>
      <c r="R99" s="90"/>
      <c r="S99" s="90"/>
      <c r="T99" s="90"/>
      <c r="U99" s="90"/>
      <c r="V99" s="90"/>
      <c r="W99" s="90"/>
      <c r="X99" s="90"/>
      <c r="Y99" s="90"/>
      <c r="Z99" s="90"/>
      <c r="AA99" s="90"/>
      <c r="AB99" s="90"/>
      <c r="AC99" s="90"/>
      <c r="AD99" s="90"/>
      <c r="AE99" s="90"/>
      <c r="AF99" s="91"/>
      <c r="AG99" s="519"/>
      <c r="AH99" s="362"/>
      <c r="AI99" s="362"/>
      <c r="AJ99" s="362"/>
      <c r="AK99" s="362"/>
      <c r="AL99" s="362"/>
      <c r="AM99" s="362"/>
      <c r="AN99" s="362"/>
      <c r="AO99" s="362"/>
      <c r="AP99" s="362"/>
      <c r="AQ99" s="362"/>
      <c r="AR99" s="362"/>
      <c r="AS99" s="362"/>
      <c r="AT99" s="362"/>
      <c r="AU99" s="362"/>
      <c r="AV99" s="362"/>
      <c r="AW99" s="362"/>
      <c r="AX99" s="520"/>
    </row>
    <row r="100" spans="1:51" ht="24.75" customHeight="1" x14ac:dyDescent="0.15">
      <c r="A100" s="604"/>
      <c r="B100" s="605"/>
      <c r="C100" s="609"/>
      <c r="D100" s="610"/>
      <c r="E100" s="82"/>
      <c r="F100" s="82"/>
      <c r="G100" s="82"/>
      <c r="H100" s="83"/>
      <c r="I100" s="83"/>
      <c r="J100" s="611"/>
      <c r="K100" s="611"/>
      <c r="L100" s="611"/>
      <c r="M100" s="78"/>
      <c r="N100" s="79"/>
      <c r="O100" s="92"/>
      <c r="P100" s="93"/>
      <c r="Q100" s="93"/>
      <c r="R100" s="93"/>
      <c r="S100" s="93"/>
      <c r="T100" s="93"/>
      <c r="U100" s="93"/>
      <c r="V100" s="93"/>
      <c r="W100" s="93"/>
      <c r="X100" s="93"/>
      <c r="Y100" s="93"/>
      <c r="Z100" s="93"/>
      <c r="AA100" s="93"/>
      <c r="AB100" s="93"/>
      <c r="AC100" s="93"/>
      <c r="AD100" s="93"/>
      <c r="AE100" s="93"/>
      <c r="AF100" s="94"/>
      <c r="AG100" s="585"/>
      <c r="AH100" s="136"/>
      <c r="AI100" s="136"/>
      <c r="AJ100" s="136"/>
      <c r="AK100" s="136"/>
      <c r="AL100" s="136"/>
      <c r="AM100" s="136"/>
      <c r="AN100" s="136"/>
      <c r="AO100" s="136"/>
      <c r="AP100" s="136"/>
      <c r="AQ100" s="136"/>
      <c r="AR100" s="136"/>
      <c r="AS100" s="136"/>
      <c r="AT100" s="136"/>
      <c r="AU100" s="136"/>
      <c r="AV100" s="136"/>
      <c r="AW100" s="136"/>
      <c r="AX100" s="586"/>
    </row>
    <row r="101" spans="1:51" ht="83.25" customHeight="1" x14ac:dyDescent="0.15">
      <c r="A101" s="116" t="s">
        <v>45</v>
      </c>
      <c r="B101" s="117"/>
      <c r="C101" s="120" t="s">
        <v>49</v>
      </c>
      <c r="D101" s="121"/>
      <c r="E101" s="121"/>
      <c r="F101" s="122"/>
      <c r="G101" s="123" t="s">
        <v>671</v>
      </c>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4"/>
    </row>
    <row r="102" spans="1:51" ht="67.5" customHeight="1" thickBot="1" x14ac:dyDescent="0.2">
      <c r="A102" s="118"/>
      <c r="B102" s="119"/>
      <c r="C102" s="125" t="s">
        <v>53</v>
      </c>
      <c r="D102" s="126"/>
      <c r="E102" s="126"/>
      <c r="F102" s="127"/>
      <c r="G102" s="128" t="s">
        <v>668</v>
      </c>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9"/>
    </row>
    <row r="103" spans="1:51" ht="24" customHeight="1" x14ac:dyDescent="0.15">
      <c r="A103" s="103" t="s">
        <v>30</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5"/>
    </row>
    <row r="104" spans="1:51" ht="67.5" customHeight="1" thickBot="1" x14ac:dyDescent="0.2">
      <c r="A104" s="106" t="s">
        <v>669</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8"/>
    </row>
    <row r="105" spans="1:51" ht="24.75" customHeight="1" x14ac:dyDescent="0.15">
      <c r="A105" s="109" t="s">
        <v>31</v>
      </c>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1"/>
    </row>
    <row r="106" spans="1:51" ht="67.5" customHeight="1" thickBot="1" x14ac:dyDescent="0.2">
      <c r="A106" s="112" t="s">
        <v>129</v>
      </c>
      <c r="B106" s="113"/>
      <c r="C106" s="113"/>
      <c r="D106" s="113"/>
      <c r="E106" s="114"/>
      <c r="F106" s="115" t="s">
        <v>670</v>
      </c>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1" ht="24.75" customHeight="1" x14ac:dyDescent="0.15">
      <c r="A107" s="109" t="s">
        <v>43</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row>
    <row r="108" spans="1:51" ht="66" customHeight="1" thickBot="1" x14ac:dyDescent="0.2">
      <c r="A108" s="112" t="s">
        <v>129</v>
      </c>
      <c r="B108" s="113"/>
      <c r="C108" s="113"/>
      <c r="D108" s="113"/>
      <c r="E108" s="114"/>
      <c r="F108" s="616" t="s">
        <v>673</v>
      </c>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8"/>
    </row>
    <row r="109" spans="1:51" ht="24.75" customHeight="1" x14ac:dyDescent="0.15">
      <c r="A109" s="619" t="s">
        <v>32</v>
      </c>
      <c r="B109" s="620"/>
      <c r="C109" s="620"/>
      <c r="D109" s="620"/>
      <c r="E109" s="620"/>
      <c r="F109" s="620"/>
      <c r="G109" s="620"/>
      <c r="H109" s="620"/>
      <c r="I109" s="620"/>
      <c r="J109" s="620"/>
      <c r="K109" s="620"/>
      <c r="L109" s="620"/>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1"/>
    </row>
    <row r="110" spans="1:51" ht="67.5" customHeight="1" thickBot="1" x14ac:dyDescent="0.2">
      <c r="A110" s="622" t="s">
        <v>653</v>
      </c>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row>
    <row r="111" spans="1:51" ht="24.75" customHeight="1" x14ac:dyDescent="0.15">
      <c r="A111" s="623" t="s">
        <v>214</v>
      </c>
      <c r="B111" s="624"/>
      <c r="C111" s="624"/>
      <c r="D111" s="624"/>
      <c r="E111" s="624"/>
      <c r="F111" s="624"/>
      <c r="G111" s="624"/>
      <c r="H111" s="624"/>
      <c r="I111" s="624"/>
      <c r="J111" s="624"/>
      <c r="K111" s="624"/>
      <c r="L111" s="624"/>
      <c r="M111" s="624"/>
      <c r="N111" s="624"/>
      <c r="O111" s="624"/>
      <c r="P111" s="624"/>
      <c r="Q111" s="624"/>
      <c r="R111" s="624"/>
      <c r="S111" s="624"/>
      <c r="T111" s="624"/>
      <c r="U111" s="624"/>
      <c r="V111" s="624"/>
      <c r="W111" s="624"/>
      <c r="X111" s="624"/>
      <c r="Y111" s="624"/>
      <c r="Z111" s="624"/>
      <c r="AA111" s="624"/>
      <c r="AB111" s="624"/>
      <c r="AC111" s="624"/>
      <c r="AD111" s="624"/>
      <c r="AE111" s="624"/>
      <c r="AF111" s="624"/>
      <c r="AG111" s="624"/>
      <c r="AH111" s="624"/>
      <c r="AI111" s="624"/>
      <c r="AJ111" s="624"/>
      <c r="AK111" s="624"/>
      <c r="AL111" s="624"/>
      <c r="AM111" s="624"/>
      <c r="AN111" s="624"/>
      <c r="AO111" s="624"/>
      <c r="AP111" s="624"/>
      <c r="AQ111" s="624"/>
      <c r="AR111" s="624"/>
      <c r="AS111" s="624"/>
      <c r="AT111" s="624"/>
      <c r="AU111" s="624"/>
      <c r="AV111" s="624"/>
      <c r="AW111" s="624"/>
      <c r="AX111" s="625"/>
    </row>
    <row r="112" spans="1:51" ht="24.75" customHeight="1" x14ac:dyDescent="0.15">
      <c r="A112" s="626" t="s">
        <v>249</v>
      </c>
      <c r="B112" s="627"/>
      <c r="C112" s="627"/>
      <c r="D112" s="628"/>
      <c r="E112" s="612" t="s">
        <v>576</v>
      </c>
      <c r="F112" s="613"/>
      <c r="G112" s="613"/>
      <c r="H112" s="613"/>
      <c r="I112" s="613"/>
      <c r="J112" s="613"/>
      <c r="K112" s="613"/>
      <c r="L112" s="613"/>
      <c r="M112" s="613"/>
      <c r="N112" s="613"/>
      <c r="O112" s="613"/>
      <c r="P112" s="614"/>
      <c r="Q112" s="612"/>
      <c r="R112" s="613"/>
      <c r="S112" s="613"/>
      <c r="T112" s="613"/>
      <c r="U112" s="613"/>
      <c r="V112" s="613"/>
      <c r="W112" s="613"/>
      <c r="X112" s="613"/>
      <c r="Y112" s="613"/>
      <c r="Z112" s="613"/>
      <c r="AA112" s="613"/>
      <c r="AB112" s="614"/>
      <c r="AC112" s="612"/>
      <c r="AD112" s="613"/>
      <c r="AE112" s="613"/>
      <c r="AF112" s="613"/>
      <c r="AG112" s="613"/>
      <c r="AH112" s="613"/>
      <c r="AI112" s="613"/>
      <c r="AJ112" s="613"/>
      <c r="AK112" s="613"/>
      <c r="AL112" s="613"/>
      <c r="AM112" s="613"/>
      <c r="AN112" s="614"/>
      <c r="AO112" s="612"/>
      <c r="AP112" s="613"/>
      <c r="AQ112" s="613"/>
      <c r="AR112" s="613"/>
      <c r="AS112" s="613"/>
      <c r="AT112" s="613"/>
      <c r="AU112" s="613"/>
      <c r="AV112" s="613"/>
      <c r="AW112" s="613"/>
      <c r="AX112" s="615"/>
      <c r="AY112" s="69"/>
    </row>
    <row r="113" spans="1:50" ht="24.75" customHeight="1" x14ac:dyDescent="0.15">
      <c r="A113" s="130" t="s">
        <v>248</v>
      </c>
      <c r="B113" s="130"/>
      <c r="C113" s="130"/>
      <c r="D113" s="130"/>
      <c r="E113" s="612" t="s">
        <v>576</v>
      </c>
      <c r="F113" s="613"/>
      <c r="G113" s="613"/>
      <c r="H113" s="613"/>
      <c r="I113" s="613"/>
      <c r="J113" s="613"/>
      <c r="K113" s="613"/>
      <c r="L113" s="613"/>
      <c r="M113" s="613"/>
      <c r="N113" s="613"/>
      <c r="O113" s="613"/>
      <c r="P113" s="614"/>
      <c r="Q113" s="612"/>
      <c r="R113" s="613"/>
      <c r="S113" s="613"/>
      <c r="T113" s="613"/>
      <c r="U113" s="613"/>
      <c r="V113" s="613"/>
      <c r="W113" s="613"/>
      <c r="X113" s="613"/>
      <c r="Y113" s="613"/>
      <c r="Z113" s="613"/>
      <c r="AA113" s="613"/>
      <c r="AB113" s="614"/>
      <c r="AC113" s="612"/>
      <c r="AD113" s="613"/>
      <c r="AE113" s="613"/>
      <c r="AF113" s="613"/>
      <c r="AG113" s="613"/>
      <c r="AH113" s="613"/>
      <c r="AI113" s="613"/>
      <c r="AJ113" s="613"/>
      <c r="AK113" s="613"/>
      <c r="AL113" s="613"/>
      <c r="AM113" s="613"/>
      <c r="AN113" s="614"/>
      <c r="AO113" s="612"/>
      <c r="AP113" s="613"/>
      <c r="AQ113" s="613"/>
      <c r="AR113" s="613"/>
      <c r="AS113" s="613"/>
      <c r="AT113" s="613"/>
      <c r="AU113" s="613"/>
      <c r="AV113" s="613"/>
      <c r="AW113" s="613"/>
      <c r="AX113" s="615"/>
    </row>
    <row r="114" spans="1:50" ht="24.75" customHeight="1" x14ac:dyDescent="0.15">
      <c r="A114" s="130" t="s">
        <v>247</v>
      </c>
      <c r="B114" s="130"/>
      <c r="C114" s="130"/>
      <c r="D114" s="130"/>
      <c r="E114" s="612" t="s">
        <v>576</v>
      </c>
      <c r="F114" s="613"/>
      <c r="G114" s="613"/>
      <c r="H114" s="613"/>
      <c r="I114" s="613"/>
      <c r="J114" s="613"/>
      <c r="K114" s="613"/>
      <c r="L114" s="613"/>
      <c r="M114" s="613"/>
      <c r="N114" s="613"/>
      <c r="O114" s="613"/>
      <c r="P114" s="614"/>
      <c r="Q114" s="612"/>
      <c r="R114" s="613"/>
      <c r="S114" s="613"/>
      <c r="T114" s="613"/>
      <c r="U114" s="613"/>
      <c r="V114" s="613"/>
      <c r="W114" s="613"/>
      <c r="X114" s="613"/>
      <c r="Y114" s="613"/>
      <c r="Z114" s="613"/>
      <c r="AA114" s="613"/>
      <c r="AB114" s="614"/>
      <c r="AC114" s="612"/>
      <c r="AD114" s="613"/>
      <c r="AE114" s="613"/>
      <c r="AF114" s="613"/>
      <c r="AG114" s="613"/>
      <c r="AH114" s="613"/>
      <c r="AI114" s="613"/>
      <c r="AJ114" s="613"/>
      <c r="AK114" s="613"/>
      <c r="AL114" s="613"/>
      <c r="AM114" s="613"/>
      <c r="AN114" s="614"/>
      <c r="AO114" s="612"/>
      <c r="AP114" s="613"/>
      <c r="AQ114" s="613"/>
      <c r="AR114" s="613"/>
      <c r="AS114" s="613"/>
      <c r="AT114" s="613"/>
      <c r="AU114" s="613"/>
      <c r="AV114" s="613"/>
      <c r="AW114" s="613"/>
      <c r="AX114" s="615"/>
    </row>
    <row r="115" spans="1:50" ht="24.75" customHeight="1" x14ac:dyDescent="0.15">
      <c r="A115" s="130" t="s">
        <v>246</v>
      </c>
      <c r="B115" s="130"/>
      <c r="C115" s="130"/>
      <c r="D115" s="130"/>
      <c r="E115" s="612" t="s">
        <v>593</v>
      </c>
      <c r="F115" s="613"/>
      <c r="G115" s="613"/>
      <c r="H115" s="613"/>
      <c r="I115" s="613"/>
      <c r="J115" s="613"/>
      <c r="K115" s="613"/>
      <c r="L115" s="613"/>
      <c r="M115" s="613"/>
      <c r="N115" s="613"/>
      <c r="O115" s="613"/>
      <c r="P115" s="614"/>
      <c r="Q115" s="612"/>
      <c r="R115" s="613"/>
      <c r="S115" s="613"/>
      <c r="T115" s="613"/>
      <c r="U115" s="613"/>
      <c r="V115" s="613"/>
      <c r="W115" s="613"/>
      <c r="X115" s="613"/>
      <c r="Y115" s="613"/>
      <c r="Z115" s="613"/>
      <c r="AA115" s="613"/>
      <c r="AB115" s="614"/>
      <c r="AC115" s="612"/>
      <c r="AD115" s="613"/>
      <c r="AE115" s="613"/>
      <c r="AF115" s="613"/>
      <c r="AG115" s="613"/>
      <c r="AH115" s="613"/>
      <c r="AI115" s="613"/>
      <c r="AJ115" s="613"/>
      <c r="AK115" s="613"/>
      <c r="AL115" s="613"/>
      <c r="AM115" s="613"/>
      <c r="AN115" s="614"/>
      <c r="AO115" s="612"/>
      <c r="AP115" s="613"/>
      <c r="AQ115" s="613"/>
      <c r="AR115" s="613"/>
      <c r="AS115" s="613"/>
      <c r="AT115" s="613"/>
      <c r="AU115" s="613"/>
      <c r="AV115" s="613"/>
      <c r="AW115" s="613"/>
      <c r="AX115" s="615"/>
    </row>
    <row r="116" spans="1:50" ht="24.75" customHeight="1" x14ac:dyDescent="0.15">
      <c r="A116" s="130" t="s">
        <v>245</v>
      </c>
      <c r="B116" s="130"/>
      <c r="C116" s="130"/>
      <c r="D116" s="130"/>
      <c r="E116" s="612" t="s">
        <v>593</v>
      </c>
      <c r="F116" s="613"/>
      <c r="G116" s="613"/>
      <c r="H116" s="613"/>
      <c r="I116" s="613"/>
      <c r="J116" s="613"/>
      <c r="K116" s="613"/>
      <c r="L116" s="613"/>
      <c r="M116" s="613"/>
      <c r="N116" s="613"/>
      <c r="O116" s="613"/>
      <c r="P116" s="614"/>
      <c r="Q116" s="612"/>
      <c r="R116" s="613"/>
      <c r="S116" s="613"/>
      <c r="T116" s="613"/>
      <c r="U116" s="613"/>
      <c r="V116" s="613"/>
      <c r="W116" s="613"/>
      <c r="X116" s="613"/>
      <c r="Y116" s="613"/>
      <c r="Z116" s="613"/>
      <c r="AA116" s="613"/>
      <c r="AB116" s="614"/>
      <c r="AC116" s="612"/>
      <c r="AD116" s="613"/>
      <c r="AE116" s="613"/>
      <c r="AF116" s="613"/>
      <c r="AG116" s="613"/>
      <c r="AH116" s="613"/>
      <c r="AI116" s="613"/>
      <c r="AJ116" s="613"/>
      <c r="AK116" s="613"/>
      <c r="AL116" s="613"/>
      <c r="AM116" s="613"/>
      <c r="AN116" s="614"/>
      <c r="AO116" s="612"/>
      <c r="AP116" s="613"/>
      <c r="AQ116" s="613"/>
      <c r="AR116" s="613"/>
      <c r="AS116" s="613"/>
      <c r="AT116" s="613"/>
      <c r="AU116" s="613"/>
      <c r="AV116" s="613"/>
      <c r="AW116" s="613"/>
      <c r="AX116" s="615"/>
    </row>
    <row r="117" spans="1:50" ht="24.75" customHeight="1" x14ac:dyDescent="0.15">
      <c r="A117" s="130" t="s">
        <v>244</v>
      </c>
      <c r="B117" s="130"/>
      <c r="C117" s="130"/>
      <c r="D117" s="130"/>
      <c r="E117" s="612" t="s">
        <v>594</v>
      </c>
      <c r="F117" s="613"/>
      <c r="G117" s="613"/>
      <c r="H117" s="613"/>
      <c r="I117" s="613"/>
      <c r="J117" s="613"/>
      <c r="K117" s="613"/>
      <c r="L117" s="613"/>
      <c r="M117" s="613"/>
      <c r="N117" s="613"/>
      <c r="O117" s="613"/>
      <c r="P117" s="614"/>
      <c r="Q117" s="612"/>
      <c r="R117" s="613"/>
      <c r="S117" s="613"/>
      <c r="T117" s="613"/>
      <c r="U117" s="613"/>
      <c r="V117" s="613"/>
      <c r="W117" s="613"/>
      <c r="X117" s="613"/>
      <c r="Y117" s="613"/>
      <c r="Z117" s="613"/>
      <c r="AA117" s="613"/>
      <c r="AB117" s="614"/>
      <c r="AC117" s="612"/>
      <c r="AD117" s="613"/>
      <c r="AE117" s="613"/>
      <c r="AF117" s="613"/>
      <c r="AG117" s="613"/>
      <c r="AH117" s="613"/>
      <c r="AI117" s="613"/>
      <c r="AJ117" s="613"/>
      <c r="AK117" s="613"/>
      <c r="AL117" s="613"/>
      <c r="AM117" s="613"/>
      <c r="AN117" s="614"/>
      <c r="AO117" s="612"/>
      <c r="AP117" s="613"/>
      <c r="AQ117" s="613"/>
      <c r="AR117" s="613"/>
      <c r="AS117" s="613"/>
      <c r="AT117" s="613"/>
      <c r="AU117" s="613"/>
      <c r="AV117" s="613"/>
      <c r="AW117" s="613"/>
      <c r="AX117" s="615"/>
    </row>
    <row r="118" spans="1:50" ht="24.75" customHeight="1" x14ac:dyDescent="0.15">
      <c r="A118" s="130" t="s">
        <v>243</v>
      </c>
      <c r="B118" s="130"/>
      <c r="C118" s="130"/>
      <c r="D118" s="130"/>
      <c r="E118" s="612" t="s">
        <v>595</v>
      </c>
      <c r="F118" s="613"/>
      <c r="G118" s="613"/>
      <c r="H118" s="613"/>
      <c r="I118" s="613"/>
      <c r="J118" s="613"/>
      <c r="K118" s="613"/>
      <c r="L118" s="613"/>
      <c r="M118" s="613"/>
      <c r="N118" s="613"/>
      <c r="O118" s="613"/>
      <c r="P118" s="614"/>
      <c r="Q118" s="612"/>
      <c r="R118" s="613"/>
      <c r="S118" s="613"/>
      <c r="T118" s="613"/>
      <c r="U118" s="613"/>
      <c r="V118" s="613"/>
      <c r="W118" s="613"/>
      <c r="X118" s="613"/>
      <c r="Y118" s="613"/>
      <c r="Z118" s="613"/>
      <c r="AA118" s="613"/>
      <c r="AB118" s="614"/>
      <c r="AC118" s="612"/>
      <c r="AD118" s="613"/>
      <c r="AE118" s="613"/>
      <c r="AF118" s="613"/>
      <c r="AG118" s="613"/>
      <c r="AH118" s="613"/>
      <c r="AI118" s="613"/>
      <c r="AJ118" s="613"/>
      <c r="AK118" s="613"/>
      <c r="AL118" s="613"/>
      <c r="AM118" s="613"/>
      <c r="AN118" s="614"/>
      <c r="AO118" s="612"/>
      <c r="AP118" s="613"/>
      <c r="AQ118" s="613"/>
      <c r="AR118" s="613"/>
      <c r="AS118" s="613"/>
      <c r="AT118" s="613"/>
      <c r="AU118" s="613"/>
      <c r="AV118" s="613"/>
      <c r="AW118" s="613"/>
      <c r="AX118" s="615"/>
    </row>
    <row r="119" spans="1:50" ht="24.75" customHeight="1" x14ac:dyDescent="0.15">
      <c r="A119" s="130" t="s">
        <v>242</v>
      </c>
      <c r="B119" s="130"/>
      <c r="C119" s="130"/>
      <c r="D119" s="130"/>
      <c r="E119" s="612" t="s">
        <v>595</v>
      </c>
      <c r="F119" s="613"/>
      <c r="G119" s="613"/>
      <c r="H119" s="613"/>
      <c r="I119" s="613"/>
      <c r="J119" s="613"/>
      <c r="K119" s="613"/>
      <c r="L119" s="613"/>
      <c r="M119" s="613"/>
      <c r="N119" s="613"/>
      <c r="O119" s="613"/>
      <c r="P119" s="614"/>
      <c r="Q119" s="612"/>
      <c r="R119" s="613"/>
      <c r="S119" s="613"/>
      <c r="T119" s="613"/>
      <c r="U119" s="613"/>
      <c r="V119" s="613"/>
      <c r="W119" s="613"/>
      <c r="X119" s="613"/>
      <c r="Y119" s="613"/>
      <c r="Z119" s="613"/>
      <c r="AA119" s="613"/>
      <c r="AB119" s="614"/>
      <c r="AC119" s="612"/>
      <c r="AD119" s="613"/>
      <c r="AE119" s="613"/>
      <c r="AF119" s="613"/>
      <c r="AG119" s="613"/>
      <c r="AH119" s="613"/>
      <c r="AI119" s="613"/>
      <c r="AJ119" s="613"/>
      <c r="AK119" s="613"/>
      <c r="AL119" s="613"/>
      <c r="AM119" s="613"/>
      <c r="AN119" s="614"/>
      <c r="AO119" s="612"/>
      <c r="AP119" s="613"/>
      <c r="AQ119" s="613"/>
      <c r="AR119" s="613"/>
      <c r="AS119" s="613"/>
      <c r="AT119" s="613"/>
      <c r="AU119" s="613"/>
      <c r="AV119" s="613"/>
      <c r="AW119" s="613"/>
      <c r="AX119" s="615"/>
    </row>
    <row r="120" spans="1:50" ht="24.75" customHeight="1" x14ac:dyDescent="0.15">
      <c r="A120" s="130" t="s">
        <v>387</v>
      </c>
      <c r="B120" s="130"/>
      <c r="C120" s="130"/>
      <c r="D120" s="130"/>
      <c r="E120" s="631" t="s">
        <v>570</v>
      </c>
      <c r="F120" s="632"/>
      <c r="G120" s="632"/>
      <c r="H120" s="72" t="str">
        <f>IF(E120="","","-")</f>
        <v>-</v>
      </c>
      <c r="I120" s="632"/>
      <c r="J120" s="632"/>
      <c r="K120" s="72" t="str">
        <f>IF(I120="","","-")</f>
        <v/>
      </c>
      <c r="L120" s="100">
        <v>6</v>
      </c>
      <c r="M120" s="100"/>
      <c r="N120" s="72" t="str">
        <f>IF(O120="","","-")</f>
        <v/>
      </c>
      <c r="O120" s="629"/>
      <c r="P120" s="630"/>
      <c r="Q120" s="631"/>
      <c r="R120" s="632"/>
      <c r="S120" s="632"/>
      <c r="T120" s="72" t="str">
        <f>IF(Q120="","","-")</f>
        <v/>
      </c>
      <c r="U120" s="632"/>
      <c r="V120" s="632"/>
      <c r="W120" s="72" t="str">
        <f>IF(U120="","","-")</f>
        <v/>
      </c>
      <c r="X120" s="100"/>
      <c r="Y120" s="100"/>
      <c r="Z120" s="72" t="str">
        <f>IF(AA120="","","-")</f>
        <v/>
      </c>
      <c r="AA120" s="629"/>
      <c r="AB120" s="630"/>
      <c r="AC120" s="631"/>
      <c r="AD120" s="632"/>
      <c r="AE120" s="632"/>
      <c r="AF120" s="72" t="str">
        <f>IF(AC120="","","-")</f>
        <v/>
      </c>
      <c r="AG120" s="632"/>
      <c r="AH120" s="632"/>
      <c r="AI120" s="72" t="str">
        <f>IF(AG120="","","-")</f>
        <v/>
      </c>
      <c r="AJ120" s="100"/>
      <c r="AK120" s="100"/>
      <c r="AL120" s="72" t="str">
        <f>IF(AM120="","","-")</f>
        <v/>
      </c>
      <c r="AM120" s="629"/>
      <c r="AN120" s="630"/>
      <c r="AO120" s="631"/>
      <c r="AP120" s="632"/>
      <c r="AQ120" s="72" t="str">
        <f>IF(AO120="","","-")</f>
        <v/>
      </c>
      <c r="AR120" s="632"/>
      <c r="AS120" s="632"/>
      <c r="AT120" s="72" t="str">
        <f>IF(AR120="","","-")</f>
        <v/>
      </c>
      <c r="AU120" s="100"/>
      <c r="AV120" s="100"/>
      <c r="AW120" s="72" t="str">
        <f>IF(AX120="","","-")</f>
        <v/>
      </c>
      <c r="AX120" s="75"/>
    </row>
    <row r="121" spans="1:50" ht="24.75" customHeight="1" x14ac:dyDescent="0.15">
      <c r="A121" s="130" t="s">
        <v>561</v>
      </c>
      <c r="B121" s="130"/>
      <c r="C121" s="130"/>
      <c r="D121" s="130"/>
      <c r="E121" s="631" t="s">
        <v>570</v>
      </c>
      <c r="F121" s="632"/>
      <c r="G121" s="632"/>
      <c r="H121" s="72"/>
      <c r="I121" s="632"/>
      <c r="J121" s="632"/>
      <c r="K121" s="72"/>
      <c r="L121" s="100">
        <v>6</v>
      </c>
      <c r="M121" s="100"/>
      <c r="N121" s="72" t="str">
        <f>IF(O121="","","-")</f>
        <v/>
      </c>
      <c r="O121" s="629"/>
      <c r="P121" s="630"/>
      <c r="Q121" s="631"/>
      <c r="R121" s="632"/>
      <c r="S121" s="632"/>
      <c r="T121" s="72" t="str">
        <f>IF(Q121="","","-")</f>
        <v/>
      </c>
      <c r="U121" s="632"/>
      <c r="V121" s="632"/>
      <c r="W121" s="72" t="str">
        <f>IF(U121="","","-")</f>
        <v/>
      </c>
      <c r="X121" s="100"/>
      <c r="Y121" s="100"/>
      <c r="Z121" s="72" t="str">
        <f>IF(AA121="","","-")</f>
        <v/>
      </c>
      <c r="AA121" s="629"/>
      <c r="AB121" s="630"/>
      <c r="AC121" s="631"/>
      <c r="AD121" s="632"/>
      <c r="AE121" s="632"/>
      <c r="AF121" s="72" t="str">
        <f>IF(AC121="","","-")</f>
        <v/>
      </c>
      <c r="AG121" s="632"/>
      <c r="AH121" s="632"/>
      <c r="AI121" s="72" t="str">
        <f>IF(AG121="","","-")</f>
        <v/>
      </c>
      <c r="AJ121" s="100"/>
      <c r="AK121" s="100"/>
      <c r="AL121" s="72" t="str">
        <f>IF(AM121="","","-")</f>
        <v/>
      </c>
      <c r="AM121" s="629"/>
      <c r="AN121" s="630"/>
      <c r="AO121" s="631"/>
      <c r="AP121" s="632"/>
      <c r="AQ121" s="72" t="str">
        <f>IF(AO121="","","-")</f>
        <v/>
      </c>
      <c r="AR121" s="632"/>
      <c r="AS121" s="632"/>
      <c r="AT121" s="72" t="str">
        <f>IF(AR121="","","-")</f>
        <v/>
      </c>
      <c r="AU121" s="100"/>
      <c r="AV121" s="100"/>
      <c r="AW121" s="72" t="str">
        <f>IF(AX121="","","-")</f>
        <v/>
      </c>
      <c r="AX121" s="75"/>
    </row>
    <row r="122" spans="1:50" ht="24.75" customHeight="1" x14ac:dyDescent="0.15">
      <c r="A122" s="130" t="s">
        <v>355</v>
      </c>
      <c r="B122" s="130"/>
      <c r="C122" s="130"/>
      <c r="D122" s="130"/>
      <c r="E122" s="634">
        <v>2021</v>
      </c>
      <c r="F122" s="131"/>
      <c r="G122" s="632" t="s">
        <v>633</v>
      </c>
      <c r="H122" s="632"/>
      <c r="I122" s="632"/>
      <c r="J122" s="131">
        <v>20</v>
      </c>
      <c r="K122" s="131"/>
      <c r="L122" s="100">
        <v>6</v>
      </c>
      <c r="M122" s="100"/>
      <c r="N122" s="100"/>
      <c r="O122" s="131"/>
      <c r="P122" s="131"/>
      <c r="Q122" s="634"/>
      <c r="R122" s="131"/>
      <c r="S122" s="632"/>
      <c r="T122" s="632"/>
      <c r="U122" s="632"/>
      <c r="V122" s="131"/>
      <c r="W122" s="131"/>
      <c r="X122" s="100"/>
      <c r="Y122" s="100"/>
      <c r="Z122" s="100"/>
      <c r="AA122" s="131"/>
      <c r="AB122" s="633"/>
      <c r="AC122" s="634"/>
      <c r="AD122" s="131"/>
      <c r="AE122" s="632"/>
      <c r="AF122" s="632"/>
      <c r="AG122" s="632"/>
      <c r="AH122" s="131"/>
      <c r="AI122" s="131"/>
      <c r="AJ122" s="100"/>
      <c r="AK122" s="100"/>
      <c r="AL122" s="100"/>
      <c r="AM122" s="131"/>
      <c r="AN122" s="633"/>
      <c r="AO122" s="634"/>
      <c r="AP122" s="131"/>
      <c r="AQ122" s="632"/>
      <c r="AR122" s="632"/>
      <c r="AS122" s="632"/>
      <c r="AT122" s="131"/>
      <c r="AU122" s="131"/>
      <c r="AV122" s="100"/>
      <c r="AW122" s="100"/>
      <c r="AX122" s="75"/>
    </row>
    <row r="123" spans="1:50" ht="28.35" customHeight="1" x14ac:dyDescent="0.15">
      <c r="A123" s="239" t="s">
        <v>236</v>
      </c>
      <c r="B123" s="240"/>
      <c r="C123" s="240"/>
      <c r="D123" s="240"/>
      <c r="E123" s="240"/>
      <c r="F123" s="241"/>
      <c r="G123" s="60" t="s">
        <v>563</v>
      </c>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8.35" customHeight="1" x14ac:dyDescent="0.15">
      <c r="A124" s="239"/>
      <c r="B124" s="240"/>
      <c r="C124" s="240"/>
      <c r="D124" s="240"/>
      <c r="E124" s="240"/>
      <c r="F124" s="241"/>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8.35" customHeight="1" x14ac:dyDescent="0.15">
      <c r="A125" s="239"/>
      <c r="B125" s="240"/>
      <c r="C125" s="240"/>
      <c r="D125" s="240"/>
      <c r="E125" s="240"/>
      <c r="F125" s="241"/>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8.35" customHeight="1" x14ac:dyDescent="0.15">
      <c r="A126" s="239"/>
      <c r="B126" s="240"/>
      <c r="C126" s="240"/>
      <c r="D126" s="240"/>
      <c r="E126" s="240"/>
      <c r="F126" s="241"/>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7.75" customHeight="1" x14ac:dyDescent="0.15">
      <c r="A127" s="239"/>
      <c r="B127" s="240"/>
      <c r="C127" s="240"/>
      <c r="D127" s="240"/>
      <c r="E127" s="240"/>
      <c r="F127" s="241"/>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8.35" customHeight="1" x14ac:dyDescent="0.15">
      <c r="A128" s="239"/>
      <c r="B128" s="240"/>
      <c r="C128" s="240"/>
      <c r="D128" s="240"/>
      <c r="E128" s="240"/>
      <c r="F128" s="241"/>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28.35" customHeight="1" x14ac:dyDescent="0.15">
      <c r="A129" s="239"/>
      <c r="B129" s="240"/>
      <c r="C129" s="240"/>
      <c r="D129" s="240"/>
      <c r="E129" s="240"/>
      <c r="F129" s="241"/>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27.75" customHeight="1" x14ac:dyDescent="0.15">
      <c r="A130" s="239"/>
      <c r="B130" s="240"/>
      <c r="C130" s="240"/>
      <c r="D130" s="240"/>
      <c r="E130" s="240"/>
      <c r="F130" s="241"/>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28.35" customHeight="1" x14ac:dyDescent="0.15">
      <c r="A131" s="239"/>
      <c r="B131" s="240"/>
      <c r="C131" s="240"/>
      <c r="D131" s="240"/>
      <c r="E131" s="240"/>
      <c r="F131" s="241"/>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8.35" customHeight="1" x14ac:dyDescent="0.15">
      <c r="A132" s="239"/>
      <c r="B132" s="240"/>
      <c r="C132" s="240"/>
      <c r="D132" s="240"/>
      <c r="E132" s="240"/>
      <c r="F132" s="241"/>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28.35" customHeight="1" x14ac:dyDescent="0.15">
      <c r="A133" s="239"/>
      <c r="B133" s="240"/>
      <c r="C133" s="240"/>
      <c r="D133" s="240"/>
      <c r="E133" s="240"/>
      <c r="F133" s="241"/>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28.35" customHeight="1" x14ac:dyDescent="0.15">
      <c r="A134" s="239"/>
      <c r="B134" s="240"/>
      <c r="C134" s="240"/>
      <c r="D134" s="240"/>
      <c r="E134" s="240"/>
      <c r="F134" s="241"/>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28.35" customHeight="1" x14ac:dyDescent="0.15">
      <c r="A135" s="239"/>
      <c r="B135" s="240"/>
      <c r="C135" s="240"/>
      <c r="D135" s="240"/>
      <c r="E135" s="240"/>
      <c r="F135" s="241"/>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7.75" customHeight="1" x14ac:dyDescent="0.15">
      <c r="A136" s="239"/>
      <c r="B136" s="240"/>
      <c r="C136" s="240"/>
      <c r="D136" s="240"/>
      <c r="E136" s="240"/>
      <c r="F136" s="241"/>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8.35" customHeight="1" x14ac:dyDescent="0.15">
      <c r="A137" s="239"/>
      <c r="B137" s="240"/>
      <c r="C137" s="240"/>
      <c r="D137" s="240"/>
      <c r="E137" s="240"/>
      <c r="F137" s="241"/>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28.35" customHeight="1" x14ac:dyDescent="0.15">
      <c r="A138" s="239"/>
      <c r="B138" s="240"/>
      <c r="C138" s="240"/>
      <c r="D138" s="240"/>
      <c r="E138" s="240"/>
      <c r="F138" s="241"/>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24.75" customHeight="1" thickBot="1" x14ac:dyDescent="0.2">
      <c r="A139" s="635"/>
      <c r="B139" s="636"/>
      <c r="C139" s="636"/>
      <c r="D139" s="636"/>
      <c r="E139" s="636"/>
      <c r="F139" s="637"/>
      <c r="G139" s="37"/>
      <c r="H139" s="38"/>
      <c r="I139" s="38"/>
      <c r="J139" s="38"/>
      <c r="K139" s="38" t="s">
        <v>654</v>
      </c>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9"/>
    </row>
    <row r="140" spans="1:50" ht="24.75" customHeight="1" x14ac:dyDescent="0.15">
      <c r="A140" s="638" t="s">
        <v>238</v>
      </c>
      <c r="B140" s="639"/>
      <c r="C140" s="639"/>
      <c r="D140" s="639"/>
      <c r="E140" s="639"/>
      <c r="F140" s="640"/>
      <c r="G140" s="644" t="s">
        <v>674</v>
      </c>
      <c r="H140" s="645"/>
      <c r="I140" s="645"/>
      <c r="J140" s="645"/>
      <c r="K140" s="645"/>
      <c r="L140" s="645"/>
      <c r="M140" s="645"/>
      <c r="N140" s="645"/>
      <c r="O140" s="645"/>
      <c r="P140" s="645"/>
      <c r="Q140" s="645"/>
      <c r="R140" s="645"/>
      <c r="S140" s="645"/>
      <c r="T140" s="645"/>
      <c r="U140" s="645"/>
      <c r="V140" s="645"/>
      <c r="W140" s="645"/>
      <c r="X140" s="645"/>
      <c r="Y140" s="645"/>
      <c r="Z140" s="645"/>
      <c r="AA140" s="645"/>
      <c r="AB140" s="646"/>
      <c r="AC140" s="644" t="s">
        <v>675</v>
      </c>
      <c r="AD140" s="645"/>
      <c r="AE140" s="645"/>
      <c r="AF140" s="645"/>
      <c r="AG140" s="645"/>
      <c r="AH140" s="645"/>
      <c r="AI140" s="645"/>
      <c r="AJ140" s="645"/>
      <c r="AK140" s="645"/>
      <c r="AL140" s="645"/>
      <c r="AM140" s="645"/>
      <c r="AN140" s="645"/>
      <c r="AO140" s="645"/>
      <c r="AP140" s="645"/>
      <c r="AQ140" s="645"/>
      <c r="AR140" s="645"/>
      <c r="AS140" s="645"/>
      <c r="AT140" s="645"/>
      <c r="AU140" s="645"/>
      <c r="AV140" s="645"/>
      <c r="AW140" s="645"/>
      <c r="AX140" s="647"/>
    </row>
    <row r="141" spans="1:50" ht="24.75" customHeight="1" x14ac:dyDescent="0.15">
      <c r="A141" s="641"/>
      <c r="B141" s="642"/>
      <c r="C141" s="642"/>
      <c r="D141" s="642"/>
      <c r="E141" s="642"/>
      <c r="F141" s="643"/>
      <c r="G141" s="120" t="s">
        <v>15</v>
      </c>
      <c r="H141" s="648"/>
      <c r="I141" s="648"/>
      <c r="J141" s="648"/>
      <c r="K141" s="648"/>
      <c r="L141" s="649" t="s">
        <v>16</v>
      </c>
      <c r="M141" s="648"/>
      <c r="N141" s="648"/>
      <c r="O141" s="648"/>
      <c r="P141" s="648"/>
      <c r="Q141" s="648"/>
      <c r="R141" s="648"/>
      <c r="S141" s="648"/>
      <c r="T141" s="648"/>
      <c r="U141" s="648"/>
      <c r="V141" s="648"/>
      <c r="W141" s="648"/>
      <c r="X141" s="650"/>
      <c r="Y141" s="665" t="s">
        <v>17</v>
      </c>
      <c r="Z141" s="666"/>
      <c r="AA141" s="666"/>
      <c r="AB141" s="667"/>
      <c r="AC141" s="120" t="s">
        <v>15</v>
      </c>
      <c r="AD141" s="648"/>
      <c r="AE141" s="648"/>
      <c r="AF141" s="648"/>
      <c r="AG141" s="648"/>
      <c r="AH141" s="649" t="s">
        <v>16</v>
      </c>
      <c r="AI141" s="648"/>
      <c r="AJ141" s="648"/>
      <c r="AK141" s="648"/>
      <c r="AL141" s="648"/>
      <c r="AM141" s="648"/>
      <c r="AN141" s="648"/>
      <c r="AO141" s="648"/>
      <c r="AP141" s="648"/>
      <c r="AQ141" s="648"/>
      <c r="AR141" s="648"/>
      <c r="AS141" s="648"/>
      <c r="AT141" s="650"/>
      <c r="AU141" s="665" t="s">
        <v>17</v>
      </c>
      <c r="AV141" s="666"/>
      <c r="AW141" s="666"/>
      <c r="AX141" s="668"/>
    </row>
    <row r="142" spans="1:50" ht="24.75" customHeight="1" x14ac:dyDescent="0.15">
      <c r="A142" s="641"/>
      <c r="B142" s="642"/>
      <c r="C142" s="642"/>
      <c r="D142" s="642"/>
      <c r="E142" s="642"/>
      <c r="F142" s="643"/>
      <c r="G142" s="669" t="s">
        <v>610</v>
      </c>
      <c r="H142" s="670"/>
      <c r="I142" s="670"/>
      <c r="J142" s="670"/>
      <c r="K142" s="671"/>
      <c r="L142" s="672" t="s">
        <v>639</v>
      </c>
      <c r="M142" s="673"/>
      <c r="N142" s="673"/>
      <c r="O142" s="673"/>
      <c r="P142" s="673"/>
      <c r="Q142" s="673"/>
      <c r="R142" s="673"/>
      <c r="S142" s="673"/>
      <c r="T142" s="673"/>
      <c r="U142" s="673"/>
      <c r="V142" s="673"/>
      <c r="W142" s="673"/>
      <c r="X142" s="674"/>
      <c r="Y142" s="675">
        <v>6679</v>
      </c>
      <c r="Z142" s="676"/>
      <c r="AA142" s="676"/>
      <c r="AB142" s="677"/>
      <c r="AC142" s="669" t="s">
        <v>635</v>
      </c>
      <c r="AD142" s="670"/>
      <c r="AE142" s="670"/>
      <c r="AF142" s="670"/>
      <c r="AG142" s="671"/>
      <c r="AH142" s="672" t="s">
        <v>658</v>
      </c>
      <c r="AI142" s="673"/>
      <c r="AJ142" s="673"/>
      <c r="AK142" s="673"/>
      <c r="AL142" s="673"/>
      <c r="AM142" s="673"/>
      <c r="AN142" s="673"/>
      <c r="AO142" s="673"/>
      <c r="AP142" s="673"/>
      <c r="AQ142" s="673"/>
      <c r="AR142" s="673"/>
      <c r="AS142" s="673"/>
      <c r="AT142" s="674"/>
      <c r="AU142" s="675">
        <v>124</v>
      </c>
      <c r="AV142" s="676"/>
      <c r="AW142" s="676"/>
      <c r="AX142" s="678"/>
    </row>
    <row r="143" spans="1:50" ht="24.75" customHeight="1" x14ac:dyDescent="0.15">
      <c r="A143" s="641"/>
      <c r="B143" s="642"/>
      <c r="C143" s="642"/>
      <c r="D143" s="642"/>
      <c r="E143" s="642"/>
      <c r="F143" s="643"/>
      <c r="G143" s="651"/>
      <c r="H143" s="660"/>
      <c r="I143" s="660"/>
      <c r="J143" s="660"/>
      <c r="K143" s="661"/>
      <c r="L143" s="654"/>
      <c r="M143" s="662"/>
      <c r="N143" s="662"/>
      <c r="O143" s="662"/>
      <c r="P143" s="662"/>
      <c r="Q143" s="662"/>
      <c r="R143" s="662"/>
      <c r="S143" s="662"/>
      <c r="T143" s="662"/>
      <c r="U143" s="662"/>
      <c r="V143" s="662"/>
      <c r="W143" s="662"/>
      <c r="X143" s="663"/>
      <c r="Y143" s="657"/>
      <c r="Z143" s="658"/>
      <c r="AA143" s="658"/>
      <c r="AB143" s="659"/>
      <c r="AC143" s="651" t="s">
        <v>634</v>
      </c>
      <c r="AD143" s="652"/>
      <c r="AE143" s="652"/>
      <c r="AF143" s="652"/>
      <c r="AG143" s="653"/>
      <c r="AH143" s="654" t="s">
        <v>659</v>
      </c>
      <c r="AI143" s="655"/>
      <c r="AJ143" s="655"/>
      <c r="AK143" s="655"/>
      <c r="AL143" s="655"/>
      <c r="AM143" s="655"/>
      <c r="AN143" s="655"/>
      <c r="AO143" s="655"/>
      <c r="AP143" s="655"/>
      <c r="AQ143" s="655"/>
      <c r="AR143" s="655"/>
      <c r="AS143" s="655"/>
      <c r="AT143" s="656"/>
      <c r="AU143" s="657">
        <v>32</v>
      </c>
      <c r="AV143" s="658"/>
      <c r="AW143" s="658"/>
      <c r="AX143" s="664"/>
    </row>
    <row r="144" spans="1:50" ht="24.75" customHeight="1" thickBot="1" x14ac:dyDescent="0.2">
      <c r="A144" s="641"/>
      <c r="B144" s="642"/>
      <c r="C144" s="642"/>
      <c r="D144" s="642"/>
      <c r="E144" s="642"/>
      <c r="F144" s="643"/>
      <c r="G144" s="679" t="s">
        <v>18</v>
      </c>
      <c r="H144" s="680"/>
      <c r="I144" s="680"/>
      <c r="J144" s="680"/>
      <c r="K144" s="680"/>
      <c r="L144" s="681"/>
      <c r="M144" s="682"/>
      <c r="N144" s="682"/>
      <c r="O144" s="682"/>
      <c r="P144" s="682"/>
      <c r="Q144" s="682"/>
      <c r="R144" s="682"/>
      <c r="S144" s="682"/>
      <c r="T144" s="682"/>
      <c r="U144" s="682"/>
      <c r="V144" s="682"/>
      <c r="W144" s="682"/>
      <c r="X144" s="683"/>
      <c r="Y144" s="684">
        <f>SUM(Y142:AB143)</f>
        <v>6679</v>
      </c>
      <c r="Z144" s="685"/>
      <c r="AA144" s="685"/>
      <c r="AB144" s="686"/>
      <c r="AC144" s="679" t="s">
        <v>18</v>
      </c>
      <c r="AD144" s="680"/>
      <c r="AE144" s="680"/>
      <c r="AF144" s="680"/>
      <c r="AG144" s="680"/>
      <c r="AH144" s="681"/>
      <c r="AI144" s="682"/>
      <c r="AJ144" s="682"/>
      <c r="AK144" s="682"/>
      <c r="AL144" s="682"/>
      <c r="AM144" s="682"/>
      <c r="AN144" s="682"/>
      <c r="AO144" s="682"/>
      <c r="AP144" s="682"/>
      <c r="AQ144" s="682"/>
      <c r="AR144" s="682"/>
      <c r="AS144" s="682"/>
      <c r="AT144" s="683"/>
      <c r="AU144" s="684">
        <f>SUM(AU142:AX143)</f>
        <v>156</v>
      </c>
      <c r="AV144" s="685"/>
      <c r="AW144" s="685"/>
      <c r="AX144" s="687"/>
    </row>
    <row r="145" spans="1:51" ht="24.75" customHeight="1" x14ac:dyDescent="0.15">
      <c r="A145" s="641"/>
      <c r="B145" s="642"/>
      <c r="C145" s="642"/>
      <c r="D145" s="642"/>
      <c r="E145" s="642"/>
      <c r="F145" s="643"/>
      <c r="G145" s="644" t="s">
        <v>676</v>
      </c>
      <c r="H145" s="645"/>
      <c r="I145" s="645"/>
      <c r="J145" s="645"/>
      <c r="K145" s="645"/>
      <c r="L145" s="645"/>
      <c r="M145" s="645"/>
      <c r="N145" s="645"/>
      <c r="O145" s="645"/>
      <c r="P145" s="645"/>
      <c r="Q145" s="645"/>
      <c r="R145" s="645"/>
      <c r="S145" s="645"/>
      <c r="T145" s="645"/>
      <c r="U145" s="645"/>
      <c r="V145" s="645"/>
      <c r="W145" s="645"/>
      <c r="X145" s="645"/>
      <c r="Y145" s="645"/>
      <c r="Z145" s="645"/>
      <c r="AA145" s="645"/>
      <c r="AB145" s="646"/>
      <c r="AC145" s="644" t="s">
        <v>677</v>
      </c>
      <c r="AD145" s="645"/>
      <c r="AE145" s="645"/>
      <c r="AF145" s="645"/>
      <c r="AG145" s="645"/>
      <c r="AH145" s="645"/>
      <c r="AI145" s="645"/>
      <c r="AJ145" s="645"/>
      <c r="AK145" s="645"/>
      <c r="AL145" s="645"/>
      <c r="AM145" s="645"/>
      <c r="AN145" s="645"/>
      <c r="AO145" s="645"/>
      <c r="AP145" s="645"/>
      <c r="AQ145" s="645"/>
      <c r="AR145" s="645"/>
      <c r="AS145" s="645"/>
      <c r="AT145" s="645"/>
      <c r="AU145" s="645"/>
      <c r="AV145" s="645"/>
      <c r="AW145" s="645"/>
      <c r="AX145" s="647"/>
      <c r="AY145">
        <f>COUNTA($G$147,$AC$147)</f>
        <v>2</v>
      </c>
    </row>
    <row r="146" spans="1:51" ht="24.75" customHeight="1" x14ac:dyDescent="0.15">
      <c r="A146" s="641"/>
      <c r="B146" s="642"/>
      <c r="C146" s="642"/>
      <c r="D146" s="642"/>
      <c r="E146" s="642"/>
      <c r="F146" s="643"/>
      <c r="G146" s="120" t="s">
        <v>15</v>
      </c>
      <c r="H146" s="648"/>
      <c r="I146" s="648"/>
      <c r="J146" s="648"/>
      <c r="K146" s="648"/>
      <c r="L146" s="649" t="s">
        <v>16</v>
      </c>
      <c r="M146" s="648"/>
      <c r="N146" s="648"/>
      <c r="O146" s="648"/>
      <c r="P146" s="648"/>
      <c r="Q146" s="648"/>
      <c r="R146" s="648"/>
      <c r="S146" s="648"/>
      <c r="T146" s="648"/>
      <c r="U146" s="648"/>
      <c r="V146" s="648"/>
      <c r="W146" s="648"/>
      <c r="X146" s="650"/>
      <c r="Y146" s="665" t="s">
        <v>17</v>
      </c>
      <c r="Z146" s="666"/>
      <c r="AA146" s="666"/>
      <c r="AB146" s="667"/>
      <c r="AC146" s="120" t="s">
        <v>15</v>
      </c>
      <c r="AD146" s="648"/>
      <c r="AE146" s="648"/>
      <c r="AF146" s="648"/>
      <c r="AG146" s="648"/>
      <c r="AH146" s="649" t="s">
        <v>16</v>
      </c>
      <c r="AI146" s="648"/>
      <c r="AJ146" s="648"/>
      <c r="AK146" s="648"/>
      <c r="AL146" s="648"/>
      <c r="AM146" s="648"/>
      <c r="AN146" s="648"/>
      <c r="AO146" s="648"/>
      <c r="AP146" s="648"/>
      <c r="AQ146" s="648"/>
      <c r="AR146" s="648"/>
      <c r="AS146" s="648"/>
      <c r="AT146" s="650"/>
      <c r="AU146" s="665" t="s">
        <v>17</v>
      </c>
      <c r="AV146" s="666"/>
      <c r="AW146" s="666"/>
      <c r="AX146" s="668"/>
      <c r="AY146">
        <f>$AY$145</f>
        <v>2</v>
      </c>
    </row>
    <row r="147" spans="1:51" ht="33" customHeight="1" x14ac:dyDescent="0.15">
      <c r="A147" s="641"/>
      <c r="B147" s="642"/>
      <c r="C147" s="642"/>
      <c r="D147" s="642"/>
      <c r="E147" s="642"/>
      <c r="F147" s="643"/>
      <c r="G147" s="669" t="s">
        <v>608</v>
      </c>
      <c r="H147" s="670"/>
      <c r="I147" s="670"/>
      <c r="J147" s="670"/>
      <c r="K147" s="671"/>
      <c r="L147" s="672" t="s">
        <v>661</v>
      </c>
      <c r="M147" s="673"/>
      <c r="N147" s="673"/>
      <c r="O147" s="673"/>
      <c r="P147" s="673"/>
      <c r="Q147" s="673"/>
      <c r="R147" s="673"/>
      <c r="S147" s="673"/>
      <c r="T147" s="673"/>
      <c r="U147" s="673"/>
      <c r="V147" s="673"/>
      <c r="W147" s="673"/>
      <c r="X147" s="674"/>
      <c r="Y147" s="675">
        <v>123</v>
      </c>
      <c r="Z147" s="676"/>
      <c r="AA147" s="676"/>
      <c r="AB147" s="678"/>
      <c r="AC147" s="669" t="s">
        <v>610</v>
      </c>
      <c r="AD147" s="670"/>
      <c r="AE147" s="670"/>
      <c r="AF147" s="670"/>
      <c r="AG147" s="671"/>
      <c r="AH147" s="672" t="s">
        <v>657</v>
      </c>
      <c r="AI147" s="673"/>
      <c r="AJ147" s="673"/>
      <c r="AK147" s="673"/>
      <c r="AL147" s="673"/>
      <c r="AM147" s="673"/>
      <c r="AN147" s="673"/>
      <c r="AO147" s="673"/>
      <c r="AP147" s="673"/>
      <c r="AQ147" s="673"/>
      <c r="AR147" s="673"/>
      <c r="AS147" s="673"/>
      <c r="AT147" s="674"/>
      <c r="AU147" s="675">
        <v>2</v>
      </c>
      <c r="AV147" s="676"/>
      <c r="AW147" s="676"/>
      <c r="AX147" s="678"/>
      <c r="AY147">
        <f>$AY$145</f>
        <v>2</v>
      </c>
    </row>
    <row r="148" spans="1:51" ht="24.75" customHeight="1" thickBot="1" x14ac:dyDescent="0.2">
      <c r="A148" s="641"/>
      <c r="B148" s="642"/>
      <c r="C148" s="642"/>
      <c r="D148" s="642"/>
      <c r="E148" s="642"/>
      <c r="F148" s="643"/>
      <c r="G148" s="679" t="s">
        <v>18</v>
      </c>
      <c r="H148" s="680"/>
      <c r="I148" s="680"/>
      <c r="J148" s="680"/>
      <c r="K148" s="680"/>
      <c r="L148" s="681"/>
      <c r="M148" s="682"/>
      <c r="N148" s="682"/>
      <c r="O148" s="682"/>
      <c r="P148" s="682"/>
      <c r="Q148" s="682"/>
      <c r="R148" s="682"/>
      <c r="S148" s="682"/>
      <c r="T148" s="682"/>
      <c r="U148" s="682"/>
      <c r="V148" s="682"/>
      <c r="W148" s="682"/>
      <c r="X148" s="683"/>
      <c r="Y148" s="684">
        <f>SUM(Y147:AB147)</f>
        <v>123</v>
      </c>
      <c r="Z148" s="685"/>
      <c r="AA148" s="685"/>
      <c r="AB148" s="686"/>
      <c r="AC148" s="679" t="s">
        <v>18</v>
      </c>
      <c r="AD148" s="680"/>
      <c r="AE148" s="680"/>
      <c r="AF148" s="680"/>
      <c r="AG148" s="680"/>
      <c r="AH148" s="681"/>
      <c r="AI148" s="682"/>
      <c r="AJ148" s="682"/>
      <c r="AK148" s="682"/>
      <c r="AL148" s="682"/>
      <c r="AM148" s="682"/>
      <c r="AN148" s="682"/>
      <c r="AO148" s="682"/>
      <c r="AP148" s="682"/>
      <c r="AQ148" s="682"/>
      <c r="AR148" s="682"/>
      <c r="AS148" s="682"/>
      <c r="AT148" s="683"/>
      <c r="AU148" s="684">
        <f>SUM(AU147:AX147)</f>
        <v>2</v>
      </c>
      <c r="AV148" s="685"/>
      <c r="AW148" s="685"/>
      <c r="AX148" s="687"/>
      <c r="AY148">
        <f>$AY$145</f>
        <v>2</v>
      </c>
    </row>
    <row r="149" spans="1:51" ht="24.75" customHeight="1" x14ac:dyDescent="0.15">
      <c r="A149" s="641"/>
      <c r="B149" s="642"/>
      <c r="C149" s="642"/>
      <c r="D149" s="642"/>
      <c r="E149" s="642"/>
      <c r="F149" s="643"/>
      <c r="G149" s="644" t="s">
        <v>678</v>
      </c>
      <c r="H149" s="645"/>
      <c r="I149" s="645"/>
      <c r="J149" s="645"/>
      <c r="K149" s="645"/>
      <c r="L149" s="645"/>
      <c r="M149" s="645"/>
      <c r="N149" s="645"/>
      <c r="O149" s="645"/>
      <c r="P149" s="645"/>
      <c r="Q149" s="645"/>
      <c r="R149" s="645"/>
      <c r="S149" s="645"/>
      <c r="T149" s="645"/>
      <c r="U149" s="645"/>
      <c r="V149" s="645"/>
      <c r="W149" s="645"/>
      <c r="X149" s="645"/>
      <c r="Y149" s="645"/>
      <c r="Z149" s="645"/>
      <c r="AA149" s="645"/>
      <c r="AB149" s="646"/>
      <c r="AC149" s="644"/>
      <c r="AD149" s="645"/>
      <c r="AE149" s="645"/>
      <c r="AF149" s="645"/>
      <c r="AG149" s="645"/>
      <c r="AH149" s="645"/>
      <c r="AI149" s="645"/>
      <c r="AJ149" s="645"/>
      <c r="AK149" s="645"/>
      <c r="AL149" s="645"/>
      <c r="AM149" s="645"/>
      <c r="AN149" s="645"/>
      <c r="AO149" s="645"/>
      <c r="AP149" s="645"/>
      <c r="AQ149" s="645"/>
      <c r="AR149" s="645"/>
      <c r="AS149" s="645"/>
      <c r="AT149" s="645"/>
      <c r="AU149" s="645"/>
      <c r="AV149" s="645"/>
      <c r="AW149" s="645"/>
      <c r="AX149" s="647"/>
      <c r="AY149">
        <f>COUNTA($G$151,$AC$151)</f>
        <v>1</v>
      </c>
    </row>
    <row r="150" spans="1:51" ht="24.75" customHeight="1" x14ac:dyDescent="0.15">
      <c r="A150" s="641"/>
      <c r="B150" s="642"/>
      <c r="C150" s="642"/>
      <c r="D150" s="642"/>
      <c r="E150" s="642"/>
      <c r="F150" s="643"/>
      <c r="G150" s="120" t="s">
        <v>15</v>
      </c>
      <c r="H150" s="648"/>
      <c r="I150" s="648"/>
      <c r="J150" s="648"/>
      <c r="K150" s="648"/>
      <c r="L150" s="649" t="s">
        <v>16</v>
      </c>
      <c r="M150" s="648"/>
      <c r="N150" s="648"/>
      <c r="O150" s="648"/>
      <c r="P150" s="648"/>
      <c r="Q150" s="648"/>
      <c r="R150" s="648"/>
      <c r="S150" s="648"/>
      <c r="T150" s="648"/>
      <c r="U150" s="648"/>
      <c r="V150" s="648"/>
      <c r="W150" s="648"/>
      <c r="X150" s="650"/>
      <c r="Y150" s="665" t="s">
        <v>17</v>
      </c>
      <c r="Z150" s="666"/>
      <c r="AA150" s="666"/>
      <c r="AB150" s="667"/>
      <c r="AC150" s="120" t="s">
        <v>15</v>
      </c>
      <c r="AD150" s="648"/>
      <c r="AE150" s="648"/>
      <c r="AF150" s="648"/>
      <c r="AG150" s="648"/>
      <c r="AH150" s="649" t="s">
        <v>16</v>
      </c>
      <c r="AI150" s="648"/>
      <c r="AJ150" s="648"/>
      <c r="AK150" s="648"/>
      <c r="AL150" s="648"/>
      <c r="AM150" s="648"/>
      <c r="AN150" s="648"/>
      <c r="AO150" s="648"/>
      <c r="AP150" s="648"/>
      <c r="AQ150" s="648"/>
      <c r="AR150" s="648"/>
      <c r="AS150" s="648"/>
      <c r="AT150" s="650"/>
      <c r="AU150" s="665" t="s">
        <v>17</v>
      </c>
      <c r="AV150" s="666"/>
      <c r="AW150" s="666"/>
      <c r="AX150" s="668"/>
      <c r="AY150">
        <f>$AY$149</f>
        <v>1</v>
      </c>
    </row>
    <row r="151" spans="1:51" ht="32.25" customHeight="1" x14ac:dyDescent="0.15">
      <c r="A151" s="641"/>
      <c r="B151" s="642"/>
      <c r="C151" s="642"/>
      <c r="D151" s="642"/>
      <c r="E151" s="642"/>
      <c r="F151" s="643"/>
      <c r="G151" s="669" t="s">
        <v>609</v>
      </c>
      <c r="H151" s="688"/>
      <c r="I151" s="688"/>
      <c r="J151" s="688"/>
      <c r="K151" s="689"/>
      <c r="L151" s="672" t="s">
        <v>660</v>
      </c>
      <c r="M151" s="690"/>
      <c r="N151" s="690"/>
      <c r="O151" s="690"/>
      <c r="P151" s="690"/>
      <c r="Q151" s="690"/>
      <c r="R151" s="690"/>
      <c r="S151" s="690"/>
      <c r="T151" s="690"/>
      <c r="U151" s="690"/>
      <c r="V151" s="690"/>
      <c r="W151" s="690"/>
      <c r="X151" s="691"/>
      <c r="Y151" s="675">
        <v>1</v>
      </c>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f>$AY$149</f>
        <v>1</v>
      </c>
    </row>
    <row r="152" spans="1:51" ht="24.75" customHeight="1" x14ac:dyDescent="0.15">
      <c r="A152" s="641"/>
      <c r="B152" s="642"/>
      <c r="C152" s="642"/>
      <c r="D152" s="642"/>
      <c r="E152" s="642"/>
      <c r="F152" s="643"/>
      <c r="G152" s="679" t="s">
        <v>18</v>
      </c>
      <c r="H152" s="680"/>
      <c r="I152" s="680"/>
      <c r="J152" s="680"/>
      <c r="K152" s="680"/>
      <c r="L152" s="681"/>
      <c r="M152" s="682"/>
      <c r="N152" s="682"/>
      <c r="O152" s="682"/>
      <c r="P152" s="682"/>
      <c r="Q152" s="682"/>
      <c r="R152" s="682"/>
      <c r="S152" s="682"/>
      <c r="T152" s="682"/>
      <c r="U152" s="682"/>
      <c r="V152" s="682"/>
      <c r="W152" s="682"/>
      <c r="X152" s="683"/>
      <c r="Y152" s="684">
        <f>SUM(Y151:AB151)</f>
        <v>1</v>
      </c>
      <c r="Z152" s="685"/>
      <c r="AA152" s="685"/>
      <c r="AB152" s="686"/>
      <c r="AC152" s="679" t="s">
        <v>18</v>
      </c>
      <c r="AD152" s="680"/>
      <c r="AE152" s="680"/>
      <c r="AF152" s="680"/>
      <c r="AG152" s="680"/>
      <c r="AH152" s="681"/>
      <c r="AI152" s="682"/>
      <c r="AJ152" s="682"/>
      <c r="AK152" s="682"/>
      <c r="AL152" s="682"/>
      <c r="AM152" s="682"/>
      <c r="AN152" s="682"/>
      <c r="AO152" s="682"/>
      <c r="AP152" s="682"/>
      <c r="AQ152" s="682"/>
      <c r="AR152" s="682"/>
      <c r="AS152" s="682"/>
      <c r="AT152" s="683"/>
      <c r="AU152" s="684">
        <f>SUM(AU151:AX151)</f>
        <v>0</v>
      </c>
      <c r="AV152" s="685"/>
      <c r="AW152" s="685"/>
      <c r="AX152" s="687"/>
      <c r="AY152">
        <f>$AY$149</f>
        <v>1</v>
      </c>
    </row>
    <row r="153" spans="1:51" ht="24.75" customHeight="1" thickBot="1" x14ac:dyDescent="0.2">
      <c r="A153" s="692" t="s">
        <v>545</v>
      </c>
      <c r="B153" s="693"/>
      <c r="C153" s="693"/>
      <c r="D153" s="693"/>
      <c r="E153" s="693"/>
      <c r="F153" s="693"/>
      <c r="G153" s="693"/>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c r="AJ153" s="693"/>
      <c r="AK153" s="694"/>
      <c r="AL153" s="695" t="s">
        <v>210</v>
      </c>
      <c r="AM153" s="696"/>
      <c r="AN153" s="696"/>
      <c r="AO153" s="74" t="s">
        <v>641</v>
      </c>
      <c r="AP153" s="20"/>
      <c r="AQ153" s="20"/>
      <c r="AR153" s="20"/>
      <c r="AS153" s="20"/>
      <c r="AT153" s="20"/>
      <c r="AU153" s="20"/>
      <c r="AV153" s="20"/>
      <c r="AW153" s="20"/>
      <c r="AX153" s="21"/>
      <c r="AY153">
        <f>COUNTIF($AO$153,"☑")</f>
        <v>0</v>
      </c>
    </row>
    <row r="154" spans="1:51" ht="24.75" customHeight="1" x14ac:dyDescent="0.15">
      <c r="A154" s="4"/>
      <c r="B154" s="4"/>
      <c r="C154" s="4"/>
      <c r="D154" s="4"/>
      <c r="E154" s="4"/>
      <c r="F154" s="4"/>
      <c r="G154" s="7"/>
      <c r="H154" s="7"/>
      <c r="I154" s="7"/>
      <c r="J154" s="7"/>
      <c r="K154" s="7"/>
      <c r="L154" s="3"/>
      <c r="M154" s="7"/>
      <c r="N154" s="7"/>
      <c r="O154" s="7"/>
      <c r="P154" s="7"/>
      <c r="Q154" s="7"/>
      <c r="R154" s="7"/>
      <c r="S154" s="7"/>
      <c r="T154" s="7"/>
      <c r="U154" s="7"/>
      <c r="V154" s="7"/>
      <c r="W154" s="7"/>
      <c r="X154" s="7"/>
      <c r="Y154" s="8"/>
      <c r="Z154" s="8"/>
      <c r="AA154" s="8"/>
      <c r="AB154" s="8"/>
      <c r="AC154" s="7"/>
      <c r="AD154" s="7"/>
      <c r="AE154" s="7"/>
      <c r="AF154" s="7"/>
      <c r="AG154" s="7"/>
      <c r="AH154" s="3"/>
      <c r="AI154" s="7"/>
      <c r="AJ154" s="7"/>
      <c r="AK154" s="7"/>
      <c r="AL154" s="7"/>
      <c r="AM154" s="7"/>
      <c r="AN154" s="7"/>
      <c r="AO154" s="7"/>
      <c r="AP154" s="7"/>
      <c r="AQ154" s="7"/>
      <c r="AR154" s="7"/>
      <c r="AS154" s="7"/>
      <c r="AT154" s="7"/>
      <c r="AU154" s="8"/>
      <c r="AV154" s="8"/>
      <c r="AW154" s="8"/>
      <c r="AX154" s="8"/>
    </row>
    <row r="155" spans="1:51" ht="24.75" customHeight="1" x14ac:dyDescent="0.15"/>
    <row r="156" spans="1:51" ht="24.75" customHeight="1" x14ac:dyDescent="0.15">
      <c r="A156" s="9"/>
      <c r="B156" s="1" t="s">
        <v>26</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spans="1:51" ht="24.75" customHeight="1" x14ac:dyDescent="0.15">
      <c r="A157" s="9"/>
      <c r="B157" s="40" t="s">
        <v>218</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spans="1:51" ht="59.25" customHeight="1" x14ac:dyDescent="0.15">
      <c r="A158" s="697"/>
      <c r="B158" s="697"/>
      <c r="C158" s="697" t="s">
        <v>24</v>
      </c>
      <c r="D158" s="697"/>
      <c r="E158" s="697"/>
      <c r="F158" s="697"/>
      <c r="G158" s="697"/>
      <c r="H158" s="697"/>
      <c r="I158" s="697"/>
      <c r="J158" s="698" t="s">
        <v>184</v>
      </c>
      <c r="K158" s="130"/>
      <c r="L158" s="130"/>
      <c r="M158" s="130"/>
      <c r="N158" s="130"/>
      <c r="O158" s="130"/>
      <c r="P158" s="393" t="s">
        <v>25</v>
      </c>
      <c r="Q158" s="393"/>
      <c r="R158" s="393"/>
      <c r="S158" s="393"/>
      <c r="T158" s="393"/>
      <c r="U158" s="393"/>
      <c r="V158" s="393"/>
      <c r="W158" s="393"/>
      <c r="X158" s="393"/>
      <c r="Y158" s="699" t="s">
        <v>183</v>
      </c>
      <c r="Z158" s="700"/>
      <c r="AA158" s="700"/>
      <c r="AB158" s="700"/>
      <c r="AC158" s="698" t="s">
        <v>209</v>
      </c>
      <c r="AD158" s="698"/>
      <c r="AE158" s="698"/>
      <c r="AF158" s="698"/>
      <c r="AG158" s="698"/>
      <c r="AH158" s="699" t="s">
        <v>223</v>
      </c>
      <c r="AI158" s="697"/>
      <c r="AJ158" s="697"/>
      <c r="AK158" s="697"/>
      <c r="AL158" s="697" t="s">
        <v>19</v>
      </c>
      <c r="AM158" s="697"/>
      <c r="AN158" s="697"/>
      <c r="AO158" s="701"/>
      <c r="AP158" s="719" t="s">
        <v>185</v>
      </c>
      <c r="AQ158" s="719"/>
      <c r="AR158" s="719"/>
      <c r="AS158" s="719"/>
      <c r="AT158" s="719"/>
      <c r="AU158" s="719"/>
      <c r="AV158" s="719"/>
      <c r="AW158" s="719"/>
      <c r="AX158" s="719"/>
    </row>
    <row r="159" spans="1:51" ht="74.25" customHeight="1" x14ac:dyDescent="0.15">
      <c r="A159" s="708">
        <v>1</v>
      </c>
      <c r="B159" s="708">
        <v>1</v>
      </c>
      <c r="C159" s="709" t="s">
        <v>679</v>
      </c>
      <c r="D159" s="710"/>
      <c r="E159" s="710"/>
      <c r="F159" s="710"/>
      <c r="G159" s="710"/>
      <c r="H159" s="710"/>
      <c r="I159" s="710"/>
      <c r="J159" s="711">
        <v>5010401143788</v>
      </c>
      <c r="K159" s="712"/>
      <c r="L159" s="712"/>
      <c r="M159" s="712"/>
      <c r="N159" s="712"/>
      <c r="O159" s="712"/>
      <c r="P159" s="713" t="s">
        <v>626</v>
      </c>
      <c r="Q159" s="714"/>
      <c r="R159" s="714"/>
      <c r="S159" s="714"/>
      <c r="T159" s="714"/>
      <c r="U159" s="714"/>
      <c r="V159" s="714"/>
      <c r="W159" s="714"/>
      <c r="X159" s="714"/>
      <c r="Y159" s="715">
        <v>3966</v>
      </c>
      <c r="Z159" s="716"/>
      <c r="AA159" s="716"/>
      <c r="AB159" s="717"/>
      <c r="AC159" s="718" t="s">
        <v>225</v>
      </c>
      <c r="AD159" s="718"/>
      <c r="AE159" s="718"/>
      <c r="AF159" s="718"/>
      <c r="AG159" s="718"/>
      <c r="AH159" s="702">
        <v>5</v>
      </c>
      <c r="AI159" s="703"/>
      <c r="AJ159" s="703"/>
      <c r="AK159" s="703"/>
      <c r="AL159" s="704" t="s">
        <v>255</v>
      </c>
      <c r="AM159" s="705"/>
      <c r="AN159" s="705"/>
      <c r="AO159" s="706"/>
      <c r="AP159" s="707" t="s">
        <v>255</v>
      </c>
      <c r="AQ159" s="707"/>
      <c r="AR159" s="707"/>
      <c r="AS159" s="707"/>
      <c r="AT159" s="707"/>
      <c r="AU159" s="707"/>
      <c r="AV159" s="707"/>
      <c r="AW159" s="707"/>
      <c r="AX159" s="707"/>
    </row>
    <row r="160" spans="1:51" ht="45" customHeight="1" x14ac:dyDescent="0.15">
      <c r="A160" s="708">
        <v>2</v>
      </c>
      <c r="B160" s="708">
        <v>1</v>
      </c>
      <c r="C160" s="709" t="s">
        <v>679</v>
      </c>
      <c r="D160" s="710"/>
      <c r="E160" s="710"/>
      <c r="F160" s="710"/>
      <c r="G160" s="710"/>
      <c r="H160" s="710"/>
      <c r="I160" s="710"/>
      <c r="J160" s="711">
        <v>5010401143788</v>
      </c>
      <c r="K160" s="712"/>
      <c r="L160" s="712"/>
      <c r="M160" s="712"/>
      <c r="N160" s="712"/>
      <c r="O160" s="712"/>
      <c r="P160" s="713" t="s">
        <v>627</v>
      </c>
      <c r="Q160" s="714"/>
      <c r="R160" s="714"/>
      <c r="S160" s="714"/>
      <c r="T160" s="714"/>
      <c r="U160" s="714"/>
      <c r="V160" s="714"/>
      <c r="W160" s="714"/>
      <c r="X160" s="714"/>
      <c r="Y160" s="715">
        <v>2712</v>
      </c>
      <c r="Z160" s="716"/>
      <c r="AA160" s="716"/>
      <c r="AB160" s="717"/>
      <c r="AC160" s="718" t="s">
        <v>225</v>
      </c>
      <c r="AD160" s="718"/>
      <c r="AE160" s="718"/>
      <c r="AF160" s="718"/>
      <c r="AG160" s="718"/>
      <c r="AH160" s="702">
        <v>8</v>
      </c>
      <c r="AI160" s="703"/>
      <c r="AJ160" s="703"/>
      <c r="AK160" s="703"/>
      <c r="AL160" s="704" t="s">
        <v>255</v>
      </c>
      <c r="AM160" s="705"/>
      <c r="AN160" s="705"/>
      <c r="AO160" s="706"/>
      <c r="AP160" s="707" t="s">
        <v>255</v>
      </c>
      <c r="AQ160" s="707"/>
      <c r="AR160" s="707"/>
      <c r="AS160" s="707"/>
      <c r="AT160" s="707"/>
      <c r="AU160" s="707"/>
      <c r="AV160" s="707"/>
      <c r="AW160" s="707"/>
      <c r="AX160" s="707"/>
      <c r="AY160">
        <f>COUNTA($C$160)</f>
        <v>1</v>
      </c>
    </row>
    <row r="161" spans="1:51" ht="57" customHeight="1" x14ac:dyDescent="0.15">
      <c r="A161" s="708">
        <v>3</v>
      </c>
      <c r="B161" s="708">
        <v>1</v>
      </c>
      <c r="C161" s="709" t="s">
        <v>680</v>
      </c>
      <c r="D161" s="710"/>
      <c r="E161" s="710"/>
      <c r="F161" s="710"/>
      <c r="G161" s="710"/>
      <c r="H161" s="710"/>
      <c r="I161" s="710"/>
      <c r="J161" s="711">
        <v>8010401024011</v>
      </c>
      <c r="K161" s="712"/>
      <c r="L161" s="712"/>
      <c r="M161" s="712"/>
      <c r="N161" s="712"/>
      <c r="O161" s="712"/>
      <c r="P161" s="713" t="s">
        <v>628</v>
      </c>
      <c r="Q161" s="714"/>
      <c r="R161" s="714"/>
      <c r="S161" s="714"/>
      <c r="T161" s="714"/>
      <c r="U161" s="714"/>
      <c r="V161" s="714"/>
      <c r="W161" s="714"/>
      <c r="X161" s="714"/>
      <c r="Y161" s="715">
        <v>637</v>
      </c>
      <c r="Z161" s="716"/>
      <c r="AA161" s="716"/>
      <c r="AB161" s="717"/>
      <c r="AC161" s="718" t="s">
        <v>225</v>
      </c>
      <c r="AD161" s="718"/>
      <c r="AE161" s="718"/>
      <c r="AF161" s="718"/>
      <c r="AG161" s="718"/>
      <c r="AH161" s="702">
        <v>4</v>
      </c>
      <c r="AI161" s="703"/>
      <c r="AJ161" s="703"/>
      <c r="AK161" s="703"/>
      <c r="AL161" s="704" t="s">
        <v>255</v>
      </c>
      <c r="AM161" s="705"/>
      <c r="AN161" s="705"/>
      <c r="AO161" s="706"/>
      <c r="AP161" s="707" t="s">
        <v>255</v>
      </c>
      <c r="AQ161" s="707"/>
      <c r="AR161" s="707"/>
      <c r="AS161" s="707"/>
      <c r="AT161" s="707"/>
      <c r="AU161" s="707"/>
      <c r="AV161" s="707"/>
      <c r="AW161" s="707"/>
      <c r="AX161" s="707"/>
      <c r="AY161">
        <f>COUNTA($C$161)</f>
        <v>1</v>
      </c>
    </row>
    <row r="162" spans="1:51" ht="30" customHeight="1" x14ac:dyDescent="0.15">
      <c r="A162" s="708">
        <v>4</v>
      </c>
      <c r="B162" s="708">
        <v>1</v>
      </c>
      <c r="C162" s="709" t="s">
        <v>681</v>
      </c>
      <c r="D162" s="710"/>
      <c r="E162" s="710"/>
      <c r="F162" s="710"/>
      <c r="G162" s="710"/>
      <c r="H162" s="710"/>
      <c r="I162" s="710"/>
      <c r="J162" s="711">
        <v>2010001029960</v>
      </c>
      <c r="K162" s="712"/>
      <c r="L162" s="712"/>
      <c r="M162" s="712"/>
      <c r="N162" s="712"/>
      <c r="O162" s="712"/>
      <c r="P162" s="713" t="s">
        <v>629</v>
      </c>
      <c r="Q162" s="714"/>
      <c r="R162" s="714"/>
      <c r="S162" s="714"/>
      <c r="T162" s="714"/>
      <c r="U162" s="714"/>
      <c r="V162" s="714"/>
      <c r="W162" s="714"/>
      <c r="X162" s="714"/>
      <c r="Y162" s="715">
        <v>25</v>
      </c>
      <c r="Z162" s="716"/>
      <c r="AA162" s="716"/>
      <c r="AB162" s="717"/>
      <c r="AC162" s="718" t="s">
        <v>225</v>
      </c>
      <c r="AD162" s="718"/>
      <c r="AE162" s="718"/>
      <c r="AF162" s="718"/>
      <c r="AG162" s="718"/>
      <c r="AH162" s="702">
        <v>4</v>
      </c>
      <c r="AI162" s="703"/>
      <c r="AJ162" s="703"/>
      <c r="AK162" s="703"/>
      <c r="AL162" s="704" t="s">
        <v>255</v>
      </c>
      <c r="AM162" s="705"/>
      <c r="AN162" s="705"/>
      <c r="AO162" s="706"/>
      <c r="AP162" s="707" t="s">
        <v>255</v>
      </c>
      <c r="AQ162" s="707"/>
      <c r="AR162" s="707"/>
      <c r="AS162" s="707"/>
      <c r="AT162" s="707"/>
      <c r="AU162" s="707"/>
      <c r="AV162" s="707"/>
      <c r="AW162" s="707"/>
      <c r="AX162" s="707"/>
      <c r="AY162">
        <f>COUNTA($C$162)</f>
        <v>1</v>
      </c>
    </row>
    <row r="163" spans="1:51" ht="30" customHeight="1" x14ac:dyDescent="0.15">
      <c r="A163" s="708">
        <v>5</v>
      </c>
      <c r="B163" s="708">
        <v>1</v>
      </c>
      <c r="C163" s="709" t="s">
        <v>682</v>
      </c>
      <c r="D163" s="710"/>
      <c r="E163" s="710"/>
      <c r="F163" s="710"/>
      <c r="G163" s="710"/>
      <c r="H163" s="710"/>
      <c r="I163" s="710"/>
      <c r="J163" s="711">
        <v>6010001088128</v>
      </c>
      <c r="K163" s="712"/>
      <c r="L163" s="712"/>
      <c r="M163" s="712"/>
      <c r="N163" s="712"/>
      <c r="O163" s="712"/>
      <c r="P163" s="713" t="s">
        <v>630</v>
      </c>
      <c r="Q163" s="714"/>
      <c r="R163" s="714"/>
      <c r="S163" s="714"/>
      <c r="T163" s="714"/>
      <c r="U163" s="714"/>
      <c r="V163" s="714"/>
      <c r="W163" s="714"/>
      <c r="X163" s="714"/>
      <c r="Y163" s="715">
        <v>9</v>
      </c>
      <c r="Z163" s="716"/>
      <c r="AA163" s="716"/>
      <c r="AB163" s="717"/>
      <c r="AC163" s="718" t="s">
        <v>225</v>
      </c>
      <c r="AD163" s="718"/>
      <c r="AE163" s="718"/>
      <c r="AF163" s="718"/>
      <c r="AG163" s="718"/>
      <c r="AH163" s="702">
        <v>5</v>
      </c>
      <c r="AI163" s="703"/>
      <c r="AJ163" s="703"/>
      <c r="AK163" s="703"/>
      <c r="AL163" s="704" t="s">
        <v>255</v>
      </c>
      <c r="AM163" s="705"/>
      <c r="AN163" s="705"/>
      <c r="AO163" s="706"/>
      <c r="AP163" s="707" t="s">
        <v>255</v>
      </c>
      <c r="AQ163" s="707"/>
      <c r="AR163" s="707"/>
      <c r="AS163" s="707"/>
      <c r="AT163" s="707"/>
      <c r="AU163" s="707"/>
      <c r="AV163" s="707"/>
      <c r="AW163" s="707"/>
      <c r="AX163" s="707"/>
      <c r="AY163">
        <f>COUNTA($C$163)</f>
        <v>1</v>
      </c>
    </row>
    <row r="164" spans="1:51" ht="30" customHeight="1" x14ac:dyDescent="0.15">
      <c r="A164" s="708">
        <v>6</v>
      </c>
      <c r="B164" s="708">
        <v>1</v>
      </c>
      <c r="C164" s="709" t="s">
        <v>683</v>
      </c>
      <c r="D164" s="710"/>
      <c r="E164" s="710"/>
      <c r="F164" s="710"/>
      <c r="G164" s="710"/>
      <c r="H164" s="710"/>
      <c r="I164" s="710"/>
      <c r="J164" s="711">
        <v>4011001034156</v>
      </c>
      <c r="K164" s="712"/>
      <c r="L164" s="712"/>
      <c r="M164" s="712"/>
      <c r="N164" s="712"/>
      <c r="O164" s="712"/>
      <c r="P164" s="713" t="s">
        <v>631</v>
      </c>
      <c r="Q164" s="714"/>
      <c r="R164" s="714"/>
      <c r="S164" s="714"/>
      <c r="T164" s="714"/>
      <c r="U164" s="714"/>
      <c r="V164" s="714"/>
      <c r="W164" s="714"/>
      <c r="X164" s="714"/>
      <c r="Y164" s="715">
        <v>3</v>
      </c>
      <c r="Z164" s="716"/>
      <c r="AA164" s="716"/>
      <c r="AB164" s="717"/>
      <c r="AC164" s="718" t="s">
        <v>225</v>
      </c>
      <c r="AD164" s="718"/>
      <c r="AE164" s="718"/>
      <c r="AF164" s="718"/>
      <c r="AG164" s="718"/>
      <c r="AH164" s="702">
        <v>5</v>
      </c>
      <c r="AI164" s="703"/>
      <c r="AJ164" s="703"/>
      <c r="AK164" s="703"/>
      <c r="AL164" s="704" t="s">
        <v>255</v>
      </c>
      <c r="AM164" s="705"/>
      <c r="AN164" s="705"/>
      <c r="AO164" s="706"/>
      <c r="AP164" s="707" t="s">
        <v>255</v>
      </c>
      <c r="AQ164" s="707"/>
      <c r="AR164" s="707"/>
      <c r="AS164" s="707"/>
      <c r="AT164" s="707"/>
      <c r="AU164" s="707"/>
      <c r="AV164" s="707"/>
      <c r="AW164" s="707"/>
      <c r="AX164" s="707"/>
      <c r="AY164">
        <f>COUNTA($C$164)</f>
        <v>1</v>
      </c>
    </row>
    <row r="165" spans="1:51" ht="30" customHeight="1" x14ac:dyDescent="0.15">
      <c r="A165" s="708">
        <v>7</v>
      </c>
      <c r="B165" s="708">
        <v>1</v>
      </c>
      <c r="C165" s="709" t="s">
        <v>679</v>
      </c>
      <c r="D165" s="710"/>
      <c r="E165" s="710"/>
      <c r="F165" s="710"/>
      <c r="G165" s="710"/>
      <c r="H165" s="710"/>
      <c r="I165" s="710"/>
      <c r="J165" s="711">
        <v>5010401143788</v>
      </c>
      <c r="K165" s="712"/>
      <c r="L165" s="712"/>
      <c r="M165" s="712"/>
      <c r="N165" s="712"/>
      <c r="O165" s="712"/>
      <c r="P165" s="713" t="s">
        <v>655</v>
      </c>
      <c r="Q165" s="714"/>
      <c r="R165" s="714"/>
      <c r="S165" s="714"/>
      <c r="T165" s="714"/>
      <c r="U165" s="714"/>
      <c r="V165" s="714"/>
      <c r="W165" s="714"/>
      <c r="X165" s="714"/>
      <c r="Y165" s="715">
        <v>1</v>
      </c>
      <c r="Z165" s="716"/>
      <c r="AA165" s="716"/>
      <c r="AB165" s="717"/>
      <c r="AC165" s="718" t="s">
        <v>232</v>
      </c>
      <c r="AD165" s="718"/>
      <c r="AE165" s="718"/>
      <c r="AF165" s="718"/>
      <c r="AG165" s="718"/>
      <c r="AH165" s="702" t="s">
        <v>255</v>
      </c>
      <c r="AI165" s="703"/>
      <c r="AJ165" s="703"/>
      <c r="AK165" s="703"/>
      <c r="AL165" s="704" t="s">
        <v>255</v>
      </c>
      <c r="AM165" s="705"/>
      <c r="AN165" s="705"/>
      <c r="AO165" s="706"/>
      <c r="AP165" s="707" t="s">
        <v>255</v>
      </c>
      <c r="AQ165" s="707"/>
      <c r="AR165" s="707"/>
      <c r="AS165" s="707"/>
      <c r="AT165" s="707"/>
      <c r="AU165" s="707"/>
      <c r="AV165" s="707"/>
      <c r="AW165" s="707"/>
      <c r="AX165" s="707"/>
      <c r="AY165">
        <f>COUNTA($C$165)</f>
        <v>1</v>
      </c>
    </row>
    <row r="166" spans="1:51" ht="24.75" customHeight="1" x14ac:dyDescent="0.15">
      <c r="A166" s="44"/>
      <c r="B166" s="44"/>
      <c r="C166" s="44"/>
      <c r="D166" s="44"/>
      <c r="E166" s="44"/>
      <c r="F166" s="44"/>
      <c r="G166" s="44"/>
      <c r="H166" s="44"/>
      <c r="I166" s="44"/>
      <c r="J166" s="45"/>
      <c r="K166" s="45"/>
      <c r="L166" s="45"/>
      <c r="M166" s="45"/>
      <c r="N166" s="45"/>
      <c r="O166" s="45"/>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P166" s="46"/>
      <c r="AQ166" s="46"/>
      <c r="AR166" s="46"/>
      <c r="AS166" s="46"/>
      <c r="AT166" s="46"/>
      <c r="AU166" s="46"/>
      <c r="AV166" s="46"/>
      <c r="AW166" s="46"/>
      <c r="AX166" s="46"/>
      <c r="AY166">
        <f>COUNTA($C$169)</f>
        <v>1</v>
      </c>
    </row>
    <row r="167" spans="1:51" ht="24.75" customHeight="1" x14ac:dyDescent="0.15">
      <c r="A167" s="44"/>
      <c r="B167" s="48" t="s">
        <v>163</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f>$AY$166</f>
        <v>1</v>
      </c>
    </row>
    <row r="168" spans="1:51" ht="59.25" customHeight="1" x14ac:dyDescent="0.15">
      <c r="A168" s="697"/>
      <c r="B168" s="697"/>
      <c r="C168" s="697" t="s">
        <v>24</v>
      </c>
      <c r="D168" s="697"/>
      <c r="E168" s="697"/>
      <c r="F168" s="697"/>
      <c r="G168" s="697"/>
      <c r="H168" s="697"/>
      <c r="I168" s="697"/>
      <c r="J168" s="698" t="s">
        <v>184</v>
      </c>
      <c r="K168" s="130"/>
      <c r="L168" s="130"/>
      <c r="M168" s="130"/>
      <c r="N168" s="130"/>
      <c r="O168" s="130"/>
      <c r="P168" s="393" t="s">
        <v>25</v>
      </c>
      <c r="Q168" s="393"/>
      <c r="R168" s="393"/>
      <c r="S168" s="393"/>
      <c r="T168" s="393"/>
      <c r="U168" s="393"/>
      <c r="V168" s="393"/>
      <c r="W168" s="393"/>
      <c r="X168" s="393"/>
      <c r="Y168" s="699" t="s">
        <v>183</v>
      </c>
      <c r="Z168" s="700"/>
      <c r="AA168" s="700"/>
      <c r="AB168" s="700"/>
      <c r="AC168" s="698" t="s">
        <v>209</v>
      </c>
      <c r="AD168" s="698"/>
      <c r="AE168" s="698"/>
      <c r="AF168" s="698"/>
      <c r="AG168" s="698"/>
      <c r="AH168" s="699" t="s">
        <v>223</v>
      </c>
      <c r="AI168" s="697"/>
      <c r="AJ168" s="697"/>
      <c r="AK168" s="697"/>
      <c r="AL168" s="697" t="s">
        <v>19</v>
      </c>
      <c r="AM168" s="697"/>
      <c r="AN168" s="697"/>
      <c r="AO168" s="701"/>
      <c r="AP168" s="719" t="s">
        <v>185</v>
      </c>
      <c r="AQ168" s="719"/>
      <c r="AR168" s="719"/>
      <c r="AS168" s="719"/>
      <c r="AT168" s="719"/>
      <c r="AU168" s="719"/>
      <c r="AV168" s="719"/>
      <c r="AW168" s="719"/>
      <c r="AX168" s="719"/>
      <c r="AY168">
        <f>$AY$166</f>
        <v>1</v>
      </c>
    </row>
    <row r="169" spans="1:51" ht="30" customHeight="1" x14ac:dyDescent="0.15">
      <c r="A169" s="708">
        <v>1</v>
      </c>
      <c r="B169" s="708">
        <v>1</v>
      </c>
      <c r="C169" s="709" t="s">
        <v>684</v>
      </c>
      <c r="D169" s="710"/>
      <c r="E169" s="710"/>
      <c r="F169" s="710"/>
      <c r="G169" s="710"/>
      <c r="H169" s="710"/>
      <c r="I169" s="710"/>
      <c r="J169" s="711">
        <v>6010401019178</v>
      </c>
      <c r="K169" s="712"/>
      <c r="L169" s="712"/>
      <c r="M169" s="712"/>
      <c r="N169" s="712"/>
      <c r="O169" s="712"/>
      <c r="P169" s="713" t="s">
        <v>611</v>
      </c>
      <c r="Q169" s="714"/>
      <c r="R169" s="714"/>
      <c r="S169" s="714"/>
      <c r="T169" s="714"/>
      <c r="U169" s="714"/>
      <c r="V169" s="714"/>
      <c r="W169" s="714"/>
      <c r="X169" s="714"/>
      <c r="Y169" s="715">
        <v>149</v>
      </c>
      <c r="Z169" s="716"/>
      <c r="AA169" s="716"/>
      <c r="AB169" s="717"/>
      <c r="AC169" s="720" t="s">
        <v>226</v>
      </c>
      <c r="AD169" s="721"/>
      <c r="AE169" s="721"/>
      <c r="AF169" s="721"/>
      <c r="AG169" s="721"/>
      <c r="AH169" s="722">
        <v>7</v>
      </c>
      <c r="AI169" s="723"/>
      <c r="AJ169" s="723"/>
      <c r="AK169" s="723"/>
      <c r="AL169" s="704" t="s">
        <v>255</v>
      </c>
      <c r="AM169" s="705"/>
      <c r="AN169" s="705"/>
      <c r="AO169" s="706"/>
      <c r="AP169" s="707" t="s">
        <v>255</v>
      </c>
      <c r="AQ169" s="707"/>
      <c r="AR169" s="707"/>
      <c r="AS169" s="707"/>
      <c r="AT169" s="707"/>
      <c r="AU169" s="707"/>
      <c r="AV169" s="707"/>
      <c r="AW169" s="707"/>
      <c r="AX169" s="707"/>
      <c r="AY169">
        <f>$AY$166</f>
        <v>1</v>
      </c>
    </row>
    <row r="170" spans="1:51" ht="42" customHeight="1" x14ac:dyDescent="0.15">
      <c r="A170" s="708">
        <v>2</v>
      </c>
      <c r="B170" s="708">
        <v>1</v>
      </c>
      <c r="C170" s="709" t="s">
        <v>684</v>
      </c>
      <c r="D170" s="710"/>
      <c r="E170" s="710"/>
      <c r="F170" s="710"/>
      <c r="G170" s="710"/>
      <c r="H170" s="710"/>
      <c r="I170" s="710"/>
      <c r="J170" s="711">
        <v>6010401019178</v>
      </c>
      <c r="K170" s="712"/>
      <c r="L170" s="712"/>
      <c r="M170" s="712"/>
      <c r="N170" s="712"/>
      <c r="O170" s="712"/>
      <c r="P170" s="713" t="s">
        <v>612</v>
      </c>
      <c r="Q170" s="714"/>
      <c r="R170" s="714"/>
      <c r="S170" s="714"/>
      <c r="T170" s="714"/>
      <c r="U170" s="714"/>
      <c r="V170" s="714"/>
      <c r="W170" s="714"/>
      <c r="X170" s="714"/>
      <c r="Y170" s="715">
        <v>5</v>
      </c>
      <c r="Z170" s="716"/>
      <c r="AA170" s="716"/>
      <c r="AB170" s="717"/>
      <c r="AC170" s="720" t="s">
        <v>226</v>
      </c>
      <c r="AD170" s="721"/>
      <c r="AE170" s="721"/>
      <c r="AF170" s="721"/>
      <c r="AG170" s="721"/>
      <c r="AH170" s="722">
        <v>4</v>
      </c>
      <c r="AI170" s="723"/>
      <c r="AJ170" s="723"/>
      <c r="AK170" s="723"/>
      <c r="AL170" s="704" t="s">
        <v>255</v>
      </c>
      <c r="AM170" s="705"/>
      <c r="AN170" s="705"/>
      <c r="AO170" s="706"/>
      <c r="AP170" s="707" t="s">
        <v>255</v>
      </c>
      <c r="AQ170" s="707"/>
      <c r="AR170" s="707"/>
      <c r="AS170" s="707"/>
      <c r="AT170" s="707"/>
      <c r="AU170" s="707"/>
      <c r="AV170" s="707"/>
      <c r="AW170" s="707"/>
      <c r="AX170" s="707"/>
      <c r="AY170">
        <f>COUNTA($C$170)</f>
        <v>1</v>
      </c>
    </row>
    <row r="171" spans="1:51" ht="30" customHeight="1" x14ac:dyDescent="0.15">
      <c r="A171" s="708">
        <v>3</v>
      </c>
      <c r="B171" s="708">
        <v>1</v>
      </c>
      <c r="C171" s="709" t="s">
        <v>684</v>
      </c>
      <c r="D171" s="710"/>
      <c r="E171" s="710"/>
      <c r="F171" s="710"/>
      <c r="G171" s="710"/>
      <c r="H171" s="710"/>
      <c r="I171" s="710"/>
      <c r="J171" s="711">
        <v>6010401019178</v>
      </c>
      <c r="K171" s="712"/>
      <c r="L171" s="712"/>
      <c r="M171" s="712"/>
      <c r="N171" s="712"/>
      <c r="O171" s="712"/>
      <c r="P171" s="713" t="s">
        <v>636</v>
      </c>
      <c r="Q171" s="714"/>
      <c r="R171" s="714"/>
      <c r="S171" s="714"/>
      <c r="T171" s="714"/>
      <c r="U171" s="714"/>
      <c r="V171" s="714"/>
      <c r="W171" s="714"/>
      <c r="X171" s="714"/>
      <c r="Y171" s="715">
        <v>1</v>
      </c>
      <c r="Z171" s="716"/>
      <c r="AA171" s="716"/>
      <c r="AB171" s="717"/>
      <c r="AC171" s="720" t="s">
        <v>232</v>
      </c>
      <c r="AD171" s="721"/>
      <c r="AE171" s="721"/>
      <c r="AF171" s="721"/>
      <c r="AG171" s="721"/>
      <c r="AH171" s="722" t="s">
        <v>255</v>
      </c>
      <c r="AI171" s="723"/>
      <c r="AJ171" s="723"/>
      <c r="AK171" s="723"/>
      <c r="AL171" s="704" t="s">
        <v>255</v>
      </c>
      <c r="AM171" s="705"/>
      <c r="AN171" s="705"/>
      <c r="AO171" s="706"/>
      <c r="AP171" s="707" t="s">
        <v>255</v>
      </c>
      <c r="AQ171" s="707"/>
      <c r="AR171" s="707"/>
      <c r="AS171" s="707"/>
      <c r="AT171" s="707"/>
      <c r="AU171" s="707"/>
      <c r="AV171" s="707"/>
      <c r="AW171" s="707"/>
      <c r="AX171" s="707"/>
      <c r="AY171">
        <f>COUNTA($C$171)</f>
        <v>1</v>
      </c>
    </row>
    <row r="172" spans="1:51" ht="24.75" customHeight="1" x14ac:dyDescent="0.15">
      <c r="A172" s="51"/>
      <c r="B172" s="51"/>
      <c r="C172" s="51"/>
      <c r="D172" s="51"/>
      <c r="E172" s="51"/>
      <c r="F172" s="51"/>
      <c r="G172" s="51"/>
      <c r="H172" s="51"/>
      <c r="I172" s="51"/>
      <c r="J172" s="51"/>
      <c r="K172" s="51"/>
      <c r="L172" s="51"/>
      <c r="M172" s="51"/>
      <c r="N172" s="51"/>
      <c r="O172" s="51"/>
      <c r="P172" s="52"/>
      <c r="Q172" s="52"/>
      <c r="R172" s="52"/>
      <c r="S172" s="52"/>
      <c r="T172" s="52"/>
      <c r="U172" s="52"/>
      <c r="V172" s="52"/>
      <c r="W172" s="52"/>
      <c r="X172" s="52"/>
      <c r="Y172" s="53"/>
      <c r="Z172" s="53"/>
      <c r="AA172" s="53"/>
      <c r="AB172" s="53"/>
      <c r="AC172" s="53"/>
      <c r="AD172" s="53"/>
      <c r="AE172" s="53"/>
      <c r="AF172" s="53"/>
      <c r="AG172" s="53"/>
      <c r="AH172" s="53"/>
      <c r="AI172" s="53"/>
      <c r="AJ172" s="53"/>
      <c r="AK172" s="53"/>
      <c r="AL172" s="53"/>
      <c r="AM172" s="53"/>
      <c r="AN172" s="53"/>
      <c r="AO172" s="53"/>
      <c r="AP172" s="52"/>
      <c r="AQ172" s="52"/>
      <c r="AR172" s="52"/>
      <c r="AS172" s="52"/>
      <c r="AT172" s="52"/>
      <c r="AU172" s="52"/>
      <c r="AV172" s="52"/>
      <c r="AW172" s="52"/>
      <c r="AX172" s="52"/>
      <c r="AY172">
        <f>COUNTA($C$175)</f>
        <v>1</v>
      </c>
    </row>
    <row r="173" spans="1:51" ht="24.75" customHeight="1" x14ac:dyDescent="0.15">
      <c r="A173" s="44"/>
      <c r="B173" s="48" t="s">
        <v>202</v>
      </c>
      <c r="C173" s="44"/>
      <c r="D173" s="44"/>
      <c r="E173" s="44"/>
      <c r="F173" s="44"/>
      <c r="G173" s="44"/>
      <c r="H173" s="44"/>
      <c r="I173" s="44"/>
      <c r="J173" s="44"/>
      <c r="K173" s="44"/>
      <c r="L173" s="44"/>
      <c r="M173" s="44"/>
      <c r="N173" s="44"/>
      <c r="O173" s="44"/>
      <c r="P173" s="49"/>
      <c r="Q173" s="49"/>
      <c r="R173" s="49"/>
      <c r="S173" s="49"/>
      <c r="T173" s="49"/>
      <c r="U173" s="49"/>
      <c r="V173" s="49"/>
      <c r="W173" s="49"/>
      <c r="X173" s="49"/>
      <c r="Y173" s="50"/>
      <c r="Z173" s="50"/>
      <c r="AA173" s="50"/>
      <c r="AB173" s="50"/>
      <c r="AC173" s="50"/>
      <c r="AD173" s="50"/>
      <c r="AE173" s="50"/>
      <c r="AF173" s="50"/>
      <c r="AG173" s="50"/>
      <c r="AH173" s="50"/>
      <c r="AI173" s="50"/>
      <c r="AJ173" s="50"/>
      <c r="AK173" s="50"/>
      <c r="AL173" s="50"/>
      <c r="AM173" s="50"/>
      <c r="AN173" s="50"/>
      <c r="AO173" s="50"/>
      <c r="AP173" s="49"/>
      <c r="AQ173" s="49"/>
      <c r="AR173" s="49"/>
      <c r="AS173" s="49"/>
      <c r="AT173" s="49"/>
      <c r="AU173" s="49"/>
      <c r="AV173" s="49"/>
      <c r="AW173" s="49"/>
      <c r="AX173" s="49"/>
      <c r="AY173">
        <f>$AY$172</f>
        <v>1</v>
      </c>
    </row>
    <row r="174" spans="1:51" ht="59.25" customHeight="1" x14ac:dyDescent="0.15">
      <c r="A174" s="697"/>
      <c r="B174" s="697"/>
      <c r="C174" s="697" t="s">
        <v>24</v>
      </c>
      <c r="D174" s="697"/>
      <c r="E174" s="697"/>
      <c r="F174" s="697"/>
      <c r="G174" s="697"/>
      <c r="H174" s="697"/>
      <c r="I174" s="697"/>
      <c r="J174" s="698" t="s">
        <v>184</v>
      </c>
      <c r="K174" s="130"/>
      <c r="L174" s="130"/>
      <c r="M174" s="130"/>
      <c r="N174" s="130"/>
      <c r="O174" s="130"/>
      <c r="P174" s="393" t="s">
        <v>25</v>
      </c>
      <c r="Q174" s="393"/>
      <c r="R174" s="393"/>
      <c r="S174" s="393"/>
      <c r="T174" s="393"/>
      <c r="U174" s="393"/>
      <c r="V174" s="393"/>
      <c r="W174" s="393"/>
      <c r="X174" s="393"/>
      <c r="Y174" s="699" t="s">
        <v>183</v>
      </c>
      <c r="Z174" s="700"/>
      <c r="AA174" s="700"/>
      <c r="AB174" s="700"/>
      <c r="AC174" s="698" t="s">
        <v>209</v>
      </c>
      <c r="AD174" s="698"/>
      <c r="AE174" s="698"/>
      <c r="AF174" s="698"/>
      <c r="AG174" s="698"/>
      <c r="AH174" s="699" t="s">
        <v>223</v>
      </c>
      <c r="AI174" s="697"/>
      <c r="AJ174" s="697"/>
      <c r="AK174" s="697"/>
      <c r="AL174" s="697" t="s">
        <v>19</v>
      </c>
      <c r="AM174" s="697"/>
      <c r="AN174" s="697"/>
      <c r="AO174" s="701"/>
      <c r="AP174" s="719" t="s">
        <v>185</v>
      </c>
      <c r="AQ174" s="719"/>
      <c r="AR174" s="719"/>
      <c r="AS174" s="719"/>
      <c r="AT174" s="719"/>
      <c r="AU174" s="719"/>
      <c r="AV174" s="719"/>
      <c r="AW174" s="719"/>
      <c r="AX174" s="719"/>
      <c r="AY174">
        <f>$AY$172</f>
        <v>1</v>
      </c>
    </row>
    <row r="175" spans="1:51" ht="33" customHeight="1" x14ac:dyDescent="0.15">
      <c r="A175" s="708">
        <v>1</v>
      </c>
      <c r="B175" s="708">
        <v>1</v>
      </c>
      <c r="C175" s="709" t="s">
        <v>685</v>
      </c>
      <c r="D175" s="710"/>
      <c r="E175" s="710"/>
      <c r="F175" s="710"/>
      <c r="G175" s="710"/>
      <c r="H175" s="710"/>
      <c r="I175" s="710"/>
      <c r="J175" s="711">
        <v>2011001123167</v>
      </c>
      <c r="K175" s="712"/>
      <c r="L175" s="712"/>
      <c r="M175" s="712"/>
      <c r="N175" s="712"/>
      <c r="O175" s="712"/>
      <c r="P175" s="713" t="s">
        <v>632</v>
      </c>
      <c r="Q175" s="714"/>
      <c r="R175" s="714"/>
      <c r="S175" s="714"/>
      <c r="T175" s="714"/>
      <c r="U175" s="714"/>
      <c r="V175" s="714"/>
      <c r="W175" s="714"/>
      <c r="X175" s="714"/>
      <c r="Y175" s="715">
        <v>0.03</v>
      </c>
      <c r="Z175" s="716"/>
      <c r="AA175" s="716"/>
      <c r="AB175" s="717"/>
      <c r="AC175" s="718" t="s">
        <v>72</v>
      </c>
      <c r="AD175" s="718"/>
      <c r="AE175" s="718"/>
      <c r="AF175" s="718"/>
      <c r="AG175" s="718"/>
      <c r="AH175" s="702" t="s">
        <v>255</v>
      </c>
      <c r="AI175" s="703"/>
      <c r="AJ175" s="703"/>
      <c r="AK175" s="703"/>
      <c r="AL175" s="704" t="s">
        <v>255</v>
      </c>
      <c r="AM175" s="705"/>
      <c r="AN175" s="705"/>
      <c r="AO175" s="706"/>
      <c r="AP175" s="707" t="s">
        <v>255</v>
      </c>
      <c r="AQ175" s="707"/>
      <c r="AR175" s="707"/>
      <c r="AS175" s="707"/>
      <c r="AT175" s="707"/>
      <c r="AU175" s="707"/>
      <c r="AV175" s="707"/>
      <c r="AW175" s="707"/>
      <c r="AX175" s="707"/>
      <c r="AY175">
        <f>$AY$172</f>
        <v>1</v>
      </c>
    </row>
    <row r="176" spans="1:51" ht="24.75" customHeight="1" x14ac:dyDescent="0.15">
      <c r="A176" s="51"/>
      <c r="B176" s="51"/>
      <c r="C176" s="51"/>
      <c r="D176" s="51"/>
      <c r="E176" s="51"/>
      <c r="F176" s="51"/>
      <c r="G176" s="51"/>
      <c r="H176" s="51"/>
      <c r="I176" s="51"/>
      <c r="J176" s="51"/>
      <c r="K176" s="51"/>
      <c r="L176" s="51"/>
      <c r="M176" s="51"/>
      <c r="N176" s="51"/>
      <c r="O176" s="51"/>
      <c r="P176" s="52"/>
      <c r="Q176" s="52"/>
      <c r="R176" s="52"/>
      <c r="S176" s="52"/>
      <c r="T176" s="52"/>
      <c r="U176" s="52"/>
      <c r="V176" s="52"/>
      <c r="W176" s="52"/>
      <c r="X176" s="52"/>
      <c r="Y176" s="53"/>
      <c r="Z176" s="53"/>
      <c r="AA176" s="53"/>
      <c r="AB176" s="53"/>
      <c r="AC176" s="53"/>
      <c r="AD176" s="53"/>
      <c r="AE176" s="53"/>
      <c r="AF176" s="53"/>
      <c r="AG176" s="53"/>
      <c r="AH176" s="53"/>
      <c r="AI176" s="53"/>
      <c r="AJ176" s="53"/>
      <c r="AK176" s="53"/>
      <c r="AL176" s="53"/>
      <c r="AM176" s="53"/>
      <c r="AN176" s="53"/>
      <c r="AO176" s="53"/>
      <c r="AP176" s="52"/>
      <c r="AQ176" s="52"/>
      <c r="AR176" s="52"/>
      <c r="AS176" s="52"/>
      <c r="AT176" s="52"/>
      <c r="AU176" s="52"/>
      <c r="AV176" s="52"/>
      <c r="AW176" s="52"/>
      <c r="AX176" s="52"/>
      <c r="AY176">
        <f>COUNTA($C$179)</f>
        <v>1</v>
      </c>
    </row>
    <row r="177" spans="1:51" ht="24.75" customHeight="1" x14ac:dyDescent="0.15">
      <c r="A177" s="44"/>
      <c r="B177" s="48" t="s">
        <v>164</v>
      </c>
      <c r="C177" s="44"/>
      <c r="D177" s="44"/>
      <c r="E177" s="44"/>
      <c r="F177" s="44"/>
      <c r="G177" s="44"/>
      <c r="H177" s="44"/>
      <c r="I177" s="44"/>
      <c r="J177" s="44"/>
      <c r="K177" s="44"/>
      <c r="L177" s="44"/>
      <c r="M177" s="44"/>
      <c r="N177" s="44"/>
      <c r="O177" s="44"/>
      <c r="P177" s="49"/>
      <c r="Q177" s="49"/>
      <c r="R177" s="49"/>
      <c r="S177" s="49"/>
      <c r="T177" s="49"/>
      <c r="U177" s="49"/>
      <c r="V177" s="49"/>
      <c r="W177" s="49"/>
      <c r="X177" s="49"/>
      <c r="Y177" s="50"/>
      <c r="Z177" s="50"/>
      <c r="AA177" s="50"/>
      <c r="AB177" s="50"/>
      <c r="AC177" s="50"/>
      <c r="AD177" s="50"/>
      <c r="AE177" s="50"/>
      <c r="AF177" s="50"/>
      <c r="AG177" s="50"/>
      <c r="AH177" s="50"/>
      <c r="AI177" s="50"/>
      <c r="AJ177" s="50"/>
      <c r="AK177" s="50"/>
      <c r="AL177" s="50"/>
      <c r="AM177" s="50"/>
      <c r="AN177" s="50"/>
      <c r="AO177" s="50"/>
      <c r="AP177" s="49"/>
      <c r="AQ177" s="49"/>
      <c r="AR177" s="49"/>
      <c r="AS177" s="49"/>
      <c r="AT177" s="49"/>
      <c r="AU177" s="49"/>
      <c r="AV177" s="49"/>
      <c r="AW177" s="49"/>
      <c r="AX177" s="49"/>
      <c r="AY177">
        <f>$AY$176</f>
        <v>1</v>
      </c>
    </row>
    <row r="178" spans="1:51" ht="59.25" customHeight="1" x14ac:dyDescent="0.15">
      <c r="A178" s="697"/>
      <c r="B178" s="697"/>
      <c r="C178" s="697" t="s">
        <v>24</v>
      </c>
      <c r="D178" s="697"/>
      <c r="E178" s="697"/>
      <c r="F178" s="697"/>
      <c r="G178" s="697"/>
      <c r="H178" s="697"/>
      <c r="I178" s="697"/>
      <c r="J178" s="698" t="s">
        <v>184</v>
      </c>
      <c r="K178" s="130"/>
      <c r="L178" s="130"/>
      <c r="M178" s="130"/>
      <c r="N178" s="130"/>
      <c r="O178" s="130"/>
      <c r="P178" s="393" t="s">
        <v>25</v>
      </c>
      <c r="Q178" s="393"/>
      <c r="R178" s="393"/>
      <c r="S178" s="393"/>
      <c r="T178" s="393"/>
      <c r="U178" s="393"/>
      <c r="V178" s="393"/>
      <c r="W178" s="393"/>
      <c r="X178" s="393"/>
      <c r="Y178" s="699" t="s">
        <v>183</v>
      </c>
      <c r="Z178" s="700"/>
      <c r="AA178" s="700"/>
      <c r="AB178" s="700"/>
      <c r="AC178" s="698" t="s">
        <v>209</v>
      </c>
      <c r="AD178" s="698"/>
      <c r="AE178" s="698"/>
      <c r="AF178" s="698"/>
      <c r="AG178" s="698"/>
      <c r="AH178" s="699" t="s">
        <v>223</v>
      </c>
      <c r="AI178" s="697"/>
      <c r="AJ178" s="697"/>
      <c r="AK178" s="697"/>
      <c r="AL178" s="697" t="s">
        <v>19</v>
      </c>
      <c r="AM178" s="697"/>
      <c r="AN178" s="697"/>
      <c r="AO178" s="701"/>
      <c r="AP178" s="719" t="s">
        <v>185</v>
      </c>
      <c r="AQ178" s="719"/>
      <c r="AR178" s="719"/>
      <c r="AS178" s="719"/>
      <c r="AT178" s="719"/>
      <c r="AU178" s="719"/>
      <c r="AV178" s="719"/>
      <c r="AW178" s="719"/>
      <c r="AX178" s="719"/>
      <c r="AY178">
        <f>$AY$176</f>
        <v>1</v>
      </c>
    </row>
    <row r="179" spans="1:51" ht="30" customHeight="1" x14ac:dyDescent="0.15">
      <c r="A179" s="708">
        <v>1</v>
      </c>
      <c r="B179" s="708">
        <v>1</v>
      </c>
      <c r="C179" s="709" t="s">
        <v>686</v>
      </c>
      <c r="D179" s="710"/>
      <c r="E179" s="710"/>
      <c r="F179" s="710"/>
      <c r="G179" s="710"/>
      <c r="H179" s="710"/>
      <c r="I179" s="710"/>
      <c r="J179" s="711">
        <v>2010001060180</v>
      </c>
      <c r="K179" s="712"/>
      <c r="L179" s="712"/>
      <c r="M179" s="712"/>
      <c r="N179" s="712"/>
      <c r="O179" s="712"/>
      <c r="P179" s="713" t="s">
        <v>614</v>
      </c>
      <c r="Q179" s="714"/>
      <c r="R179" s="714"/>
      <c r="S179" s="714"/>
      <c r="T179" s="714"/>
      <c r="U179" s="714"/>
      <c r="V179" s="714"/>
      <c r="W179" s="714"/>
      <c r="X179" s="714"/>
      <c r="Y179" s="715">
        <v>119</v>
      </c>
      <c r="Z179" s="716"/>
      <c r="AA179" s="716"/>
      <c r="AB179" s="717"/>
      <c r="AC179" s="720" t="s">
        <v>72</v>
      </c>
      <c r="AD179" s="721"/>
      <c r="AE179" s="721"/>
      <c r="AF179" s="721"/>
      <c r="AG179" s="721"/>
      <c r="AH179" s="722" t="s">
        <v>255</v>
      </c>
      <c r="AI179" s="723"/>
      <c r="AJ179" s="723"/>
      <c r="AK179" s="723"/>
      <c r="AL179" s="704" t="s">
        <v>255</v>
      </c>
      <c r="AM179" s="705"/>
      <c r="AN179" s="705"/>
      <c r="AO179" s="706"/>
      <c r="AP179" s="707" t="s">
        <v>255</v>
      </c>
      <c r="AQ179" s="707"/>
      <c r="AR179" s="707"/>
      <c r="AS179" s="707"/>
      <c r="AT179" s="707"/>
      <c r="AU179" s="707"/>
      <c r="AV179" s="707"/>
      <c r="AW179" s="707"/>
      <c r="AX179" s="707"/>
      <c r="AY179">
        <f>$AY$176</f>
        <v>1</v>
      </c>
    </row>
    <row r="180" spans="1:51" ht="45" customHeight="1" x14ac:dyDescent="0.15">
      <c r="A180" s="708">
        <v>2</v>
      </c>
      <c r="B180" s="708">
        <v>1</v>
      </c>
      <c r="C180" s="709" t="s">
        <v>686</v>
      </c>
      <c r="D180" s="710"/>
      <c r="E180" s="710"/>
      <c r="F180" s="710"/>
      <c r="G180" s="710"/>
      <c r="H180" s="710"/>
      <c r="I180" s="710"/>
      <c r="J180" s="711">
        <v>2010001060180</v>
      </c>
      <c r="K180" s="712"/>
      <c r="L180" s="712"/>
      <c r="M180" s="712"/>
      <c r="N180" s="712"/>
      <c r="O180" s="712"/>
      <c r="P180" s="713" t="s">
        <v>613</v>
      </c>
      <c r="Q180" s="714"/>
      <c r="R180" s="714"/>
      <c r="S180" s="714"/>
      <c r="T180" s="714"/>
      <c r="U180" s="714"/>
      <c r="V180" s="714"/>
      <c r="W180" s="714"/>
      <c r="X180" s="714"/>
      <c r="Y180" s="715">
        <v>4</v>
      </c>
      <c r="Z180" s="716"/>
      <c r="AA180" s="716"/>
      <c r="AB180" s="717"/>
      <c r="AC180" s="720" t="s">
        <v>72</v>
      </c>
      <c r="AD180" s="721"/>
      <c r="AE180" s="721"/>
      <c r="AF180" s="721"/>
      <c r="AG180" s="721"/>
      <c r="AH180" s="722" t="s">
        <v>255</v>
      </c>
      <c r="AI180" s="723"/>
      <c r="AJ180" s="723"/>
      <c r="AK180" s="723"/>
      <c r="AL180" s="704" t="s">
        <v>255</v>
      </c>
      <c r="AM180" s="705"/>
      <c r="AN180" s="705"/>
      <c r="AO180" s="706"/>
      <c r="AP180" s="707" t="s">
        <v>255</v>
      </c>
      <c r="AQ180" s="707"/>
      <c r="AR180" s="707"/>
      <c r="AS180" s="707"/>
      <c r="AT180" s="707"/>
      <c r="AU180" s="707"/>
      <c r="AV180" s="707"/>
      <c r="AW180" s="707"/>
      <c r="AX180" s="707"/>
      <c r="AY180">
        <f>COUNTA($C$180)</f>
        <v>1</v>
      </c>
    </row>
    <row r="181" spans="1:51" ht="48" customHeight="1" x14ac:dyDescent="0.15">
      <c r="A181" s="708">
        <v>3</v>
      </c>
      <c r="B181" s="708">
        <v>1</v>
      </c>
      <c r="C181" s="724" t="s">
        <v>687</v>
      </c>
      <c r="D181" s="725"/>
      <c r="E181" s="725"/>
      <c r="F181" s="725"/>
      <c r="G181" s="725"/>
      <c r="H181" s="725"/>
      <c r="I181" s="726"/>
      <c r="J181" s="727">
        <v>9011001095607</v>
      </c>
      <c r="K181" s="728"/>
      <c r="L181" s="728"/>
      <c r="M181" s="728"/>
      <c r="N181" s="728"/>
      <c r="O181" s="729"/>
      <c r="P181" s="730" t="s">
        <v>613</v>
      </c>
      <c r="Q181" s="731"/>
      <c r="R181" s="731"/>
      <c r="S181" s="731"/>
      <c r="T181" s="731"/>
      <c r="U181" s="731"/>
      <c r="V181" s="731"/>
      <c r="W181" s="731"/>
      <c r="X181" s="732"/>
      <c r="Y181" s="715">
        <v>0.2</v>
      </c>
      <c r="Z181" s="716"/>
      <c r="AA181" s="716"/>
      <c r="AB181" s="717"/>
      <c r="AC181" s="733" t="s">
        <v>72</v>
      </c>
      <c r="AD181" s="734"/>
      <c r="AE181" s="734"/>
      <c r="AF181" s="734"/>
      <c r="AG181" s="735"/>
      <c r="AH181" s="736" t="s">
        <v>255</v>
      </c>
      <c r="AI181" s="737"/>
      <c r="AJ181" s="737"/>
      <c r="AK181" s="738"/>
      <c r="AL181" s="704" t="s">
        <v>255</v>
      </c>
      <c r="AM181" s="705"/>
      <c r="AN181" s="705"/>
      <c r="AO181" s="706"/>
      <c r="AP181" s="739" t="s">
        <v>255</v>
      </c>
      <c r="AQ181" s="740"/>
      <c r="AR181" s="740"/>
      <c r="AS181" s="740"/>
      <c r="AT181" s="740"/>
      <c r="AU181" s="740"/>
      <c r="AV181" s="740"/>
      <c r="AW181" s="740"/>
      <c r="AX181" s="741"/>
      <c r="AY181">
        <f>COUNTA($C$181)</f>
        <v>1</v>
      </c>
    </row>
    <row r="182" spans="1:51" ht="24.75" customHeight="1" x14ac:dyDescent="0.15">
      <c r="A182" s="51"/>
      <c r="B182" s="51"/>
      <c r="C182" s="51"/>
      <c r="D182" s="51"/>
      <c r="E182" s="51"/>
      <c r="F182" s="51"/>
      <c r="G182" s="51"/>
      <c r="H182" s="51"/>
      <c r="I182" s="51"/>
      <c r="J182" s="51"/>
      <c r="K182" s="51"/>
      <c r="L182" s="51"/>
      <c r="M182" s="51"/>
      <c r="N182" s="51"/>
      <c r="O182" s="51"/>
      <c r="P182" s="52"/>
      <c r="Q182" s="52"/>
      <c r="R182" s="52"/>
      <c r="S182" s="52"/>
      <c r="T182" s="52"/>
      <c r="U182" s="52"/>
      <c r="V182" s="52"/>
      <c r="W182" s="52"/>
      <c r="X182" s="52"/>
      <c r="Y182" s="53"/>
      <c r="Z182" s="53"/>
      <c r="AA182" s="53"/>
      <c r="AB182" s="53"/>
      <c r="AC182" s="53"/>
      <c r="AD182" s="53"/>
      <c r="AE182" s="53"/>
      <c r="AF182" s="53"/>
      <c r="AG182" s="53"/>
      <c r="AH182" s="53"/>
      <c r="AI182" s="53"/>
      <c r="AJ182" s="53"/>
      <c r="AK182" s="53"/>
      <c r="AL182" s="53"/>
      <c r="AM182" s="53"/>
      <c r="AN182" s="53"/>
      <c r="AO182" s="53"/>
      <c r="AP182" s="52"/>
      <c r="AQ182" s="52"/>
      <c r="AR182" s="52"/>
      <c r="AS182" s="52"/>
      <c r="AT182" s="52"/>
      <c r="AU182" s="52"/>
      <c r="AV182" s="52"/>
      <c r="AW182" s="52"/>
      <c r="AX182" s="52"/>
      <c r="AY182">
        <f>COUNTA($C$185)</f>
        <v>1</v>
      </c>
    </row>
    <row r="183" spans="1:51" ht="24.75" customHeight="1" x14ac:dyDescent="0.15">
      <c r="A183" s="44"/>
      <c r="B183" s="48" t="s">
        <v>165</v>
      </c>
      <c r="C183" s="44"/>
      <c r="D183" s="44"/>
      <c r="E183" s="44"/>
      <c r="F183" s="44"/>
      <c r="G183" s="44"/>
      <c r="H183" s="44"/>
      <c r="I183" s="44"/>
      <c r="J183" s="44"/>
      <c r="K183" s="44"/>
      <c r="L183" s="44"/>
      <c r="M183" s="44"/>
      <c r="N183" s="44"/>
      <c r="O183" s="44"/>
      <c r="P183" s="49"/>
      <c r="Q183" s="49"/>
      <c r="R183" s="49"/>
      <c r="S183" s="49"/>
      <c r="T183" s="49"/>
      <c r="U183" s="49"/>
      <c r="V183" s="49"/>
      <c r="W183" s="49"/>
      <c r="X183" s="49"/>
      <c r="Y183" s="50"/>
      <c r="Z183" s="50"/>
      <c r="AA183" s="50"/>
      <c r="AB183" s="50"/>
      <c r="AC183" s="50"/>
      <c r="AD183" s="50"/>
      <c r="AE183" s="50"/>
      <c r="AF183" s="50"/>
      <c r="AG183" s="50"/>
      <c r="AH183" s="50"/>
      <c r="AI183" s="50"/>
      <c r="AJ183" s="50"/>
      <c r="AK183" s="50"/>
      <c r="AL183" s="50"/>
      <c r="AM183" s="50"/>
      <c r="AN183" s="50"/>
      <c r="AO183" s="50"/>
      <c r="AP183" s="49"/>
      <c r="AQ183" s="49"/>
      <c r="AR183" s="49"/>
      <c r="AS183" s="49"/>
      <c r="AT183" s="49"/>
      <c r="AU183" s="49"/>
      <c r="AV183" s="49"/>
      <c r="AW183" s="49"/>
      <c r="AX183" s="49"/>
      <c r="AY183">
        <f>$AY$182</f>
        <v>1</v>
      </c>
    </row>
    <row r="184" spans="1:51" ht="59.25" customHeight="1" x14ac:dyDescent="0.15">
      <c r="A184" s="697"/>
      <c r="B184" s="697"/>
      <c r="C184" s="697" t="s">
        <v>24</v>
      </c>
      <c r="D184" s="697"/>
      <c r="E184" s="697"/>
      <c r="F184" s="697"/>
      <c r="G184" s="697"/>
      <c r="H184" s="697"/>
      <c r="I184" s="697"/>
      <c r="J184" s="698" t="s">
        <v>184</v>
      </c>
      <c r="K184" s="130"/>
      <c r="L184" s="130"/>
      <c r="M184" s="130"/>
      <c r="N184" s="130"/>
      <c r="O184" s="130"/>
      <c r="P184" s="393" t="s">
        <v>25</v>
      </c>
      <c r="Q184" s="393"/>
      <c r="R184" s="393"/>
      <c r="S184" s="393"/>
      <c r="T184" s="393"/>
      <c r="U184" s="393"/>
      <c r="V184" s="393"/>
      <c r="W184" s="393"/>
      <c r="X184" s="393"/>
      <c r="Y184" s="699" t="s">
        <v>183</v>
      </c>
      <c r="Z184" s="700"/>
      <c r="AA184" s="700"/>
      <c r="AB184" s="700"/>
      <c r="AC184" s="698" t="s">
        <v>209</v>
      </c>
      <c r="AD184" s="698"/>
      <c r="AE184" s="698"/>
      <c r="AF184" s="698"/>
      <c r="AG184" s="698"/>
      <c r="AH184" s="699" t="s">
        <v>223</v>
      </c>
      <c r="AI184" s="697"/>
      <c r="AJ184" s="697"/>
      <c r="AK184" s="697"/>
      <c r="AL184" s="697" t="s">
        <v>19</v>
      </c>
      <c r="AM184" s="697"/>
      <c r="AN184" s="697"/>
      <c r="AO184" s="701"/>
      <c r="AP184" s="719" t="s">
        <v>185</v>
      </c>
      <c r="AQ184" s="719"/>
      <c r="AR184" s="719"/>
      <c r="AS184" s="719"/>
      <c r="AT184" s="719"/>
      <c r="AU184" s="719"/>
      <c r="AV184" s="719"/>
      <c r="AW184" s="719"/>
      <c r="AX184" s="719"/>
      <c r="AY184">
        <f>$AY$182</f>
        <v>1</v>
      </c>
    </row>
    <row r="185" spans="1:51" ht="51.75" customHeight="1" x14ac:dyDescent="0.15">
      <c r="A185" s="708">
        <v>1</v>
      </c>
      <c r="B185" s="708">
        <v>1</v>
      </c>
      <c r="C185" s="709" t="s">
        <v>622</v>
      </c>
      <c r="D185" s="710"/>
      <c r="E185" s="710"/>
      <c r="F185" s="710"/>
      <c r="G185" s="710"/>
      <c r="H185" s="710"/>
      <c r="I185" s="710"/>
      <c r="J185" s="711" t="s">
        <v>255</v>
      </c>
      <c r="K185" s="712"/>
      <c r="L185" s="712"/>
      <c r="M185" s="712"/>
      <c r="N185" s="712"/>
      <c r="O185" s="712"/>
      <c r="P185" s="713" t="s">
        <v>613</v>
      </c>
      <c r="Q185" s="714"/>
      <c r="R185" s="714"/>
      <c r="S185" s="714"/>
      <c r="T185" s="714"/>
      <c r="U185" s="714"/>
      <c r="V185" s="714"/>
      <c r="W185" s="714"/>
      <c r="X185" s="714"/>
      <c r="Y185" s="715">
        <v>0</v>
      </c>
      <c r="Z185" s="716"/>
      <c r="AA185" s="716"/>
      <c r="AB185" s="717"/>
      <c r="AC185" s="720" t="s">
        <v>72</v>
      </c>
      <c r="AD185" s="721"/>
      <c r="AE185" s="721"/>
      <c r="AF185" s="721"/>
      <c r="AG185" s="721"/>
      <c r="AH185" s="702" t="s">
        <v>255</v>
      </c>
      <c r="AI185" s="703"/>
      <c r="AJ185" s="703"/>
      <c r="AK185" s="703"/>
      <c r="AL185" s="704" t="s">
        <v>255</v>
      </c>
      <c r="AM185" s="705"/>
      <c r="AN185" s="705"/>
      <c r="AO185" s="706"/>
      <c r="AP185" s="707" t="s">
        <v>255</v>
      </c>
      <c r="AQ185" s="707"/>
      <c r="AR185" s="707"/>
      <c r="AS185" s="707"/>
      <c r="AT185" s="707"/>
      <c r="AU185" s="707"/>
      <c r="AV185" s="707"/>
      <c r="AW185" s="707"/>
      <c r="AX185" s="707"/>
      <c r="AY185">
        <f>$AY$182</f>
        <v>1</v>
      </c>
    </row>
    <row r="186" spans="1:51" ht="51.75" customHeight="1" x14ac:dyDescent="0.15">
      <c r="A186" s="708">
        <v>2</v>
      </c>
      <c r="B186" s="708">
        <v>1</v>
      </c>
      <c r="C186" s="709" t="s">
        <v>615</v>
      </c>
      <c r="D186" s="710"/>
      <c r="E186" s="710"/>
      <c r="F186" s="710"/>
      <c r="G186" s="710"/>
      <c r="H186" s="710"/>
      <c r="I186" s="710"/>
      <c r="J186" s="711" t="s">
        <v>255</v>
      </c>
      <c r="K186" s="712"/>
      <c r="L186" s="712"/>
      <c r="M186" s="712"/>
      <c r="N186" s="712"/>
      <c r="O186" s="712"/>
      <c r="P186" s="713" t="s">
        <v>613</v>
      </c>
      <c r="Q186" s="714"/>
      <c r="R186" s="714"/>
      <c r="S186" s="714"/>
      <c r="T186" s="714"/>
      <c r="U186" s="714"/>
      <c r="V186" s="714"/>
      <c r="W186" s="714"/>
      <c r="X186" s="714"/>
      <c r="Y186" s="715">
        <v>0</v>
      </c>
      <c r="Z186" s="716"/>
      <c r="AA186" s="716"/>
      <c r="AB186" s="717"/>
      <c r="AC186" s="720" t="s">
        <v>72</v>
      </c>
      <c r="AD186" s="721"/>
      <c r="AE186" s="721"/>
      <c r="AF186" s="721"/>
      <c r="AG186" s="721"/>
      <c r="AH186" s="702" t="s">
        <v>255</v>
      </c>
      <c r="AI186" s="703"/>
      <c r="AJ186" s="703"/>
      <c r="AK186" s="703"/>
      <c r="AL186" s="704" t="s">
        <v>255</v>
      </c>
      <c r="AM186" s="705"/>
      <c r="AN186" s="705"/>
      <c r="AO186" s="706"/>
      <c r="AP186" s="707" t="s">
        <v>255</v>
      </c>
      <c r="AQ186" s="707"/>
      <c r="AR186" s="707"/>
      <c r="AS186" s="707"/>
      <c r="AT186" s="707"/>
      <c r="AU186" s="707"/>
      <c r="AV186" s="707"/>
      <c r="AW186" s="707"/>
      <c r="AX186" s="707"/>
      <c r="AY186">
        <f>COUNTA($C$186)</f>
        <v>1</v>
      </c>
    </row>
    <row r="187" spans="1:51" ht="51.75" customHeight="1" x14ac:dyDescent="0.15">
      <c r="A187" s="708">
        <v>3</v>
      </c>
      <c r="B187" s="708">
        <v>1</v>
      </c>
      <c r="C187" s="709" t="s">
        <v>616</v>
      </c>
      <c r="D187" s="710"/>
      <c r="E187" s="710"/>
      <c r="F187" s="710"/>
      <c r="G187" s="710"/>
      <c r="H187" s="710"/>
      <c r="I187" s="710"/>
      <c r="J187" s="711" t="s">
        <v>255</v>
      </c>
      <c r="K187" s="712"/>
      <c r="L187" s="712"/>
      <c r="M187" s="712"/>
      <c r="N187" s="712"/>
      <c r="O187" s="712"/>
      <c r="P187" s="713" t="s">
        <v>613</v>
      </c>
      <c r="Q187" s="714"/>
      <c r="R187" s="714"/>
      <c r="S187" s="714"/>
      <c r="T187" s="714"/>
      <c r="U187" s="714"/>
      <c r="V187" s="714"/>
      <c r="W187" s="714"/>
      <c r="X187" s="714"/>
      <c r="Y187" s="715">
        <v>0</v>
      </c>
      <c r="Z187" s="716"/>
      <c r="AA187" s="716"/>
      <c r="AB187" s="717"/>
      <c r="AC187" s="720" t="s">
        <v>72</v>
      </c>
      <c r="AD187" s="721"/>
      <c r="AE187" s="721"/>
      <c r="AF187" s="721"/>
      <c r="AG187" s="721"/>
      <c r="AH187" s="702" t="s">
        <v>255</v>
      </c>
      <c r="AI187" s="703"/>
      <c r="AJ187" s="703"/>
      <c r="AK187" s="703"/>
      <c r="AL187" s="704" t="s">
        <v>255</v>
      </c>
      <c r="AM187" s="705"/>
      <c r="AN187" s="705"/>
      <c r="AO187" s="706"/>
      <c r="AP187" s="707" t="s">
        <v>255</v>
      </c>
      <c r="AQ187" s="707"/>
      <c r="AR187" s="707"/>
      <c r="AS187" s="707"/>
      <c r="AT187" s="707"/>
      <c r="AU187" s="707"/>
      <c r="AV187" s="707"/>
      <c r="AW187" s="707"/>
      <c r="AX187" s="707"/>
      <c r="AY187">
        <f>COUNTA($C$187)</f>
        <v>1</v>
      </c>
    </row>
    <row r="188" spans="1:51" ht="51.75" customHeight="1" x14ac:dyDescent="0.15">
      <c r="A188" s="708">
        <v>4</v>
      </c>
      <c r="B188" s="708">
        <v>1</v>
      </c>
      <c r="C188" s="709" t="s">
        <v>617</v>
      </c>
      <c r="D188" s="710"/>
      <c r="E188" s="710"/>
      <c r="F188" s="710"/>
      <c r="G188" s="710"/>
      <c r="H188" s="710"/>
      <c r="I188" s="710"/>
      <c r="J188" s="711" t="s">
        <v>255</v>
      </c>
      <c r="K188" s="712"/>
      <c r="L188" s="712"/>
      <c r="M188" s="712"/>
      <c r="N188" s="712"/>
      <c r="O188" s="712"/>
      <c r="P188" s="713" t="s">
        <v>613</v>
      </c>
      <c r="Q188" s="714"/>
      <c r="R188" s="714"/>
      <c r="S188" s="714"/>
      <c r="T188" s="714"/>
      <c r="U188" s="714"/>
      <c r="V188" s="714"/>
      <c r="W188" s="714"/>
      <c r="X188" s="714"/>
      <c r="Y188" s="715">
        <v>0</v>
      </c>
      <c r="Z188" s="716"/>
      <c r="AA188" s="716"/>
      <c r="AB188" s="717"/>
      <c r="AC188" s="720" t="s">
        <v>72</v>
      </c>
      <c r="AD188" s="721"/>
      <c r="AE188" s="721"/>
      <c r="AF188" s="721"/>
      <c r="AG188" s="721"/>
      <c r="AH188" s="702" t="s">
        <v>255</v>
      </c>
      <c r="AI188" s="703"/>
      <c r="AJ188" s="703"/>
      <c r="AK188" s="703"/>
      <c r="AL188" s="704" t="s">
        <v>255</v>
      </c>
      <c r="AM188" s="705"/>
      <c r="AN188" s="705"/>
      <c r="AO188" s="706"/>
      <c r="AP188" s="707" t="s">
        <v>255</v>
      </c>
      <c r="AQ188" s="707"/>
      <c r="AR188" s="707"/>
      <c r="AS188" s="707"/>
      <c r="AT188" s="707"/>
      <c r="AU188" s="707"/>
      <c r="AV188" s="707"/>
      <c r="AW188" s="707"/>
      <c r="AX188" s="707"/>
      <c r="AY188">
        <f>COUNTA($C$188)</f>
        <v>1</v>
      </c>
    </row>
    <row r="189" spans="1:51" ht="51.75" customHeight="1" x14ac:dyDescent="0.15">
      <c r="A189" s="708">
        <v>5</v>
      </c>
      <c r="B189" s="708">
        <v>1</v>
      </c>
      <c r="C189" s="709" t="s">
        <v>618</v>
      </c>
      <c r="D189" s="710"/>
      <c r="E189" s="710"/>
      <c r="F189" s="710"/>
      <c r="G189" s="710"/>
      <c r="H189" s="710"/>
      <c r="I189" s="710"/>
      <c r="J189" s="711" t="s">
        <v>255</v>
      </c>
      <c r="K189" s="712"/>
      <c r="L189" s="712"/>
      <c r="M189" s="712"/>
      <c r="N189" s="712"/>
      <c r="O189" s="712"/>
      <c r="P189" s="713" t="s">
        <v>613</v>
      </c>
      <c r="Q189" s="714"/>
      <c r="R189" s="714"/>
      <c r="S189" s="714"/>
      <c r="T189" s="714"/>
      <c r="U189" s="714"/>
      <c r="V189" s="714"/>
      <c r="W189" s="714"/>
      <c r="X189" s="714"/>
      <c r="Y189" s="715">
        <v>0</v>
      </c>
      <c r="Z189" s="716"/>
      <c r="AA189" s="716"/>
      <c r="AB189" s="717"/>
      <c r="AC189" s="720" t="s">
        <v>72</v>
      </c>
      <c r="AD189" s="721"/>
      <c r="AE189" s="721"/>
      <c r="AF189" s="721"/>
      <c r="AG189" s="721"/>
      <c r="AH189" s="702" t="s">
        <v>255</v>
      </c>
      <c r="AI189" s="703"/>
      <c r="AJ189" s="703"/>
      <c r="AK189" s="703"/>
      <c r="AL189" s="704" t="s">
        <v>255</v>
      </c>
      <c r="AM189" s="705"/>
      <c r="AN189" s="705"/>
      <c r="AO189" s="706"/>
      <c r="AP189" s="707" t="s">
        <v>255</v>
      </c>
      <c r="AQ189" s="707"/>
      <c r="AR189" s="707"/>
      <c r="AS189" s="707"/>
      <c r="AT189" s="707"/>
      <c r="AU189" s="707"/>
      <c r="AV189" s="707"/>
      <c r="AW189" s="707"/>
      <c r="AX189" s="707"/>
      <c r="AY189">
        <f>COUNTA($C$189)</f>
        <v>1</v>
      </c>
    </row>
    <row r="190" spans="1:51" ht="51.75" customHeight="1" x14ac:dyDescent="0.15">
      <c r="A190" s="708">
        <v>6</v>
      </c>
      <c r="B190" s="708">
        <v>1</v>
      </c>
      <c r="C190" s="709" t="s">
        <v>619</v>
      </c>
      <c r="D190" s="710"/>
      <c r="E190" s="710"/>
      <c r="F190" s="710"/>
      <c r="G190" s="710"/>
      <c r="H190" s="710"/>
      <c r="I190" s="710"/>
      <c r="J190" s="711" t="s">
        <v>255</v>
      </c>
      <c r="K190" s="712"/>
      <c r="L190" s="712"/>
      <c r="M190" s="712"/>
      <c r="N190" s="712"/>
      <c r="O190" s="712"/>
      <c r="P190" s="713" t="s">
        <v>613</v>
      </c>
      <c r="Q190" s="714"/>
      <c r="R190" s="714"/>
      <c r="S190" s="714"/>
      <c r="T190" s="714"/>
      <c r="U190" s="714"/>
      <c r="V190" s="714"/>
      <c r="W190" s="714"/>
      <c r="X190" s="714"/>
      <c r="Y190" s="715">
        <v>0</v>
      </c>
      <c r="Z190" s="716"/>
      <c r="AA190" s="716"/>
      <c r="AB190" s="717"/>
      <c r="AC190" s="720" t="s">
        <v>72</v>
      </c>
      <c r="AD190" s="721"/>
      <c r="AE190" s="721"/>
      <c r="AF190" s="721"/>
      <c r="AG190" s="721"/>
      <c r="AH190" s="702" t="s">
        <v>255</v>
      </c>
      <c r="AI190" s="703"/>
      <c r="AJ190" s="703"/>
      <c r="AK190" s="703"/>
      <c r="AL190" s="704" t="s">
        <v>255</v>
      </c>
      <c r="AM190" s="705"/>
      <c r="AN190" s="705"/>
      <c r="AO190" s="706"/>
      <c r="AP190" s="707" t="s">
        <v>255</v>
      </c>
      <c r="AQ190" s="707"/>
      <c r="AR190" s="707"/>
      <c r="AS190" s="707"/>
      <c r="AT190" s="707"/>
      <c r="AU190" s="707"/>
      <c r="AV190" s="707"/>
      <c r="AW190" s="707"/>
      <c r="AX190" s="707"/>
      <c r="AY190">
        <f>COUNTA($C$190)</f>
        <v>1</v>
      </c>
    </row>
    <row r="191" spans="1:51" ht="51.75" customHeight="1" x14ac:dyDescent="0.15">
      <c r="A191" s="708">
        <v>7</v>
      </c>
      <c r="B191" s="708">
        <v>1</v>
      </c>
      <c r="C191" s="709" t="s">
        <v>620</v>
      </c>
      <c r="D191" s="710"/>
      <c r="E191" s="710"/>
      <c r="F191" s="710"/>
      <c r="G191" s="710"/>
      <c r="H191" s="710"/>
      <c r="I191" s="710"/>
      <c r="J191" s="711" t="s">
        <v>255</v>
      </c>
      <c r="K191" s="712"/>
      <c r="L191" s="712"/>
      <c r="M191" s="712"/>
      <c r="N191" s="712"/>
      <c r="O191" s="712"/>
      <c r="P191" s="713" t="s">
        <v>613</v>
      </c>
      <c r="Q191" s="714"/>
      <c r="R191" s="714"/>
      <c r="S191" s="714"/>
      <c r="T191" s="714"/>
      <c r="U191" s="714"/>
      <c r="V191" s="714"/>
      <c r="W191" s="714"/>
      <c r="X191" s="714"/>
      <c r="Y191" s="715">
        <v>0</v>
      </c>
      <c r="Z191" s="716"/>
      <c r="AA191" s="716"/>
      <c r="AB191" s="717"/>
      <c r="AC191" s="720" t="s">
        <v>72</v>
      </c>
      <c r="AD191" s="721"/>
      <c r="AE191" s="721"/>
      <c r="AF191" s="721"/>
      <c r="AG191" s="721"/>
      <c r="AH191" s="702" t="s">
        <v>255</v>
      </c>
      <c r="AI191" s="703"/>
      <c r="AJ191" s="703"/>
      <c r="AK191" s="703"/>
      <c r="AL191" s="704" t="s">
        <v>255</v>
      </c>
      <c r="AM191" s="705"/>
      <c r="AN191" s="705"/>
      <c r="AO191" s="706"/>
      <c r="AP191" s="707" t="s">
        <v>255</v>
      </c>
      <c r="AQ191" s="707"/>
      <c r="AR191" s="707"/>
      <c r="AS191" s="707"/>
      <c r="AT191" s="707"/>
      <c r="AU191" s="707"/>
      <c r="AV191" s="707"/>
      <c r="AW191" s="707"/>
      <c r="AX191" s="707"/>
      <c r="AY191">
        <f>COUNTA($C$191)</f>
        <v>1</v>
      </c>
    </row>
    <row r="192" spans="1:51" ht="51.75" customHeight="1" x14ac:dyDescent="0.15">
      <c r="A192" s="708">
        <v>8</v>
      </c>
      <c r="B192" s="708">
        <v>1</v>
      </c>
      <c r="C192" s="709" t="s">
        <v>621</v>
      </c>
      <c r="D192" s="710"/>
      <c r="E192" s="710"/>
      <c r="F192" s="710"/>
      <c r="G192" s="710"/>
      <c r="H192" s="710"/>
      <c r="I192" s="710"/>
      <c r="J192" s="711" t="s">
        <v>255</v>
      </c>
      <c r="K192" s="712"/>
      <c r="L192" s="712"/>
      <c r="M192" s="712"/>
      <c r="N192" s="712"/>
      <c r="O192" s="712"/>
      <c r="P192" s="713" t="s">
        <v>613</v>
      </c>
      <c r="Q192" s="714"/>
      <c r="R192" s="714"/>
      <c r="S192" s="714"/>
      <c r="T192" s="714"/>
      <c r="U192" s="714"/>
      <c r="V192" s="714"/>
      <c r="W192" s="714"/>
      <c r="X192" s="714"/>
      <c r="Y192" s="715">
        <v>0</v>
      </c>
      <c r="Z192" s="716"/>
      <c r="AA192" s="716"/>
      <c r="AB192" s="717"/>
      <c r="AC192" s="720" t="s">
        <v>72</v>
      </c>
      <c r="AD192" s="721"/>
      <c r="AE192" s="721"/>
      <c r="AF192" s="721"/>
      <c r="AG192" s="721"/>
      <c r="AH192" s="702" t="s">
        <v>255</v>
      </c>
      <c r="AI192" s="703"/>
      <c r="AJ192" s="703"/>
      <c r="AK192" s="703"/>
      <c r="AL192" s="704" t="s">
        <v>255</v>
      </c>
      <c r="AM192" s="705"/>
      <c r="AN192" s="705"/>
      <c r="AO192" s="706"/>
      <c r="AP192" s="707" t="s">
        <v>255</v>
      </c>
      <c r="AQ192" s="707"/>
      <c r="AR192" s="707"/>
      <c r="AS192" s="707"/>
      <c r="AT192" s="707"/>
      <c r="AU192" s="707"/>
      <c r="AV192" s="707"/>
      <c r="AW192" s="707"/>
      <c r="AX192" s="707"/>
      <c r="AY192">
        <f>COUNTA($C$192)</f>
        <v>1</v>
      </c>
    </row>
    <row r="193" spans="1:51" ht="24.75" customHeight="1" x14ac:dyDescent="0.15">
      <c r="A193" s="51"/>
      <c r="B193" s="51"/>
      <c r="C193" s="51"/>
      <c r="D193" s="51"/>
      <c r="E193" s="51"/>
      <c r="F193" s="51"/>
      <c r="G193" s="51"/>
      <c r="H193" s="51"/>
      <c r="I193" s="51"/>
      <c r="J193" s="51"/>
      <c r="K193" s="51"/>
      <c r="L193" s="51"/>
      <c r="M193" s="51"/>
      <c r="N193" s="51"/>
      <c r="O193" s="51"/>
      <c r="P193" s="52"/>
      <c r="Q193" s="52"/>
      <c r="R193" s="52"/>
      <c r="S193" s="52"/>
      <c r="T193" s="52"/>
      <c r="U193" s="52"/>
      <c r="V193" s="52"/>
      <c r="W193" s="52"/>
      <c r="X193" s="52"/>
      <c r="Y193" s="53"/>
      <c r="Z193" s="53"/>
      <c r="AA193" s="53"/>
      <c r="AB193" s="53"/>
      <c r="AC193" s="53"/>
      <c r="AD193" s="53"/>
      <c r="AE193" s="53"/>
      <c r="AF193" s="53"/>
      <c r="AG193" s="53"/>
      <c r="AH193" s="53"/>
      <c r="AI193" s="53"/>
      <c r="AJ193" s="53"/>
      <c r="AK193" s="53"/>
      <c r="AL193" s="53"/>
      <c r="AM193" s="53"/>
      <c r="AN193" s="53"/>
      <c r="AO193" s="53"/>
      <c r="AP193" s="52"/>
      <c r="AQ193" s="52"/>
      <c r="AR193" s="52"/>
      <c r="AS193" s="52"/>
      <c r="AT193" s="52"/>
      <c r="AU193" s="52"/>
      <c r="AV193" s="52"/>
      <c r="AW193" s="52"/>
      <c r="AX193" s="52"/>
      <c r="AY193">
        <f>COUNTA($C$196)</f>
        <v>1</v>
      </c>
    </row>
    <row r="194" spans="1:51" ht="24.75" customHeight="1" x14ac:dyDescent="0.15">
      <c r="A194" s="44"/>
      <c r="B194" s="48" t="s">
        <v>166</v>
      </c>
      <c r="C194" s="44"/>
      <c r="D194" s="44"/>
      <c r="E194" s="44"/>
      <c r="F194" s="44"/>
      <c r="G194" s="44"/>
      <c r="H194" s="44"/>
      <c r="I194" s="44"/>
      <c r="J194" s="44"/>
      <c r="K194" s="44"/>
      <c r="L194" s="44"/>
      <c r="M194" s="44"/>
      <c r="N194" s="44"/>
      <c r="O194" s="44"/>
      <c r="P194" s="49"/>
      <c r="Q194" s="49"/>
      <c r="R194" s="49"/>
      <c r="S194" s="49"/>
      <c r="T194" s="49"/>
      <c r="U194" s="49"/>
      <c r="V194" s="49"/>
      <c r="W194" s="49"/>
      <c r="X194" s="49"/>
      <c r="Y194" s="50"/>
      <c r="Z194" s="50"/>
      <c r="AA194" s="50"/>
      <c r="AB194" s="50"/>
      <c r="AC194" s="50"/>
      <c r="AD194" s="50"/>
      <c r="AE194" s="50"/>
      <c r="AF194" s="50"/>
      <c r="AG194" s="50"/>
      <c r="AH194" s="50"/>
      <c r="AI194" s="50"/>
      <c r="AJ194" s="50"/>
      <c r="AK194" s="50"/>
      <c r="AL194" s="50"/>
      <c r="AM194" s="50"/>
      <c r="AN194" s="50"/>
      <c r="AO194" s="50"/>
      <c r="AP194" s="49"/>
      <c r="AQ194" s="49"/>
      <c r="AR194" s="49"/>
      <c r="AS194" s="49"/>
      <c r="AT194" s="49"/>
      <c r="AU194" s="49"/>
      <c r="AV194" s="49"/>
      <c r="AW194" s="49"/>
      <c r="AX194" s="49"/>
      <c r="AY194">
        <f>$AY$193</f>
        <v>1</v>
      </c>
    </row>
    <row r="195" spans="1:51" ht="59.25" customHeight="1" x14ac:dyDescent="0.15">
      <c r="A195" s="697"/>
      <c r="B195" s="697"/>
      <c r="C195" s="697" t="s">
        <v>24</v>
      </c>
      <c r="D195" s="697"/>
      <c r="E195" s="697"/>
      <c r="F195" s="697"/>
      <c r="G195" s="697"/>
      <c r="H195" s="697"/>
      <c r="I195" s="697"/>
      <c r="J195" s="698" t="s">
        <v>184</v>
      </c>
      <c r="K195" s="130"/>
      <c r="L195" s="130"/>
      <c r="M195" s="130"/>
      <c r="N195" s="130"/>
      <c r="O195" s="130"/>
      <c r="P195" s="393" t="s">
        <v>25</v>
      </c>
      <c r="Q195" s="393"/>
      <c r="R195" s="393"/>
      <c r="S195" s="393"/>
      <c r="T195" s="393"/>
      <c r="U195" s="393"/>
      <c r="V195" s="393"/>
      <c r="W195" s="393"/>
      <c r="X195" s="393"/>
      <c r="Y195" s="699" t="s">
        <v>183</v>
      </c>
      <c r="Z195" s="700"/>
      <c r="AA195" s="700"/>
      <c r="AB195" s="700"/>
      <c r="AC195" s="698" t="s">
        <v>209</v>
      </c>
      <c r="AD195" s="698"/>
      <c r="AE195" s="698"/>
      <c r="AF195" s="698"/>
      <c r="AG195" s="698"/>
      <c r="AH195" s="699" t="s">
        <v>223</v>
      </c>
      <c r="AI195" s="697"/>
      <c r="AJ195" s="697"/>
      <c r="AK195" s="697"/>
      <c r="AL195" s="697" t="s">
        <v>19</v>
      </c>
      <c r="AM195" s="697"/>
      <c r="AN195" s="697"/>
      <c r="AO195" s="701"/>
      <c r="AP195" s="719" t="s">
        <v>185</v>
      </c>
      <c r="AQ195" s="719"/>
      <c r="AR195" s="719"/>
      <c r="AS195" s="719"/>
      <c r="AT195" s="719"/>
      <c r="AU195" s="719"/>
      <c r="AV195" s="719"/>
      <c r="AW195" s="719"/>
      <c r="AX195" s="719"/>
      <c r="AY195">
        <f>$AY$193</f>
        <v>1</v>
      </c>
    </row>
    <row r="196" spans="1:51" ht="30" customHeight="1" x14ac:dyDescent="0.15">
      <c r="A196" s="708">
        <v>1</v>
      </c>
      <c r="B196" s="708">
        <v>1</v>
      </c>
      <c r="C196" s="709" t="s">
        <v>688</v>
      </c>
      <c r="D196" s="710"/>
      <c r="E196" s="710"/>
      <c r="F196" s="710"/>
      <c r="G196" s="710"/>
      <c r="H196" s="710"/>
      <c r="I196" s="710"/>
      <c r="J196" s="711">
        <v>6010001031723</v>
      </c>
      <c r="K196" s="712"/>
      <c r="L196" s="712"/>
      <c r="M196" s="712"/>
      <c r="N196" s="712"/>
      <c r="O196" s="712"/>
      <c r="P196" s="713" t="s">
        <v>624</v>
      </c>
      <c r="Q196" s="714"/>
      <c r="R196" s="714"/>
      <c r="S196" s="714"/>
      <c r="T196" s="714"/>
      <c r="U196" s="714"/>
      <c r="V196" s="714"/>
      <c r="W196" s="714"/>
      <c r="X196" s="714"/>
      <c r="Y196" s="715">
        <v>2</v>
      </c>
      <c r="Z196" s="716"/>
      <c r="AA196" s="716"/>
      <c r="AB196" s="717"/>
      <c r="AC196" s="718" t="s">
        <v>225</v>
      </c>
      <c r="AD196" s="718"/>
      <c r="AE196" s="718"/>
      <c r="AF196" s="718"/>
      <c r="AG196" s="718"/>
      <c r="AH196" s="702">
        <v>3</v>
      </c>
      <c r="AI196" s="703"/>
      <c r="AJ196" s="703"/>
      <c r="AK196" s="703"/>
      <c r="AL196" s="704" t="s">
        <v>255</v>
      </c>
      <c r="AM196" s="705"/>
      <c r="AN196" s="705"/>
      <c r="AO196" s="706"/>
      <c r="AP196" s="707" t="s">
        <v>255</v>
      </c>
      <c r="AQ196" s="707"/>
      <c r="AR196" s="707"/>
      <c r="AS196" s="707"/>
      <c r="AT196" s="707"/>
      <c r="AU196" s="707"/>
      <c r="AV196" s="707"/>
      <c r="AW196" s="707"/>
      <c r="AX196" s="707"/>
      <c r="AY196">
        <f>$AY$193</f>
        <v>1</v>
      </c>
    </row>
    <row r="197" spans="1:51" ht="30" customHeight="1" x14ac:dyDescent="0.15">
      <c r="A197" s="708">
        <v>2</v>
      </c>
      <c r="B197" s="708">
        <v>1</v>
      </c>
      <c r="C197" s="709" t="s">
        <v>684</v>
      </c>
      <c r="D197" s="710"/>
      <c r="E197" s="710"/>
      <c r="F197" s="710"/>
      <c r="G197" s="710"/>
      <c r="H197" s="710"/>
      <c r="I197" s="710"/>
      <c r="J197" s="711">
        <v>6010401019178</v>
      </c>
      <c r="K197" s="712"/>
      <c r="L197" s="712"/>
      <c r="M197" s="712"/>
      <c r="N197" s="712"/>
      <c r="O197" s="712"/>
      <c r="P197" s="713" t="s">
        <v>625</v>
      </c>
      <c r="Q197" s="714"/>
      <c r="R197" s="714"/>
      <c r="S197" s="714"/>
      <c r="T197" s="714"/>
      <c r="U197" s="714"/>
      <c r="V197" s="714"/>
      <c r="W197" s="714"/>
      <c r="X197" s="714"/>
      <c r="Y197" s="715">
        <v>0.4</v>
      </c>
      <c r="Z197" s="716"/>
      <c r="AA197" s="716"/>
      <c r="AB197" s="717"/>
      <c r="AC197" s="718" t="s">
        <v>231</v>
      </c>
      <c r="AD197" s="718"/>
      <c r="AE197" s="718"/>
      <c r="AF197" s="718"/>
      <c r="AG197" s="718"/>
      <c r="AH197" s="702" t="s">
        <v>255</v>
      </c>
      <c r="AI197" s="703"/>
      <c r="AJ197" s="703"/>
      <c r="AK197" s="703"/>
      <c r="AL197" s="704" t="s">
        <v>255</v>
      </c>
      <c r="AM197" s="705"/>
      <c r="AN197" s="705"/>
      <c r="AO197" s="706"/>
      <c r="AP197" s="707" t="s">
        <v>255</v>
      </c>
      <c r="AQ197" s="707"/>
      <c r="AR197" s="707"/>
      <c r="AS197" s="707"/>
      <c r="AT197" s="707"/>
      <c r="AU197" s="707"/>
      <c r="AV197" s="707"/>
      <c r="AW197" s="707"/>
      <c r="AX197" s="707"/>
      <c r="AY197">
        <f>COUNTA($C$197)</f>
        <v>1</v>
      </c>
    </row>
    <row r="198" spans="1:51" ht="24.75" customHeight="1" x14ac:dyDescent="0.15">
      <c r="A198" s="51"/>
      <c r="B198" s="51"/>
      <c r="C198" s="51"/>
      <c r="D198" s="51"/>
      <c r="E198" s="51"/>
      <c r="F198" s="51"/>
      <c r="G198" s="51"/>
      <c r="H198" s="51"/>
      <c r="I198" s="51"/>
      <c r="J198" s="51"/>
      <c r="K198" s="51"/>
      <c r="L198" s="51"/>
      <c r="M198" s="51"/>
      <c r="N198" s="51"/>
      <c r="O198" s="51"/>
      <c r="P198" s="52"/>
      <c r="Q198" s="52"/>
      <c r="R198" s="52"/>
      <c r="S198" s="52"/>
      <c r="T198" s="52"/>
      <c r="U198" s="52"/>
      <c r="V198" s="52"/>
      <c r="W198" s="52"/>
      <c r="X198" s="52"/>
      <c r="Y198" s="53"/>
      <c r="Z198" s="53"/>
      <c r="AA198" s="53"/>
      <c r="AB198" s="53"/>
      <c r="AC198" s="53"/>
      <c r="AD198" s="53"/>
      <c r="AE198" s="53"/>
      <c r="AF198" s="53"/>
      <c r="AG198" s="53"/>
      <c r="AH198" s="53"/>
      <c r="AI198" s="53"/>
      <c r="AJ198" s="53"/>
      <c r="AK198" s="53"/>
      <c r="AL198" s="53"/>
      <c r="AM198" s="53"/>
      <c r="AN198" s="53"/>
      <c r="AO198" s="53"/>
      <c r="AP198" s="52"/>
      <c r="AQ198" s="52"/>
      <c r="AR198" s="52"/>
      <c r="AS198" s="52"/>
      <c r="AT198" s="52"/>
      <c r="AU198" s="52"/>
      <c r="AV198" s="52"/>
      <c r="AW198" s="52"/>
      <c r="AX198" s="52"/>
      <c r="AY198">
        <f>COUNTA($C$201)</f>
        <v>1</v>
      </c>
    </row>
    <row r="199" spans="1:51" ht="24.75" customHeight="1" x14ac:dyDescent="0.15">
      <c r="A199" s="44"/>
      <c r="B199" s="48" t="s">
        <v>167</v>
      </c>
      <c r="C199" s="44"/>
      <c r="D199" s="44"/>
      <c r="E199" s="44"/>
      <c r="F199" s="44"/>
      <c r="G199" s="44"/>
      <c r="H199" s="44"/>
      <c r="I199" s="44"/>
      <c r="J199" s="44"/>
      <c r="K199" s="44"/>
      <c r="L199" s="44"/>
      <c r="M199" s="44"/>
      <c r="N199" s="44"/>
      <c r="O199" s="44"/>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P199" s="49"/>
      <c r="AQ199" s="49"/>
      <c r="AR199" s="49"/>
      <c r="AS199" s="49"/>
      <c r="AT199" s="49"/>
      <c r="AU199" s="49"/>
      <c r="AV199" s="49"/>
      <c r="AW199" s="49"/>
      <c r="AX199" s="49"/>
      <c r="AY199">
        <f>$AY$198</f>
        <v>1</v>
      </c>
    </row>
    <row r="200" spans="1:51" ht="59.25" customHeight="1" x14ac:dyDescent="0.15">
      <c r="A200" s="697"/>
      <c r="B200" s="697"/>
      <c r="C200" s="697" t="s">
        <v>24</v>
      </c>
      <c r="D200" s="697"/>
      <c r="E200" s="697"/>
      <c r="F200" s="697"/>
      <c r="G200" s="697"/>
      <c r="H200" s="697"/>
      <c r="I200" s="697"/>
      <c r="J200" s="698" t="s">
        <v>184</v>
      </c>
      <c r="K200" s="130"/>
      <c r="L200" s="130"/>
      <c r="M200" s="130"/>
      <c r="N200" s="130"/>
      <c r="O200" s="130"/>
      <c r="P200" s="393" t="s">
        <v>25</v>
      </c>
      <c r="Q200" s="393"/>
      <c r="R200" s="393"/>
      <c r="S200" s="393"/>
      <c r="T200" s="393"/>
      <c r="U200" s="393"/>
      <c r="V200" s="393"/>
      <c r="W200" s="393"/>
      <c r="X200" s="393"/>
      <c r="Y200" s="699" t="s">
        <v>183</v>
      </c>
      <c r="Z200" s="700"/>
      <c r="AA200" s="700"/>
      <c r="AB200" s="700"/>
      <c r="AC200" s="698" t="s">
        <v>209</v>
      </c>
      <c r="AD200" s="698"/>
      <c r="AE200" s="698"/>
      <c r="AF200" s="698"/>
      <c r="AG200" s="698"/>
      <c r="AH200" s="699" t="s">
        <v>223</v>
      </c>
      <c r="AI200" s="697"/>
      <c r="AJ200" s="697"/>
      <c r="AK200" s="697"/>
      <c r="AL200" s="697" t="s">
        <v>19</v>
      </c>
      <c r="AM200" s="697"/>
      <c r="AN200" s="697"/>
      <c r="AO200" s="701"/>
      <c r="AP200" s="719" t="s">
        <v>185</v>
      </c>
      <c r="AQ200" s="719"/>
      <c r="AR200" s="719"/>
      <c r="AS200" s="719"/>
      <c r="AT200" s="719"/>
      <c r="AU200" s="719"/>
      <c r="AV200" s="719"/>
      <c r="AW200" s="719"/>
      <c r="AX200" s="719"/>
      <c r="AY200">
        <f>$AY$198</f>
        <v>1</v>
      </c>
    </row>
    <row r="201" spans="1:51" ht="30" customHeight="1" x14ac:dyDescent="0.15">
      <c r="A201" s="708">
        <v>1</v>
      </c>
      <c r="B201" s="708">
        <v>1</v>
      </c>
      <c r="C201" s="709" t="s">
        <v>681</v>
      </c>
      <c r="D201" s="710"/>
      <c r="E201" s="710"/>
      <c r="F201" s="710"/>
      <c r="G201" s="710"/>
      <c r="H201" s="710"/>
      <c r="I201" s="710"/>
      <c r="J201" s="711">
        <v>2010001029960</v>
      </c>
      <c r="K201" s="712"/>
      <c r="L201" s="712"/>
      <c r="M201" s="712"/>
      <c r="N201" s="712"/>
      <c r="O201" s="712"/>
      <c r="P201" s="713" t="s">
        <v>623</v>
      </c>
      <c r="Q201" s="714"/>
      <c r="R201" s="714"/>
      <c r="S201" s="714"/>
      <c r="T201" s="714"/>
      <c r="U201" s="714"/>
      <c r="V201" s="714"/>
      <c r="W201" s="714"/>
      <c r="X201" s="714"/>
      <c r="Y201" s="715">
        <v>1</v>
      </c>
      <c r="Z201" s="716"/>
      <c r="AA201" s="716"/>
      <c r="AB201" s="717"/>
      <c r="AC201" s="718" t="s">
        <v>232</v>
      </c>
      <c r="AD201" s="718"/>
      <c r="AE201" s="718"/>
      <c r="AF201" s="718"/>
      <c r="AG201" s="718"/>
      <c r="AH201" s="702" t="s">
        <v>255</v>
      </c>
      <c r="AI201" s="703"/>
      <c r="AJ201" s="703"/>
      <c r="AK201" s="703"/>
      <c r="AL201" s="704" t="s">
        <v>255</v>
      </c>
      <c r="AM201" s="705"/>
      <c r="AN201" s="705"/>
      <c r="AO201" s="706"/>
      <c r="AP201" s="707" t="s">
        <v>255</v>
      </c>
      <c r="AQ201" s="707"/>
      <c r="AR201" s="707"/>
      <c r="AS201" s="707"/>
      <c r="AT201" s="707"/>
      <c r="AU201" s="707"/>
      <c r="AV201" s="707"/>
      <c r="AW201" s="707"/>
      <c r="AX201" s="707"/>
      <c r="AY201">
        <f>$AY$198</f>
        <v>1</v>
      </c>
    </row>
    <row r="202" spans="1:51" ht="24.75" customHeight="1" x14ac:dyDescent="0.15">
      <c r="A202" s="742" t="s">
        <v>546</v>
      </c>
      <c r="B202" s="743"/>
      <c r="C202" s="743"/>
      <c r="D202" s="743"/>
      <c r="E202" s="743"/>
      <c r="F202" s="743"/>
      <c r="G202" s="743"/>
      <c r="H202" s="743"/>
      <c r="I202" s="743"/>
      <c r="J202" s="743"/>
      <c r="K202" s="743"/>
      <c r="L202" s="743"/>
      <c r="M202" s="743"/>
      <c r="N202" s="743"/>
      <c r="O202" s="743"/>
      <c r="P202" s="743"/>
      <c r="Q202" s="743"/>
      <c r="R202" s="743"/>
      <c r="S202" s="743"/>
      <c r="T202" s="743"/>
      <c r="U202" s="743"/>
      <c r="V202" s="743"/>
      <c r="W202" s="743"/>
      <c r="X202" s="743"/>
      <c r="Y202" s="743"/>
      <c r="Z202" s="743"/>
      <c r="AA202" s="743"/>
      <c r="AB202" s="743"/>
      <c r="AC202" s="743"/>
      <c r="AD202" s="743"/>
      <c r="AE202" s="743"/>
      <c r="AF202" s="743"/>
      <c r="AG202" s="743"/>
      <c r="AH202" s="743"/>
      <c r="AI202" s="743"/>
      <c r="AJ202" s="743"/>
      <c r="AK202" s="744"/>
      <c r="AL202" s="745" t="s">
        <v>210</v>
      </c>
      <c r="AM202" s="746"/>
      <c r="AN202" s="746"/>
      <c r="AO202" s="57" t="s">
        <v>641</v>
      </c>
      <c r="AP202" s="54"/>
      <c r="AQ202" s="54"/>
      <c r="AR202" s="54"/>
      <c r="AS202" s="54"/>
      <c r="AT202" s="54"/>
      <c r="AU202" s="54"/>
      <c r="AV202" s="54"/>
      <c r="AW202" s="54"/>
      <c r="AX202" s="55"/>
      <c r="AY202">
        <f>COUNTIF($AO$202,"☑")</f>
        <v>0</v>
      </c>
    </row>
  </sheetData>
  <sheetProtection formatRows="0"/>
  <dataConsolidate link="1"/>
  <mergeCells count="939">
    <mergeCell ref="E122:F122"/>
    <mergeCell ref="G122:I122"/>
    <mergeCell ref="J122:K122"/>
    <mergeCell ref="Q122:R122"/>
    <mergeCell ref="S122:U122"/>
    <mergeCell ref="V122:W122"/>
    <mergeCell ref="AC122:AD122"/>
    <mergeCell ref="AE122:AG122"/>
    <mergeCell ref="AH122:AI122"/>
    <mergeCell ref="AQ122:AS122"/>
    <mergeCell ref="E120:G120"/>
    <mergeCell ref="I120:J120"/>
    <mergeCell ref="L120:M120"/>
    <mergeCell ref="O120:P120"/>
    <mergeCell ref="Q120:S120"/>
    <mergeCell ref="U120:V120"/>
    <mergeCell ref="X120:Y120"/>
    <mergeCell ref="AR120:AS120"/>
    <mergeCell ref="AU120:AV120"/>
    <mergeCell ref="AM66:AP66"/>
    <mergeCell ref="AQ66:AT66"/>
    <mergeCell ref="AU66:AX66"/>
    <mergeCell ref="Y67:AA67"/>
    <mergeCell ref="AB67:AD67"/>
    <mergeCell ref="AE67:AH67"/>
    <mergeCell ref="AI67:AL67"/>
    <mergeCell ref="AM67:AP67"/>
    <mergeCell ref="AQ67:AT67"/>
    <mergeCell ref="AU67:AX67"/>
    <mergeCell ref="G66:O68"/>
    <mergeCell ref="AM68:AP68"/>
    <mergeCell ref="AQ68:AT68"/>
    <mergeCell ref="AU68:AX68"/>
    <mergeCell ref="A69:F70"/>
    <mergeCell ref="G69:AX70"/>
    <mergeCell ref="AM61:AP61"/>
    <mergeCell ref="AQ61:AT61"/>
    <mergeCell ref="AU61:AX61"/>
    <mergeCell ref="A62:F63"/>
    <mergeCell ref="G62:AX63"/>
    <mergeCell ref="AE57:AH58"/>
    <mergeCell ref="AI57:AL58"/>
    <mergeCell ref="AM57:AP58"/>
    <mergeCell ref="AQ57:AT57"/>
    <mergeCell ref="P66:X68"/>
    <mergeCell ref="Y45:AA45"/>
    <mergeCell ref="AB45:AD45"/>
    <mergeCell ref="AE45:AH45"/>
    <mergeCell ref="AI45:AL45"/>
    <mergeCell ref="A202:AK202"/>
    <mergeCell ref="AL202:AN202"/>
    <mergeCell ref="AL201:AO201"/>
    <mergeCell ref="AP201:AX201"/>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195:B195"/>
    <mergeCell ref="C195:I195"/>
    <mergeCell ref="J195:O195"/>
    <mergeCell ref="P195:X195"/>
    <mergeCell ref="Y195:AB195"/>
    <mergeCell ref="AC195:AG195"/>
    <mergeCell ref="AH195:AK195"/>
    <mergeCell ref="AP192:AX192"/>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184:B184"/>
    <mergeCell ref="C184:I184"/>
    <mergeCell ref="J184:O184"/>
    <mergeCell ref="P184:X184"/>
    <mergeCell ref="Y184:AB184"/>
    <mergeCell ref="AC184:AG184"/>
    <mergeCell ref="AH184:AK184"/>
    <mergeCell ref="AL184:AO184"/>
    <mergeCell ref="AP181:AX181"/>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178:B178"/>
    <mergeCell ref="C178:I178"/>
    <mergeCell ref="J178:O178"/>
    <mergeCell ref="P178:X178"/>
    <mergeCell ref="Y178:AB178"/>
    <mergeCell ref="AC178:AG178"/>
    <mergeCell ref="AH178:AK178"/>
    <mergeCell ref="AL178:AO178"/>
    <mergeCell ref="AP178:AX178"/>
    <mergeCell ref="AL175:AO175"/>
    <mergeCell ref="AP175:AX175"/>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H171:AK171"/>
    <mergeCell ref="AL171:AO171"/>
    <mergeCell ref="AP171:AX171"/>
    <mergeCell ref="A171:B171"/>
    <mergeCell ref="C171:I171"/>
    <mergeCell ref="J171:O171"/>
    <mergeCell ref="P171:X171"/>
    <mergeCell ref="Y171:AB171"/>
    <mergeCell ref="AC171:AG171"/>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168:B168"/>
    <mergeCell ref="C168:I168"/>
    <mergeCell ref="J168:O168"/>
    <mergeCell ref="P168:X168"/>
    <mergeCell ref="Y168:AB168"/>
    <mergeCell ref="AC168:AG168"/>
    <mergeCell ref="AH168:AK168"/>
    <mergeCell ref="AL165:AO165"/>
    <mergeCell ref="AP165:AX165"/>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L161:AO161"/>
    <mergeCell ref="AP161:AX161"/>
    <mergeCell ref="A162:B162"/>
    <mergeCell ref="C162:I162"/>
    <mergeCell ref="J162:O162"/>
    <mergeCell ref="P162:X162"/>
    <mergeCell ref="Y162:AB162"/>
    <mergeCell ref="AC162:AG162"/>
    <mergeCell ref="AH162:AK162"/>
    <mergeCell ref="AL162:AO162"/>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P158:AX158"/>
    <mergeCell ref="A159:B159"/>
    <mergeCell ref="C159:I159"/>
    <mergeCell ref="J159:O159"/>
    <mergeCell ref="P159:X159"/>
    <mergeCell ref="Y159:AB159"/>
    <mergeCell ref="AC159:AG159"/>
    <mergeCell ref="AH159:AK159"/>
    <mergeCell ref="AL159:AO159"/>
    <mergeCell ref="AP159:AX159"/>
    <mergeCell ref="A153:AK153"/>
    <mergeCell ref="AL153:AN153"/>
    <mergeCell ref="A158:B158"/>
    <mergeCell ref="C158:I158"/>
    <mergeCell ref="J158:O158"/>
    <mergeCell ref="P158:X158"/>
    <mergeCell ref="Y158:AB158"/>
    <mergeCell ref="AC158:AG158"/>
    <mergeCell ref="AH158:AK158"/>
    <mergeCell ref="AL158:AO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Y141:AB141"/>
    <mergeCell ref="AC141:AG141"/>
    <mergeCell ref="AH141:AT141"/>
    <mergeCell ref="AU141:AX141"/>
    <mergeCell ref="G142:K142"/>
    <mergeCell ref="L142:X142"/>
    <mergeCell ref="Y142:AB142"/>
    <mergeCell ref="AC142:AG142"/>
    <mergeCell ref="AH142:AT142"/>
    <mergeCell ref="AU142:AX142"/>
    <mergeCell ref="AM122:AN122"/>
    <mergeCell ref="AO122:AP122"/>
    <mergeCell ref="A123:F139"/>
    <mergeCell ref="A140:F152"/>
    <mergeCell ref="G140:AB140"/>
    <mergeCell ref="AC140:AX140"/>
    <mergeCell ref="G141:K141"/>
    <mergeCell ref="L141:X141"/>
    <mergeCell ref="AA122:AB122"/>
    <mergeCell ref="AM121:AN121"/>
    <mergeCell ref="AO121:AP121"/>
    <mergeCell ref="AR121:AS121"/>
    <mergeCell ref="AU121:AV121"/>
    <mergeCell ref="A122:D122"/>
    <mergeCell ref="O122:P122"/>
    <mergeCell ref="U121:V121"/>
    <mergeCell ref="X121:Y121"/>
    <mergeCell ref="AA121:AB121"/>
    <mergeCell ref="AC121:AE121"/>
    <mergeCell ref="AG121:AH121"/>
    <mergeCell ref="AJ121:AK121"/>
    <mergeCell ref="A121:D121"/>
    <mergeCell ref="E121:G121"/>
    <mergeCell ref="I121:J121"/>
    <mergeCell ref="L121:M121"/>
    <mergeCell ref="O121:P121"/>
    <mergeCell ref="Q121:S121"/>
    <mergeCell ref="L122:N122"/>
    <mergeCell ref="A119:D119"/>
    <mergeCell ref="E119:P119"/>
    <mergeCell ref="Q119:AB119"/>
    <mergeCell ref="AC119:AN119"/>
    <mergeCell ref="AO119:AX119"/>
    <mergeCell ref="A120:D120"/>
    <mergeCell ref="A117:D117"/>
    <mergeCell ref="E117:P117"/>
    <mergeCell ref="Q117:AB117"/>
    <mergeCell ref="AC117:AN117"/>
    <mergeCell ref="AO117:AX117"/>
    <mergeCell ref="A118:D118"/>
    <mergeCell ref="E118:P118"/>
    <mergeCell ref="Q118:AB118"/>
    <mergeCell ref="AC118:AN118"/>
    <mergeCell ref="AO118:AX118"/>
    <mergeCell ref="A115:D115"/>
    <mergeCell ref="E115:P115"/>
    <mergeCell ref="Q115:AB115"/>
    <mergeCell ref="AC115:AN115"/>
    <mergeCell ref="AO115:AX115"/>
    <mergeCell ref="A116:D116"/>
    <mergeCell ref="E116:P116"/>
    <mergeCell ref="Q116:AB116"/>
    <mergeCell ref="AC116:AN116"/>
    <mergeCell ref="AO116:AX116"/>
    <mergeCell ref="AA120:AB120"/>
    <mergeCell ref="AC120:AE120"/>
    <mergeCell ref="AG120:AH120"/>
    <mergeCell ref="AJ120:AK120"/>
    <mergeCell ref="AM120:AN120"/>
    <mergeCell ref="AO120:AP120"/>
    <mergeCell ref="E113:P113"/>
    <mergeCell ref="Q113:AB113"/>
    <mergeCell ref="AC113:AN113"/>
    <mergeCell ref="AO113:AX113"/>
    <mergeCell ref="A114:D114"/>
    <mergeCell ref="E114:P114"/>
    <mergeCell ref="Q114:AB114"/>
    <mergeCell ref="AC114:AN114"/>
    <mergeCell ref="AO114:AX114"/>
    <mergeCell ref="A108:E108"/>
    <mergeCell ref="F108:AX108"/>
    <mergeCell ref="A109:AX109"/>
    <mergeCell ref="A110:AX110"/>
    <mergeCell ref="A111:AX111"/>
    <mergeCell ref="A112:D112"/>
    <mergeCell ref="E112:P112"/>
    <mergeCell ref="Q112:AB112"/>
    <mergeCell ref="AC112:AN112"/>
    <mergeCell ref="AO112:AX112"/>
    <mergeCell ref="A90:B93"/>
    <mergeCell ref="C90:AC90"/>
    <mergeCell ref="AD90:AF90"/>
    <mergeCell ref="AG90:AX90"/>
    <mergeCell ref="C91:AC91"/>
    <mergeCell ref="AD91:AF91"/>
    <mergeCell ref="AG91:AX91"/>
    <mergeCell ref="C92:AC92"/>
    <mergeCell ref="AD92:AF92"/>
    <mergeCell ref="AG92:AX92"/>
    <mergeCell ref="C93:AC93"/>
    <mergeCell ref="AD93:AF93"/>
    <mergeCell ref="C97:D97"/>
    <mergeCell ref="E97:G97"/>
    <mergeCell ref="H97:I97"/>
    <mergeCell ref="J97:L97"/>
    <mergeCell ref="M97:N97"/>
    <mergeCell ref="A94:B100"/>
    <mergeCell ref="C94:AC94"/>
    <mergeCell ref="AD94:AF94"/>
    <mergeCell ref="AG94:AX100"/>
    <mergeCell ref="J98:L98"/>
    <mergeCell ref="M98:N98"/>
    <mergeCell ref="C99:D99"/>
    <mergeCell ref="E99:G99"/>
    <mergeCell ref="H99:I99"/>
    <mergeCell ref="J99:L99"/>
    <mergeCell ref="M99:N99"/>
    <mergeCell ref="C100:D100"/>
    <mergeCell ref="E100:G100"/>
    <mergeCell ref="H100:I100"/>
    <mergeCell ref="J100:L100"/>
    <mergeCell ref="AD89:AF89"/>
    <mergeCell ref="AG89:AX89"/>
    <mergeCell ref="C86:AC86"/>
    <mergeCell ref="AD86:AF86"/>
    <mergeCell ref="AG86:AX86"/>
    <mergeCell ref="C87:AC87"/>
    <mergeCell ref="AD87:AF87"/>
    <mergeCell ref="AG87:AX87"/>
    <mergeCell ref="AD83:AF83"/>
    <mergeCell ref="AG83:AX83"/>
    <mergeCell ref="C84:AC84"/>
    <mergeCell ref="AD84:AF84"/>
    <mergeCell ref="AG84:AX84"/>
    <mergeCell ref="C85:AC85"/>
    <mergeCell ref="AD85:AF85"/>
    <mergeCell ref="AG85:AX85"/>
    <mergeCell ref="AG93:AX93"/>
    <mergeCell ref="A72:B74"/>
    <mergeCell ref="C72:D74"/>
    <mergeCell ref="E72:F72"/>
    <mergeCell ref="G72:AX72"/>
    <mergeCell ref="E73:F74"/>
    <mergeCell ref="A71:AN71"/>
    <mergeCell ref="AO71:AQ71"/>
    <mergeCell ref="AS71:AX71"/>
    <mergeCell ref="A80:B89"/>
    <mergeCell ref="C80:AC80"/>
    <mergeCell ref="AD80:AF80"/>
    <mergeCell ref="AG80:AX82"/>
    <mergeCell ref="C81:D82"/>
    <mergeCell ref="E81:AC81"/>
    <mergeCell ref="AD81:AF81"/>
    <mergeCell ref="E82:AC82"/>
    <mergeCell ref="AD82:AF82"/>
    <mergeCell ref="C83:AC83"/>
    <mergeCell ref="A77:B79"/>
    <mergeCell ref="C77:AC77"/>
    <mergeCell ref="AD77:AF77"/>
    <mergeCell ref="AG77:AX77"/>
    <mergeCell ref="C78:AC78"/>
    <mergeCell ref="AD78:AF78"/>
    <mergeCell ref="AG78:AX78"/>
    <mergeCell ref="C79:AC79"/>
    <mergeCell ref="AD79:AF79"/>
    <mergeCell ref="AG79:AX79"/>
    <mergeCell ref="C88:AC88"/>
    <mergeCell ref="AD88:AF88"/>
    <mergeCell ref="AG88:AX88"/>
    <mergeCell ref="C89:AC89"/>
    <mergeCell ref="A75:AX75"/>
    <mergeCell ref="C76:AC76"/>
    <mergeCell ref="AD76:AF76"/>
    <mergeCell ref="AG76:AX76"/>
    <mergeCell ref="W73:AA73"/>
    <mergeCell ref="AB73:AX73"/>
    <mergeCell ref="W74:AA74"/>
    <mergeCell ref="AB74:AX74"/>
    <mergeCell ref="Y66:AA66"/>
    <mergeCell ref="AB66:AD66"/>
    <mergeCell ref="AE66:AH66"/>
    <mergeCell ref="AI66:AL66"/>
    <mergeCell ref="Y68:AA68"/>
    <mergeCell ref="AB68:AD68"/>
    <mergeCell ref="AE68:AH68"/>
    <mergeCell ref="AI68:AL68"/>
    <mergeCell ref="AE64:AH65"/>
    <mergeCell ref="AI64:AL65"/>
    <mergeCell ref="AM64:AP65"/>
    <mergeCell ref="AQ64:AT64"/>
    <mergeCell ref="AU64:AX64"/>
    <mergeCell ref="AQ65:AR65"/>
    <mergeCell ref="AS65:AT65"/>
    <mergeCell ref="AU65:AV65"/>
    <mergeCell ref="AW65:AX65"/>
    <mergeCell ref="A64:F68"/>
    <mergeCell ref="G64:O65"/>
    <mergeCell ref="P64:X65"/>
    <mergeCell ref="Y64:AA65"/>
    <mergeCell ref="AB64:AD65"/>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U57:AX57"/>
    <mergeCell ref="AQ58:AR58"/>
    <mergeCell ref="AS58:AT58"/>
    <mergeCell ref="AU58:AV58"/>
    <mergeCell ref="AW58:AX58"/>
    <mergeCell ref="AM54:AP54"/>
    <mergeCell ref="AQ54:AT54"/>
    <mergeCell ref="AU54:AX54"/>
    <mergeCell ref="A55:F56"/>
    <mergeCell ref="G55:AX56"/>
    <mergeCell ref="A57:F61"/>
    <mergeCell ref="G57:O58"/>
    <mergeCell ref="P57:X58"/>
    <mergeCell ref="Y57:AA58"/>
    <mergeCell ref="AB57:AD58"/>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48:F49"/>
    <mergeCell ref="G48:AX49"/>
    <mergeCell ref="A50:F54"/>
    <mergeCell ref="G50:O51"/>
    <mergeCell ref="P50:X51"/>
    <mergeCell ref="Y50:AA51"/>
    <mergeCell ref="AB50:AD51"/>
    <mergeCell ref="AM46:AP46"/>
    <mergeCell ref="AQ46:AT46"/>
    <mergeCell ref="AU46:AX46"/>
    <mergeCell ref="G45:O47"/>
    <mergeCell ref="P45:X47"/>
    <mergeCell ref="Y47:AA47"/>
    <mergeCell ref="AB47:AD47"/>
    <mergeCell ref="AE47:AH47"/>
    <mergeCell ref="AI47:AL47"/>
    <mergeCell ref="AI54:AL54"/>
    <mergeCell ref="AE50:AH51"/>
    <mergeCell ref="AI50:AL51"/>
    <mergeCell ref="AM50:AP51"/>
    <mergeCell ref="AQ50:AT50"/>
    <mergeCell ref="AU50:AX50"/>
    <mergeCell ref="AQ51:AR51"/>
    <mergeCell ref="AS51:AT51"/>
    <mergeCell ref="AU51:AV51"/>
    <mergeCell ref="AW51:AX51"/>
    <mergeCell ref="AM47:AP47"/>
    <mergeCell ref="AQ47:AT47"/>
    <mergeCell ref="AU47:AX47"/>
    <mergeCell ref="A41:F42"/>
    <mergeCell ref="G41:AX42"/>
    <mergeCell ref="A43:F47"/>
    <mergeCell ref="G43:O44"/>
    <mergeCell ref="P43:X44"/>
    <mergeCell ref="Y43:AA44"/>
    <mergeCell ref="AB43:AD44"/>
    <mergeCell ref="AM45:AP45"/>
    <mergeCell ref="AQ45:AT45"/>
    <mergeCell ref="AU45:AX45"/>
    <mergeCell ref="Y46:AA46"/>
    <mergeCell ref="AM38:AP38"/>
    <mergeCell ref="AQ38:AT38"/>
    <mergeCell ref="AU38:AX38"/>
    <mergeCell ref="Y39:AA39"/>
    <mergeCell ref="AB39:AD39"/>
    <mergeCell ref="AE39:AH39"/>
    <mergeCell ref="AI40:AL40"/>
    <mergeCell ref="AE43:AH44"/>
    <mergeCell ref="AI43:AL44"/>
    <mergeCell ref="AM43:AP44"/>
    <mergeCell ref="AQ43:AT43"/>
    <mergeCell ref="AU43:AX43"/>
    <mergeCell ref="AQ44:AR44"/>
    <mergeCell ref="AS44:AT44"/>
    <mergeCell ref="AU44:AV44"/>
    <mergeCell ref="AW44:AX44"/>
    <mergeCell ref="AM40:AP40"/>
    <mergeCell ref="AQ40:AT40"/>
    <mergeCell ref="AU40:AX40"/>
    <mergeCell ref="A36:F40"/>
    <mergeCell ref="G36:O37"/>
    <mergeCell ref="P36:X37"/>
    <mergeCell ref="Y36:AA37"/>
    <mergeCell ref="AB36:AD37"/>
    <mergeCell ref="AE36:AH37"/>
    <mergeCell ref="AI36:AL37"/>
    <mergeCell ref="AM36:AP37"/>
    <mergeCell ref="A33:F35"/>
    <mergeCell ref="G33:X33"/>
    <mergeCell ref="Y33:AA33"/>
    <mergeCell ref="AB33:AD33"/>
    <mergeCell ref="AE33:AH33"/>
    <mergeCell ref="AI33:AL33"/>
    <mergeCell ref="AB35:AD35"/>
    <mergeCell ref="AE35:AH35"/>
    <mergeCell ref="AI35:AL35"/>
    <mergeCell ref="AQ36:AT36"/>
    <mergeCell ref="AU36:AX36"/>
    <mergeCell ref="AB46:AD46"/>
    <mergeCell ref="AE46:AH46"/>
    <mergeCell ref="AI46:AL46"/>
    <mergeCell ref="AB54:AD54"/>
    <mergeCell ref="AE54:AH54"/>
    <mergeCell ref="A30:F32"/>
    <mergeCell ref="G30:O30"/>
    <mergeCell ref="P30:X30"/>
    <mergeCell ref="Y30:AA30"/>
    <mergeCell ref="AB30:AD30"/>
    <mergeCell ref="AE30:AH30"/>
    <mergeCell ref="AM35:AP35"/>
    <mergeCell ref="AQ35:AX35"/>
    <mergeCell ref="AQ37:AR37"/>
    <mergeCell ref="AS37:AT37"/>
    <mergeCell ref="AU37:AV37"/>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M33:AP33"/>
    <mergeCell ref="AQ33:AX33"/>
    <mergeCell ref="Y34:AA34"/>
    <mergeCell ref="AB34:AD34"/>
    <mergeCell ref="AE31:AH31"/>
    <mergeCell ref="AI31:AL31"/>
    <mergeCell ref="AU39:AX39"/>
    <mergeCell ref="G38:O40"/>
    <mergeCell ref="P38:X40"/>
    <mergeCell ref="Y38:AA38"/>
    <mergeCell ref="AB38:AD38"/>
    <mergeCell ref="AE38:AH38"/>
    <mergeCell ref="AI38:AL38"/>
    <mergeCell ref="Y40:AA40"/>
    <mergeCell ref="AB40:AD40"/>
    <mergeCell ref="AE40:AH40"/>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22:F28"/>
    <mergeCell ref="G22:O22"/>
    <mergeCell ref="P22:V22"/>
    <mergeCell ref="W22:AC22"/>
    <mergeCell ref="G28:O28"/>
    <mergeCell ref="P28:V28"/>
    <mergeCell ref="W28:AC28"/>
    <mergeCell ref="A29:F29"/>
    <mergeCell ref="G29:AX29"/>
    <mergeCell ref="G31:O32"/>
    <mergeCell ref="P31:X32"/>
    <mergeCell ref="Y31:AA31"/>
    <mergeCell ref="AB31:AD31"/>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73:V7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100:N100"/>
    <mergeCell ref="C96:D96"/>
    <mergeCell ref="E96:G96"/>
    <mergeCell ref="H96:I96"/>
    <mergeCell ref="J96:L96"/>
    <mergeCell ref="M96:N96"/>
    <mergeCell ref="O96:AF96"/>
    <mergeCell ref="O97:AF97"/>
    <mergeCell ref="O98:AF98"/>
    <mergeCell ref="O99:AF99"/>
    <mergeCell ref="O100:AF100"/>
    <mergeCell ref="O95:AF95"/>
    <mergeCell ref="C95:N95"/>
    <mergeCell ref="X122:Z122"/>
    <mergeCell ref="AJ122:AL122"/>
    <mergeCell ref="C98:D98"/>
    <mergeCell ref="E98:G98"/>
    <mergeCell ref="H98:I98"/>
    <mergeCell ref="A103:AX103"/>
    <mergeCell ref="A104:AX104"/>
    <mergeCell ref="A105:AX105"/>
    <mergeCell ref="A106:E106"/>
    <mergeCell ref="F106:AX106"/>
    <mergeCell ref="A107:AX107"/>
    <mergeCell ref="A101:B102"/>
    <mergeCell ref="C101:F101"/>
    <mergeCell ref="G101:AX101"/>
    <mergeCell ref="C102:F102"/>
    <mergeCell ref="G102:AX102"/>
    <mergeCell ref="A113:D113"/>
    <mergeCell ref="AT122:AU122"/>
    <mergeCell ref="AV122:AW122"/>
  </mergeCells>
  <phoneticPr fontId="5"/>
  <conditionalFormatting sqref="P14:AQ14">
    <cfRule type="expression" dxfId="867" priority="1267">
      <formula>IF(RIGHT(TEXT(P14,"0.#"),1)=".",FALSE,TRUE)</formula>
    </cfRule>
    <cfRule type="expression" dxfId="866" priority="1268">
      <formula>IF(RIGHT(TEXT(P14,"0.#"),1)=".",TRUE,FALSE)</formula>
    </cfRule>
  </conditionalFormatting>
  <conditionalFormatting sqref="P18:AX18">
    <cfRule type="expression" dxfId="865" priority="1265">
      <formula>IF(RIGHT(TEXT(P18,"0.#"),1)=".",FALSE,TRUE)</formula>
    </cfRule>
    <cfRule type="expression" dxfId="864" priority="1266">
      <formula>IF(RIGHT(TEXT(P18,"0.#"),1)=".",TRUE,FALSE)</formula>
    </cfRule>
  </conditionalFormatting>
  <conditionalFormatting sqref="Y144">
    <cfRule type="expression" dxfId="863" priority="1261">
      <formula>IF(RIGHT(TEXT(Y144,"0.#"),1)=".",FALSE,TRUE)</formula>
    </cfRule>
    <cfRule type="expression" dxfId="862" priority="1262">
      <formula>IF(RIGHT(TEXT(Y144,"0.#"),1)=".",TRUE,FALSE)</formula>
    </cfRule>
  </conditionalFormatting>
  <conditionalFormatting sqref="P16:AQ17 P15:AX15 P13:AX13">
    <cfRule type="expression" dxfId="859" priority="1259">
      <formula>IF(RIGHT(TEXT(P13,"0.#"),1)=".",FALSE,TRUE)</formula>
    </cfRule>
    <cfRule type="expression" dxfId="858" priority="1260">
      <formula>IF(RIGHT(TEXT(P13,"0.#"),1)=".",TRUE,FALSE)</formula>
    </cfRule>
  </conditionalFormatting>
  <conditionalFormatting sqref="P19:AJ19">
    <cfRule type="expression" dxfId="857" priority="1257">
      <formula>IF(RIGHT(TEXT(P19,"0.#"),1)=".",FALSE,TRUE)</formula>
    </cfRule>
    <cfRule type="expression" dxfId="856" priority="1258">
      <formula>IF(RIGHT(TEXT(P19,"0.#"),1)=".",TRUE,FALSE)</formula>
    </cfRule>
  </conditionalFormatting>
  <conditionalFormatting sqref="AE31 AQ31">
    <cfRule type="expression" dxfId="855" priority="1255">
      <formula>IF(RIGHT(TEXT(AE31,"0.#"),1)=".",FALSE,TRUE)</formula>
    </cfRule>
    <cfRule type="expression" dxfId="854" priority="1256">
      <formula>IF(RIGHT(TEXT(AE31,"0.#"),1)=".",TRUE,FALSE)</formula>
    </cfRule>
  </conditionalFormatting>
  <conditionalFormatting sqref="AU144">
    <cfRule type="expression" dxfId="851" priority="1249">
      <formula>IF(RIGHT(TEXT(AU144,"0.#"),1)=".",FALSE,TRUE)</formula>
    </cfRule>
    <cfRule type="expression" dxfId="850" priority="1250">
      <formula>IF(RIGHT(TEXT(AU144,"0.#"),1)=".",TRUE,FALSE)</formula>
    </cfRule>
  </conditionalFormatting>
  <conditionalFormatting sqref="Y152 Y148">
    <cfRule type="expression" dxfId="847" priority="1243">
      <formula>IF(RIGHT(TEXT(Y148,"0.#"),1)=".",FALSE,TRUE)</formula>
    </cfRule>
    <cfRule type="expression" dxfId="846" priority="1244">
      <formula>IF(RIGHT(TEXT(Y148,"0.#"),1)=".",TRUE,FALSE)</formula>
    </cfRule>
  </conditionalFormatting>
  <conditionalFormatting sqref="AU152 AU148">
    <cfRule type="expression" dxfId="843" priority="1237">
      <formula>IF(RIGHT(TEXT(AU148,"0.#"),1)=".",FALSE,TRUE)</formula>
    </cfRule>
    <cfRule type="expression" dxfId="842" priority="1238">
      <formula>IF(RIGHT(TEXT(AU148,"0.#"),1)=".",TRUE,FALSE)</formula>
    </cfRule>
  </conditionalFormatting>
  <conditionalFormatting sqref="AI31">
    <cfRule type="expression" dxfId="839" priority="1233">
      <formula>IF(RIGHT(TEXT(AI31,"0.#"),1)=".",FALSE,TRUE)</formula>
    </cfRule>
    <cfRule type="expression" dxfId="838" priority="1234">
      <formula>IF(RIGHT(TEXT(AI31,"0.#"),1)=".",TRUE,FALSE)</formula>
    </cfRule>
  </conditionalFormatting>
  <conditionalFormatting sqref="AM31">
    <cfRule type="expression" dxfId="837" priority="1231">
      <formula>IF(RIGHT(TEXT(AM31,"0.#"),1)=".",FALSE,TRUE)</formula>
    </cfRule>
    <cfRule type="expression" dxfId="836" priority="1232">
      <formula>IF(RIGHT(TEXT(AM31,"0.#"),1)=".",TRUE,FALSE)</formula>
    </cfRule>
  </conditionalFormatting>
  <conditionalFormatting sqref="AE32">
    <cfRule type="expression" dxfId="835" priority="1229">
      <formula>IF(RIGHT(TEXT(AE32,"0.#"),1)=".",FALSE,TRUE)</formula>
    </cfRule>
    <cfRule type="expression" dxfId="834" priority="1230">
      <formula>IF(RIGHT(TEXT(AE32,"0.#"),1)=".",TRUE,FALSE)</formula>
    </cfRule>
  </conditionalFormatting>
  <conditionalFormatting sqref="AI32">
    <cfRule type="expression" dxfId="833" priority="1227">
      <formula>IF(RIGHT(TEXT(AI32,"0.#"),1)=".",FALSE,TRUE)</formula>
    </cfRule>
    <cfRule type="expression" dxfId="832" priority="1228">
      <formula>IF(RIGHT(TEXT(AI32,"0.#"),1)=".",TRUE,FALSE)</formula>
    </cfRule>
  </conditionalFormatting>
  <conditionalFormatting sqref="AM32">
    <cfRule type="expression" dxfId="831" priority="1225">
      <formula>IF(RIGHT(TEXT(AM32,"0.#"),1)=".",FALSE,TRUE)</formula>
    </cfRule>
    <cfRule type="expression" dxfId="830" priority="1226">
      <formula>IF(RIGHT(TEXT(AM32,"0.#"),1)=".",TRUE,FALSE)</formula>
    </cfRule>
  </conditionalFormatting>
  <conditionalFormatting sqref="AQ32">
    <cfRule type="expression" dxfId="829" priority="1223">
      <formula>IF(RIGHT(TEXT(AQ32,"0.#"),1)=".",FALSE,TRUE)</formula>
    </cfRule>
    <cfRule type="expression" dxfId="828" priority="1224">
      <formula>IF(RIGHT(TEXT(AQ32,"0.#"),1)=".",TRUE,FALSE)</formula>
    </cfRule>
  </conditionalFormatting>
  <conditionalFormatting sqref="W23">
    <cfRule type="expression" dxfId="787" priority="1181">
      <formula>IF(RIGHT(TEXT(W23,"0.#"),1)=".",FALSE,TRUE)</formula>
    </cfRule>
    <cfRule type="expression" dxfId="786" priority="1182">
      <formula>IF(RIGHT(TEXT(W23,"0.#"),1)=".",TRUE,FALSE)</formula>
    </cfRule>
  </conditionalFormatting>
  <conditionalFormatting sqref="W24:W26">
    <cfRule type="expression" dxfId="785" priority="1179">
      <formula>IF(RIGHT(TEXT(W24,"0.#"),1)=".",FALSE,TRUE)</formula>
    </cfRule>
    <cfRule type="expression" dxfId="784" priority="1180">
      <formula>IF(RIGHT(TEXT(W24,"0.#"),1)=".",TRUE,FALSE)</formula>
    </cfRule>
  </conditionalFormatting>
  <conditionalFormatting sqref="W27">
    <cfRule type="expression" dxfId="783" priority="1177">
      <formula>IF(RIGHT(TEXT(W27,"0.#"),1)=".",FALSE,TRUE)</formula>
    </cfRule>
    <cfRule type="expression" dxfId="782" priority="1178">
      <formula>IF(RIGHT(TEXT(W27,"0.#"),1)=".",TRUE,FALSE)</formula>
    </cfRule>
  </conditionalFormatting>
  <conditionalFormatting sqref="P23">
    <cfRule type="expression" dxfId="781" priority="1175">
      <formula>IF(RIGHT(TEXT(P23,"0.#"),1)=".",FALSE,TRUE)</formula>
    </cfRule>
    <cfRule type="expression" dxfId="780" priority="1176">
      <formula>IF(RIGHT(TEXT(P23,"0.#"),1)=".",TRUE,FALSE)</formula>
    </cfRule>
  </conditionalFormatting>
  <conditionalFormatting sqref="P24:P26">
    <cfRule type="expression" dxfId="779" priority="1173">
      <formula>IF(RIGHT(TEXT(P24,"0.#"),1)=".",FALSE,TRUE)</formula>
    </cfRule>
    <cfRule type="expression" dxfId="778" priority="1174">
      <formula>IF(RIGHT(TEXT(P24,"0.#"),1)=".",TRUE,FALSE)</formula>
    </cfRule>
  </conditionalFormatting>
  <conditionalFormatting sqref="P27">
    <cfRule type="expression" dxfId="777" priority="1171">
      <formula>IF(RIGHT(TEXT(P27,"0.#"),1)=".",FALSE,TRUE)</formula>
    </cfRule>
    <cfRule type="expression" dxfId="776" priority="1172">
      <formula>IF(RIGHT(TEXT(P27,"0.#"),1)=".",TRUE,FALSE)</formula>
    </cfRule>
  </conditionalFormatting>
  <conditionalFormatting sqref="AU32">
    <cfRule type="expression" dxfId="707" priority="1039">
      <formula>IF(RIGHT(TEXT(AU32,"0.#"),1)=".",FALSE,TRUE)</formula>
    </cfRule>
    <cfRule type="expression" dxfId="706" priority="1040">
      <formula>IF(RIGHT(TEXT(AU32,"0.#"),1)=".",TRUE,FALSE)</formula>
    </cfRule>
  </conditionalFormatting>
  <conditionalFormatting sqref="AU31">
    <cfRule type="expression" dxfId="705" priority="1041">
      <formula>IF(RIGHT(TEXT(AU31,"0.#"),1)=".",FALSE,TRUE)</formula>
    </cfRule>
    <cfRule type="expression" dxfId="704" priority="1042">
      <formula>IF(RIGHT(TEXT(AU31,"0.#"),1)=".",TRUE,FALSE)</formula>
    </cfRule>
  </conditionalFormatting>
  <conditionalFormatting sqref="P28:AC28">
    <cfRule type="expression" dxfId="703" priority="1037">
      <formula>IF(RIGHT(TEXT(P28,"0.#"),1)=".",FALSE,TRUE)</formula>
    </cfRule>
    <cfRule type="expression" dxfId="702" priority="1038">
      <formula>IF(RIGHT(TEXT(P28,"0.#"),1)=".",TRUE,FALSE)</formula>
    </cfRule>
  </conditionalFormatting>
  <conditionalFormatting sqref="AE38">
    <cfRule type="expression" dxfId="701" priority="1035">
      <formula>IF(RIGHT(TEXT(AE38,"0.#"),1)=".",FALSE,TRUE)</formula>
    </cfRule>
    <cfRule type="expression" dxfId="700" priority="1036">
      <formula>IF(RIGHT(TEXT(AE38,"0.#"),1)=".",TRUE,FALSE)</formula>
    </cfRule>
  </conditionalFormatting>
  <conditionalFormatting sqref="AQ38:AQ40">
    <cfRule type="expression" dxfId="699" priority="1017">
      <formula>IF(RIGHT(TEXT(AQ38,"0.#"),1)=".",FALSE,TRUE)</formula>
    </cfRule>
    <cfRule type="expression" dxfId="698" priority="1018">
      <formula>IF(RIGHT(TEXT(AQ38,"0.#"),1)=".",TRUE,FALSE)</formula>
    </cfRule>
  </conditionalFormatting>
  <conditionalFormatting sqref="AU38:AU40">
    <cfRule type="expression" dxfId="697" priority="1015">
      <formula>IF(RIGHT(TEXT(AU38,"0.#"),1)=".",FALSE,TRUE)</formula>
    </cfRule>
    <cfRule type="expression" dxfId="696" priority="1016">
      <formula>IF(RIGHT(TEXT(AU38,"0.#"),1)=".",TRUE,FALSE)</formula>
    </cfRule>
  </conditionalFormatting>
  <conditionalFormatting sqref="AI40">
    <cfRule type="expression" dxfId="695" priority="1029">
      <formula>IF(RIGHT(TEXT(AI40,"0.#"),1)=".",FALSE,TRUE)</formula>
    </cfRule>
    <cfRule type="expression" dxfId="694" priority="1030">
      <formula>IF(RIGHT(TEXT(AI40,"0.#"),1)=".",TRUE,FALSE)</formula>
    </cfRule>
  </conditionalFormatting>
  <conditionalFormatting sqref="AE39">
    <cfRule type="expression" dxfId="693" priority="1033">
      <formula>IF(RIGHT(TEXT(AE39,"0.#"),1)=".",FALSE,TRUE)</formula>
    </cfRule>
    <cfRule type="expression" dxfId="692" priority="1034">
      <formula>IF(RIGHT(TEXT(AE39,"0.#"),1)=".",TRUE,FALSE)</formula>
    </cfRule>
  </conditionalFormatting>
  <conditionalFormatting sqref="AE40">
    <cfRule type="expression" dxfId="691" priority="1031">
      <formula>IF(RIGHT(TEXT(AE40,"0.#"),1)=".",FALSE,TRUE)</formula>
    </cfRule>
    <cfRule type="expression" dxfId="690" priority="1032">
      <formula>IF(RIGHT(TEXT(AE40,"0.#"),1)=".",TRUE,FALSE)</formula>
    </cfRule>
  </conditionalFormatting>
  <conditionalFormatting sqref="AI38">
    <cfRule type="expression" dxfId="689" priority="1025">
      <formula>IF(RIGHT(TEXT(AI38,"0.#"),1)=".",FALSE,TRUE)</formula>
    </cfRule>
    <cfRule type="expression" dxfId="688" priority="1026">
      <formula>IF(RIGHT(TEXT(AI38,"0.#"),1)=".",TRUE,FALSE)</formula>
    </cfRule>
  </conditionalFormatting>
  <conditionalFormatting sqref="AI39">
    <cfRule type="expression" dxfId="687" priority="1027">
      <formula>IF(RIGHT(TEXT(AI39,"0.#"),1)=".",FALSE,TRUE)</formula>
    </cfRule>
    <cfRule type="expression" dxfId="686" priority="1028">
      <formula>IF(RIGHT(TEXT(AI39,"0.#"),1)=".",TRUE,FALSE)</formula>
    </cfRule>
  </conditionalFormatting>
  <conditionalFormatting sqref="AM34">
    <cfRule type="expression" dxfId="637" priority="903">
      <formula>IF(RIGHT(TEXT(AM34,"0.#"),1)=".",FALSE,TRUE)</formula>
    </cfRule>
    <cfRule type="expression" dxfId="636" priority="904">
      <formula>IF(RIGHT(TEXT(AM34,"0.#"),1)=".",TRUE,FALSE)</formula>
    </cfRule>
  </conditionalFormatting>
  <conditionalFormatting sqref="AE35">
    <cfRule type="expression" dxfId="635" priority="901">
      <formula>IF(RIGHT(TEXT(AE35,"0.#"),1)=".",FALSE,TRUE)</formula>
    </cfRule>
    <cfRule type="expression" dxfId="634" priority="902">
      <formula>IF(RIGHT(TEXT(AE35,"0.#"),1)=".",TRUE,FALSE)</formula>
    </cfRule>
  </conditionalFormatting>
  <conditionalFormatting sqref="AI35">
    <cfRule type="expression" dxfId="633" priority="899">
      <formula>IF(RIGHT(TEXT(AI35,"0.#"),1)=".",FALSE,TRUE)</formula>
    </cfRule>
    <cfRule type="expression" dxfId="632" priority="900">
      <formula>IF(RIGHT(TEXT(AI35,"0.#"),1)=".",TRUE,FALSE)</formula>
    </cfRule>
  </conditionalFormatting>
  <conditionalFormatting sqref="AQ35">
    <cfRule type="expression" dxfId="631" priority="897">
      <formula>IF(RIGHT(TEXT(AQ35,"0.#"),1)=".",FALSE,TRUE)</formula>
    </cfRule>
    <cfRule type="expression" dxfId="630" priority="898">
      <formula>IF(RIGHT(TEXT(AQ35,"0.#"),1)=".",TRUE,FALSE)</formula>
    </cfRule>
  </conditionalFormatting>
  <conditionalFormatting sqref="AE34 AQ34">
    <cfRule type="expression" dxfId="629" priority="907">
      <formula>IF(RIGHT(TEXT(AE34,"0.#"),1)=".",FALSE,TRUE)</formula>
    </cfRule>
    <cfRule type="expression" dxfId="628" priority="908">
      <formula>IF(RIGHT(TEXT(AE34,"0.#"),1)=".",TRUE,FALSE)</formula>
    </cfRule>
  </conditionalFormatting>
  <conditionalFormatting sqref="AI34">
    <cfRule type="expression" dxfId="627" priority="905">
      <formula>IF(RIGHT(TEXT(AI34,"0.#"),1)=".",FALSE,TRUE)</formula>
    </cfRule>
    <cfRule type="expression" dxfId="626" priority="906">
      <formula>IF(RIGHT(TEXT(AI34,"0.#"),1)=".",TRUE,FALSE)</formula>
    </cfRule>
  </conditionalFormatting>
  <conditionalFormatting sqref="AE45">
    <cfRule type="expression" dxfId="589" priority="859">
      <formula>IF(RIGHT(TEXT(AE45,"0.#"),1)=".",FALSE,TRUE)</formula>
    </cfRule>
    <cfRule type="expression" dxfId="588" priority="860">
      <formula>IF(RIGHT(TEXT(AE45,"0.#"),1)=".",TRUE,FALSE)</formula>
    </cfRule>
  </conditionalFormatting>
  <conditionalFormatting sqref="AE46">
    <cfRule type="expression" dxfId="587" priority="857">
      <formula>IF(RIGHT(TEXT(AE46,"0.#"),1)=".",FALSE,TRUE)</formula>
    </cfRule>
    <cfRule type="expression" dxfId="586" priority="858">
      <formula>IF(RIGHT(TEXT(AE46,"0.#"),1)=".",TRUE,FALSE)</formula>
    </cfRule>
  </conditionalFormatting>
  <conditionalFormatting sqref="AE47">
    <cfRule type="expression" dxfId="585" priority="855">
      <formula>IF(RIGHT(TEXT(AE47,"0.#"),1)=".",FALSE,TRUE)</formula>
    </cfRule>
    <cfRule type="expression" dxfId="584" priority="856">
      <formula>IF(RIGHT(TEXT(AE47,"0.#"),1)=".",TRUE,FALSE)</formula>
    </cfRule>
  </conditionalFormatting>
  <conditionalFormatting sqref="AI47">
    <cfRule type="expression" dxfId="583" priority="853">
      <formula>IF(RIGHT(TEXT(AI47,"0.#"),1)=".",FALSE,TRUE)</formula>
    </cfRule>
    <cfRule type="expression" dxfId="582" priority="854">
      <formula>IF(RIGHT(TEXT(AI47,"0.#"),1)=".",TRUE,FALSE)</formula>
    </cfRule>
  </conditionalFormatting>
  <conditionalFormatting sqref="AI46">
    <cfRule type="expression" dxfId="581" priority="851">
      <formula>IF(RIGHT(TEXT(AI46,"0.#"),1)=".",FALSE,TRUE)</formula>
    </cfRule>
    <cfRule type="expression" dxfId="580" priority="852">
      <formula>IF(RIGHT(TEXT(AI46,"0.#"),1)=".",TRUE,FALSE)</formula>
    </cfRule>
  </conditionalFormatting>
  <conditionalFormatting sqref="AI45">
    <cfRule type="expression" dxfId="579" priority="849">
      <formula>IF(RIGHT(TEXT(AI45,"0.#"),1)=".",FALSE,TRUE)</formula>
    </cfRule>
    <cfRule type="expression" dxfId="578" priority="850">
      <formula>IF(RIGHT(TEXT(AI45,"0.#"),1)=".",TRUE,FALSE)</formula>
    </cfRule>
  </conditionalFormatting>
  <conditionalFormatting sqref="AQ45:AQ47">
    <cfRule type="expression" dxfId="577" priority="841">
      <formula>IF(RIGHT(TEXT(AQ45,"0.#"),1)=".",FALSE,TRUE)</formula>
    </cfRule>
    <cfRule type="expression" dxfId="576" priority="842">
      <formula>IF(RIGHT(TEXT(AQ45,"0.#"),1)=".",TRUE,FALSE)</formula>
    </cfRule>
  </conditionalFormatting>
  <conditionalFormatting sqref="AU45:AU47">
    <cfRule type="expression" dxfId="575" priority="839">
      <formula>IF(RIGHT(TEXT(AU45,"0.#"),1)=".",FALSE,TRUE)</formula>
    </cfRule>
    <cfRule type="expression" dxfId="574" priority="840">
      <formula>IF(RIGHT(TEXT(AU45,"0.#"),1)=".",TRUE,FALSE)</formula>
    </cfRule>
  </conditionalFormatting>
  <conditionalFormatting sqref="AE52">
    <cfRule type="expression" dxfId="573" priority="837">
      <formula>IF(RIGHT(TEXT(AE52,"0.#"),1)=".",FALSE,TRUE)</formula>
    </cfRule>
    <cfRule type="expression" dxfId="572" priority="838">
      <formula>IF(RIGHT(TEXT(AE52,"0.#"),1)=".",TRUE,FALSE)</formula>
    </cfRule>
  </conditionalFormatting>
  <conditionalFormatting sqref="AE53">
    <cfRule type="expression" dxfId="571" priority="835">
      <formula>IF(RIGHT(TEXT(AE53,"0.#"),1)=".",FALSE,TRUE)</formula>
    </cfRule>
    <cfRule type="expression" dxfId="570" priority="836">
      <formula>IF(RIGHT(TEXT(AE53,"0.#"),1)=".",TRUE,FALSE)</formula>
    </cfRule>
  </conditionalFormatting>
  <conditionalFormatting sqref="AE54">
    <cfRule type="expression" dxfId="569" priority="833">
      <formula>IF(RIGHT(TEXT(AE54,"0.#"),1)=".",FALSE,TRUE)</formula>
    </cfRule>
    <cfRule type="expression" dxfId="568" priority="834">
      <formula>IF(RIGHT(TEXT(AE54,"0.#"),1)=".",TRUE,FALSE)</formula>
    </cfRule>
  </conditionalFormatting>
  <conditionalFormatting sqref="AI54">
    <cfRule type="expression" dxfId="567" priority="831">
      <formula>IF(RIGHT(TEXT(AI54,"0.#"),1)=".",FALSE,TRUE)</formula>
    </cfRule>
    <cfRule type="expression" dxfId="566" priority="832">
      <formula>IF(RIGHT(TEXT(AI54,"0.#"),1)=".",TRUE,FALSE)</formula>
    </cfRule>
  </conditionalFormatting>
  <conditionalFormatting sqref="AI53">
    <cfRule type="expression" dxfId="565" priority="829">
      <formula>IF(RIGHT(TEXT(AI53,"0.#"),1)=".",FALSE,TRUE)</formula>
    </cfRule>
    <cfRule type="expression" dxfId="564" priority="830">
      <formula>IF(RIGHT(TEXT(AI53,"0.#"),1)=".",TRUE,FALSE)</formula>
    </cfRule>
  </conditionalFormatting>
  <conditionalFormatting sqref="AI52">
    <cfRule type="expression" dxfId="563" priority="827">
      <formula>IF(RIGHT(TEXT(AI52,"0.#"),1)=".",FALSE,TRUE)</formula>
    </cfRule>
    <cfRule type="expression" dxfId="562" priority="828">
      <formula>IF(RIGHT(TEXT(AI52,"0.#"),1)=".",TRUE,FALSE)</formula>
    </cfRule>
  </conditionalFormatting>
  <conditionalFormatting sqref="AQ52 AQ54">
    <cfRule type="expression" dxfId="561" priority="819">
      <formula>IF(RIGHT(TEXT(AQ52,"0.#"),1)=".",FALSE,TRUE)</formula>
    </cfRule>
    <cfRule type="expression" dxfId="560" priority="820">
      <formula>IF(RIGHT(TEXT(AQ52,"0.#"),1)=".",TRUE,FALSE)</formula>
    </cfRule>
  </conditionalFormatting>
  <conditionalFormatting sqref="AU52:AU54">
    <cfRule type="expression" dxfId="559" priority="817">
      <formula>IF(RIGHT(TEXT(AU52,"0.#"),1)=".",FALSE,TRUE)</formula>
    </cfRule>
    <cfRule type="expression" dxfId="558" priority="818">
      <formula>IF(RIGHT(TEXT(AU52,"0.#"),1)=".",TRUE,FALSE)</formula>
    </cfRule>
  </conditionalFormatting>
  <conditionalFormatting sqref="AE59">
    <cfRule type="expression" dxfId="557" priority="815">
      <formula>IF(RIGHT(TEXT(AE59,"0.#"),1)=".",FALSE,TRUE)</formula>
    </cfRule>
    <cfRule type="expression" dxfId="556" priority="816">
      <formula>IF(RIGHT(TEXT(AE59,"0.#"),1)=".",TRUE,FALSE)</formula>
    </cfRule>
  </conditionalFormatting>
  <conditionalFormatting sqref="AE60">
    <cfRule type="expression" dxfId="555" priority="813">
      <formula>IF(RIGHT(TEXT(AE60,"0.#"),1)=".",FALSE,TRUE)</formula>
    </cfRule>
    <cfRule type="expression" dxfId="554" priority="814">
      <formula>IF(RIGHT(TEXT(AE60,"0.#"),1)=".",TRUE,FALSE)</formula>
    </cfRule>
  </conditionalFormatting>
  <conditionalFormatting sqref="AE61">
    <cfRule type="expression" dxfId="553" priority="811">
      <formula>IF(RIGHT(TEXT(AE61,"0.#"),1)=".",FALSE,TRUE)</formula>
    </cfRule>
    <cfRule type="expression" dxfId="552" priority="812">
      <formula>IF(RIGHT(TEXT(AE61,"0.#"),1)=".",TRUE,FALSE)</formula>
    </cfRule>
  </conditionalFormatting>
  <conditionalFormatting sqref="AI61">
    <cfRule type="expression" dxfId="551" priority="809">
      <formula>IF(RIGHT(TEXT(AI61,"0.#"),1)=".",FALSE,TRUE)</formula>
    </cfRule>
    <cfRule type="expression" dxfId="550" priority="810">
      <formula>IF(RIGHT(TEXT(AI61,"0.#"),1)=".",TRUE,FALSE)</formula>
    </cfRule>
  </conditionalFormatting>
  <conditionalFormatting sqref="AI60">
    <cfRule type="expression" dxfId="549" priority="807">
      <formula>IF(RIGHT(TEXT(AI60,"0.#"),1)=".",FALSE,TRUE)</formula>
    </cfRule>
    <cfRule type="expression" dxfId="548" priority="808">
      <formula>IF(RIGHT(TEXT(AI60,"0.#"),1)=".",TRUE,FALSE)</formula>
    </cfRule>
  </conditionalFormatting>
  <conditionalFormatting sqref="AI59">
    <cfRule type="expression" dxfId="547" priority="805">
      <formula>IF(RIGHT(TEXT(AI59,"0.#"),1)=".",FALSE,TRUE)</formula>
    </cfRule>
    <cfRule type="expression" dxfId="546" priority="806">
      <formula>IF(RIGHT(TEXT(AI59,"0.#"),1)=".",TRUE,FALSE)</formula>
    </cfRule>
  </conditionalFormatting>
  <conditionalFormatting sqref="AQ59 AQ61">
    <cfRule type="expression" dxfId="545" priority="797">
      <formula>IF(RIGHT(TEXT(AQ59,"0.#"),1)=".",FALSE,TRUE)</formula>
    </cfRule>
    <cfRule type="expression" dxfId="544" priority="798">
      <formula>IF(RIGHT(TEXT(AQ59,"0.#"),1)=".",TRUE,FALSE)</formula>
    </cfRule>
  </conditionalFormatting>
  <conditionalFormatting sqref="AU59:AU61">
    <cfRule type="expression" dxfId="543" priority="795">
      <formula>IF(RIGHT(TEXT(AU59,"0.#"),1)=".",FALSE,TRUE)</formula>
    </cfRule>
    <cfRule type="expression" dxfId="542" priority="796">
      <formula>IF(RIGHT(TEXT(AU59,"0.#"),1)=".",TRUE,FALSE)</formula>
    </cfRule>
  </conditionalFormatting>
  <conditionalFormatting sqref="AE66">
    <cfRule type="expression" dxfId="541" priority="793">
      <formula>IF(RIGHT(TEXT(AE66,"0.#"),1)=".",FALSE,TRUE)</formula>
    </cfRule>
    <cfRule type="expression" dxfId="540" priority="794">
      <formula>IF(RIGHT(TEXT(AE66,"0.#"),1)=".",TRUE,FALSE)</formula>
    </cfRule>
  </conditionalFormatting>
  <conditionalFormatting sqref="AM68">
    <cfRule type="expression" dxfId="539" priority="777">
      <formula>IF(RIGHT(TEXT(AM68,"0.#"),1)=".",FALSE,TRUE)</formula>
    </cfRule>
    <cfRule type="expression" dxfId="538" priority="778">
      <formula>IF(RIGHT(TEXT(AM68,"0.#"),1)=".",TRUE,FALSE)</formula>
    </cfRule>
  </conditionalFormatting>
  <conditionalFormatting sqref="AE67">
    <cfRule type="expression" dxfId="537" priority="791">
      <formula>IF(RIGHT(TEXT(AE67,"0.#"),1)=".",FALSE,TRUE)</formula>
    </cfRule>
    <cfRule type="expression" dxfId="536" priority="792">
      <formula>IF(RIGHT(TEXT(AE67,"0.#"),1)=".",TRUE,FALSE)</formula>
    </cfRule>
  </conditionalFormatting>
  <conditionalFormatting sqref="AE68">
    <cfRule type="expression" dxfId="535" priority="789">
      <formula>IF(RIGHT(TEXT(AE68,"0.#"),1)=".",FALSE,TRUE)</formula>
    </cfRule>
    <cfRule type="expression" dxfId="534" priority="790">
      <formula>IF(RIGHT(TEXT(AE68,"0.#"),1)=".",TRUE,FALSE)</formula>
    </cfRule>
  </conditionalFormatting>
  <conditionalFormatting sqref="AI68">
    <cfRule type="expression" dxfId="533" priority="787">
      <formula>IF(RIGHT(TEXT(AI68,"0.#"),1)=".",FALSE,TRUE)</formula>
    </cfRule>
    <cfRule type="expression" dxfId="532" priority="788">
      <formula>IF(RIGHT(TEXT(AI68,"0.#"),1)=".",TRUE,FALSE)</formula>
    </cfRule>
  </conditionalFormatting>
  <conditionalFormatting sqref="AI67">
    <cfRule type="expression" dxfId="531" priority="785">
      <formula>IF(RIGHT(TEXT(AI67,"0.#"),1)=".",FALSE,TRUE)</formula>
    </cfRule>
    <cfRule type="expression" dxfId="530" priority="786">
      <formula>IF(RIGHT(TEXT(AI67,"0.#"),1)=".",TRUE,FALSE)</formula>
    </cfRule>
  </conditionalFormatting>
  <conditionalFormatting sqref="AI66">
    <cfRule type="expression" dxfId="529" priority="783">
      <formula>IF(RIGHT(TEXT(AI66,"0.#"),1)=".",FALSE,TRUE)</formula>
    </cfRule>
    <cfRule type="expression" dxfId="528" priority="784">
      <formula>IF(RIGHT(TEXT(AI66,"0.#"),1)=".",TRUE,FALSE)</formula>
    </cfRule>
  </conditionalFormatting>
  <conditionalFormatting sqref="AM66">
    <cfRule type="expression" dxfId="527" priority="781">
      <formula>IF(RIGHT(TEXT(AM66,"0.#"),1)=".",FALSE,TRUE)</formula>
    </cfRule>
    <cfRule type="expression" dxfId="526" priority="782">
      <formula>IF(RIGHT(TEXT(AM66,"0.#"),1)=".",TRUE,FALSE)</formula>
    </cfRule>
  </conditionalFormatting>
  <conditionalFormatting sqref="AM67">
    <cfRule type="expression" dxfId="525" priority="779">
      <formula>IF(RIGHT(TEXT(AM67,"0.#"),1)=".",FALSE,TRUE)</formula>
    </cfRule>
    <cfRule type="expression" dxfId="524" priority="780">
      <formula>IF(RIGHT(TEXT(AM67,"0.#"),1)=".",TRUE,FALSE)</formula>
    </cfRule>
  </conditionalFormatting>
  <conditionalFormatting sqref="AQ66:AQ68">
    <cfRule type="expression" dxfId="523" priority="775">
      <formula>IF(RIGHT(TEXT(AQ66,"0.#"),1)=".",FALSE,TRUE)</formula>
    </cfRule>
    <cfRule type="expression" dxfId="522" priority="776">
      <formula>IF(RIGHT(TEXT(AQ66,"0.#"),1)=".",TRUE,FALSE)</formula>
    </cfRule>
  </conditionalFormatting>
  <conditionalFormatting sqref="AU66 AU68">
    <cfRule type="expression" dxfId="521" priority="773">
      <formula>IF(RIGHT(TEXT(AU66,"0.#"),1)=".",FALSE,TRUE)</formula>
    </cfRule>
    <cfRule type="expression" dxfId="520" priority="774">
      <formula>IF(RIGHT(TEXT(AU66,"0.#"),1)=".",TRUE,FALSE)</formula>
    </cfRule>
  </conditionalFormatting>
  <conditionalFormatting sqref="AM35">
    <cfRule type="expression" dxfId="153" priority="361">
      <formula>IF(RIGHT(TEXT(AM35,"0.#"),1)=".",FALSE,TRUE)</formula>
    </cfRule>
    <cfRule type="expression" dxfId="152" priority="362">
      <formula>IF(RIGHT(TEXT(AM35,"0.#"),1)=".",TRUE,FALSE)</formula>
    </cfRule>
  </conditionalFormatting>
  <conditionalFormatting sqref="Y143">
    <cfRule type="expression" dxfId="151" priority="299">
      <formula>IF(RIGHT(TEXT(Y143,"0.#"),1)=".",FALSE,TRUE)</formula>
    </cfRule>
    <cfRule type="expression" dxfId="150" priority="300">
      <formula>IF(RIGHT(TEXT(Y143,"0.#"),1)=".",TRUE,FALSE)</formula>
    </cfRule>
  </conditionalFormatting>
  <conditionalFormatting sqref="Y142">
    <cfRule type="expression" dxfId="149" priority="297">
      <formula>IF(RIGHT(TEXT(Y142,"0.#"),1)=".",FALSE,TRUE)</formula>
    </cfRule>
    <cfRule type="expression" dxfId="148" priority="298">
      <formula>IF(RIGHT(TEXT(Y142,"0.#"),1)=".",TRUE,FALSE)</formula>
    </cfRule>
  </conditionalFormatting>
  <conditionalFormatting sqref="AL159:AO159 AL161:AO164">
    <cfRule type="expression" dxfId="137" priority="275">
      <formula>IF(AND(AL159&gt;=0, RIGHT(TEXT(AL159,"0.#"),1)&lt;&gt;"."),TRUE,FALSE)</formula>
    </cfRule>
    <cfRule type="expression" dxfId="136" priority="276">
      <formula>IF(AND(AL159&gt;=0, RIGHT(TEXT(AL159,"0.#"),1)="."),TRUE,FALSE)</formula>
    </cfRule>
    <cfRule type="expression" dxfId="135" priority="277">
      <formula>IF(AND(AL159&lt;0, RIGHT(TEXT(AL159,"0.#"),1)&lt;&gt;"."),TRUE,FALSE)</formula>
    </cfRule>
    <cfRule type="expression" dxfId="134" priority="278">
      <formula>IF(AND(AL159&lt;0, RIGHT(TEXT(AL159,"0.#"),1)="."),TRUE,FALSE)</formula>
    </cfRule>
  </conditionalFormatting>
  <conditionalFormatting sqref="Y159:Y164">
    <cfRule type="expression" dxfId="133" priority="273">
      <formula>IF(RIGHT(TEXT(Y159,"0.#"),1)=".",FALSE,TRUE)</formula>
    </cfRule>
    <cfRule type="expression" dxfId="132" priority="274">
      <formula>IF(RIGHT(TEXT(Y159,"0.#"),1)=".",TRUE,FALSE)</formula>
    </cfRule>
  </conditionalFormatting>
  <conditionalFormatting sqref="AL160:AO160">
    <cfRule type="expression" dxfId="131" priority="269">
      <formula>IF(AND(AL160&gt;=0, RIGHT(TEXT(AL160,"0.#"),1)&lt;&gt;"."),TRUE,FALSE)</formula>
    </cfRule>
    <cfRule type="expression" dxfId="130" priority="270">
      <formula>IF(AND(AL160&gt;=0, RIGHT(TEXT(AL160,"0.#"),1)="."),TRUE,FALSE)</formula>
    </cfRule>
    <cfRule type="expression" dxfId="129" priority="271">
      <formula>IF(AND(AL160&lt;0, RIGHT(TEXT(AL160,"0.#"),1)&lt;&gt;"."),TRUE,FALSE)</formula>
    </cfRule>
    <cfRule type="expression" dxfId="128" priority="272">
      <formula>IF(AND(AL160&lt;0, RIGHT(TEXT(AL160,"0.#"),1)="."),TRUE,FALSE)</formula>
    </cfRule>
  </conditionalFormatting>
  <conditionalFormatting sqref="Y165">
    <cfRule type="expression" dxfId="127" priority="267">
      <formula>IF(RIGHT(TEXT(Y165,"0.#"),1)=".",FALSE,TRUE)</formula>
    </cfRule>
    <cfRule type="expression" dxfId="126" priority="268">
      <formula>IF(RIGHT(TEXT(Y165,"0.#"),1)=".",TRUE,FALSE)</formula>
    </cfRule>
  </conditionalFormatting>
  <conditionalFormatting sqref="AL165:AO165">
    <cfRule type="expression" dxfId="125" priority="263">
      <formula>IF(AND(AL165&gt;=0, RIGHT(TEXT(AL165,"0.#"),1)&lt;&gt;"."),TRUE,FALSE)</formula>
    </cfRule>
    <cfRule type="expression" dxfId="124" priority="264">
      <formula>IF(AND(AL165&gt;=0, RIGHT(TEXT(AL165,"0.#"),1)="."),TRUE,FALSE)</formula>
    </cfRule>
    <cfRule type="expression" dxfId="123" priority="265">
      <formula>IF(AND(AL165&lt;0, RIGHT(TEXT(AL165,"0.#"),1)&lt;&gt;"."),TRUE,FALSE)</formula>
    </cfRule>
    <cfRule type="expression" dxfId="122" priority="266">
      <formula>IF(AND(AL165&lt;0, RIGHT(TEXT(AL165,"0.#"),1)="."),TRUE,FALSE)</formula>
    </cfRule>
  </conditionalFormatting>
  <conditionalFormatting sqref="AL169:AO170">
    <cfRule type="expression" dxfId="117" priority="255">
      <formula>IF(AND(AL169&gt;=0, RIGHT(TEXT(AL169,"0.#"),1)&lt;&gt;"."),TRUE,FALSE)</formula>
    </cfRule>
    <cfRule type="expression" dxfId="116" priority="256">
      <formula>IF(AND(AL169&gt;=0, RIGHT(TEXT(AL169,"0.#"),1)="."),TRUE,FALSE)</formula>
    </cfRule>
    <cfRule type="expression" dxfId="115" priority="257">
      <formula>IF(AND(AL169&lt;0, RIGHT(TEXT(AL169,"0.#"),1)&lt;&gt;"."),TRUE,FALSE)</formula>
    </cfRule>
    <cfRule type="expression" dxfId="114" priority="258">
      <formula>IF(AND(AL169&lt;0, RIGHT(TEXT(AL169,"0.#"),1)="."),TRUE,FALSE)</formula>
    </cfRule>
  </conditionalFormatting>
  <conditionalFormatting sqref="Y169">
    <cfRule type="expression" dxfId="113" priority="253">
      <formula>IF(RIGHT(TEXT(Y169,"0.#"),1)=".",FALSE,TRUE)</formula>
    </cfRule>
    <cfRule type="expression" dxfId="112" priority="254">
      <formula>IF(RIGHT(TEXT(Y169,"0.#"),1)=".",TRUE,FALSE)</formula>
    </cfRule>
  </conditionalFormatting>
  <conditionalFormatting sqref="Y170">
    <cfRule type="expression" dxfId="111" priority="251">
      <formula>IF(RIGHT(TEXT(Y170,"0.#"),1)=".",FALSE,TRUE)</formula>
    </cfRule>
    <cfRule type="expression" dxfId="110" priority="252">
      <formula>IF(RIGHT(TEXT(Y170,"0.#"),1)=".",TRUE,FALSE)</formula>
    </cfRule>
  </conditionalFormatting>
  <conditionalFormatting sqref="AM40">
    <cfRule type="expression" dxfId="109" priority="143">
      <formula>IF(RIGHT(TEXT(AM40,"0.#"),1)=".",FALSE,TRUE)</formula>
    </cfRule>
    <cfRule type="expression" dxfId="108" priority="144">
      <formula>IF(RIGHT(TEXT(AM40,"0.#"),1)=".",TRUE,FALSE)</formula>
    </cfRule>
  </conditionalFormatting>
  <conditionalFormatting sqref="AM39">
    <cfRule type="expression" dxfId="107" priority="145">
      <formula>IF(RIGHT(TEXT(AM39,"0.#"),1)=".",FALSE,TRUE)</formula>
    </cfRule>
    <cfRule type="expression" dxfId="106" priority="146">
      <formula>IF(RIGHT(TEXT(AM39,"0.#"),1)=".",TRUE,FALSE)</formula>
    </cfRule>
  </conditionalFormatting>
  <conditionalFormatting sqref="AM38">
    <cfRule type="expression" dxfId="105" priority="147">
      <formula>IF(RIGHT(TEXT(AM38,"0.#"),1)=".",FALSE,TRUE)</formula>
    </cfRule>
    <cfRule type="expression" dxfId="104" priority="148">
      <formula>IF(RIGHT(TEXT(AM38,"0.#"),1)=".",TRUE,FALSE)</formula>
    </cfRule>
  </conditionalFormatting>
  <conditionalFormatting sqref="AM47">
    <cfRule type="expression" dxfId="103" priority="137">
      <formula>IF(RIGHT(TEXT(AM47,"0.#"),1)=".",FALSE,TRUE)</formula>
    </cfRule>
    <cfRule type="expression" dxfId="102" priority="138">
      <formula>IF(RIGHT(TEXT(AM47,"0.#"),1)=".",TRUE,FALSE)</formula>
    </cfRule>
  </conditionalFormatting>
  <conditionalFormatting sqref="AM45">
    <cfRule type="expression" dxfId="101" priority="141">
      <formula>IF(RIGHT(TEXT(AM45,"0.#"),1)=".",FALSE,TRUE)</formula>
    </cfRule>
    <cfRule type="expression" dxfId="100" priority="142">
      <formula>IF(RIGHT(TEXT(AM45,"0.#"),1)=".",TRUE,FALSE)</formula>
    </cfRule>
  </conditionalFormatting>
  <conditionalFormatting sqref="AM46">
    <cfRule type="expression" dxfId="99" priority="139">
      <formula>IF(RIGHT(TEXT(AM46,"0.#"),1)=".",FALSE,TRUE)</formula>
    </cfRule>
    <cfRule type="expression" dxfId="98" priority="140">
      <formula>IF(RIGHT(TEXT(AM46,"0.#"),1)=".",TRUE,FALSE)</formula>
    </cfRule>
  </conditionalFormatting>
  <conditionalFormatting sqref="AM54">
    <cfRule type="expression" dxfId="97" priority="131">
      <formula>IF(RIGHT(TEXT(AM54,"0.#"),1)=".",FALSE,TRUE)</formula>
    </cfRule>
    <cfRule type="expression" dxfId="96" priority="132">
      <formula>IF(RIGHT(TEXT(AM54,"0.#"),1)=".",TRUE,FALSE)</formula>
    </cfRule>
  </conditionalFormatting>
  <conditionalFormatting sqref="AM52">
    <cfRule type="expression" dxfId="95" priority="135">
      <formula>IF(RIGHT(TEXT(AM52,"0.#"),1)=".",FALSE,TRUE)</formula>
    </cfRule>
    <cfRule type="expression" dxfId="94" priority="136">
      <formula>IF(RIGHT(TEXT(AM52,"0.#"),1)=".",TRUE,FALSE)</formula>
    </cfRule>
  </conditionalFormatting>
  <conditionalFormatting sqref="AM53">
    <cfRule type="expression" dxfId="93" priority="133">
      <formula>IF(RIGHT(TEXT(AM53,"0.#"),1)=".",FALSE,TRUE)</formula>
    </cfRule>
    <cfRule type="expression" dxfId="92" priority="134">
      <formula>IF(RIGHT(TEXT(AM53,"0.#"),1)=".",TRUE,FALSE)</formula>
    </cfRule>
  </conditionalFormatting>
  <conditionalFormatting sqref="AM61">
    <cfRule type="expression" dxfId="91" priority="123">
      <formula>IF(RIGHT(TEXT(AM61,"0.#"),1)=".",FALSE,TRUE)</formula>
    </cfRule>
    <cfRule type="expression" dxfId="90" priority="124">
      <formula>IF(RIGHT(TEXT(AM61,"0.#"),1)=".",TRUE,FALSE)</formula>
    </cfRule>
  </conditionalFormatting>
  <conditionalFormatting sqref="AM59">
    <cfRule type="expression" dxfId="89" priority="127">
      <formula>IF(RIGHT(TEXT(AM59,"0.#"),1)=".",FALSE,TRUE)</formula>
    </cfRule>
    <cfRule type="expression" dxfId="88" priority="128">
      <formula>IF(RIGHT(TEXT(AM59,"0.#"),1)=".",TRUE,FALSE)</formula>
    </cfRule>
  </conditionalFormatting>
  <conditionalFormatting sqref="AM60">
    <cfRule type="expression" dxfId="87" priority="125">
      <formula>IF(RIGHT(TEXT(AM60,"0.#"),1)=".",FALSE,TRUE)</formula>
    </cfRule>
    <cfRule type="expression" dxfId="86" priority="126">
      <formula>IF(RIGHT(TEXT(AM60,"0.#"),1)=".",TRUE,FALSE)</formula>
    </cfRule>
  </conditionalFormatting>
  <conditionalFormatting sqref="AQ53">
    <cfRule type="expression" dxfId="85" priority="119">
      <formula>IF(RIGHT(TEXT(AQ53,"0.#"),1)=".",FALSE,TRUE)</formula>
    </cfRule>
    <cfRule type="expression" dxfId="84" priority="120">
      <formula>IF(RIGHT(TEXT(AQ53,"0.#"),1)=".",TRUE,FALSE)</formula>
    </cfRule>
  </conditionalFormatting>
  <conditionalFormatting sqref="AQ60">
    <cfRule type="expression" dxfId="83" priority="115">
      <formula>IF(RIGHT(TEXT(AQ60,"0.#"),1)=".",FALSE,TRUE)</formula>
    </cfRule>
    <cfRule type="expression" dxfId="82" priority="116">
      <formula>IF(RIGHT(TEXT(AQ60,"0.#"),1)=".",TRUE,FALSE)</formula>
    </cfRule>
  </conditionalFormatting>
  <conditionalFormatting sqref="Y147">
    <cfRule type="expression" dxfId="79" priority="93">
      <formula>IF(RIGHT(TEXT(Y147,"0.#"),1)=".",FALSE,TRUE)</formula>
    </cfRule>
    <cfRule type="expression" dxfId="78" priority="94">
      <formula>IF(RIGHT(TEXT(Y147,"0.#"),1)=".",TRUE,FALSE)</formula>
    </cfRule>
  </conditionalFormatting>
  <conditionalFormatting sqref="Y175">
    <cfRule type="expression" dxfId="73" priority="85">
      <formula>IF(RIGHT(TEXT(Y175,"0.#"),1)=".",FALSE,TRUE)</formula>
    </cfRule>
    <cfRule type="expression" dxfId="72" priority="86">
      <formula>IF(RIGHT(TEXT(Y175,"0.#"),1)=".",TRUE,FALSE)</formula>
    </cfRule>
  </conditionalFormatting>
  <conditionalFormatting sqref="AL175:AO175">
    <cfRule type="expression" dxfId="71" priority="81">
      <formula>IF(AND(AL175&gt;=0, RIGHT(TEXT(AL175,"0.#"),1)&lt;&gt;"."),TRUE,FALSE)</formula>
    </cfRule>
    <cfRule type="expression" dxfId="70" priority="82">
      <formula>IF(AND(AL175&gt;=0, RIGHT(TEXT(AL175,"0.#"),1)="."),TRUE,FALSE)</formula>
    </cfRule>
    <cfRule type="expression" dxfId="69" priority="83">
      <formula>IF(AND(AL175&lt;0, RIGHT(TEXT(AL175,"0.#"),1)&lt;&gt;"."),TRUE,FALSE)</formula>
    </cfRule>
    <cfRule type="expression" dxfId="68" priority="84">
      <formula>IF(AND(AL175&lt;0, RIGHT(TEXT(AL175,"0.#"),1)="."),TRUE,FALSE)</formula>
    </cfRule>
  </conditionalFormatting>
  <conditionalFormatting sqref="Y179:Y180">
    <cfRule type="expression" dxfId="67" priority="75">
      <formula>IF(RIGHT(TEXT(Y179,"0.#"),1)=".",FALSE,TRUE)</formula>
    </cfRule>
    <cfRule type="expression" dxfId="66" priority="76">
      <formula>IF(RIGHT(TEXT(Y179,"0.#"),1)=".",TRUE,FALSE)</formula>
    </cfRule>
  </conditionalFormatting>
  <conditionalFormatting sqref="AL179:AO180">
    <cfRule type="expression" dxfId="65" priority="77">
      <formula>IF(AND(AL179&gt;=0, RIGHT(TEXT(AL179,"0.#"),1)&lt;&gt;"."),TRUE,FALSE)</formula>
    </cfRule>
    <cfRule type="expression" dxfId="64" priority="78">
      <formula>IF(AND(AL179&gt;=0, RIGHT(TEXT(AL179,"0.#"),1)="."),TRUE,FALSE)</formula>
    </cfRule>
    <cfRule type="expression" dxfId="63" priority="79">
      <formula>IF(AND(AL179&lt;0, RIGHT(TEXT(AL179,"0.#"),1)&lt;&gt;"."),TRUE,FALSE)</formula>
    </cfRule>
    <cfRule type="expression" dxfId="62" priority="80">
      <formula>IF(AND(AL179&lt;0, RIGHT(TEXT(AL179,"0.#"),1)="."),TRUE,FALSE)</formula>
    </cfRule>
  </conditionalFormatting>
  <conditionalFormatting sqref="Y181">
    <cfRule type="expression" dxfId="61" priority="69">
      <formula>IF(RIGHT(TEXT(Y181,"0.#"),1)=".",FALSE,TRUE)</formula>
    </cfRule>
    <cfRule type="expression" dxfId="60" priority="70">
      <formula>IF(RIGHT(TEXT(Y181,"0.#"),1)=".",TRUE,FALSE)</formula>
    </cfRule>
  </conditionalFormatting>
  <conditionalFormatting sqref="AL181:AO181">
    <cfRule type="expression" dxfId="59" priority="71">
      <formula>IF(AND(AL181&gt;=0, RIGHT(TEXT(AL181,"0.#"),1)&lt;&gt;"."),TRUE,FALSE)</formula>
    </cfRule>
    <cfRule type="expression" dxfId="58" priority="72">
      <formula>IF(AND(AL181&gt;=0, RIGHT(TEXT(AL181,"0.#"),1)="."),TRUE,FALSE)</formula>
    </cfRule>
    <cfRule type="expression" dxfId="57" priority="73">
      <formula>IF(AND(AL181&lt;0, RIGHT(TEXT(AL181,"0.#"),1)&lt;&gt;"."),TRUE,FALSE)</formula>
    </cfRule>
    <cfRule type="expression" dxfId="56" priority="74">
      <formula>IF(AND(AL181&lt;0, RIGHT(TEXT(AL181,"0.#"),1)="."),TRUE,FALSE)</formula>
    </cfRule>
  </conditionalFormatting>
  <conditionalFormatting sqref="Y191:Y192">
    <cfRule type="expression" dxfId="55" priority="63">
      <formula>IF(RIGHT(TEXT(Y191,"0.#"),1)=".",FALSE,TRUE)</formula>
    </cfRule>
    <cfRule type="expression" dxfId="54" priority="64">
      <formula>IF(RIGHT(TEXT(Y191,"0.#"),1)=".",TRUE,FALSE)</formula>
    </cfRule>
  </conditionalFormatting>
  <conditionalFormatting sqref="AL191:AO192">
    <cfRule type="expression" dxfId="53" priority="65">
      <formula>IF(AND(AL191&gt;=0, RIGHT(TEXT(AL191,"0.#"),1)&lt;&gt;"."),TRUE,FALSE)</formula>
    </cfRule>
    <cfRule type="expression" dxfId="52" priority="66">
      <formula>IF(AND(AL191&gt;=0, RIGHT(TEXT(AL191,"0.#"),1)="."),TRUE,FALSE)</formula>
    </cfRule>
    <cfRule type="expression" dxfId="51" priority="67">
      <formula>IF(AND(AL191&lt;0, RIGHT(TEXT(AL191,"0.#"),1)&lt;&gt;"."),TRUE,FALSE)</formula>
    </cfRule>
    <cfRule type="expression" dxfId="50" priority="68">
      <formula>IF(AND(AL191&lt;0, RIGHT(TEXT(AL191,"0.#"),1)="."),TRUE,FALSE)</formula>
    </cfRule>
  </conditionalFormatting>
  <conditionalFormatting sqref="Y185:Y188">
    <cfRule type="expression" dxfId="49" priority="57">
      <formula>IF(RIGHT(TEXT(Y185,"0.#"),1)=".",FALSE,TRUE)</formula>
    </cfRule>
    <cfRule type="expression" dxfId="48" priority="58">
      <formula>IF(RIGHT(TEXT(Y185,"0.#"),1)=".",TRUE,FALSE)</formula>
    </cfRule>
  </conditionalFormatting>
  <conditionalFormatting sqref="AL185:AO188">
    <cfRule type="expression" dxfId="47" priority="59">
      <formula>IF(AND(AL185&gt;=0, RIGHT(TEXT(AL185,"0.#"),1)&lt;&gt;"."),TRUE,FALSE)</formula>
    </cfRule>
    <cfRule type="expression" dxfId="46" priority="60">
      <formula>IF(AND(AL185&gt;=0, RIGHT(TEXT(AL185,"0.#"),1)="."),TRUE,FALSE)</formula>
    </cfRule>
    <cfRule type="expression" dxfId="45" priority="61">
      <formula>IF(AND(AL185&lt;0, RIGHT(TEXT(AL185,"0.#"),1)&lt;&gt;"."),TRUE,FALSE)</formula>
    </cfRule>
    <cfRule type="expression" dxfId="44" priority="62">
      <formula>IF(AND(AL185&lt;0, RIGHT(TEXT(AL185,"0.#"),1)="."),TRUE,FALSE)</formula>
    </cfRule>
  </conditionalFormatting>
  <conditionalFormatting sqref="Y189:Y190">
    <cfRule type="expression" dxfId="43" priority="51">
      <formula>IF(RIGHT(TEXT(Y189,"0.#"),1)=".",FALSE,TRUE)</formula>
    </cfRule>
    <cfRule type="expression" dxfId="42" priority="52">
      <formula>IF(RIGHT(TEXT(Y189,"0.#"),1)=".",TRUE,FALSE)</formula>
    </cfRule>
  </conditionalFormatting>
  <conditionalFormatting sqref="AL189:AO190">
    <cfRule type="expression" dxfId="41" priority="53">
      <formula>IF(AND(AL189&gt;=0, RIGHT(TEXT(AL189,"0.#"),1)&lt;&gt;"."),TRUE,FALSE)</formula>
    </cfRule>
    <cfRule type="expression" dxfId="40" priority="54">
      <formula>IF(AND(AL189&gt;=0, RIGHT(TEXT(AL189,"0.#"),1)="."),TRUE,FALSE)</formula>
    </cfRule>
    <cfRule type="expression" dxfId="39" priority="55">
      <formula>IF(AND(AL189&lt;0, RIGHT(TEXT(AL189,"0.#"),1)&lt;&gt;"."),TRUE,FALSE)</formula>
    </cfRule>
    <cfRule type="expression" dxfId="38" priority="56">
      <formula>IF(AND(AL189&lt;0, RIGHT(TEXT(AL189,"0.#"),1)="."),TRUE,FALSE)</formula>
    </cfRule>
  </conditionalFormatting>
  <conditionalFormatting sqref="AL196:AO196">
    <cfRule type="expression" dxfId="37" priority="47">
      <formula>IF(AND(AL196&gt;=0, RIGHT(TEXT(AL196,"0.#"),1)&lt;&gt;"."),TRUE,FALSE)</formula>
    </cfRule>
    <cfRule type="expression" dxfId="36" priority="48">
      <formula>IF(AND(AL196&gt;=0, RIGHT(TEXT(AL196,"0.#"),1)="."),TRUE,FALSE)</formula>
    </cfRule>
    <cfRule type="expression" dxfId="35" priority="49">
      <formula>IF(AND(AL196&lt;0, RIGHT(TEXT(AL196,"0.#"),1)&lt;&gt;"."),TRUE,FALSE)</formula>
    </cfRule>
    <cfRule type="expression" dxfId="34" priority="50">
      <formula>IF(AND(AL196&lt;0, RIGHT(TEXT(AL196,"0.#"),1)="."),TRUE,FALSE)</formula>
    </cfRule>
  </conditionalFormatting>
  <conditionalFormatting sqref="Y196">
    <cfRule type="expression" dxfId="33" priority="45">
      <formula>IF(RIGHT(TEXT(Y196,"0.#"),1)=".",FALSE,TRUE)</formula>
    </cfRule>
    <cfRule type="expression" dxfId="32" priority="46">
      <formula>IF(RIGHT(TEXT(Y196,"0.#"),1)=".",TRUE,FALSE)</formula>
    </cfRule>
  </conditionalFormatting>
  <conditionalFormatting sqref="AL197:AO197">
    <cfRule type="expression" dxfId="31" priority="41">
      <formula>IF(AND(AL197&gt;=0, RIGHT(TEXT(AL197,"0.#"),1)&lt;&gt;"."),TRUE,FALSE)</formula>
    </cfRule>
    <cfRule type="expression" dxfId="30" priority="42">
      <formula>IF(AND(AL197&gt;=0, RIGHT(TEXT(AL197,"0.#"),1)="."),TRUE,FALSE)</formula>
    </cfRule>
    <cfRule type="expression" dxfId="29" priority="43">
      <formula>IF(AND(AL197&lt;0, RIGHT(TEXT(AL197,"0.#"),1)&lt;&gt;"."),TRUE,FALSE)</formula>
    </cfRule>
    <cfRule type="expression" dxfId="28" priority="44">
      <formula>IF(AND(AL197&lt;0, RIGHT(TEXT(AL197,"0.#"),1)="."),TRUE,FALSE)</formula>
    </cfRule>
  </conditionalFormatting>
  <conditionalFormatting sqref="Y197">
    <cfRule type="expression" dxfId="27" priority="39">
      <formula>IF(RIGHT(TEXT(Y197,"0.#"),1)=".",FALSE,TRUE)</formula>
    </cfRule>
    <cfRule type="expression" dxfId="26" priority="40">
      <formula>IF(RIGHT(TEXT(Y197,"0.#"),1)=".",TRUE,FALSE)</formula>
    </cfRule>
  </conditionalFormatting>
  <conditionalFormatting sqref="AL201:AO201">
    <cfRule type="expression" dxfId="25" priority="35">
      <formula>IF(AND(AL201&gt;=0, RIGHT(TEXT(AL201,"0.#"),1)&lt;&gt;"."),TRUE,FALSE)</formula>
    </cfRule>
    <cfRule type="expression" dxfId="24" priority="36">
      <formula>IF(AND(AL201&gt;=0, RIGHT(TEXT(AL201,"0.#"),1)="."),TRUE,FALSE)</formula>
    </cfRule>
    <cfRule type="expression" dxfId="23" priority="37">
      <formula>IF(AND(AL201&lt;0, RIGHT(TEXT(AL201,"0.#"),1)&lt;&gt;"."),TRUE,FALSE)</formula>
    </cfRule>
    <cfRule type="expression" dxfId="22" priority="38">
      <formula>IF(AND(AL201&lt;0, RIGHT(TEXT(AL201,"0.#"),1)="."),TRUE,FALSE)</formula>
    </cfRule>
  </conditionalFormatting>
  <conditionalFormatting sqref="Y201">
    <cfRule type="expression" dxfId="21" priority="33">
      <formula>IF(RIGHT(TEXT(Y201,"0.#"),1)=".",FALSE,TRUE)</formula>
    </cfRule>
    <cfRule type="expression" dxfId="20" priority="34">
      <formula>IF(RIGHT(TEXT(Y201,"0.#"),1)=".",TRUE,FALSE)</formula>
    </cfRule>
  </conditionalFormatting>
  <conditionalFormatting sqref="AU67">
    <cfRule type="expression" dxfId="19" priority="23">
      <formula>IF(RIGHT(TEXT(AU67,"0.#"),1)=".",FALSE,TRUE)</formula>
    </cfRule>
    <cfRule type="expression" dxfId="18" priority="24">
      <formula>IF(RIGHT(TEXT(AU67,"0.#"),1)=".",TRUE,FALSE)</formula>
    </cfRule>
  </conditionalFormatting>
  <conditionalFormatting sqref="AU151">
    <cfRule type="expression" dxfId="17" priority="21">
      <formula>IF(RIGHT(TEXT(AU151,"0.#"),1)=".",FALSE,TRUE)</formula>
    </cfRule>
    <cfRule type="expression" dxfId="16" priority="22">
      <formula>IF(RIGHT(TEXT(AU151,"0.#"),1)=".",TRUE,FALSE)</formula>
    </cfRule>
  </conditionalFormatting>
  <conditionalFormatting sqref="AU143">
    <cfRule type="expression" dxfId="15" priority="15">
      <formula>IF(RIGHT(TEXT(AU143,"0.#"),1)=".",FALSE,TRUE)</formula>
    </cfRule>
    <cfRule type="expression" dxfId="14" priority="16">
      <formula>IF(RIGHT(TEXT(AU143,"0.#"),1)=".",TRUE,FALSE)</formula>
    </cfRule>
  </conditionalFormatting>
  <conditionalFormatting sqref="AU142">
    <cfRule type="expression" dxfId="11" priority="11">
      <formula>IF(RIGHT(TEXT(AU142,"0.#"),1)=".",FALSE,TRUE)</formula>
    </cfRule>
    <cfRule type="expression" dxfId="10" priority="12">
      <formula>IF(RIGHT(TEXT(AU142,"0.#"),1)=".",TRUE,FALSE)</formula>
    </cfRule>
  </conditionalFormatting>
  <conditionalFormatting sqref="AU147">
    <cfRule type="expression" dxfId="9" priority="9">
      <formula>IF(RIGHT(TEXT(AU147,"0.#"),1)=".",FALSE,TRUE)</formula>
    </cfRule>
    <cfRule type="expression" dxfId="8" priority="10">
      <formula>IF(RIGHT(TEXT(AU147,"0.#"),1)=".",TRUE,FALSE)</formula>
    </cfRule>
  </conditionalFormatting>
  <conditionalFormatting sqref="Y151">
    <cfRule type="expression" dxfId="7" priority="7">
      <formula>IF(RIGHT(TEXT(Y151,"0.#"),1)=".",FALSE,TRUE)</formula>
    </cfRule>
    <cfRule type="expression" dxfId="6" priority="8">
      <formula>IF(RIGHT(TEXT(Y151,"0.#"),1)=".",TRUE,FALSE)</formula>
    </cfRule>
  </conditionalFormatting>
  <conditionalFormatting sqref="Y171">
    <cfRule type="expression" dxfId="5" priority="1">
      <formula>IF(RIGHT(TEXT(Y171,"0.#"),1)=".",FALSE,TRUE)</formula>
    </cfRule>
    <cfRule type="expression" dxfId="4" priority="2">
      <formula>IF(RIGHT(TEXT(Y171,"0.#"),1)=".",TRUE,FALSE)</formula>
    </cfRule>
  </conditionalFormatting>
  <conditionalFormatting sqref="AL171:AO171">
    <cfRule type="expression" dxfId="3" priority="3">
      <formula>IF(AND(AL171&gt;=0, RIGHT(TEXT(AL171,"0.#"),1)&lt;&gt;"."),TRUE,FALSE)</formula>
    </cfRule>
    <cfRule type="expression" dxfId="2" priority="4">
      <formula>IF(AND(AL171&gt;=0, RIGHT(TEXT(AL171,"0.#"),1)="."),TRUE,FALSE)</formula>
    </cfRule>
    <cfRule type="expression" dxfId="1" priority="5">
      <formula>IF(AND(AL171&lt;0, RIGHT(TEXT(AL171,"0.#"),1)&lt;&gt;"."),TRUE,FALSE)</formula>
    </cfRule>
    <cfRule type="expression" dxfId="0" priority="6">
      <formula>IF(AND(AL171&lt;0, RIGHT(TEXT(AL171,"0.#"),1)="."),TRUE,FALSE)</formula>
    </cfRule>
  </conditionalFormatting>
  <dataValidations count="17">
    <dataValidation type="whole" allowBlank="1" showInputMessage="1" showErrorMessage="1" sqref="O120:P121 AX120:AX122 AA120:AB121 AM120:AN121">
      <formula1>0</formula1>
      <formula2>99</formula2>
    </dataValidation>
    <dataValidation type="whole" allowBlank="1" showInputMessage="1" showErrorMessage="1" sqref="AJ120:AK121 X120:Y121 AJ122 L120:L122 M120:M121 X122 AU120:AV121 J96:J10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6:E106">
      <formula1>T行政事業レビュー推進チームの所見</formula1>
    </dataValidation>
    <dataValidation type="custom" imeMode="disabled" allowBlank="1" showInputMessage="1" showErrorMessage="1" sqref="AH159:AK165 AH169:AK171 AH175:AK175 AH179:AK181 AH185:AK192 AH196:AK197 AH201:AK201">
      <formula1>OR(AND(MOD(IF(ISNUMBER(AH159), AH159, 0.5),1)=0, 0&lt;=AH159), AH159="-")</formula1>
    </dataValidation>
    <dataValidation type="whole" imeMode="disabled" allowBlank="1" showInputMessage="1" showErrorMessage="1" sqref="AW2:AX2">
      <formula1>0</formula1>
      <formula2>99</formula2>
    </dataValidation>
    <dataValidation type="list" allowBlank="1" showInputMessage="1" showErrorMessage="1" sqref="A108:E108">
      <formula1>T所見を踏まえた改善点</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sqref="AO153 AO202 AR71">
      <formula1>"　, ☑"</formula1>
    </dataValidation>
    <dataValidation type="list" allowBlank="1" showInputMessage="1" showErrorMessage="1" sqref="S5:X5">
      <formula1>T終了年度</formula1>
    </dataValidation>
    <dataValidation type="list" allowBlank="1" showInputMessage="1" showErrorMessage="1" sqref="H96:I100">
      <formula1>T事業番号</formula1>
    </dataValidation>
    <dataValidation type="custom" imeMode="disabled" allowBlank="1" showInputMessage="1" showErrorMessage="1" sqref="AY23 P13:AX13 AR15:AX15 P14:AQ18 AR18:AX18 P19:AJ19 Y142:AB143 AU142:AX143 Y147:AB147 AU147:AX147 Y151:AB151 AU151:AX151 Y159:AB165 AL159:AO165 Y169:AB171 AL169:AO171 Y175:AB175 AL175:AO175 Y179:AB181 AL179:AO181 Y185:AB192 AL185:AO192 Y196:AB197 AL196:AO197 Y201:AB201 AL201:AO201 AQ37:AR37 AU37:AX37 AE38:AX40 AE31:AX32 AE34:AX34 AQ44:AR44 AU44:AX44 AE45:AX47 AQ51:AR51 AU51:AX51 AE52:AX54 AQ58:AR58 AU58:AX58 AE59:AX61 AQ65:AR65 AU65:AX65 AE66:AX68 P23:AC28">
      <formula1>OR(ISNUMBER(P13), P13="-")</formula1>
    </dataValidation>
    <dataValidation type="list" allowBlank="1" showInputMessage="1" showErrorMessage="1" sqref="Q122:R122 AC122:AD122 AO122:AP122">
      <formula1>#REF!</formula1>
    </dataValidation>
    <dataValidation type="custom" allowBlank="1" showInputMessage="1" showErrorMessage="1" errorTitle="法人番号チェック" error="法人番号は13桁の数字で入力してください。" sqref="J201:O201 J196:O197 J185:O192 J179:O181 J175:O175 J169:O171 J159:O165">
      <formula1>OR(J159="-",AND(LEN(J159)=13,IFERROR(SEARCH("-",J159),"")="",IFERROR(SEARCH(".",J159),"")="",ISNUMBER(J159)))</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0" max="49" man="1"/>
    <brk id="79" max="49" man="1"/>
    <brk id="110" max="49" man="1"/>
    <brk id="155" max="49" man="1"/>
    <brk id="18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U121:V121 I121:J121 AG121:AH121 AR121:AS121</xm:sqref>
        </x14:dataValidation>
        <x14:dataValidation type="list" allowBlank="1" showInputMessage="1" showErrorMessage="1">
          <x14:formula1>
            <xm:f>入力規則等!$U$40:$U$42</xm:f>
          </x14:formula1>
          <xm:sqref>AG120:AH120 U120:V120 I120:J120 AR120:AS120</xm:sqref>
        </x14:dataValidation>
        <x14:dataValidation type="list" allowBlank="1" showInputMessage="1" showErrorMessage="1">
          <x14:formula1>
            <xm:f>入力規則等!$AG$2:$AG$13</xm:f>
          </x14:formula1>
          <xm:sqref>AC159:AG165 AC169:AG171 AC175:AG175 AC179:AG181 AC185:AG192 AC196:AG197 AC201:AG201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AO120:AP121 Q120:S121 AC120:AE121 E120:G121</xm:sqref>
        </x14:dataValidation>
        <x14:dataValidation type="list" allowBlank="1" showInputMessage="1" showErrorMessage="1">
          <x14:formula1>
            <xm:f>入力規則等!$U$48</xm:f>
          </x14:formula1>
          <xm:sqref>E122:F122</xm:sqref>
        </x14:dataValidation>
        <x14:dataValidation type="list" allowBlank="1" showInputMessage="1" showErrorMessage="1">
          <x14:formula1>
            <xm:f>入力規則等!$U$13:$U$35</xm:f>
          </x14:formula1>
          <xm:sqref>AJ2:AM2 E96:G100 AE122:AG122 G122:I122 AQ122:AS122 S122:U122</xm:sqref>
        </x14:dataValidation>
        <x14:dataValidation type="list" allowBlank="1" showInputMessage="1" showErrorMessage="1">
          <x14:formula1>
            <xm:f>入力規則等!$U$56:$U$58</xm:f>
          </x14:formula1>
          <xm:sqref>J122:K122 AT122:AU122 AH122:AI122 V122:W122</xm:sqref>
        </x14:dataValidation>
        <x14:dataValidation type="list" allowBlank="1" showInputMessage="1" showErrorMessage="1">
          <x14:formula1>
            <xm:f>入力規則等!$U$49</xm:f>
          </x14:formula1>
          <xm:sqref>C96:D100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388</v>
      </c>
      <c r="AA1" s="28" t="s">
        <v>74</v>
      </c>
      <c r="AB1" s="28" t="s">
        <v>389</v>
      </c>
      <c r="AC1" s="28" t="s">
        <v>31</v>
      </c>
      <c r="AD1" s="27"/>
      <c r="AE1" s="28" t="s">
        <v>43</v>
      </c>
      <c r="AF1" s="29"/>
      <c r="AG1" s="41" t="s">
        <v>172</v>
      </c>
      <c r="AI1" s="41" t="s">
        <v>174</v>
      </c>
      <c r="AK1" s="41" t="s">
        <v>178</v>
      </c>
      <c r="AM1" s="59"/>
      <c r="AN1" s="59"/>
      <c r="AP1" s="27" t="s">
        <v>216</v>
      </c>
    </row>
    <row r="2" spans="1:42" ht="13.5" customHeight="1" x14ac:dyDescent="0.15">
      <c r="A2" s="13" t="s">
        <v>77</v>
      </c>
      <c r="B2" s="14"/>
      <c r="C2" s="12" t="str">
        <f>IF(B2="","",A2)</f>
        <v/>
      </c>
      <c r="D2" s="12" t="str">
        <f>IF(C2="","",IF(D1&lt;&gt;"",CONCATENATE(D1,"、",C2),C2))</f>
        <v/>
      </c>
      <c r="F2" s="11" t="s">
        <v>64</v>
      </c>
      <c r="G2" s="16" t="s">
        <v>596</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3">
        <v>21</v>
      </c>
      <c r="W2" s="31" t="s">
        <v>161</v>
      </c>
      <c r="Y2" s="31" t="s">
        <v>60</v>
      </c>
      <c r="Z2" s="31" t="s">
        <v>60</v>
      </c>
      <c r="AA2" s="66" t="s">
        <v>258</v>
      </c>
      <c r="AB2" s="66" t="s">
        <v>483</v>
      </c>
      <c r="AC2" s="67" t="s">
        <v>126</v>
      </c>
      <c r="AD2" s="27"/>
      <c r="AE2" s="33" t="s">
        <v>157</v>
      </c>
      <c r="AF2" s="29"/>
      <c r="AG2" s="42" t="s">
        <v>225</v>
      </c>
      <c r="AI2" s="41" t="s">
        <v>255</v>
      </c>
      <c r="AK2" s="41" t="s">
        <v>179</v>
      </c>
      <c r="AM2" s="59"/>
      <c r="AN2" s="59"/>
      <c r="AP2" s="42" t="s">
        <v>225</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596</v>
      </c>
      <c r="R3" s="12" t="str">
        <f t="shared" ref="R3:R8" si="3">IF(Q3="","",P3)</f>
        <v>委託・請負</v>
      </c>
      <c r="S3" s="12" t="str">
        <f t="shared" ref="S3:S8" si="4">IF(R3="",S2,IF(S2&lt;&gt;"",CONCATENATE(S2,"、",R3),R3))</f>
        <v>委託・請負</v>
      </c>
      <c r="T3" s="12"/>
      <c r="U3" s="31" t="s">
        <v>514</v>
      </c>
      <c r="W3" s="31" t="s">
        <v>136</v>
      </c>
      <c r="Y3" s="31" t="s">
        <v>61</v>
      </c>
      <c r="Z3" s="31" t="s">
        <v>390</v>
      </c>
      <c r="AA3" s="66" t="s">
        <v>356</v>
      </c>
      <c r="AB3" s="66" t="s">
        <v>484</v>
      </c>
      <c r="AC3" s="67" t="s">
        <v>127</v>
      </c>
      <c r="AD3" s="27"/>
      <c r="AE3" s="33" t="s">
        <v>158</v>
      </c>
      <c r="AF3" s="29"/>
      <c r="AG3" s="42" t="s">
        <v>226</v>
      </c>
      <c r="AI3" s="41" t="s">
        <v>173</v>
      </c>
      <c r="AK3" s="41" t="str">
        <f>CHAR(CODE(AK2)+1)</f>
        <v>B</v>
      </c>
      <c r="AM3" s="59"/>
      <c r="AN3" s="59"/>
      <c r="AP3" s="42" t="s">
        <v>226</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567</v>
      </c>
      <c r="W4" s="31" t="s">
        <v>137</v>
      </c>
      <c r="Y4" s="31" t="s">
        <v>263</v>
      </c>
      <c r="Z4" s="31" t="s">
        <v>391</v>
      </c>
      <c r="AA4" s="66" t="s">
        <v>357</v>
      </c>
      <c r="AB4" s="66" t="s">
        <v>485</v>
      </c>
      <c r="AC4" s="66" t="s">
        <v>128</v>
      </c>
      <c r="AD4" s="27"/>
      <c r="AE4" s="33" t="s">
        <v>159</v>
      </c>
      <c r="AF4" s="29"/>
      <c r="AG4" s="42" t="s">
        <v>227</v>
      </c>
      <c r="AI4" s="41" t="s">
        <v>175</v>
      </c>
      <c r="AK4" s="41" t="str">
        <f t="shared" ref="AK4:AK49" si="7">CHAR(CODE(AK3)+1)</f>
        <v>C</v>
      </c>
      <c r="AM4" s="59"/>
      <c r="AN4" s="59"/>
      <c r="AP4" s="42" t="s">
        <v>227</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538</v>
      </c>
      <c r="Y5" s="31" t="s">
        <v>264</v>
      </c>
      <c r="Z5" s="31" t="s">
        <v>392</v>
      </c>
      <c r="AA5" s="66" t="s">
        <v>358</v>
      </c>
      <c r="AB5" s="66" t="s">
        <v>486</v>
      </c>
      <c r="AC5" s="66" t="s">
        <v>160</v>
      </c>
      <c r="AD5" s="30"/>
      <c r="AE5" s="33" t="s">
        <v>237</v>
      </c>
      <c r="AF5" s="29"/>
      <c r="AG5" s="42" t="s">
        <v>228</v>
      </c>
      <c r="AI5" s="41" t="s">
        <v>261</v>
      </c>
      <c r="AK5" s="41" t="str">
        <f t="shared" si="7"/>
        <v>D</v>
      </c>
      <c r="AP5" s="42" t="s">
        <v>228</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239</v>
      </c>
      <c r="W6" s="31" t="s">
        <v>540</v>
      </c>
      <c r="Y6" s="31" t="s">
        <v>265</v>
      </c>
      <c r="Z6" s="31" t="s">
        <v>393</v>
      </c>
      <c r="AA6" s="66" t="s">
        <v>359</v>
      </c>
      <c r="AB6" s="66" t="s">
        <v>487</v>
      </c>
      <c r="AC6" s="66" t="s">
        <v>129</v>
      </c>
      <c r="AD6" s="30"/>
      <c r="AE6" s="33" t="s">
        <v>235</v>
      </c>
      <c r="AF6" s="29"/>
      <c r="AG6" s="42" t="s">
        <v>229</v>
      </c>
      <c r="AI6" s="41" t="s">
        <v>262</v>
      </c>
      <c r="AK6" s="41" t="str">
        <f>CHAR(CODE(AK5)+1)</f>
        <v>E</v>
      </c>
      <c r="AP6" s="42" t="s">
        <v>229</v>
      </c>
    </row>
    <row r="7" spans="1:42" ht="13.5" customHeight="1" x14ac:dyDescent="0.15">
      <c r="A7" s="13" t="s">
        <v>82</v>
      </c>
      <c r="B7" s="14"/>
      <c r="C7" s="12" t="str">
        <f t="shared" si="0"/>
        <v/>
      </c>
      <c r="D7" s="12" t="str">
        <f t="shared" si="8"/>
        <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266</v>
      </c>
      <c r="Z7" s="31" t="s">
        <v>394</v>
      </c>
      <c r="AA7" s="66" t="s">
        <v>360</v>
      </c>
      <c r="AB7" s="66" t="s">
        <v>488</v>
      </c>
      <c r="AC7" s="30"/>
      <c r="AD7" s="30"/>
      <c r="AE7" s="31" t="s">
        <v>129</v>
      </c>
      <c r="AF7" s="29"/>
      <c r="AG7" s="42" t="s">
        <v>230</v>
      </c>
      <c r="AH7" s="62"/>
      <c r="AI7" s="42" t="s">
        <v>251</v>
      </c>
      <c r="AK7" s="41" t="str">
        <f>CHAR(CODE(AK6)+1)</f>
        <v>F</v>
      </c>
      <c r="AP7" s="42" t="s">
        <v>230</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259</v>
      </c>
      <c r="W8" s="31" t="s">
        <v>139</v>
      </c>
      <c r="Y8" s="31" t="s">
        <v>267</v>
      </c>
      <c r="Z8" s="31" t="s">
        <v>395</v>
      </c>
      <c r="AA8" s="66" t="s">
        <v>361</v>
      </c>
      <c r="AB8" s="66" t="s">
        <v>489</v>
      </c>
      <c r="AC8" s="30"/>
      <c r="AD8" s="30"/>
      <c r="AE8" s="30"/>
      <c r="AF8" s="29"/>
      <c r="AG8" s="42" t="s">
        <v>231</v>
      </c>
      <c r="AI8" s="41" t="s">
        <v>252</v>
      </c>
      <c r="AK8" s="41" t="str">
        <f t="shared" si="7"/>
        <v>G</v>
      </c>
      <c r="AP8" s="42" t="s">
        <v>231</v>
      </c>
    </row>
    <row r="9" spans="1:42" ht="13.5" customHeight="1" x14ac:dyDescent="0.15">
      <c r="A9" s="13" t="s">
        <v>84</v>
      </c>
      <c r="B9" s="14"/>
      <c r="C9" s="12" t="str">
        <f t="shared" si="0"/>
        <v/>
      </c>
      <c r="D9" s="12" t="str">
        <f t="shared" si="8"/>
        <v/>
      </c>
      <c r="F9" s="17" t="s">
        <v>187</v>
      </c>
      <c r="G9" s="16"/>
      <c r="H9" s="12" t="str">
        <f t="shared" si="1"/>
        <v/>
      </c>
      <c r="I9" s="12" t="str">
        <f t="shared" si="5"/>
        <v>一般会計</v>
      </c>
      <c r="K9" s="13" t="s">
        <v>101</v>
      </c>
      <c r="L9" s="14"/>
      <c r="M9" s="12" t="str">
        <f t="shared" si="2"/>
        <v/>
      </c>
      <c r="N9" s="12" t="str">
        <f t="shared" si="6"/>
        <v/>
      </c>
      <c r="O9" s="12"/>
      <c r="P9" s="12"/>
      <c r="Q9" s="18"/>
      <c r="T9" s="12"/>
      <c r="U9" s="31" t="s">
        <v>260</v>
      </c>
      <c r="W9" s="31" t="s">
        <v>140</v>
      </c>
      <c r="Y9" s="31" t="s">
        <v>268</v>
      </c>
      <c r="Z9" s="31" t="s">
        <v>396</v>
      </c>
      <c r="AA9" s="66" t="s">
        <v>362</v>
      </c>
      <c r="AB9" s="66" t="s">
        <v>490</v>
      </c>
      <c r="AC9" s="30"/>
      <c r="AD9" s="30"/>
      <c r="AE9" s="30"/>
      <c r="AF9" s="29"/>
      <c r="AG9" s="42" t="s">
        <v>232</v>
      </c>
      <c r="AI9" s="58"/>
      <c r="AK9" s="41" t="str">
        <f t="shared" si="7"/>
        <v>H</v>
      </c>
      <c r="AP9" s="42" t="s">
        <v>232</v>
      </c>
    </row>
    <row r="10" spans="1:42" ht="13.5" customHeight="1" x14ac:dyDescent="0.15">
      <c r="A10" s="13" t="s">
        <v>205</v>
      </c>
      <c r="B10" s="14"/>
      <c r="C10" s="12" t="str">
        <f t="shared" si="0"/>
        <v/>
      </c>
      <c r="D10" s="12" t="str">
        <f t="shared" si="8"/>
        <v/>
      </c>
      <c r="F10" s="17" t="s">
        <v>108</v>
      </c>
      <c r="G10" s="16"/>
      <c r="H10" s="12" t="str">
        <f t="shared" si="1"/>
        <v/>
      </c>
      <c r="I10" s="12" t="str">
        <f t="shared" si="5"/>
        <v>一般会計</v>
      </c>
      <c r="K10" s="13" t="s">
        <v>206</v>
      </c>
      <c r="L10" s="14"/>
      <c r="M10" s="12" t="str">
        <f t="shared" si="2"/>
        <v/>
      </c>
      <c r="N10" s="12" t="str">
        <f t="shared" si="6"/>
        <v/>
      </c>
      <c r="O10" s="12"/>
      <c r="P10" s="12" t="str">
        <f>S8</f>
        <v>委託・請負</v>
      </c>
      <c r="Q10" s="18"/>
      <c r="T10" s="12"/>
      <c r="W10" s="31" t="s">
        <v>141</v>
      </c>
      <c r="Y10" s="31" t="s">
        <v>269</v>
      </c>
      <c r="Z10" s="31" t="s">
        <v>397</v>
      </c>
      <c r="AA10" s="66" t="s">
        <v>363</v>
      </c>
      <c r="AB10" s="66" t="s">
        <v>491</v>
      </c>
      <c r="AC10" s="30"/>
      <c r="AD10" s="30"/>
      <c r="AE10" s="30"/>
      <c r="AF10" s="29"/>
      <c r="AG10" s="42" t="s">
        <v>219</v>
      </c>
      <c r="AK10" s="41" t="str">
        <f t="shared" si="7"/>
        <v>I</v>
      </c>
      <c r="AP10" s="41" t="s">
        <v>217</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596</v>
      </c>
      <c r="M11" s="12" t="str">
        <f t="shared" si="2"/>
        <v>その他の事項経費</v>
      </c>
      <c r="N11" s="12" t="str">
        <f t="shared" si="6"/>
        <v>その他の事項経費</v>
      </c>
      <c r="O11" s="12"/>
      <c r="P11" s="12"/>
      <c r="Q11" s="18"/>
      <c r="T11" s="12"/>
      <c r="W11" s="31" t="s">
        <v>564</v>
      </c>
      <c r="Y11" s="31" t="s">
        <v>270</v>
      </c>
      <c r="Z11" s="31" t="s">
        <v>398</v>
      </c>
      <c r="AA11" s="66" t="s">
        <v>364</v>
      </c>
      <c r="AB11" s="66" t="s">
        <v>492</v>
      </c>
      <c r="AC11" s="30"/>
      <c r="AD11" s="30"/>
      <c r="AE11" s="30"/>
      <c r="AF11" s="29"/>
      <c r="AG11" s="41" t="s">
        <v>222</v>
      </c>
      <c r="AK11" s="41"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515</v>
      </c>
      <c r="W12" s="31" t="s">
        <v>142</v>
      </c>
      <c r="Y12" s="31" t="s">
        <v>271</v>
      </c>
      <c r="Z12" s="31" t="s">
        <v>399</v>
      </c>
      <c r="AA12" s="66" t="s">
        <v>365</v>
      </c>
      <c r="AB12" s="66" t="s">
        <v>493</v>
      </c>
      <c r="AC12" s="30"/>
      <c r="AD12" s="30"/>
      <c r="AE12" s="30"/>
      <c r="AF12" s="29"/>
      <c r="AG12" s="41" t="s">
        <v>220</v>
      </c>
      <c r="AK12" s="41"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272</v>
      </c>
      <c r="Z13" s="31" t="s">
        <v>400</v>
      </c>
      <c r="AA13" s="66" t="s">
        <v>366</v>
      </c>
      <c r="AB13" s="66" t="s">
        <v>494</v>
      </c>
      <c r="AC13" s="30"/>
      <c r="AD13" s="30"/>
      <c r="AE13" s="30"/>
      <c r="AF13" s="29"/>
      <c r="AG13" s="41" t="s">
        <v>221</v>
      </c>
      <c r="AK13" s="41"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516</v>
      </c>
      <c r="W14" s="31" t="s">
        <v>144</v>
      </c>
      <c r="Y14" s="31" t="s">
        <v>273</v>
      </c>
      <c r="Z14" s="31" t="s">
        <v>401</v>
      </c>
      <c r="AA14" s="66" t="s">
        <v>367</v>
      </c>
      <c r="AB14" s="66" t="s">
        <v>495</v>
      </c>
      <c r="AC14" s="30"/>
      <c r="AD14" s="30"/>
      <c r="AE14" s="30"/>
      <c r="AF14" s="29"/>
      <c r="AG14" s="58"/>
      <c r="AK14" s="41"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517</v>
      </c>
      <c r="W15" s="31" t="s">
        <v>145</v>
      </c>
      <c r="Y15" s="31" t="s">
        <v>274</v>
      </c>
      <c r="Z15" s="31" t="s">
        <v>402</v>
      </c>
      <c r="AA15" s="66" t="s">
        <v>368</v>
      </c>
      <c r="AB15" s="66" t="s">
        <v>496</v>
      </c>
      <c r="AC15" s="30"/>
      <c r="AD15" s="30"/>
      <c r="AE15" s="30"/>
      <c r="AF15" s="29"/>
      <c r="AG15" s="59"/>
      <c r="AK15" s="41"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518</v>
      </c>
      <c r="W16" s="31" t="s">
        <v>146</v>
      </c>
      <c r="Y16" s="31" t="s">
        <v>275</v>
      </c>
      <c r="Z16" s="31" t="s">
        <v>403</v>
      </c>
      <c r="AA16" s="66" t="s">
        <v>369</v>
      </c>
      <c r="AB16" s="66" t="s">
        <v>497</v>
      </c>
      <c r="AC16" s="30"/>
      <c r="AD16" s="30"/>
      <c r="AE16" s="30"/>
      <c r="AF16" s="29"/>
      <c r="AG16" s="59"/>
      <c r="AK16" s="41"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536</v>
      </c>
      <c r="W17" s="31" t="s">
        <v>147</v>
      </c>
      <c r="Y17" s="31" t="s">
        <v>276</v>
      </c>
      <c r="Z17" s="31" t="s">
        <v>404</v>
      </c>
      <c r="AA17" s="66" t="s">
        <v>370</v>
      </c>
      <c r="AB17" s="66" t="s">
        <v>498</v>
      </c>
      <c r="AC17" s="30"/>
      <c r="AD17" s="30"/>
      <c r="AE17" s="30"/>
      <c r="AF17" s="29"/>
      <c r="AG17" s="59"/>
      <c r="AK17" s="41"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519</v>
      </c>
      <c r="W18" s="31" t="s">
        <v>148</v>
      </c>
      <c r="Y18" s="31" t="s">
        <v>277</v>
      </c>
      <c r="Z18" s="31" t="s">
        <v>405</v>
      </c>
      <c r="AA18" s="66" t="s">
        <v>371</v>
      </c>
      <c r="AB18" s="66" t="s">
        <v>499</v>
      </c>
      <c r="AC18" s="30"/>
      <c r="AD18" s="30"/>
      <c r="AE18" s="30"/>
      <c r="AF18" s="29"/>
      <c r="AK18" s="41" t="str">
        <f t="shared" si="7"/>
        <v>Q</v>
      </c>
    </row>
    <row r="19" spans="1:37" ht="13.5" customHeight="1" x14ac:dyDescent="0.15">
      <c r="A19" s="13" t="s">
        <v>197</v>
      </c>
      <c r="B19" s="14"/>
      <c r="C19" s="12" t="str">
        <f t="shared" si="9"/>
        <v/>
      </c>
      <c r="D19" s="12" t="str">
        <f t="shared" si="8"/>
        <v/>
      </c>
      <c r="F19" s="17" t="s">
        <v>117</v>
      </c>
      <c r="G19" s="16"/>
      <c r="H19" s="12" t="str">
        <f t="shared" si="1"/>
        <v/>
      </c>
      <c r="I19" s="12" t="str">
        <f t="shared" si="5"/>
        <v>一般会計</v>
      </c>
      <c r="K19" s="12"/>
      <c r="L19" s="12"/>
      <c r="O19" s="12"/>
      <c r="P19" s="12"/>
      <c r="Q19" s="18"/>
      <c r="T19" s="12"/>
      <c r="U19" s="31" t="s">
        <v>520</v>
      </c>
      <c r="W19" s="31" t="s">
        <v>149</v>
      </c>
      <c r="Y19" s="31" t="s">
        <v>278</v>
      </c>
      <c r="Z19" s="31" t="s">
        <v>406</v>
      </c>
      <c r="AA19" s="66" t="s">
        <v>372</v>
      </c>
      <c r="AB19" s="66" t="s">
        <v>500</v>
      </c>
      <c r="AC19" s="30"/>
      <c r="AD19" s="30"/>
      <c r="AE19" s="30"/>
      <c r="AF19" s="29"/>
      <c r="AK19" s="41" t="str">
        <f t="shared" si="7"/>
        <v>R</v>
      </c>
    </row>
    <row r="20" spans="1:37" ht="13.5" customHeight="1" x14ac:dyDescent="0.15">
      <c r="A20" s="13" t="s">
        <v>198</v>
      </c>
      <c r="B20" s="14"/>
      <c r="C20" s="12" t="str">
        <f t="shared" si="9"/>
        <v/>
      </c>
      <c r="D20" s="12" t="str">
        <f t="shared" si="8"/>
        <v/>
      </c>
      <c r="F20" s="17" t="s">
        <v>196</v>
      </c>
      <c r="G20" s="16"/>
      <c r="H20" s="12" t="str">
        <f t="shared" si="1"/>
        <v/>
      </c>
      <c r="I20" s="12" t="str">
        <f t="shared" si="5"/>
        <v>一般会計</v>
      </c>
      <c r="K20" s="12"/>
      <c r="L20" s="12"/>
      <c r="O20" s="12"/>
      <c r="P20" s="12"/>
      <c r="Q20" s="18"/>
      <c r="T20" s="12"/>
      <c r="U20" s="31" t="s">
        <v>521</v>
      </c>
      <c r="W20" s="31" t="s">
        <v>150</v>
      </c>
      <c r="Y20" s="31" t="s">
        <v>279</v>
      </c>
      <c r="Z20" s="31" t="s">
        <v>407</v>
      </c>
      <c r="AA20" s="66" t="s">
        <v>373</v>
      </c>
      <c r="AB20" s="66" t="s">
        <v>501</v>
      </c>
      <c r="AC20" s="30"/>
      <c r="AD20" s="30"/>
      <c r="AE20" s="30"/>
      <c r="AF20" s="29"/>
      <c r="AK20" s="41" t="str">
        <f t="shared" si="7"/>
        <v>S</v>
      </c>
    </row>
    <row r="21" spans="1:37" ht="13.5" customHeight="1" x14ac:dyDescent="0.15">
      <c r="A21" s="13" t="s">
        <v>199</v>
      </c>
      <c r="B21" s="14"/>
      <c r="C21" s="12" t="str">
        <f t="shared" si="9"/>
        <v/>
      </c>
      <c r="D21" s="12" t="str">
        <f t="shared" si="8"/>
        <v/>
      </c>
      <c r="F21" s="17" t="s">
        <v>118</v>
      </c>
      <c r="G21" s="16"/>
      <c r="H21" s="12" t="str">
        <f t="shared" si="1"/>
        <v/>
      </c>
      <c r="I21" s="12" t="str">
        <f t="shared" si="5"/>
        <v>一般会計</v>
      </c>
      <c r="K21" s="12"/>
      <c r="L21" s="12"/>
      <c r="O21" s="12"/>
      <c r="P21" s="12"/>
      <c r="Q21" s="18"/>
      <c r="T21" s="12"/>
      <c r="U21" s="31" t="s">
        <v>522</v>
      </c>
      <c r="W21" s="31" t="s">
        <v>151</v>
      </c>
      <c r="Y21" s="31" t="s">
        <v>280</v>
      </c>
      <c r="Z21" s="31" t="s">
        <v>408</v>
      </c>
      <c r="AA21" s="66" t="s">
        <v>374</v>
      </c>
      <c r="AB21" s="66" t="s">
        <v>502</v>
      </c>
      <c r="AC21" s="30"/>
      <c r="AD21" s="30"/>
      <c r="AE21" s="30"/>
      <c r="AF21" s="29"/>
      <c r="AK21" s="41" t="str">
        <f t="shared" si="7"/>
        <v>T</v>
      </c>
    </row>
    <row r="22" spans="1:37" ht="13.5" customHeight="1" x14ac:dyDescent="0.15">
      <c r="A22" s="13" t="s">
        <v>200</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566</v>
      </c>
      <c r="W22" s="31" t="s">
        <v>152</v>
      </c>
      <c r="Y22" s="31" t="s">
        <v>281</v>
      </c>
      <c r="Z22" s="31" t="s">
        <v>409</v>
      </c>
      <c r="AA22" s="66" t="s">
        <v>375</v>
      </c>
      <c r="AB22" s="66" t="s">
        <v>503</v>
      </c>
      <c r="AC22" s="30"/>
      <c r="AD22" s="30"/>
      <c r="AE22" s="30"/>
      <c r="AF22" s="29"/>
      <c r="AK22" s="41" t="str">
        <f t="shared" si="7"/>
        <v>U</v>
      </c>
    </row>
    <row r="23" spans="1:37" ht="13.5" customHeight="1" x14ac:dyDescent="0.15">
      <c r="A23" s="65" t="s">
        <v>253</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523</v>
      </c>
      <c r="W23" s="31" t="s">
        <v>153</v>
      </c>
      <c r="Y23" s="31" t="s">
        <v>282</v>
      </c>
      <c r="Z23" s="31" t="s">
        <v>410</v>
      </c>
      <c r="AA23" s="66" t="s">
        <v>376</v>
      </c>
      <c r="AB23" s="66" t="s">
        <v>504</v>
      </c>
      <c r="AC23" s="30"/>
      <c r="AD23" s="30"/>
      <c r="AE23" s="30"/>
      <c r="AF23" s="29"/>
      <c r="AK23" s="41" t="str">
        <f t="shared" si="7"/>
        <v>V</v>
      </c>
    </row>
    <row r="24" spans="1:37" ht="13.5" customHeight="1" x14ac:dyDescent="0.15">
      <c r="A24" s="77"/>
      <c r="B24" s="63"/>
      <c r="F24" s="17" t="s">
        <v>256</v>
      </c>
      <c r="G24" s="16"/>
      <c r="H24" s="12" t="str">
        <f t="shared" si="1"/>
        <v/>
      </c>
      <c r="I24" s="12" t="str">
        <f t="shared" si="5"/>
        <v>一般会計</v>
      </c>
      <c r="K24" s="12"/>
      <c r="L24" s="12"/>
      <c r="O24" s="12"/>
      <c r="P24" s="12"/>
      <c r="Q24" s="18"/>
      <c r="T24" s="12"/>
      <c r="U24" s="31" t="s">
        <v>524</v>
      </c>
      <c r="W24" s="31" t="s">
        <v>154</v>
      </c>
      <c r="Y24" s="31" t="s">
        <v>283</v>
      </c>
      <c r="Z24" s="31" t="s">
        <v>411</v>
      </c>
      <c r="AA24" s="66" t="s">
        <v>377</v>
      </c>
      <c r="AB24" s="66" t="s">
        <v>505</v>
      </c>
      <c r="AC24" s="30"/>
      <c r="AD24" s="30"/>
      <c r="AE24" s="30"/>
      <c r="AF24" s="29"/>
      <c r="AK24" s="41" t="str">
        <f>CHAR(CODE(AK23)+1)</f>
        <v>W</v>
      </c>
    </row>
    <row r="25" spans="1:37" ht="13.5" customHeight="1" x14ac:dyDescent="0.15">
      <c r="A25" s="64"/>
      <c r="B25" s="63"/>
      <c r="F25" s="17" t="s">
        <v>121</v>
      </c>
      <c r="G25" s="16"/>
      <c r="H25" s="12" t="str">
        <f t="shared" si="1"/>
        <v/>
      </c>
      <c r="I25" s="12" t="str">
        <f t="shared" si="5"/>
        <v>一般会計</v>
      </c>
      <c r="K25" s="12"/>
      <c r="L25" s="12"/>
      <c r="O25" s="12"/>
      <c r="P25" s="12"/>
      <c r="Q25" s="18"/>
      <c r="T25" s="12"/>
      <c r="U25" s="31" t="s">
        <v>525</v>
      </c>
      <c r="W25" s="56"/>
      <c r="Y25" s="31" t="s">
        <v>284</v>
      </c>
      <c r="Z25" s="31" t="s">
        <v>412</v>
      </c>
      <c r="AA25" s="66" t="s">
        <v>378</v>
      </c>
      <c r="AB25" s="66" t="s">
        <v>506</v>
      </c>
      <c r="AC25" s="30"/>
      <c r="AD25" s="30"/>
      <c r="AE25" s="30"/>
      <c r="AF25" s="29"/>
      <c r="AK25" s="41" t="str">
        <f t="shared" si="7"/>
        <v>X</v>
      </c>
    </row>
    <row r="26" spans="1:37" ht="13.5" customHeight="1" x14ac:dyDescent="0.15">
      <c r="A26" s="64"/>
      <c r="B26" s="63"/>
      <c r="F26" s="17" t="s">
        <v>122</v>
      </c>
      <c r="G26" s="16"/>
      <c r="H26" s="12" t="str">
        <f t="shared" si="1"/>
        <v/>
      </c>
      <c r="I26" s="12" t="str">
        <f t="shared" si="5"/>
        <v>一般会計</v>
      </c>
      <c r="K26" s="12"/>
      <c r="L26" s="12"/>
      <c r="O26" s="12"/>
      <c r="P26" s="12"/>
      <c r="Q26" s="18"/>
      <c r="T26" s="12"/>
      <c r="U26" s="31" t="s">
        <v>526</v>
      </c>
      <c r="Y26" s="31" t="s">
        <v>285</v>
      </c>
      <c r="Z26" s="31" t="s">
        <v>413</v>
      </c>
      <c r="AA26" s="66" t="s">
        <v>379</v>
      </c>
      <c r="AB26" s="66" t="s">
        <v>507</v>
      </c>
      <c r="AC26" s="30"/>
      <c r="AD26" s="30"/>
      <c r="AE26" s="30"/>
      <c r="AF26" s="29"/>
      <c r="AK26" s="41"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527</v>
      </c>
      <c r="Y27" s="31" t="s">
        <v>286</v>
      </c>
      <c r="Z27" s="31" t="s">
        <v>414</v>
      </c>
      <c r="AA27" s="66" t="s">
        <v>380</v>
      </c>
      <c r="AB27" s="66" t="s">
        <v>508</v>
      </c>
      <c r="AC27" s="30"/>
      <c r="AD27" s="30"/>
      <c r="AE27" s="30"/>
      <c r="AF27" s="29"/>
      <c r="AK27" s="41"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528</v>
      </c>
      <c r="Y28" s="31" t="s">
        <v>287</v>
      </c>
      <c r="Z28" s="31" t="s">
        <v>415</v>
      </c>
      <c r="AA28" s="66" t="s">
        <v>381</v>
      </c>
      <c r="AB28" s="66" t="s">
        <v>509</v>
      </c>
      <c r="AC28" s="30"/>
      <c r="AD28" s="30"/>
      <c r="AE28" s="30"/>
      <c r="AF28" s="29"/>
      <c r="AK28" s="41" t="s">
        <v>180</v>
      </c>
    </row>
    <row r="29" spans="1:37" ht="13.5" customHeight="1" x14ac:dyDescent="0.15">
      <c r="A29" s="12"/>
      <c r="B29" s="12"/>
      <c r="F29" s="17" t="s">
        <v>188</v>
      </c>
      <c r="G29" s="16"/>
      <c r="H29" s="12" t="str">
        <f t="shared" si="1"/>
        <v/>
      </c>
      <c r="I29" s="12" t="str">
        <f t="shared" si="5"/>
        <v>一般会計</v>
      </c>
      <c r="K29" s="12"/>
      <c r="L29" s="12"/>
      <c r="O29" s="12"/>
      <c r="P29" s="12"/>
      <c r="Q29" s="18"/>
      <c r="T29" s="12"/>
      <c r="U29" s="31" t="s">
        <v>529</v>
      </c>
      <c r="Y29" s="31" t="s">
        <v>288</v>
      </c>
      <c r="Z29" s="31" t="s">
        <v>416</v>
      </c>
      <c r="AA29" s="66" t="s">
        <v>382</v>
      </c>
      <c r="AB29" s="66" t="s">
        <v>510</v>
      </c>
      <c r="AC29" s="30"/>
      <c r="AD29" s="30"/>
      <c r="AE29" s="30"/>
      <c r="AF29" s="29"/>
      <c r="AK29" s="41"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31" t="s">
        <v>530</v>
      </c>
      <c r="Y30" s="31" t="s">
        <v>289</v>
      </c>
      <c r="Z30" s="31" t="s">
        <v>417</v>
      </c>
      <c r="AA30" s="66" t="s">
        <v>383</v>
      </c>
      <c r="AB30" s="66" t="s">
        <v>511</v>
      </c>
      <c r="AC30" s="30"/>
      <c r="AD30" s="30"/>
      <c r="AE30" s="30"/>
      <c r="AF30" s="29"/>
      <c r="AK30" s="41"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31" t="s">
        <v>531</v>
      </c>
      <c r="Y31" s="31" t="s">
        <v>290</v>
      </c>
      <c r="Z31" s="31" t="s">
        <v>418</v>
      </c>
      <c r="AA31" s="66" t="s">
        <v>384</v>
      </c>
      <c r="AB31" s="66" t="s">
        <v>512</v>
      </c>
      <c r="AC31" s="30"/>
      <c r="AD31" s="30"/>
      <c r="AE31" s="30"/>
      <c r="AF31" s="29"/>
      <c r="AK31" s="41"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31" t="s">
        <v>532</v>
      </c>
      <c r="Y32" s="31" t="s">
        <v>291</v>
      </c>
      <c r="Z32" s="31" t="s">
        <v>419</v>
      </c>
      <c r="AA32" s="66" t="s">
        <v>62</v>
      </c>
      <c r="AB32" s="66" t="s">
        <v>62</v>
      </c>
      <c r="AC32" s="30"/>
      <c r="AD32" s="30"/>
      <c r="AE32" s="30"/>
      <c r="AF32" s="29"/>
      <c r="AK32" s="41"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31" t="s">
        <v>533</v>
      </c>
      <c r="Y33" s="31" t="s">
        <v>292</v>
      </c>
      <c r="Z33" s="31" t="s">
        <v>420</v>
      </c>
      <c r="AA33" s="56"/>
      <c r="AB33" s="30"/>
      <c r="AC33" s="30"/>
      <c r="AD33" s="30"/>
      <c r="AE33" s="30"/>
      <c r="AF33" s="29"/>
      <c r="AK33" s="41"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31" t="s">
        <v>534</v>
      </c>
      <c r="Y34" s="31" t="s">
        <v>293</v>
      </c>
      <c r="Z34" s="31" t="s">
        <v>421</v>
      </c>
      <c r="AB34" s="30"/>
      <c r="AC34" s="30"/>
      <c r="AD34" s="30"/>
      <c r="AE34" s="30"/>
      <c r="AF34" s="29"/>
      <c r="AK34" s="41"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31" t="s">
        <v>535</v>
      </c>
      <c r="Y35" s="31" t="s">
        <v>294</v>
      </c>
      <c r="Z35" s="31" t="s">
        <v>422</v>
      </c>
      <c r="AC35" s="30"/>
      <c r="AF35" s="29"/>
      <c r="AK35" s="41"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31" t="s">
        <v>295</v>
      </c>
      <c r="Z36" s="31" t="s">
        <v>423</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296</v>
      </c>
      <c r="Z37" s="31" t="s">
        <v>424</v>
      </c>
      <c r="AF37" s="29"/>
      <c r="AK37" s="41" t="str">
        <f t="shared" si="7"/>
        <v>j</v>
      </c>
    </row>
    <row r="38" spans="1:37" x14ac:dyDescent="0.15">
      <c r="A38" s="12"/>
      <c r="B38" s="12"/>
      <c r="F38" s="12"/>
      <c r="G38" s="18"/>
      <c r="K38" s="12"/>
      <c r="L38" s="12"/>
      <c r="O38" s="12"/>
      <c r="P38" s="12"/>
      <c r="Q38" s="18"/>
      <c r="T38" s="12"/>
      <c r="Y38" s="31" t="s">
        <v>297</v>
      </c>
      <c r="Z38" s="31" t="s">
        <v>425</v>
      </c>
      <c r="AF38" s="29"/>
      <c r="AK38" s="41" t="str">
        <f t="shared" si="7"/>
        <v>k</v>
      </c>
    </row>
    <row r="39" spans="1:37" x14ac:dyDescent="0.15">
      <c r="A39" s="12"/>
      <c r="B39" s="12"/>
      <c r="F39" s="12" t="str">
        <f>I37</f>
        <v>一般会計</v>
      </c>
      <c r="G39" s="18"/>
      <c r="K39" s="12"/>
      <c r="L39" s="12"/>
      <c r="O39" s="12"/>
      <c r="P39" s="12"/>
      <c r="Q39" s="18"/>
      <c r="T39" s="12"/>
      <c r="U39" s="31" t="s">
        <v>537</v>
      </c>
      <c r="Y39" s="31" t="s">
        <v>298</v>
      </c>
      <c r="Z39" s="31" t="s">
        <v>426</v>
      </c>
      <c r="AF39" s="29"/>
      <c r="AK39" s="41" t="str">
        <f t="shared" si="7"/>
        <v>l</v>
      </c>
    </row>
    <row r="40" spans="1:37" x14ac:dyDescent="0.15">
      <c r="A40" s="12"/>
      <c r="B40" s="12"/>
      <c r="F40" s="12"/>
      <c r="G40" s="18"/>
      <c r="K40" s="12"/>
      <c r="L40" s="12"/>
      <c r="O40" s="12"/>
      <c r="P40" s="12"/>
      <c r="Q40" s="18"/>
      <c r="T40" s="12"/>
      <c r="U40" s="31"/>
      <c r="Y40" s="31" t="s">
        <v>299</v>
      </c>
      <c r="Z40" s="31" t="s">
        <v>427</v>
      </c>
      <c r="AF40" s="29"/>
      <c r="AK40" s="41" t="str">
        <f t="shared" si="7"/>
        <v>m</v>
      </c>
    </row>
    <row r="41" spans="1:37" x14ac:dyDescent="0.15">
      <c r="A41" s="12"/>
      <c r="B41" s="12"/>
      <c r="F41" s="12"/>
      <c r="G41" s="18"/>
      <c r="K41" s="12"/>
      <c r="L41" s="12"/>
      <c r="O41" s="12"/>
      <c r="P41" s="12"/>
      <c r="Q41" s="18"/>
      <c r="T41" s="12"/>
      <c r="U41" s="31" t="s">
        <v>240</v>
      </c>
      <c r="Y41" s="31" t="s">
        <v>300</v>
      </c>
      <c r="Z41" s="31" t="s">
        <v>428</v>
      </c>
      <c r="AF41" s="29"/>
      <c r="AK41" s="41" t="str">
        <f t="shared" si="7"/>
        <v>n</v>
      </c>
    </row>
    <row r="42" spans="1:37" x14ac:dyDescent="0.15">
      <c r="A42" s="12"/>
      <c r="B42" s="12"/>
      <c r="F42" s="12"/>
      <c r="G42" s="18"/>
      <c r="K42" s="12"/>
      <c r="L42" s="12"/>
      <c r="O42" s="12"/>
      <c r="P42" s="12"/>
      <c r="Q42" s="18"/>
      <c r="T42" s="12"/>
      <c r="U42" s="31" t="s">
        <v>250</v>
      </c>
      <c r="Y42" s="31" t="s">
        <v>301</v>
      </c>
      <c r="Z42" s="31" t="s">
        <v>429</v>
      </c>
      <c r="AF42" s="29"/>
      <c r="AK42" s="41" t="str">
        <f t="shared" si="7"/>
        <v>o</v>
      </c>
    </row>
    <row r="43" spans="1:37" x14ac:dyDescent="0.15">
      <c r="A43" s="12"/>
      <c r="B43" s="12"/>
      <c r="F43" s="12"/>
      <c r="G43" s="18"/>
      <c r="K43" s="12"/>
      <c r="L43" s="12"/>
      <c r="O43" s="12"/>
      <c r="P43" s="12"/>
      <c r="Q43" s="18"/>
      <c r="T43" s="12"/>
      <c r="Y43" s="31" t="s">
        <v>302</v>
      </c>
      <c r="Z43" s="31" t="s">
        <v>430</v>
      </c>
      <c r="AF43" s="29"/>
      <c r="AK43" s="41" t="str">
        <f t="shared" si="7"/>
        <v>p</v>
      </c>
    </row>
    <row r="44" spans="1:37" x14ac:dyDescent="0.15">
      <c r="A44" s="12"/>
      <c r="B44" s="12"/>
      <c r="F44" s="12"/>
      <c r="G44" s="18"/>
      <c r="K44" s="12"/>
      <c r="L44" s="12"/>
      <c r="O44" s="12"/>
      <c r="P44" s="12"/>
      <c r="Q44" s="18"/>
      <c r="T44" s="12"/>
      <c r="Y44" s="31" t="s">
        <v>303</v>
      </c>
      <c r="Z44" s="31" t="s">
        <v>431</v>
      </c>
      <c r="AF44" s="29"/>
      <c r="AK44" s="41" t="str">
        <f t="shared" si="7"/>
        <v>q</v>
      </c>
    </row>
    <row r="45" spans="1:37" x14ac:dyDescent="0.15">
      <c r="A45" s="12"/>
      <c r="B45" s="12"/>
      <c r="F45" s="12"/>
      <c r="G45" s="18"/>
      <c r="K45" s="12"/>
      <c r="L45" s="12"/>
      <c r="O45" s="12"/>
      <c r="P45" s="12"/>
      <c r="Q45" s="18"/>
      <c r="T45" s="12"/>
      <c r="U45" s="28" t="s">
        <v>156</v>
      </c>
      <c r="Y45" s="31" t="s">
        <v>304</v>
      </c>
      <c r="Z45" s="31" t="s">
        <v>432</v>
      </c>
      <c r="AF45" s="29"/>
      <c r="AK45" s="41" t="str">
        <f t="shared" si="7"/>
        <v>r</v>
      </c>
    </row>
    <row r="46" spans="1:37" x14ac:dyDescent="0.15">
      <c r="A46" s="12"/>
      <c r="B46" s="12"/>
      <c r="F46" s="12"/>
      <c r="G46" s="18"/>
      <c r="K46" s="12"/>
      <c r="L46" s="12"/>
      <c r="O46" s="12"/>
      <c r="P46" s="12"/>
      <c r="Q46" s="18"/>
      <c r="T46" s="12"/>
      <c r="U46" s="73" t="s">
        <v>565</v>
      </c>
      <c r="Y46" s="31" t="s">
        <v>305</v>
      </c>
      <c r="Z46" s="31" t="s">
        <v>433</v>
      </c>
      <c r="AF46" s="29"/>
      <c r="AK46" s="41" t="str">
        <f t="shared" si="7"/>
        <v>s</v>
      </c>
    </row>
    <row r="47" spans="1:37" x14ac:dyDescent="0.15">
      <c r="A47" s="12"/>
      <c r="B47" s="12"/>
      <c r="F47" s="12"/>
      <c r="G47" s="18"/>
      <c r="K47" s="12"/>
      <c r="L47" s="12"/>
      <c r="O47" s="12"/>
      <c r="P47" s="12"/>
      <c r="Q47" s="18"/>
      <c r="T47" s="12"/>
      <c r="Y47" s="31" t="s">
        <v>306</v>
      </c>
      <c r="Z47" s="31" t="s">
        <v>434</v>
      </c>
      <c r="AF47" s="29"/>
      <c r="AK47" s="41" t="str">
        <f t="shared" si="7"/>
        <v>t</v>
      </c>
    </row>
    <row r="48" spans="1:37" x14ac:dyDescent="0.15">
      <c r="A48" s="12"/>
      <c r="B48" s="12"/>
      <c r="F48" s="12"/>
      <c r="G48" s="18"/>
      <c r="K48" s="12"/>
      <c r="L48" s="12"/>
      <c r="O48" s="12"/>
      <c r="P48" s="12"/>
      <c r="Q48" s="18"/>
      <c r="T48" s="12"/>
      <c r="U48" s="73">
        <v>2021</v>
      </c>
      <c r="Y48" s="31" t="s">
        <v>307</v>
      </c>
      <c r="Z48" s="31" t="s">
        <v>435</v>
      </c>
      <c r="AF48" s="29"/>
      <c r="AK48" s="41" t="str">
        <f t="shared" si="7"/>
        <v>u</v>
      </c>
    </row>
    <row r="49" spans="1:37" x14ac:dyDescent="0.15">
      <c r="A49" s="12"/>
      <c r="B49" s="12"/>
      <c r="F49" s="12"/>
      <c r="G49" s="18"/>
      <c r="K49" s="12"/>
      <c r="L49" s="12"/>
      <c r="O49" s="12"/>
      <c r="P49" s="12"/>
      <c r="Q49" s="18"/>
      <c r="T49" s="12"/>
      <c r="U49" s="73">
        <v>2022</v>
      </c>
      <c r="Y49" s="31" t="s">
        <v>308</v>
      </c>
      <c r="Z49" s="31" t="s">
        <v>436</v>
      </c>
      <c r="AF49" s="29"/>
      <c r="AK49" s="41" t="str">
        <f t="shared" si="7"/>
        <v>v</v>
      </c>
    </row>
    <row r="50" spans="1:37" x14ac:dyDescent="0.15">
      <c r="A50" s="12"/>
      <c r="B50" s="12"/>
      <c r="F50" s="12"/>
      <c r="G50" s="18"/>
      <c r="K50" s="12"/>
      <c r="L50" s="12"/>
      <c r="O50" s="12"/>
      <c r="P50" s="12"/>
      <c r="Q50" s="18"/>
      <c r="T50" s="12"/>
      <c r="U50" s="73">
        <v>2023</v>
      </c>
      <c r="Y50" s="31" t="s">
        <v>309</v>
      </c>
      <c r="Z50" s="31" t="s">
        <v>437</v>
      </c>
      <c r="AF50" s="29"/>
    </row>
    <row r="51" spans="1:37" x14ac:dyDescent="0.15">
      <c r="A51" s="12"/>
      <c r="B51" s="12"/>
      <c r="F51" s="12"/>
      <c r="G51" s="18"/>
      <c r="K51" s="12"/>
      <c r="L51" s="12"/>
      <c r="O51" s="12"/>
      <c r="P51" s="12"/>
      <c r="Q51" s="18"/>
      <c r="T51" s="12"/>
      <c r="U51" s="73">
        <v>2024</v>
      </c>
      <c r="Y51" s="31" t="s">
        <v>310</v>
      </c>
      <c r="Z51" s="31" t="s">
        <v>438</v>
      </c>
      <c r="AF51" s="29"/>
    </row>
    <row r="52" spans="1:37" x14ac:dyDescent="0.15">
      <c r="A52" s="12"/>
      <c r="B52" s="12"/>
      <c r="F52" s="12"/>
      <c r="G52" s="18"/>
      <c r="K52" s="12"/>
      <c r="L52" s="12"/>
      <c r="O52" s="12"/>
      <c r="P52" s="12"/>
      <c r="Q52" s="18"/>
      <c r="T52" s="12"/>
      <c r="U52" s="73">
        <v>2025</v>
      </c>
      <c r="Y52" s="31" t="s">
        <v>311</v>
      </c>
      <c r="Z52" s="31" t="s">
        <v>439</v>
      </c>
      <c r="AF52" s="29"/>
    </row>
    <row r="53" spans="1:37" x14ac:dyDescent="0.15">
      <c r="A53" s="12"/>
      <c r="B53" s="12"/>
      <c r="F53" s="12"/>
      <c r="G53" s="18"/>
      <c r="K53" s="12"/>
      <c r="L53" s="12"/>
      <c r="O53" s="12"/>
      <c r="P53" s="12"/>
      <c r="Q53" s="18"/>
      <c r="T53" s="12"/>
      <c r="U53" s="73">
        <v>2026</v>
      </c>
      <c r="Y53" s="31" t="s">
        <v>312</v>
      </c>
      <c r="Z53" s="31" t="s">
        <v>440</v>
      </c>
      <c r="AF53" s="29"/>
    </row>
    <row r="54" spans="1:37" x14ac:dyDescent="0.15">
      <c r="A54" s="12"/>
      <c r="B54" s="12"/>
      <c r="F54" s="12"/>
      <c r="G54" s="18"/>
      <c r="K54" s="12"/>
      <c r="L54" s="12"/>
      <c r="O54" s="12"/>
      <c r="P54" s="19"/>
      <c r="Q54" s="18"/>
      <c r="T54" s="12"/>
      <c r="Y54" s="31" t="s">
        <v>313</v>
      </c>
      <c r="Z54" s="31" t="s">
        <v>441</v>
      </c>
      <c r="AF54" s="29"/>
    </row>
    <row r="55" spans="1:37" x14ac:dyDescent="0.15">
      <c r="A55" s="12"/>
      <c r="B55" s="12"/>
      <c r="F55" s="12"/>
      <c r="G55" s="18"/>
      <c r="K55" s="12"/>
      <c r="L55" s="12"/>
      <c r="O55" s="12"/>
      <c r="P55" s="12"/>
      <c r="Q55" s="18"/>
      <c r="T55" s="12"/>
      <c r="Y55" s="31" t="s">
        <v>314</v>
      </c>
      <c r="Z55" s="31" t="s">
        <v>442</v>
      </c>
      <c r="AF55" s="29"/>
    </row>
    <row r="56" spans="1:37" x14ac:dyDescent="0.15">
      <c r="A56" s="12"/>
      <c r="B56" s="12"/>
      <c r="F56" s="12"/>
      <c r="G56" s="18"/>
      <c r="K56" s="12"/>
      <c r="L56" s="12"/>
      <c r="O56" s="12"/>
      <c r="P56" s="12"/>
      <c r="Q56" s="18"/>
      <c r="T56" s="12"/>
      <c r="U56" s="73">
        <v>20</v>
      </c>
      <c r="Y56" s="31" t="s">
        <v>315</v>
      </c>
      <c r="Z56" s="31" t="s">
        <v>443</v>
      </c>
      <c r="AF56" s="29"/>
    </row>
    <row r="57" spans="1:37" x14ac:dyDescent="0.15">
      <c r="A57" s="12"/>
      <c r="B57" s="12"/>
      <c r="F57" s="12"/>
      <c r="G57" s="18"/>
      <c r="K57" s="12"/>
      <c r="L57" s="12"/>
      <c r="O57" s="12"/>
      <c r="P57" s="12"/>
      <c r="Q57" s="18"/>
      <c r="T57" s="12"/>
      <c r="U57" s="31" t="s">
        <v>513</v>
      </c>
      <c r="Y57" s="31" t="s">
        <v>316</v>
      </c>
      <c r="Z57" s="31" t="s">
        <v>444</v>
      </c>
      <c r="AF57" s="29"/>
    </row>
    <row r="58" spans="1:37" x14ac:dyDescent="0.15">
      <c r="A58" s="12"/>
      <c r="B58" s="12"/>
      <c r="F58" s="12"/>
      <c r="G58" s="18"/>
      <c r="K58" s="12"/>
      <c r="L58" s="12"/>
      <c r="O58" s="12"/>
      <c r="P58" s="12"/>
      <c r="Q58" s="18"/>
      <c r="T58" s="12"/>
      <c r="U58" s="31" t="s">
        <v>514</v>
      </c>
      <c r="Y58" s="31" t="s">
        <v>317</v>
      </c>
      <c r="Z58" s="31" t="s">
        <v>445</v>
      </c>
      <c r="AF58" s="29"/>
    </row>
    <row r="59" spans="1:37" x14ac:dyDescent="0.15">
      <c r="A59" s="12"/>
      <c r="B59" s="12"/>
      <c r="F59" s="12"/>
      <c r="G59" s="18"/>
      <c r="K59" s="12"/>
      <c r="L59" s="12"/>
      <c r="O59" s="12"/>
      <c r="P59" s="12"/>
      <c r="Q59" s="18"/>
      <c r="T59" s="12"/>
      <c r="Y59" s="31" t="s">
        <v>318</v>
      </c>
      <c r="Z59" s="31" t="s">
        <v>446</v>
      </c>
      <c r="AF59" s="29"/>
    </row>
    <row r="60" spans="1:37" x14ac:dyDescent="0.15">
      <c r="A60" s="12"/>
      <c r="B60" s="12"/>
      <c r="F60" s="12"/>
      <c r="G60" s="18"/>
      <c r="K60" s="12"/>
      <c r="L60" s="12"/>
      <c r="O60" s="12"/>
      <c r="P60" s="12"/>
      <c r="Q60" s="18"/>
      <c r="T60" s="12"/>
      <c r="Y60" s="31" t="s">
        <v>319</v>
      </c>
      <c r="Z60" s="31" t="s">
        <v>447</v>
      </c>
      <c r="AF60" s="29"/>
    </row>
    <row r="61" spans="1:37" x14ac:dyDescent="0.15">
      <c r="A61" s="12"/>
      <c r="B61" s="12"/>
      <c r="F61" s="12"/>
      <c r="G61" s="18"/>
      <c r="K61" s="12"/>
      <c r="L61" s="12"/>
      <c r="O61" s="12"/>
      <c r="P61" s="12"/>
      <c r="Q61" s="18"/>
      <c r="T61" s="12"/>
      <c r="Y61" s="31" t="s">
        <v>320</v>
      </c>
      <c r="Z61" s="31" t="s">
        <v>448</v>
      </c>
      <c r="AF61" s="29"/>
    </row>
    <row r="62" spans="1:37" x14ac:dyDescent="0.15">
      <c r="A62" s="12"/>
      <c r="B62" s="12"/>
      <c r="F62" s="12"/>
      <c r="G62" s="18"/>
      <c r="K62" s="12"/>
      <c r="L62" s="12"/>
      <c r="O62" s="12"/>
      <c r="P62" s="12"/>
      <c r="Q62" s="18"/>
      <c r="T62" s="12"/>
      <c r="Y62" s="31" t="s">
        <v>321</v>
      </c>
      <c r="Z62" s="31" t="s">
        <v>449</v>
      </c>
      <c r="AF62" s="29"/>
    </row>
    <row r="63" spans="1:37" x14ac:dyDescent="0.15">
      <c r="A63" s="12"/>
      <c r="B63" s="12"/>
      <c r="F63" s="12"/>
      <c r="G63" s="18"/>
      <c r="K63" s="12"/>
      <c r="L63" s="12"/>
      <c r="O63" s="12"/>
      <c r="P63" s="12"/>
      <c r="Q63" s="18"/>
      <c r="T63" s="12"/>
      <c r="Y63" s="31" t="s">
        <v>322</v>
      </c>
      <c r="Z63" s="31" t="s">
        <v>450</v>
      </c>
      <c r="AF63" s="29"/>
    </row>
    <row r="64" spans="1:37" x14ac:dyDescent="0.15">
      <c r="A64" s="12"/>
      <c r="B64" s="12"/>
      <c r="F64" s="12"/>
      <c r="G64" s="18"/>
      <c r="K64" s="12"/>
      <c r="L64" s="12"/>
      <c r="O64" s="12"/>
      <c r="P64" s="12"/>
      <c r="Q64" s="18"/>
      <c r="T64" s="12"/>
      <c r="Y64" s="31" t="s">
        <v>323</v>
      </c>
      <c r="Z64" s="31" t="s">
        <v>451</v>
      </c>
      <c r="AF64" s="29"/>
    </row>
    <row r="65" spans="1:32" x14ac:dyDescent="0.15">
      <c r="A65" s="12"/>
      <c r="B65" s="12"/>
      <c r="F65" s="12"/>
      <c r="G65" s="18"/>
      <c r="K65" s="12"/>
      <c r="L65" s="12"/>
      <c r="O65" s="12"/>
      <c r="P65" s="12"/>
      <c r="Q65" s="18"/>
      <c r="T65" s="12"/>
      <c r="Y65" s="31" t="s">
        <v>324</v>
      </c>
      <c r="Z65" s="31" t="s">
        <v>452</v>
      </c>
      <c r="AF65" s="29"/>
    </row>
    <row r="66" spans="1:32" x14ac:dyDescent="0.15">
      <c r="A66" s="12"/>
      <c r="B66" s="12"/>
      <c r="F66" s="12"/>
      <c r="G66" s="18"/>
      <c r="K66" s="12"/>
      <c r="L66" s="12"/>
      <c r="O66" s="12"/>
      <c r="P66" s="12"/>
      <c r="Q66" s="18"/>
      <c r="T66" s="12"/>
      <c r="Y66" s="31" t="s">
        <v>63</v>
      </c>
      <c r="Z66" s="31" t="s">
        <v>453</v>
      </c>
      <c r="AF66" s="29"/>
    </row>
    <row r="67" spans="1:32" x14ac:dyDescent="0.15">
      <c r="A67" s="12"/>
      <c r="B67" s="12"/>
      <c r="F67" s="12"/>
      <c r="G67" s="18"/>
      <c r="K67" s="12"/>
      <c r="L67" s="12"/>
      <c r="O67" s="12"/>
      <c r="P67" s="12"/>
      <c r="Q67" s="18"/>
      <c r="T67" s="12"/>
      <c r="Y67" s="31" t="s">
        <v>325</v>
      </c>
      <c r="Z67" s="31" t="s">
        <v>454</v>
      </c>
      <c r="AF67" s="29"/>
    </row>
    <row r="68" spans="1:32" x14ac:dyDescent="0.15">
      <c r="A68" s="12"/>
      <c r="B68" s="12"/>
      <c r="F68" s="12"/>
      <c r="G68" s="18"/>
      <c r="K68" s="12"/>
      <c r="L68" s="12"/>
      <c r="O68" s="12"/>
      <c r="P68" s="12"/>
      <c r="Q68" s="18"/>
      <c r="T68" s="12"/>
      <c r="Y68" s="31" t="s">
        <v>326</v>
      </c>
      <c r="Z68" s="31" t="s">
        <v>455</v>
      </c>
      <c r="AF68" s="29"/>
    </row>
    <row r="69" spans="1:32" x14ac:dyDescent="0.15">
      <c r="A69" s="12"/>
      <c r="B69" s="12"/>
      <c r="F69" s="12"/>
      <c r="G69" s="18"/>
      <c r="K69" s="12"/>
      <c r="L69" s="12"/>
      <c r="O69" s="12"/>
      <c r="P69" s="12"/>
      <c r="Q69" s="18"/>
      <c r="T69" s="12"/>
      <c r="Y69" s="31" t="s">
        <v>327</v>
      </c>
      <c r="Z69" s="31" t="s">
        <v>456</v>
      </c>
      <c r="AF69" s="29"/>
    </row>
    <row r="70" spans="1:32" x14ac:dyDescent="0.15">
      <c r="A70" s="12"/>
      <c r="B70" s="12"/>
      <c r="Y70" s="31" t="s">
        <v>328</v>
      </c>
      <c r="Z70" s="31" t="s">
        <v>457</v>
      </c>
    </row>
    <row r="71" spans="1:32" x14ac:dyDescent="0.15">
      <c r="Y71" s="31" t="s">
        <v>329</v>
      </c>
      <c r="Z71" s="31" t="s">
        <v>458</v>
      </c>
    </row>
    <row r="72" spans="1:32" x14ac:dyDescent="0.15">
      <c r="Y72" s="31" t="s">
        <v>330</v>
      </c>
      <c r="Z72" s="31" t="s">
        <v>459</v>
      </c>
    </row>
    <row r="73" spans="1:32" x14ac:dyDescent="0.15">
      <c r="Y73" s="31" t="s">
        <v>331</v>
      </c>
      <c r="Z73" s="31" t="s">
        <v>460</v>
      </c>
    </row>
    <row r="74" spans="1:32" x14ac:dyDescent="0.15">
      <c r="Y74" s="31" t="s">
        <v>332</v>
      </c>
      <c r="Z74" s="31" t="s">
        <v>461</v>
      </c>
    </row>
    <row r="75" spans="1:32" x14ac:dyDescent="0.15">
      <c r="Y75" s="31" t="s">
        <v>333</v>
      </c>
      <c r="Z75" s="31" t="s">
        <v>462</v>
      </c>
    </row>
    <row r="76" spans="1:32" x14ac:dyDescent="0.15">
      <c r="Y76" s="31" t="s">
        <v>334</v>
      </c>
      <c r="Z76" s="31" t="s">
        <v>463</v>
      </c>
    </row>
    <row r="77" spans="1:32" x14ac:dyDescent="0.15">
      <c r="Y77" s="31" t="s">
        <v>335</v>
      </c>
      <c r="Z77" s="31" t="s">
        <v>464</v>
      </c>
    </row>
    <row r="78" spans="1:32" x14ac:dyDescent="0.15">
      <c r="Y78" s="31" t="s">
        <v>336</v>
      </c>
      <c r="Z78" s="31" t="s">
        <v>465</v>
      </c>
    </row>
    <row r="79" spans="1:32" x14ac:dyDescent="0.15">
      <c r="Y79" s="31" t="s">
        <v>337</v>
      </c>
      <c r="Z79" s="31" t="s">
        <v>466</v>
      </c>
    </row>
    <row r="80" spans="1:32" x14ac:dyDescent="0.15">
      <c r="Y80" s="31" t="s">
        <v>338</v>
      </c>
      <c r="Z80" s="31" t="s">
        <v>467</v>
      </c>
    </row>
    <row r="81" spans="25:26" x14ac:dyDescent="0.15">
      <c r="Y81" s="31" t="s">
        <v>339</v>
      </c>
      <c r="Z81" s="31" t="s">
        <v>468</v>
      </c>
    </row>
    <row r="82" spans="25:26" x14ac:dyDescent="0.15">
      <c r="Y82" s="31" t="s">
        <v>340</v>
      </c>
      <c r="Z82" s="31" t="s">
        <v>469</v>
      </c>
    </row>
    <row r="83" spans="25:26" x14ac:dyDescent="0.15">
      <c r="Y83" s="31" t="s">
        <v>341</v>
      </c>
      <c r="Z83" s="31" t="s">
        <v>470</v>
      </c>
    </row>
    <row r="84" spans="25:26" x14ac:dyDescent="0.15">
      <c r="Y84" s="31" t="s">
        <v>342</v>
      </c>
      <c r="Z84" s="31" t="s">
        <v>471</v>
      </c>
    </row>
    <row r="85" spans="25:26" x14ac:dyDescent="0.15">
      <c r="Y85" s="31" t="s">
        <v>343</v>
      </c>
      <c r="Z85" s="31" t="s">
        <v>472</v>
      </c>
    </row>
    <row r="86" spans="25:26" x14ac:dyDescent="0.15">
      <c r="Y86" s="31" t="s">
        <v>344</v>
      </c>
      <c r="Z86" s="31" t="s">
        <v>473</v>
      </c>
    </row>
    <row r="87" spans="25:26" x14ac:dyDescent="0.15">
      <c r="Y87" s="31" t="s">
        <v>345</v>
      </c>
      <c r="Z87" s="31" t="s">
        <v>474</v>
      </c>
    </row>
    <row r="88" spans="25:26" x14ac:dyDescent="0.15">
      <c r="Y88" s="31" t="s">
        <v>346</v>
      </c>
      <c r="Z88" s="31" t="s">
        <v>475</v>
      </c>
    </row>
    <row r="89" spans="25:26" x14ac:dyDescent="0.15">
      <c r="Y89" s="31" t="s">
        <v>347</v>
      </c>
      <c r="Z89" s="31" t="s">
        <v>476</v>
      </c>
    </row>
    <row r="90" spans="25:26" x14ac:dyDescent="0.15">
      <c r="Y90" s="31" t="s">
        <v>348</v>
      </c>
      <c r="Z90" s="31" t="s">
        <v>477</v>
      </c>
    </row>
    <row r="91" spans="25:26" x14ac:dyDescent="0.15">
      <c r="Y91" s="31" t="s">
        <v>349</v>
      </c>
      <c r="Z91" s="31" t="s">
        <v>478</v>
      </c>
    </row>
    <row r="92" spans="25:26" x14ac:dyDescent="0.15">
      <c r="Y92" s="31" t="s">
        <v>350</v>
      </c>
      <c r="Z92" s="31" t="s">
        <v>479</v>
      </c>
    </row>
    <row r="93" spans="25:26" x14ac:dyDescent="0.15">
      <c r="Y93" s="31" t="s">
        <v>351</v>
      </c>
      <c r="Z93" s="31" t="s">
        <v>480</v>
      </c>
    </row>
    <row r="94" spans="25:26" x14ac:dyDescent="0.15">
      <c r="Y94" s="31" t="s">
        <v>352</v>
      </c>
      <c r="Z94" s="31" t="s">
        <v>481</v>
      </c>
    </row>
    <row r="95" spans="25:26" x14ac:dyDescent="0.15">
      <c r="Y95" s="31" t="s">
        <v>353</v>
      </c>
      <c r="Z95" s="31" t="s">
        <v>482</v>
      </c>
    </row>
    <row r="96" spans="25:26" x14ac:dyDescent="0.15">
      <c r="Y96" s="31" t="s">
        <v>257</v>
      </c>
      <c r="Z96" s="31" t="s">
        <v>483</v>
      </c>
    </row>
    <row r="97" spans="25:26" x14ac:dyDescent="0.15">
      <c r="Y97" s="31" t="s">
        <v>354</v>
      </c>
      <c r="Z97" s="31" t="s">
        <v>484</v>
      </c>
    </row>
    <row r="98" spans="25:26" x14ac:dyDescent="0.15">
      <c r="Y98" s="31" t="s">
        <v>355</v>
      </c>
      <c r="Z98" s="31" t="s">
        <v>485</v>
      </c>
    </row>
    <row r="99" spans="25:26" x14ac:dyDescent="0.15">
      <c r="Y99" s="31" t="s">
        <v>385</v>
      </c>
      <c r="Z99" s="31" t="s">
        <v>486</v>
      </c>
    </row>
    <row r="100" spans="25:26" x14ac:dyDescent="0.15">
      <c r="Y100" s="31" t="s">
        <v>569</v>
      </c>
      <c r="Z100" s="31"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2022-08-26T01:26:14Z</dcterms:created>
  <dcterms:modified xsi:type="dcterms:W3CDTF">2022-08-26T01:28:02Z</dcterms:modified>
</cp:coreProperties>
</file>