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13" r:id="rId5"/>
  </sheets>
  <definedNames>
    <definedName name="_xlnm._FilterDatabase" localSheetId="0" hidden="1">行政事業レビューシート!$A$2:$BG$261</definedName>
    <definedName name="_xlnm._FilterDatabase" localSheetId="2" hidden="1">別紙1!$A$1:$BJ$15</definedName>
    <definedName name="_xlnm._FilterDatabase" localSheetId="3" hidden="1">別紙2!$A$1:$AY$45</definedName>
    <definedName name="_xlnm._FilterDatabase" localSheetId="4" hidden="1">別紙3!$A$2:$AY$140</definedName>
    <definedName name="_xlnm.Print_Area" localSheetId="0">行政事業レビューシート!$A$1:$AX$261</definedName>
    <definedName name="_xlnm.Print_Area" localSheetId="2">別紙1!$A$1:$AX$15</definedName>
    <definedName name="_xlnm.Print_Area" localSheetId="3">別紙2!$A$1:$AX$45</definedName>
    <definedName name="_xlnm.Print_Area" localSheetId="4">別紙3!$A$1:$AX$140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37" i="13" l="1"/>
  <c r="AY139" i="13" s="1"/>
  <c r="AY133" i="13"/>
  <c r="AY135" i="13" s="1"/>
  <c r="AY129" i="13"/>
  <c r="AY128" i="13"/>
  <c r="AY124" i="13"/>
  <c r="AY126" i="13" s="1"/>
  <c r="AY120" i="13"/>
  <c r="AY122" i="13" s="1"/>
  <c r="AY116" i="13"/>
  <c r="AY118" i="13" s="1"/>
  <c r="AY112" i="13"/>
  <c r="AY108" i="13"/>
  <c r="AY110" i="13" s="1"/>
  <c r="AY104" i="13"/>
  <c r="AY106" i="13" s="1"/>
  <c r="AY100" i="13"/>
  <c r="AY102" i="13" s="1"/>
  <c r="AY99" i="13"/>
  <c r="AY95" i="13"/>
  <c r="AY91" i="13"/>
  <c r="AY93" i="13" s="1"/>
  <c r="AY90" i="13"/>
  <c r="AY89" i="13"/>
  <c r="AY88" i="13"/>
  <c r="AY87" i="13"/>
  <c r="AY86" i="13"/>
  <c r="AY82" i="13"/>
  <c r="AY84" i="13" s="1"/>
  <c r="AY81" i="13"/>
  <c r="AY77" i="13"/>
  <c r="AY79" i="13" s="1"/>
  <c r="AY73" i="13"/>
  <c r="AY72" i="13"/>
  <c r="AY68" i="13"/>
  <c r="AY70" i="13" s="1"/>
  <c r="AY64" i="13"/>
  <c r="AY66" i="13" s="1"/>
  <c r="AY63" i="13"/>
  <c r="AY59" i="13"/>
  <c r="AY61" i="13" s="1"/>
  <c r="AY55" i="13"/>
  <c r="AY51" i="13"/>
  <c r="AY53" i="13" s="1"/>
  <c r="AY50" i="13"/>
  <c r="AY49" i="13"/>
  <c r="AY48" i="13"/>
  <c r="AY47" i="13"/>
  <c r="AY46" i="13"/>
  <c r="AY45" i="13"/>
  <c r="AY41" i="13"/>
  <c r="AY43" i="13" s="1"/>
  <c r="AY40" i="13"/>
  <c r="AY39" i="13"/>
  <c r="AY38" i="13"/>
  <c r="AY37" i="13"/>
  <c r="AY36" i="13"/>
  <c r="AY35" i="13"/>
  <c r="AY34" i="13"/>
  <c r="AY33" i="13"/>
  <c r="AY32" i="13"/>
  <c r="AY28" i="13"/>
  <c r="AY30" i="13" s="1"/>
  <c r="AY27" i="13"/>
  <c r="AY26" i="13"/>
  <c r="AY25" i="13"/>
  <c r="AY21" i="13"/>
  <c r="AY17" i="13"/>
  <c r="AY19" i="13" s="1"/>
  <c r="AY13" i="13"/>
  <c r="AY15" i="13" s="1"/>
  <c r="AY9" i="13"/>
  <c r="AY11" i="13" s="1"/>
  <c r="AY5" i="13"/>
  <c r="AY2" i="13"/>
  <c r="AY3" i="13" s="1"/>
  <c r="AY60" i="13" l="1"/>
  <c r="AY78" i="13"/>
  <c r="AY4" i="13"/>
  <c r="AY10" i="13"/>
  <c r="AY12" i="13"/>
  <c r="AY52" i="13"/>
  <c r="AY20" i="13"/>
  <c r="AY18" i="13"/>
  <c r="AY31" i="13"/>
  <c r="AY29" i="13"/>
  <c r="AY54" i="13"/>
  <c r="AY62" i="13"/>
  <c r="AY101" i="13"/>
  <c r="AY71" i="13"/>
  <c r="AY69" i="13"/>
  <c r="AY80" i="13"/>
  <c r="AY94" i="13"/>
  <c r="AY92" i="13"/>
  <c r="AY125" i="13"/>
  <c r="AY134" i="13"/>
  <c r="AY103" i="13"/>
  <c r="AY111" i="13"/>
  <c r="AY119" i="13"/>
  <c r="AY109" i="13"/>
  <c r="AY117" i="13"/>
  <c r="AY127" i="13"/>
  <c r="AY136" i="13"/>
  <c r="AY8" i="13"/>
  <c r="AY6" i="13"/>
  <c r="AY7" i="13"/>
  <c r="AY58" i="13"/>
  <c r="AY56" i="13"/>
  <c r="AY57" i="13"/>
  <c r="AY98" i="13"/>
  <c r="AY96" i="13"/>
  <c r="AY97" i="13"/>
  <c r="AY132" i="13"/>
  <c r="AY130" i="13"/>
  <c r="AY131" i="13"/>
  <c r="AY24" i="13"/>
  <c r="AY22" i="13"/>
  <c r="AY23" i="13"/>
  <c r="AY76" i="13"/>
  <c r="AY74" i="13"/>
  <c r="AY75" i="13"/>
  <c r="AY115" i="13"/>
  <c r="AY113" i="13"/>
  <c r="AY114" i="13"/>
  <c r="AY16" i="13"/>
  <c r="AY14" i="13"/>
  <c r="AY44" i="13"/>
  <c r="AY42" i="13"/>
  <c r="AY67" i="13"/>
  <c r="AY65" i="13"/>
  <c r="AY85" i="13"/>
  <c r="AY83" i="13"/>
  <c r="AY107" i="13"/>
  <c r="AY105" i="13"/>
  <c r="AY123" i="13"/>
  <c r="AY121" i="13"/>
  <c r="AY140" i="13"/>
  <c r="AY138" i="13"/>
  <c r="AY50" i="11" l="1"/>
  <c r="AY55" i="11" s="1"/>
  <c r="AY47" i="11"/>
  <c r="AY48" i="11" s="1"/>
  <c r="AY44" i="11"/>
  <c r="AY46" i="11" s="1"/>
  <c r="AY43" i="11"/>
  <c r="AY228" i="11"/>
  <c r="AY224" i="11"/>
  <c r="AY226" i="11" s="1"/>
  <c r="AY223" i="11"/>
  <c r="AY222" i="11"/>
  <c r="AY221" i="11"/>
  <c r="AY220" i="11"/>
  <c r="AY219" i="11"/>
  <c r="AY218" i="11"/>
  <c r="AY199" i="11"/>
  <c r="AY194" i="11"/>
  <c r="AY227" i="11" l="1"/>
  <c r="AY225" i="11"/>
  <c r="AY202" i="11"/>
  <c r="AY201" i="11"/>
  <c r="AY196" i="11"/>
  <c r="AY198" i="11"/>
  <c r="AY195" i="11"/>
  <c r="AY197" i="11"/>
  <c r="AY49" i="11"/>
  <c r="AY45" i="11"/>
  <c r="AY54" i="11"/>
  <c r="AY52" i="11"/>
  <c r="AY56" i="11"/>
  <c r="AY53" i="11"/>
  <c r="AY51" i="11"/>
  <c r="AY200" i="11"/>
  <c r="AY98" i="11"/>
  <c r="AY91" i="11"/>
  <c r="AY97" i="11" s="1"/>
  <c r="AY88" i="11"/>
  <c r="AY89" i="11" s="1"/>
  <c r="AY85" i="11"/>
  <c r="AY87" i="11" s="1"/>
  <c r="AY74" i="11"/>
  <c r="AY75" i="11" s="1"/>
  <c r="AY71" i="11"/>
  <c r="AY72" i="11" s="1"/>
  <c r="AY70" i="11"/>
  <c r="AY77" i="11"/>
  <c r="AY82" i="11" s="1"/>
  <c r="AY84" i="11"/>
  <c r="AY57" i="11"/>
  <c r="AY58" i="11" s="1"/>
  <c r="AY60" i="11"/>
  <c r="AY62" i="11" s="1"/>
  <c r="AY94" i="11" l="1"/>
  <c r="AY92" i="11"/>
  <c r="AY96" i="11"/>
  <c r="AY73" i="11"/>
  <c r="AY59" i="11"/>
  <c r="AY79" i="11"/>
  <c r="AY81" i="11"/>
  <c r="AY83" i="11"/>
  <c r="AY78" i="11"/>
  <c r="AY80" i="11"/>
  <c r="AY93" i="11"/>
  <c r="AY95" i="11"/>
  <c r="AY76" i="11"/>
  <c r="AY90" i="11"/>
  <c r="AY86" i="11"/>
  <c r="AY61" i="11"/>
  <c r="AY63" i="11" l="1"/>
  <c r="AY69" i="11" s="1"/>
  <c r="AY66" i="11" l="1"/>
  <c r="AY67" i="11"/>
  <c r="AY64" i="11"/>
  <c r="AY68" i="11"/>
  <c r="AY65" i="11"/>
  <c r="AW148" i="11" l="1"/>
  <c r="AT148" i="11"/>
  <c r="AQ148" i="11"/>
  <c r="AL148" i="11"/>
  <c r="AI148" i="11"/>
  <c r="AF148" i="11"/>
  <c r="Z148" i="11"/>
  <c r="W148" i="11"/>
  <c r="T148" i="11"/>
  <c r="N148" i="11"/>
  <c r="AW147" i="11"/>
  <c r="AT147" i="11"/>
  <c r="AQ147" i="11"/>
  <c r="AL147" i="11"/>
  <c r="AI147" i="11"/>
  <c r="AF147" i="11"/>
  <c r="Z147" i="11"/>
  <c r="W147" i="11"/>
  <c r="T147" i="11"/>
  <c r="N147" i="11"/>
  <c r="K147" i="11"/>
  <c r="H147" i="11"/>
  <c r="AY261" i="11" l="1"/>
  <c r="AY257" i="11"/>
  <c r="AY259" i="11" s="1"/>
  <c r="AY253" i="11"/>
  <c r="AY256" i="11" s="1"/>
  <c r="AY249" i="11"/>
  <c r="AY251" i="11" s="1"/>
  <c r="AY245" i="11"/>
  <c r="AY248" i="11" s="1"/>
  <c r="AY241" i="11"/>
  <c r="AY243" i="11" s="1"/>
  <c r="AY240" i="11"/>
  <c r="AY239" i="11"/>
  <c r="AY238" i="11"/>
  <c r="AY234" i="11"/>
  <c r="AY237" i="11" s="1"/>
  <c r="AY233" i="11"/>
  <c r="AY232" i="11"/>
  <c r="AY231" i="11"/>
  <c r="AY230" i="11"/>
  <c r="AY229" i="11"/>
  <c r="AY211" i="11"/>
  <c r="AU210" i="11"/>
  <c r="Y210" i="11"/>
  <c r="AY204" i="11"/>
  <c r="AU203" i="11"/>
  <c r="Y203" i="11"/>
  <c r="AY203" i="11"/>
  <c r="AU198" i="11"/>
  <c r="Y198" i="11"/>
  <c r="AU193" i="11"/>
  <c r="Y193" i="11"/>
  <c r="W28" i="11"/>
  <c r="P28" i="11"/>
  <c r="AD21" i="11"/>
  <c r="W21" i="11"/>
  <c r="P21" i="11"/>
  <c r="AR18" i="11"/>
  <c r="AK18" i="11"/>
  <c r="AD18" i="11"/>
  <c r="AD20" i="11" s="1"/>
  <c r="W18" i="11"/>
  <c r="W20" i="11" s="1"/>
  <c r="P18" i="11"/>
  <c r="P20" i="11" s="1"/>
  <c r="AV2" i="11"/>
  <c r="AY244" i="11" l="1"/>
  <c r="AY252" i="11"/>
  <c r="AY260" i="11"/>
  <c r="AY242" i="11"/>
  <c r="AY250" i="11"/>
  <c r="AY258" i="11"/>
  <c r="AY206" i="11"/>
  <c r="AY208" i="11"/>
  <c r="AY210" i="11"/>
  <c r="AY236" i="11"/>
  <c r="AY247" i="11"/>
  <c r="AY255" i="11"/>
  <c r="AY205" i="11"/>
  <c r="AY207" i="11"/>
  <c r="AY209" i="11"/>
  <c r="AY235" i="11"/>
  <c r="AY246" i="11"/>
  <c r="AY254" i="11"/>
  <c r="AY40" i="6" l="1"/>
  <c r="AY42" i="6" s="1"/>
  <c r="AY34" i="6"/>
  <c r="AY30" i="6"/>
  <c r="AY26" i="6"/>
  <c r="AY22" i="6"/>
  <c r="AY24" i="6" s="1"/>
  <c r="AY17" i="6"/>
  <c r="AY13" i="6"/>
  <c r="AY8" i="6"/>
  <c r="AY10" i="6" s="1"/>
  <c r="AY2" i="6"/>
  <c r="AY9" i="5"/>
  <c r="AY11" i="5" s="1"/>
  <c r="AY2" i="5"/>
  <c r="AY3" i="5" s="1"/>
  <c r="AY9" i="6" l="1"/>
  <c r="AY25" i="6"/>
  <c r="AY37" i="6"/>
  <c r="AY14" i="5"/>
  <c r="AY12" i="6"/>
  <c r="AY28" i="6"/>
  <c r="AY44" i="6"/>
  <c r="AY41" i="6"/>
  <c r="AY45" i="6"/>
  <c r="AY38" i="6"/>
  <c r="AY23" i="6"/>
  <c r="AY6" i="5"/>
  <c r="AY13" i="5"/>
  <c r="AY6" i="6"/>
  <c r="AY14" i="6"/>
  <c r="AY27" i="6"/>
  <c r="AY32" i="6"/>
  <c r="AY8" i="5"/>
  <c r="AY15" i="6"/>
  <c r="AY5" i="5"/>
  <c r="AY10" i="5"/>
  <c r="AY12" i="5"/>
  <c r="AY5" i="6"/>
  <c r="AY11" i="6"/>
  <c r="AY16" i="6"/>
  <c r="AY29" i="6"/>
  <c r="AY31" i="6"/>
  <c r="AY36" i="6"/>
  <c r="AY43" i="6"/>
  <c r="AY4" i="5"/>
  <c r="AY15" i="5"/>
  <c r="AY33" i="6"/>
  <c r="AY35" i="6"/>
  <c r="AY20" i="6"/>
  <c r="AY19" i="6"/>
  <c r="AY18" i="6"/>
  <c r="AY4" i="6"/>
  <c r="AY3" i="6"/>
  <c r="AY7" i="6"/>
  <c r="AY7" i="5"/>
  <c r="C12" i="4" l="1"/>
  <c r="C23" i="4" l="1"/>
  <c r="AU45" i="6" l="1"/>
  <c r="Y45" i="6"/>
  <c r="AU38" i="6"/>
  <c r="Y38" i="6"/>
  <c r="AU33" i="6"/>
  <c r="Y33" i="6"/>
  <c r="AU29" i="6"/>
  <c r="Y29" i="6"/>
  <c r="AU25" i="6"/>
  <c r="Y25" i="6"/>
  <c r="AU20" i="6"/>
  <c r="Y20" i="6"/>
  <c r="Y16" i="6"/>
  <c r="AU16" i="6"/>
  <c r="AU12" i="6"/>
  <c r="Y12" i="6"/>
  <c r="Y7"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7"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<sst xmlns="http://schemas.openxmlformats.org/spreadsheetml/2006/main" count="2041" uniqueCount="876">
  <si>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</si>
  <si>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</si>
  <si>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</si>
  <si>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</si>
  <si>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</si>
  <si>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</si>
  <si>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</si>
  <si>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</si>
  <si>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</si>
  <si>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</si>
  <si>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</si>
  <si>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</si>
  <si>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</si>
  <si>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</si>
  <si>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</si>
  <si>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</si>
  <si>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</si>
  <si>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</si>
  <si>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</si>
  <si>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</si>
  <si>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</si>
  <si>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</si>
  <si>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</si>
  <si>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</si>
  <si>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</si>
  <si>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</si>
  <si>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</si>
  <si>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</si>
  <si>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</si>
  <si>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</si>
  <si>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</si>
  <si>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</si>
  <si>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</si>
  <si>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</si>
  <si>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</si>
  <si>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</si>
  <si>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</si>
  <si>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</si>
  <si>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</si>
  <si>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</si>
  <si>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</si>
  <si>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</si>
  <si>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</si>
  <si>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</si>
  <si>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</si>
  <si>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</si>
  <si>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</si>
  <si>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</si>
  <si>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</si>
  <si>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</si>
  <si>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</si>
  <si>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</si>
  <si>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</si>
  <si>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</si>
  <si>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</si>
  <si>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</si>
  <si>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</si>
  <si>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</si>
  <si>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</si>
  <si>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</si>
  <si>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</si>
  <si>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</si>
  <si>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</si>
  <si>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</si>
  <si>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</si>
  <si>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</si>
  <si>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</si>
  <si>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</si>
  <si>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</si>
  <si>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</si>
  <si>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</si>
  <si>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</si>
  <si>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</si>
  <si>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</si>
  <si>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</si>
  <si>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</si>
  <si>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</si>
  <si>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</si>
  <si>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</si>
  <si>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</si>
  <si>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</si>
  <si>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</si>
  <si>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</si>
  <si>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</si>
  <si>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</si>
  <si>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</si>
  <si>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</si>
  <si>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</si>
  <si>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</si>
  <si>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</si>
  <si>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</si>
  <si>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</si>
  <si>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</si>
  <si>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</si>
  <si>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</si>
  <si>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</si>
  <si>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</si>
  <si>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</si>
  <si>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</si>
  <si>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</si>
  <si>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</si>
  <si>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</si>
  <si>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</si>
  <si>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</si>
  <si>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</si>
  <si>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</si>
  <si>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</si>
  <si>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</si>
  <si>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</si>
  <si>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</si>
  <si>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</si>
  <si>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</si>
  <si>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</si>
  <si>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</si>
  <si>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</si>
  <si>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</si>
  <si>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</si>
  <si>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</si>
  <si>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</si>
  <si>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</si>
  <si>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</si>
  <si>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</si>
  <si>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</si>
  <si>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</si>
  <si>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</si>
  <si>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</si>
  <si>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</si>
  <si>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</si>
  <si>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</si>
  <si>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</si>
  <si>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</si>
  <si>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</si>
  <si>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</si>
  <si>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</si>
  <si>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</si>
  <si>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</si>
  <si>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</si>
  <si>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</si>
  <si>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</si>
  <si>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</si>
  <si>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</si>
  <si>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</si>
  <si>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</si>
  <si>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</si>
  <si>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</si>
  <si>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</si>
  <si>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</si>
  <si>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</si>
  <si>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</si>
  <si>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</si>
  <si>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</si>
  <si>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</si>
  <si>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</si>
  <si>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</si>
  <si>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</si>
  <si>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</si>
  <si>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</si>
  <si>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</si>
  <si>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</si>
  <si>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</si>
  <si>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</si>
  <si>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</si>
  <si>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</si>
  <si>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</si>
  <si>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</si>
  <si>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</si>
  <si>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</si>
  <si>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</si>
  <si>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</si>
  <si>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</si>
  <si>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</si>
  <si>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</si>
  <si>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</si>
  <si>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</si>
  <si>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</si>
  <si>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</si>
  <si>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</si>
  <si>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</si>
  <si>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</si>
  <si>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</si>
  <si>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</si>
  <si>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</si>
  <si>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</si>
  <si>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</si>
  <si>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</si>
  <si>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</si>
  <si>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</si>
  <si>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</si>
  <si>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</si>
  <si>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</si>
  <si>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</si>
  <si>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</si>
  <si>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</si>
  <si>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</si>
  <si>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</si>
  <si>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</si>
  <si>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</si>
  <si>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</si>
  <si>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</si>
  <si>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</si>
  <si>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</si>
  <si>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</si>
  <si>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</si>
  <si>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</si>
  <si>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</si>
  <si>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</si>
  <si>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</si>
  <si>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</si>
  <si>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</si>
  <si>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</si>
  <si>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</si>
  <si>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</si>
  <si>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</si>
  <si>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</si>
  <si>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</si>
  <si>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</si>
  <si>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</si>
  <si>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</si>
  <si>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</si>
  <si>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</si>
  <si>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</si>
  <si>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</si>
  <si>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</si>
  <si>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</si>
  <si>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</si>
  <si>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</si>
  <si>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</si>
  <si>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</si>
  <si>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</si>
  <si>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</si>
  <si>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</si>
  <si>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</si>
  <si>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</si>
  <si>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</si>
  <si>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</si>
  <si>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</si>
  <si>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</si>
  <si>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</si>
  <si>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</si>
  <si>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</si>
  <si>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</si>
  <si>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</si>
  <si>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</si>
  <si>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</si>
  <si>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</si>
  <si>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</si>
  <si>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</si>
  <si>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</si>
  <si>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</si>
  <si>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</si>
  <si>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</si>
  <si>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</si>
  <si>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</si>
  <si>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</si>
  <si>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</si>
  <si>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</si>
  <si>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</si>
  <si>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</si>
  <si>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</si>
  <si>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</si>
  <si>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</si>
  <si>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</si>
  <si>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</si>
  <si>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</si>
  <si>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</si>
  <si>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</si>
  <si>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</si>
  <si>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</si>
  <si>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</si>
  <si>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</si>
  <si>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</si>
  <si>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</si>
  <si>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</si>
  <si>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</si>
  <si>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</si>
  <si>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</si>
  <si>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</si>
  <si>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</si>
  <si>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</si>
  <si>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</si>
  <si>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</si>
  <si>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</si>
  <si>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</si>
  <si>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</si>
  <si>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</si>
  <si>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</si>
  <si>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</si>
  <si>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</si>
  <si>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</si>
  <si>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</si>
  <si>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</si>
  <si>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</si>
  <si>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</si>
  <si>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</si>
  <si>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</si>
  <si>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</si>
  <si>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</si>
  <si>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</si>
  <si>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</si>
  <si>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</si>
  <si>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</si>
  <si>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</si>
  <si>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</si>
  <si>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</si>
  <si>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</si>
  <si>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</si>
  <si>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</si>
  <si>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</si>
  <si>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</si>
  <si>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</si>
  <si>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</si>
  <si>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</si>
  <si>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</si>
  <si>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</si>
  <si>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</si>
  <si>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</si>
  <si>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</si>
  <si>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</si>
  <si>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</si>
  <si>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</si>
  <si>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</si>
  <si>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</si>
  <si>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</si>
  <si>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</si>
  <si>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</si>
  <si>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</si>
  <si>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</si>
  <si>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</si>
  <si>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</si>
  <si>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</si>
  <si>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</si>
  <si>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</si>
  <si>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</si>
  <si>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</si>
  <si>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</si>
  <si>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</si>
  <si>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</si>
  <si>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</si>
  <si>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</si>
  <si>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</si>
  <si>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</si>
  <si>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</si>
  <si>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</si>
  <si>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</si>
  <si>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</si>
  <si>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</si>
  <si>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</si>
  <si>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</si>
  <si>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</si>
  <si>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</si>
  <si>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</si>
  <si>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</si>
  <si>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</si>
  <si>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</si>
  <si>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</si>
  <si>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</si>
  <si>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</si>
  <si>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</si>
  <si>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</si>
  <si>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</si>
  <si>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</si>
  <si>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</si>
  <si>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</si>
  <si>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</si>
  <si>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</si>
  <si>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</si>
  <si>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</si>
  <si>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</si>
  <si>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</si>
  <si>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</si>
  <si>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</si>
  <si>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</si>
  <si>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</si>
  <si>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</si>
  <si>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</si>
  <si>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</si>
  <si>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</si>
  <si>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</si>
  <si>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</si>
  <si>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</si>
  <si>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</si>
  <si>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</si>
  <si>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</si>
  <si>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</si>
  <si>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</si>
  <si>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</si>
  <si>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</si>
  <si>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</si>
  <si>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</si>
  <si>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</si>
  <si>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</si>
  <si>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</si>
  <si>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</si>
  <si>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</si>
  <si>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</si>
  <si>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</si>
  <si>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</si>
  <si>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</si>
  <si>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</si>
  <si>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</si>
  <si>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</si>
  <si>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</si>
  <si>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</si>
  <si>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</si>
  <si>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</si>
  <si>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</si>
  <si>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</si>
  <si>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</si>
  <si>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</si>
  <si>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</si>
  <si>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</si>
  <si>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</si>
  <si>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</si>
  <si>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</si>
  <si>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</si>
  <si>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</si>
  <si>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</si>
  <si>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</si>
  <si>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</si>
  <si>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</si>
  <si>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</si>
  <si>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</si>
  <si>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</si>
  <si>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</si>
  <si>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</si>
  <si>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</si>
  <si>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</si>
  <si>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</si>
  <si>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</si>
  <si>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</si>
  <si>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</si>
  <si>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</si>
  <si>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</si>
  <si>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</si>
  <si>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</si>
  <si>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</si>
  <si>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</si>
  <si>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</si>
  <si>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</si>
  <si>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</si>
  <si>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</si>
  <si>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</si>
  <si>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</si>
  <si>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</si>
  <si>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</si>
  <si>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</si>
  <si>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</si>
  <si>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</si>
  <si>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</si>
  <si>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</si>
  <si>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</si>
  <si>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</si>
  <si>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</si>
  <si>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</si>
  <si>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</si>
  <si>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</si>
  <si>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</si>
  <si>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</si>
  <si>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</si>
  <si>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</si>
  <si>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</si>
  <si>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</si>
  <si>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</si>
  <si>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</si>
  <si>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</si>
  <si>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</si>
  <si>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</si>
  <si>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</si>
  <si>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</si>
  <si>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</si>
  <si>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</si>
  <si>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</si>
  <si>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</si>
  <si>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</si>
  <si>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</si>
  <si>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</si>
  <si>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</si>
  <si>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</si>
  <si>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</si>
  <si>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</si>
  <si>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</si>
  <si>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</si>
  <si>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</si>
  <si>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</si>
  <si>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</si>
  <si>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</si>
  <si>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</si>
  <si>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</si>
  <si>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</si>
  <si>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</si>
  <si>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</si>
  <si>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</si>
  <si>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</si>
  <si>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</si>
  <si>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</si>
  <si>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</si>
  <si>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</si>
  <si>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</si>
  <si>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</si>
  <si>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</si>
  <si>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</si>
  <si>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</si>
  <si>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</si>
  <si>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</si>
  <si>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</si>
  <si>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</si>
  <si>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</si>
  <si>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</si>
  <si>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</si>
  <si>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</si>
  <si>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</si>
  <si>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</si>
  <si>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</si>
  <si>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</si>
  <si>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</si>
  <si>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</si>
  <si>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</si>
  <si>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</si>
  <si>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</si>
  <si>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</si>
  <si>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</si>
  <si>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</si>
  <si>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</si>
  <si>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</si>
  <si>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</si>
  <si>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</si>
  <si>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</si>
  <si>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</si>
  <si>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</si>
  <si>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</si>
  <si>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</si>
  <si>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</si>
  <si>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</si>
  <si>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</si>
  <si>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</si>
  <si>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</si>
  <si>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</si>
  <si>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</si>
  <si>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</si>
  <si>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</si>
  <si>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</si>
  <si>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</si>
  <si>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</si>
  <si>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</si>
  <si>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</si>
  <si>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</si>
  <si>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</si>
  <si>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</si>
  <si>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</si>
  <si>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</si>
  <si>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</si>
  <si>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</si>
  <si>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</si>
  <si>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</si>
  <si>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</si>
  <si>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</si>
  <si>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</si>
  <si>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</si>
  <si>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</si>
  <si>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</si>
  <si>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</si>
  <si>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</si>
  <si>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</si>
  <si>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</si>
  <si>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</si>
  <si>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</si>
  <si>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</si>
  <si>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</si>
  <si>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</si>
  <si>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</si>
  <si>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</si>
  <si>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</si>
  <si>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</si>
  <si>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</si>
  <si>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</si>
  <si>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</si>
  <si>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</si>
  <si>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</si>
  <si>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</si>
  <si>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</si>
  <si>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</si>
  <si>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</si>
  <si>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</si>
  <si>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</si>
  <si>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</si>
  <si>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</si>
  <si>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</si>
  <si>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</si>
  <si>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</si>
  <si>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</si>
  <si>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</si>
  <si>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</si>
  <si>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</si>
  <si>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</si>
  <si>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</si>
  <si>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</si>
  <si>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</si>
  <si>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</si>
  <si>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</si>
  <si>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</si>
  <si>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</si>
  <si>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</si>
  <si>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</si>
  <si>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</si>
  <si>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事業諸費</t>
  </si>
  <si>
    <t>大臣官房</t>
  </si>
  <si>
    <t>昭和24年度</t>
  </si>
  <si>
    <t>令和3年度</t>
  </si>
  <si>
    <t>政府広報室</t>
  </si>
  <si>
    <t>内閣府設置法（平成１１年７月１６日法律第８９号）第４条第３項第３８号</t>
  </si>
  <si>
    <t>-</t>
  </si>
  <si>
    <t>対前年度
実績以上</t>
  </si>
  <si>
    <t>ウェブサイト「政府広報オンライン」における総ページビュー数</t>
  </si>
  <si>
    <t>ＰＶ</t>
  </si>
  <si>
    <t>「政府広報オンライン」における総ページビュー数
（政府広報室調べ）</t>
  </si>
  <si>
    <t>新聞広告（記事下）における民間会社も含めた全社平均値以上</t>
  </si>
  <si>
    <t xml:space="preserve">新聞広告（記事下）の認知度を測定指標として設定
</t>
  </si>
  <si>
    <t>本</t>
  </si>
  <si>
    <t>ｻｲﾄ</t>
  </si>
  <si>
    <t>インターネット広告（テーマ数）</t>
  </si>
  <si>
    <t>ﾃｰﾏ</t>
  </si>
  <si>
    <t>モバイル携帯端末サイト（広告本数）
※令和元年度限り</t>
  </si>
  <si>
    <t>クロスメディア広報（テーマ数）</t>
  </si>
  <si>
    <t>インターネット（動画）　金額(x)／制作本数(y)　　　　　　　　　　　　　</t>
    <phoneticPr fontId="5"/>
  </si>
  <si>
    <t>万円</t>
  </si>
  <si>
    <t xml:space="preserve">   　x/y</t>
    <phoneticPr fontId="5"/>
  </si>
  <si>
    <t>23百万円
/32本</t>
  </si>
  <si>
    <t>インターネット（広告）　金額(x)／テーマ数(y)　　　　　　　　　　　　　　</t>
    <phoneticPr fontId="5"/>
  </si>
  <si>
    <t>861百万円
/568テーマ</t>
  </si>
  <si>
    <t>モバイル携帯端末サイト　金額(x)／広告本数(y)
※令和元年度限り　　　　　　　　　　　　　</t>
    <phoneticPr fontId="5"/>
  </si>
  <si>
    <t>8百万円
/52ﾃｰﾏ</t>
  </si>
  <si>
    <t>クロスメディア広報　金額(x)／テーマ数(y)　　　　　　　　　　　　　　</t>
    <phoneticPr fontId="5"/>
  </si>
  <si>
    <t>2,216百万円
/9ﾃｰﾏ</t>
  </si>
  <si>
    <t>1,912百万円
/6ﾃｰﾏ</t>
  </si>
  <si>
    <t>0012</t>
  </si>
  <si>
    <t>0006</t>
  </si>
  <si>
    <t>0005</t>
  </si>
  <si>
    <t>0004</t>
  </si>
  <si>
    <t>○</t>
  </si>
  <si>
    <t>大臣官房参事官
坂本　眞一･安藤 繁･小坂 伸行</t>
    <phoneticPr fontId="5"/>
  </si>
  <si>
    <t>-</t>
    <phoneticPr fontId="5"/>
  </si>
  <si>
    <t>-</t>
    <phoneticPr fontId="5"/>
  </si>
  <si>
    <t>☑</t>
  </si>
  <si>
    <t>新聞広告（記事下）における民間会社も含めた全社平均値以上</t>
    <phoneticPr fontId="5"/>
  </si>
  <si>
    <t xml:space="preserve">新聞広告(記事下）の理解度を測定指標として設定
</t>
    <phoneticPr fontId="5"/>
  </si>
  <si>
    <t>○</t>
    <phoneticPr fontId="5"/>
  </si>
  <si>
    <t>有</t>
  </si>
  <si>
    <t>‐</t>
  </si>
  <si>
    <t>原則として一般競争契約及び随意契約（企画競争）により調達しており、競争性を確保することにより経費の効率化に努めていることから、妥当である。</t>
    <rPh sb="0" eb="2">
      <t>ゲンソク</t>
    </rPh>
    <rPh sb="5" eb="7">
      <t>イッパン</t>
    </rPh>
    <rPh sb="7" eb="9">
      <t>キョウソウ</t>
    </rPh>
    <rPh sb="9" eb="11">
      <t>ケイヤク</t>
    </rPh>
    <rPh sb="11" eb="12">
      <t>オヨ</t>
    </rPh>
    <rPh sb="13" eb="15">
      <t>ズイイ</t>
    </rPh>
    <rPh sb="15" eb="17">
      <t>ケイヤク</t>
    </rPh>
    <rPh sb="18" eb="20">
      <t>キカク</t>
    </rPh>
    <rPh sb="20" eb="22">
      <t>キョウソウ</t>
    </rPh>
    <rPh sb="26" eb="28">
      <t>チョウタツ</t>
    </rPh>
    <rPh sb="33" eb="36">
      <t>キョウソウセイ</t>
    </rPh>
    <rPh sb="37" eb="39">
      <t>カクホ</t>
    </rPh>
    <rPh sb="46" eb="48">
      <t>ケイヒ</t>
    </rPh>
    <rPh sb="49" eb="52">
      <t>コウリツカ</t>
    </rPh>
    <rPh sb="53" eb="54">
      <t>ツト</t>
    </rPh>
    <rPh sb="63" eb="65">
      <t>ダトウ</t>
    </rPh>
    <phoneticPr fontId="5"/>
  </si>
  <si>
    <t>各府省庁からの広報希望等を踏まえ、真に必要な広報テーマ、訴求対象に即した媒体に限定されている。</t>
    <rPh sb="0" eb="2">
      <t>カクフ</t>
    </rPh>
    <rPh sb="2" eb="4">
      <t>ショウチョウ</t>
    </rPh>
    <rPh sb="7" eb="9">
      <t>コウホウ</t>
    </rPh>
    <rPh sb="9" eb="11">
      <t>キボウ</t>
    </rPh>
    <rPh sb="11" eb="12">
      <t>ナド</t>
    </rPh>
    <rPh sb="13" eb="14">
      <t>フ</t>
    </rPh>
    <rPh sb="17" eb="18">
      <t>シン</t>
    </rPh>
    <rPh sb="19" eb="21">
      <t>ヒツヨウ</t>
    </rPh>
    <rPh sb="22" eb="24">
      <t>コウホウ</t>
    </rPh>
    <rPh sb="28" eb="30">
      <t>ソキュウ</t>
    </rPh>
    <rPh sb="30" eb="32">
      <t>タイショウ</t>
    </rPh>
    <rPh sb="33" eb="34">
      <t>ソク</t>
    </rPh>
    <rPh sb="36" eb="38">
      <t>バイタイ</t>
    </rPh>
    <rPh sb="39" eb="41">
      <t>ゲンテイ</t>
    </rPh>
    <phoneticPr fontId="5"/>
  </si>
  <si>
    <t>成果物については、「政府広報オンライン」に集約し、広く公開している。</t>
    <rPh sb="0" eb="3">
      <t>セイカブツ</t>
    </rPh>
    <rPh sb="10" eb="12">
      <t>セイフ</t>
    </rPh>
    <rPh sb="12" eb="14">
      <t>コウホウ</t>
    </rPh>
    <rPh sb="21" eb="23">
      <t>シュウヤク</t>
    </rPh>
    <rPh sb="25" eb="26">
      <t>ヒロ</t>
    </rPh>
    <rPh sb="27" eb="29">
      <t>コウカイ</t>
    </rPh>
    <phoneticPr fontId="5"/>
  </si>
  <si>
    <t>インターネットを活用した広報の実施</t>
    <phoneticPr fontId="5"/>
  </si>
  <si>
    <t>広告費</t>
    <rPh sb="0" eb="3">
      <t>コウコクヒ</t>
    </rPh>
    <phoneticPr fontId="5"/>
  </si>
  <si>
    <t>外部委託</t>
    <rPh sb="0" eb="2">
      <t>ガイブ</t>
    </rPh>
    <rPh sb="2" eb="4">
      <t>イタク</t>
    </rPh>
    <phoneticPr fontId="5"/>
  </si>
  <si>
    <t>役務費</t>
    <rPh sb="0" eb="3">
      <t>エキムヒ</t>
    </rPh>
    <phoneticPr fontId="5"/>
  </si>
  <si>
    <t>広告効果測定</t>
    <rPh sb="0" eb="2">
      <t>コウコク</t>
    </rPh>
    <rPh sb="2" eb="4">
      <t>コウカ</t>
    </rPh>
    <rPh sb="4" eb="6">
      <t>ソクテイ</t>
    </rPh>
    <phoneticPr fontId="5"/>
  </si>
  <si>
    <t>ＳＮＳを活用した広報</t>
    <rPh sb="4" eb="6">
      <t>カツヨウ</t>
    </rPh>
    <rPh sb="8" eb="10">
      <t>コウホウ</t>
    </rPh>
    <phoneticPr fontId="5"/>
  </si>
  <si>
    <t>制作費</t>
    <rPh sb="0" eb="3">
      <t>セイサクヒ</t>
    </rPh>
    <phoneticPr fontId="5"/>
  </si>
  <si>
    <t>制作費</t>
    <rPh sb="0" eb="2">
      <t>セイサク</t>
    </rPh>
    <rPh sb="2" eb="3">
      <t>ヒ</t>
    </rPh>
    <phoneticPr fontId="5"/>
  </si>
  <si>
    <t>動画コンテンツの制作</t>
    <rPh sb="0" eb="2">
      <t>ドウガ</t>
    </rPh>
    <rPh sb="8" eb="10">
      <t>セイサク</t>
    </rPh>
    <phoneticPr fontId="5"/>
  </si>
  <si>
    <t>旅費</t>
    <rPh sb="0" eb="2">
      <t>リョヒ</t>
    </rPh>
    <phoneticPr fontId="5"/>
  </si>
  <si>
    <t>調査費</t>
    <rPh sb="0" eb="3">
      <t>チョウサヒ</t>
    </rPh>
    <phoneticPr fontId="5"/>
  </si>
  <si>
    <t>テレビスポット広告効果調査</t>
    <rPh sb="7" eb="9">
      <t>コウコク</t>
    </rPh>
    <rPh sb="9" eb="11">
      <t>コウカ</t>
    </rPh>
    <rPh sb="11" eb="13">
      <t>チョウサ</t>
    </rPh>
    <phoneticPr fontId="5"/>
  </si>
  <si>
    <t>政府広報ウェブサイトのシステム更改に係る要件定義等支援業務</t>
    <phoneticPr fontId="5"/>
  </si>
  <si>
    <t>インターネット広報の実施及びパフォーマンス等の調査分析業務</t>
    <phoneticPr fontId="5"/>
  </si>
  <si>
    <t>インターネットを活用した広報の実施の一部</t>
    <phoneticPr fontId="5"/>
  </si>
  <si>
    <t>ＳＮＳを活用した広報の一部</t>
    <phoneticPr fontId="5"/>
  </si>
  <si>
    <t>政府広報ウェブサイトのシステム更改に係る要件定義等支援業務の一部</t>
    <phoneticPr fontId="5"/>
  </si>
  <si>
    <t>インターネット広報の実施及びパフォーマンス等の調査分析業務の一部</t>
    <phoneticPr fontId="5"/>
  </si>
  <si>
    <t>年間広告素材の制作業務の一部</t>
    <phoneticPr fontId="5"/>
  </si>
  <si>
    <t>ＷＥＢ広告の制作及び掲載</t>
    <rPh sb="3" eb="5">
      <t>コウコク</t>
    </rPh>
    <rPh sb="6" eb="8">
      <t>セイサク</t>
    </rPh>
    <rPh sb="8" eb="9">
      <t>オヨ</t>
    </rPh>
    <rPh sb="10" eb="12">
      <t>ケイサイ</t>
    </rPh>
    <phoneticPr fontId="5"/>
  </si>
  <si>
    <t>制作・広告費</t>
    <rPh sb="0" eb="2">
      <t>セイサク</t>
    </rPh>
    <rPh sb="3" eb="6">
      <t>コウコクヒ</t>
    </rPh>
    <phoneticPr fontId="5"/>
  </si>
  <si>
    <t>新聞広告の制作及び掲載</t>
    <rPh sb="0" eb="2">
      <t>シンブン</t>
    </rPh>
    <rPh sb="2" eb="4">
      <t>コウコク</t>
    </rPh>
    <rPh sb="5" eb="7">
      <t>セイサク</t>
    </rPh>
    <rPh sb="7" eb="8">
      <t>オヨ</t>
    </rPh>
    <rPh sb="9" eb="11">
      <t>ケイサイ</t>
    </rPh>
    <phoneticPr fontId="5"/>
  </si>
  <si>
    <t>年間広報媒体の調達業務</t>
    <rPh sb="0" eb="2">
      <t>ネンカン</t>
    </rPh>
    <rPh sb="2" eb="4">
      <t>コウホウ</t>
    </rPh>
    <rPh sb="4" eb="6">
      <t>バイタイ</t>
    </rPh>
    <rPh sb="7" eb="9">
      <t>チョウタツ</t>
    </rPh>
    <rPh sb="9" eb="11">
      <t>ギョウム</t>
    </rPh>
    <phoneticPr fontId="5"/>
  </si>
  <si>
    <t>広告費</t>
    <phoneticPr fontId="5"/>
  </si>
  <si>
    <t>テレビ番組の放送後配信、番組宣伝業務等</t>
    <rPh sb="3" eb="5">
      <t>バングミ</t>
    </rPh>
    <rPh sb="6" eb="8">
      <t>ホウソウ</t>
    </rPh>
    <rPh sb="8" eb="9">
      <t>ゴ</t>
    </rPh>
    <rPh sb="9" eb="11">
      <t>ハイシン</t>
    </rPh>
    <rPh sb="12" eb="14">
      <t>バングミ</t>
    </rPh>
    <rPh sb="14" eb="16">
      <t>センデン</t>
    </rPh>
    <rPh sb="16" eb="18">
      <t>ギョウム</t>
    </rPh>
    <rPh sb="18" eb="19">
      <t>ナド</t>
    </rPh>
    <phoneticPr fontId="5"/>
  </si>
  <si>
    <t>ＷＥＢ広告の制作及び掲載等</t>
    <rPh sb="3" eb="5">
      <t>コウコク</t>
    </rPh>
    <rPh sb="6" eb="8">
      <t>セイサク</t>
    </rPh>
    <rPh sb="8" eb="9">
      <t>オヨ</t>
    </rPh>
    <rPh sb="10" eb="12">
      <t>ケイサイ</t>
    </rPh>
    <rPh sb="12" eb="13">
      <t>ナド</t>
    </rPh>
    <phoneticPr fontId="5"/>
  </si>
  <si>
    <t>タクシーサイネージ広告掲載のための動画変換費</t>
    <phoneticPr fontId="5"/>
  </si>
  <si>
    <t>インターネットを活用した広報（GDN）の実施</t>
    <rPh sb="8" eb="10">
      <t>カツヨウ</t>
    </rPh>
    <rPh sb="12" eb="14">
      <t>コウホウ</t>
    </rPh>
    <rPh sb="20" eb="22">
      <t>ジッシ</t>
    </rPh>
    <phoneticPr fontId="5"/>
  </si>
  <si>
    <t>インターネットを活用した広報（YDA）の実施</t>
    <rPh sb="8" eb="10">
      <t>カツヨウ</t>
    </rPh>
    <rPh sb="12" eb="14">
      <t>コウホウ</t>
    </rPh>
    <rPh sb="20" eb="22">
      <t>ジッシ</t>
    </rPh>
    <phoneticPr fontId="5"/>
  </si>
  <si>
    <t>令和３年度インターネットモニター調査による政府広報キャンペーンの効果測定業務</t>
    <phoneticPr fontId="5"/>
  </si>
  <si>
    <t>ＳＮＳを活用した政府広報の実施</t>
    <phoneticPr fontId="5"/>
  </si>
  <si>
    <t>政府広報テレビＣＭに関する広告効果調査</t>
    <phoneticPr fontId="5"/>
  </si>
  <si>
    <t>令和３年度インターネットモニター調査による政府広報キャンペーンの効果測定業務等の一部</t>
    <phoneticPr fontId="5"/>
  </si>
  <si>
    <t>ＳＮＳを活用した政府広報の実施の一部</t>
    <phoneticPr fontId="5"/>
  </si>
  <si>
    <t>年間広告の制作（動画・音声）の一部</t>
    <phoneticPr fontId="5"/>
  </si>
  <si>
    <t>「政府広報ロゴマーク」ガイドラインの改訂</t>
    <phoneticPr fontId="5"/>
  </si>
  <si>
    <t>政府広報ウェブサイトのウェブアクセシビリティ検査及び改善支援業務</t>
    <phoneticPr fontId="5"/>
  </si>
  <si>
    <t>政府広報オンライン等におけるSEO対策ソフトの利用</t>
    <phoneticPr fontId="5"/>
  </si>
  <si>
    <t>政府広報の広報物に使用する書体フォントの購入</t>
    <phoneticPr fontId="5"/>
  </si>
  <si>
    <t>ウェブページ制作業務</t>
    <phoneticPr fontId="5"/>
  </si>
  <si>
    <t>点字新聞による政府広報広告の制作・掲載業務</t>
    <phoneticPr fontId="5"/>
  </si>
  <si>
    <t>年間広報媒体の調達業務（インターネット広告の掲載）</t>
    <phoneticPr fontId="5"/>
  </si>
  <si>
    <t>年間広報媒体の調達業務（テレビ・ラジオスポットCM の放送及び電車内ビジョンスポットCMの放映）</t>
    <phoneticPr fontId="5"/>
  </si>
  <si>
    <t>タクシーサイネージ広告を活用した広報の実施</t>
    <phoneticPr fontId="5"/>
  </si>
  <si>
    <t>アプリ広告を活用した広報の実施</t>
    <phoneticPr fontId="5"/>
  </si>
  <si>
    <t>府</t>
  </si>
  <si>
    <t>令和３年度インターネットモニター調査による政府広報キャンペーンの効果測定業務の追加集計</t>
    <rPh sb="39" eb="41">
      <t>ツイカ</t>
    </rPh>
    <rPh sb="41" eb="43">
      <t>シュウケイ</t>
    </rPh>
    <phoneticPr fontId="5"/>
  </si>
  <si>
    <t>-</t>
    <phoneticPr fontId="5"/>
  </si>
  <si>
    <t>884百万円
/622テーマ</t>
    <phoneticPr fontId="5"/>
  </si>
  <si>
    <t>27百万円
/43本</t>
    <phoneticPr fontId="5"/>
  </si>
  <si>
    <t>ウェブサイト「政府広報オンライン」における総ページビュー数</t>
    <phoneticPr fontId="5"/>
  </si>
  <si>
    <t>-</t>
    <phoneticPr fontId="5"/>
  </si>
  <si>
    <t>29百万円
/ 52本</t>
    <phoneticPr fontId="5"/>
  </si>
  <si>
    <t>インターネット広告（実施メニュー数）</t>
    <rPh sb="10" eb="12">
      <t>ジッシ</t>
    </rPh>
    <phoneticPr fontId="5"/>
  </si>
  <si>
    <t>インターネット（広告）　金額(x)／実施メニュー(y)　　　　　　　　　　　　　　</t>
    <rPh sb="18" eb="20">
      <t>ジッシ</t>
    </rPh>
    <phoneticPr fontId="5"/>
  </si>
  <si>
    <t>861百万円
/9ﾒﾆｭｰ</t>
    <phoneticPr fontId="5"/>
  </si>
  <si>
    <t>884百万円
/8ﾒﾆｭｰ</t>
    <phoneticPr fontId="5"/>
  </si>
  <si>
    <t>806百万円
/7ﾒﾆｭｰ</t>
    <phoneticPr fontId="5"/>
  </si>
  <si>
    <t>806百万円
/562テーマ</t>
    <phoneticPr fontId="5"/>
  </si>
  <si>
    <t>人件費</t>
    <rPh sb="0" eb="3">
      <t>ジンケンヒ</t>
    </rPh>
    <phoneticPr fontId="5"/>
  </si>
  <si>
    <t>非常勤職員手当</t>
    <rPh sb="0" eb="3">
      <t>ヒジョウキン</t>
    </rPh>
    <rPh sb="3" eb="5">
      <t>ショクイン</t>
    </rPh>
    <rPh sb="5" eb="7">
      <t>テアテ</t>
    </rPh>
    <phoneticPr fontId="5"/>
  </si>
  <si>
    <t>個人　Ａ</t>
    <rPh sb="0" eb="2">
      <t>コジン</t>
    </rPh>
    <phoneticPr fontId="5"/>
  </si>
  <si>
    <t>個人　Ｂ</t>
    <rPh sb="0" eb="2">
      <t>コジン</t>
    </rPh>
    <phoneticPr fontId="5"/>
  </si>
  <si>
    <t>テレビ番組のキャッチアップ配信</t>
  </si>
  <si>
    <t>外部委託</t>
    <phoneticPr fontId="5"/>
  </si>
  <si>
    <t>成年年齢の引下げに係る広報の実施</t>
    <rPh sb="0" eb="2">
      <t>セイネン</t>
    </rPh>
    <rPh sb="2" eb="4">
      <t>ネンレイ</t>
    </rPh>
    <rPh sb="5" eb="7">
      <t>ヒキサ</t>
    </rPh>
    <rPh sb="9" eb="10">
      <t>カカ</t>
    </rPh>
    <rPh sb="11" eb="13">
      <t>コウホウ</t>
    </rPh>
    <rPh sb="14" eb="16">
      <t>ジッシ</t>
    </rPh>
    <phoneticPr fontId="5"/>
  </si>
  <si>
    <t>子供の貧困対策に係る広報の実施</t>
    <phoneticPr fontId="5"/>
  </si>
  <si>
    <t>子供の貧困対策に係る広報の実施の一部</t>
    <phoneticPr fontId="5"/>
  </si>
  <si>
    <t>成年年齢の引下げに係る広報の実施の一部</t>
    <phoneticPr fontId="5"/>
  </si>
  <si>
    <t>インターネット動画（制作本数）</t>
    <phoneticPr fontId="5"/>
  </si>
  <si>
    <t>インターネット動画の制作、公開</t>
    <rPh sb="10" eb="12">
      <t>セイサク</t>
    </rPh>
    <rPh sb="13" eb="15">
      <t>コウカイ</t>
    </rPh>
    <phoneticPr fontId="5"/>
  </si>
  <si>
    <t>インターネット広告を掲載し、国民に対して、政府の重要施策等の内容や必要性等について周知し、施策等の理解と協力を求める。</t>
    <phoneticPr fontId="5"/>
  </si>
  <si>
    <t>各種サイトにインターネット広告を掲載</t>
    <phoneticPr fontId="5"/>
  </si>
  <si>
    <t>テレビCM、インターネット広告、新聞広告等の様々な広報媒体を用いて、国民に対して、政府の重要施策等の内容や必要性等について周知し、施策等の理解と協力を求める。</t>
    <phoneticPr fontId="5"/>
  </si>
  <si>
    <t>複数の広報媒体を組み合わせ、効率的・効果的な広報を実施</t>
    <phoneticPr fontId="5"/>
  </si>
  <si>
    <t>２．政府広報</t>
    <phoneticPr fontId="5"/>
  </si>
  <si>
    <t>２．政府広報の戦略的な展開</t>
    <rPh sb="7" eb="10">
      <t>センリャクテキ</t>
    </rPh>
    <rPh sb="11" eb="13">
      <t>テンカイ</t>
    </rPh>
    <phoneticPr fontId="5"/>
  </si>
  <si>
    <t>https://www8.cao.go.jp/hyouka/h31_besshi-2.pdf
※リンク先の施策名は第6次計画に基づくものが記載されている。</t>
    <rPh sb="51" eb="52">
      <t>サキ</t>
    </rPh>
    <rPh sb="53" eb="55">
      <t>シサク</t>
    </rPh>
    <rPh sb="55" eb="56">
      <t>メイ</t>
    </rPh>
    <rPh sb="57" eb="58">
      <t>ダイ</t>
    </rPh>
    <rPh sb="59" eb="60">
      <t>ジ</t>
    </rPh>
    <rPh sb="60" eb="62">
      <t>ケイカク</t>
    </rPh>
    <rPh sb="63" eb="64">
      <t>モト</t>
    </rPh>
    <rPh sb="69" eb="71">
      <t>キサイ</t>
    </rPh>
    <phoneticPr fontId="5"/>
  </si>
  <si>
    <t>-</t>
    <phoneticPr fontId="5"/>
  </si>
  <si>
    <t>国民に対して、政府の重要施策等の内容や必要性等について周知するため制作した動画を政府インターネットテレビを通じて公開し、施策等の理解と協力を求める。</t>
    <rPh sb="0" eb="2">
      <t>コクミン</t>
    </rPh>
    <rPh sb="33" eb="35">
      <t>セイサク</t>
    </rPh>
    <rPh sb="37" eb="39">
      <t>ドウガ</t>
    </rPh>
    <rPh sb="40" eb="42">
      <t>セイフ</t>
    </rPh>
    <rPh sb="53" eb="54">
      <t>ツウ</t>
    </rPh>
    <rPh sb="56" eb="58">
      <t>コウカイ</t>
    </rPh>
    <phoneticPr fontId="5"/>
  </si>
  <si>
    <t>モバイル携帯端末サイトに広告を掲載し、国民に対して、政府の重要施策等の内容や必要性等について周知し、施策等の理解と協力を求める。</t>
    <rPh sb="12" eb="14">
      <t>コウコク</t>
    </rPh>
    <phoneticPr fontId="5"/>
  </si>
  <si>
    <t>モバイル携帯端末サイトにインターネット広告を掲載</t>
    <phoneticPr fontId="5"/>
  </si>
  <si>
    <t>10,398百万円
/4ﾃｰﾏ</t>
    <rPh sb="6" eb="9">
      <t>ヒャクマンエン</t>
    </rPh>
    <phoneticPr fontId="5"/>
  </si>
  <si>
    <t>再委託、再々委託については範囲や必要性が妥当であると確認できたものに限って承認しており、資金の流れの中間段階での支出は合理的なものとなっている。</t>
    <rPh sb="4" eb="6">
      <t>サイサイ</t>
    </rPh>
    <rPh sb="6" eb="8">
      <t>イタク</t>
    </rPh>
    <rPh sb="13" eb="15">
      <t>ハンイ</t>
    </rPh>
    <rPh sb="16" eb="19">
      <t>ヒツヨウセイ</t>
    </rPh>
    <rPh sb="34" eb="35">
      <t>カギ</t>
    </rPh>
    <rPh sb="37" eb="39">
      <t>ショウニン</t>
    </rPh>
    <phoneticPr fontId="5"/>
  </si>
  <si>
    <t>概ね成果目標に見合った実績を達成している。</t>
    <phoneticPr fontId="5"/>
  </si>
  <si>
    <t>クロスメディア広報のテーマ数の減少等、新型コロナウイルス感染症の影響を受けて計画の見直しを行ったものもあるが、概ね見込みに見合ったものとなっている。</t>
    <rPh sb="7" eb="9">
      <t>コウホウ</t>
    </rPh>
    <rPh sb="13" eb="14">
      <t>スウ</t>
    </rPh>
    <rPh sb="15" eb="17">
      <t>ゲンショウ</t>
    </rPh>
    <rPh sb="17" eb="18">
      <t>ナド</t>
    </rPh>
    <rPh sb="19" eb="21">
      <t>シンガタ</t>
    </rPh>
    <rPh sb="28" eb="31">
      <t>カンセンショウ</t>
    </rPh>
    <rPh sb="32" eb="34">
      <t>エイキョウ</t>
    </rPh>
    <rPh sb="35" eb="36">
      <t>ウ</t>
    </rPh>
    <rPh sb="38" eb="40">
      <t>ケイカク</t>
    </rPh>
    <rPh sb="41" eb="43">
      <t>ミナオ</t>
    </rPh>
    <rPh sb="45" eb="46">
      <t>オコナ</t>
    </rPh>
    <phoneticPr fontId="5"/>
  </si>
  <si>
    <t>制作費</t>
    <phoneticPr fontId="5"/>
  </si>
  <si>
    <t>人件費（運営管理費）等</t>
    <rPh sb="0" eb="3">
      <t>ジンケンヒ</t>
    </rPh>
    <rPh sb="4" eb="6">
      <t>ウンエイ</t>
    </rPh>
    <rPh sb="6" eb="8">
      <t>カンリ</t>
    </rPh>
    <rPh sb="8" eb="9">
      <t>ヒ</t>
    </rPh>
    <rPh sb="10" eb="11">
      <t>ナド</t>
    </rPh>
    <phoneticPr fontId="5"/>
  </si>
  <si>
    <t>W.個人Ａ</t>
    <phoneticPr fontId="5"/>
  </si>
  <si>
    <t>広告素材の再編集業務</t>
    <rPh sb="0" eb="2">
      <t>コウコク</t>
    </rPh>
    <rPh sb="2" eb="4">
      <t>ソザイ</t>
    </rPh>
    <rPh sb="5" eb="8">
      <t>サイヘンシュウ</t>
    </rPh>
    <rPh sb="8" eb="10">
      <t>ギョウム</t>
    </rPh>
    <phoneticPr fontId="5"/>
  </si>
  <si>
    <t>年間広告の制作の一部</t>
    <rPh sb="0" eb="2">
      <t>ネンカン</t>
    </rPh>
    <rPh sb="2" eb="4">
      <t>コウコク</t>
    </rPh>
    <rPh sb="5" eb="7">
      <t>セイサク</t>
    </rPh>
    <rPh sb="8" eb="10">
      <t>イチブ</t>
    </rPh>
    <phoneticPr fontId="5"/>
  </si>
  <si>
    <t>成年年齢の引下げに係る広報の実施の一部</t>
    <rPh sb="0" eb="2">
      <t>セイネン</t>
    </rPh>
    <rPh sb="2" eb="4">
      <t>ネンレイ</t>
    </rPh>
    <rPh sb="5" eb="7">
      <t>ヒキサ</t>
    </rPh>
    <rPh sb="9" eb="10">
      <t>カカ</t>
    </rPh>
    <rPh sb="11" eb="13">
      <t>コウホウ</t>
    </rPh>
    <rPh sb="14" eb="16">
      <t>ジッシ</t>
    </rPh>
    <rPh sb="17" eb="19">
      <t>イチブ</t>
    </rPh>
    <phoneticPr fontId="5"/>
  </si>
  <si>
    <t>調査分析費</t>
    <rPh sb="0" eb="2">
      <t>チョウサ</t>
    </rPh>
    <rPh sb="2" eb="4">
      <t>ブンセキ</t>
    </rPh>
    <rPh sb="4" eb="5">
      <t>ヒ</t>
    </rPh>
    <phoneticPr fontId="5"/>
  </si>
  <si>
    <t>政府広報媒体の効果的・効率的な活用に向けた調査分析業務</t>
    <rPh sb="0" eb="2">
      <t>セイフ</t>
    </rPh>
    <rPh sb="2" eb="4">
      <t>コウホウ</t>
    </rPh>
    <rPh sb="4" eb="6">
      <t>バイタイ</t>
    </rPh>
    <rPh sb="7" eb="10">
      <t>コウカテキ</t>
    </rPh>
    <rPh sb="11" eb="14">
      <t>コウリツテキ</t>
    </rPh>
    <rPh sb="15" eb="17">
      <t>カツヨウ</t>
    </rPh>
    <rPh sb="18" eb="19">
      <t>ム</t>
    </rPh>
    <rPh sb="21" eb="23">
      <t>チョウサ</t>
    </rPh>
    <rPh sb="23" eb="25">
      <t>ブンセキ</t>
    </rPh>
    <rPh sb="25" eb="27">
      <t>ギョウム</t>
    </rPh>
    <phoneticPr fontId="5"/>
  </si>
  <si>
    <t>政府広報媒体の効果的・効率的な活用に向けた調査分析業務の一部</t>
    <rPh sb="28" eb="30">
      <t>イチブ</t>
    </rPh>
    <phoneticPr fontId="5"/>
  </si>
  <si>
    <t>人件費（進行管理費）等</t>
    <rPh sb="0" eb="3">
      <t>ジンケンヒ</t>
    </rPh>
    <rPh sb="4" eb="6">
      <t>シンコウ</t>
    </rPh>
    <rPh sb="6" eb="8">
      <t>カンリ</t>
    </rPh>
    <rPh sb="8" eb="9">
      <t>ヒ</t>
    </rPh>
    <rPh sb="10" eb="11">
      <t>ナド</t>
    </rPh>
    <phoneticPr fontId="5"/>
  </si>
  <si>
    <t>高等教育の修学支援新制度に係る広報の実施の一部</t>
    <phoneticPr fontId="5"/>
  </si>
  <si>
    <t>高等教育の修学支援新制度に係る広報の実施の一部</t>
    <rPh sb="0" eb="2">
      <t>コウトウ</t>
    </rPh>
    <rPh sb="2" eb="4">
      <t>キョウイク</t>
    </rPh>
    <rPh sb="5" eb="7">
      <t>シュウガク</t>
    </rPh>
    <rPh sb="7" eb="9">
      <t>シエン</t>
    </rPh>
    <rPh sb="9" eb="12">
      <t>シンセイド</t>
    </rPh>
    <rPh sb="13" eb="14">
      <t>カカ</t>
    </rPh>
    <rPh sb="15" eb="17">
      <t>コウホウ</t>
    </rPh>
    <rPh sb="18" eb="20">
      <t>ジッシ</t>
    </rPh>
    <rPh sb="21" eb="23">
      <t>イチブ</t>
    </rPh>
    <phoneticPr fontId="5"/>
  </si>
  <si>
    <t>成年年齢の引下げに係る広報の実施の一部</t>
    <rPh sb="0" eb="2">
      <t>セイネン</t>
    </rPh>
    <rPh sb="2" eb="4">
      <t>ネンレイ</t>
    </rPh>
    <rPh sb="5" eb="7">
      <t>ヒキサ</t>
    </rPh>
    <phoneticPr fontId="5"/>
  </si>
  <si>
    <t>年間広告の制作（新聞広告、雑誌広告及びインターネット広告等）の一部</t>
    <phoneticPr fontId="5"/>
  </si>
  <si>
    <t>政府広報媒体の効果的・効率的な活用に向けた調査分析業務</t>
    <phoneticPr fontId="5"/>
  </si>
  <si>
    <t>高等教育の修学支援新制度に係る広報の実施</t>
    <phoneticPr fontId="5"/>
  </si>
  <si>
    <t>成年年齢の引下げに係る広報の実施</t>
    <phoneticPr fontId="5"/>
  </si>
  <si>
    <t>年間広報媒体の調達業務（新聞広告、ブロック紙・地方紙ウェブページ広告及び雑誌広告の掲載）</t>
    <phoneticPr fontId="5"/>
  </si>
  <si>
    <t>街頭ビジョン広告を活用した広報の実施</t>
    <phoneticPr fontId="5"/>
  </si>
  <si>
    <t>X.個人C</t>
    <phoneticPr fontId="5"/>
  </si>
  <si>
    <t>個人　C</t>
    <rPh sb="0" eb="2">
      <t>コジン</t>
    </rPh>
    <phoneticPr fontId="5"/>
  </si>
  <si>
    <t>個人　D</t>
    <rPh sb="0" eb="2">
      <t>コジン</t>
    </rPh>
    <phoneticPr fontId="5"/>
  </si>
  <si>
    <t>個人　E</t>
    <rPh sb="0" eb="2">
      <t>コジン</t>
    </rPh>
    <phoneticPr fontId="5"/>
  </si>
  <si>
    <t>個人　F</t>
    <rPh sb="0" eb="2">
      <t>コジン</t>
    </rPh>
    <phoneticPr fontId="5"/>
  </si>
  <si>
    <t>個人　G</t>
    <rPh sb="0" eb="2">
      <t>コジン</t>
    </rPh>
    <phoneticPr fontId="5"/>
  </si>
  <si>
    <t>個人　H</t>
    <rPh sb="0" eb="2">
      <t>コジン</t>
    </rPh>
    <phoneticPr fontId="5"/>
  </si>
  <si>
    <t>執行額の大半を一般競争契約及び随意契約（企画競争）による調達が占めており、それぞれ競争性が確保されていることから、妥当である。一部、総合評価方式による一般競争入札によって調達を行った案件で、結果として一者応札となったものがあったため、多くの事業者が参入機会を得られるよう、複数事業者からの見積りの徴収を行うとともに、入札説明書を受領したものの入札に至らなかった事業者にヒアリングを行っている。
なお一部、競争性のない随意契約で調達されているが、制作した広告物の再編集等、いずれも特定の事業者のみ実施可能な案件における特命随契に限られる。</t>
    <rPh sb="0" eb="2">
      <t>シッコウ</t>
    </rPh>
    <rPh sb="2" eb="3">
      <t>ガク</t>
    </rPh>
    <rPh sb="4" eb="6">
      <t>タイハン</t>
    </rPh>
    <rPh sb="7" eb="9">
      <t>イッパン</t>
    </rPh>
    <rPh sb="9" eb="11">
      <t>キョウソウ</t>
    </rPh>
    <rPh sb="11" eb="13">
      <t>ケイヤク</t>
    </rPh>
    <rPh sb="13" eb="14">
      <t>オヨ</t>
    </rPh>
    <rPh sb="15" eb="17">
      <t>ズイイ</t>
    </rPh>
    <rPh sb="17" eb="19">
      <t>ケイヤク</t>
    </rPh>
    <rPh sb="20" eb="22">
      <t>キカク</t>
    </rPh>
    <rPh sb="22" eb="24">
      <t>キョウソウ</t>
    </rPh>
    <rPh sb="28" eb="30">
      <t>チョウタツ</t>
    </rPh>
    <rPh sb="31" eb="32">
      <t>シ</t>
    </rPh>
    <rPh sb="41" eb="44">
      <t>キョウソウセイ</t>
    </rPh>
    <rPh sb="45" eb="47">
      <t>カクホ</t>
    </rPh>
    <rPh sb="57" eb="59">
      <t>ダトウ</t>
    </rPh>
    <rPh sb="63" eb="65">
      <t>イチブ</t>
    </rPh>
    <rPh sb="91" eb="93">
      <t>アンケン</t>
    </rPh>
    <rPh sb="158" eb="160">
      <t>ニュウサツ</t>
    </rPh>
    <rPh sb="160" eb="163">
      <t>セツメイショ</t>
    </rPh>
    <rPh sb="171" eb="173">
      <t>ニュウサツ</t>
    </rPh>
    <rPh sb="174" eb="175">
      <t>イタ</t>
    </rPh>
    <rPh sb="190" eb="191">
      <t>オコナ</t>
    </rPh>
    <rPh sb="199" eb="201">
      <t>イチブ</t>
    </rPh>
    <rPh sb="202" eb="205">
      <t>キョウソウセイ</t>
    </rPh>
    <rPh sb="208" eb="210">
      <t>ズイイ</t>
    </rPh>
    <rPh sb="210" eb="212">
      <t>ケイヤク</t>
    </rPh>
    <rPh sb="213" eb="215">
      <t>チョウタツ</t>
    </rPh>
    <rPh sb="222" eb="224">
      <t>セイサク</t>
    </rPh>
    <rPh sb="226" eb="228">
      <t>コウコク</t>
    </rPh>
    <rPh sb="228" eb="229">
      <t>ブツ</t>
    </rPh>
    <rPh sb="230" eb="233">
      <t>サイヘンシュウ</t>
    </rPh>
    <rPh sb="233" eb="234">
      <t>ナド</t>
    </rPh>
    <rPh sb="239" eb="241">
      <t>トクテイ</t>
    </rPh>
    <rPh sb="242" eb="244">
      <t>ジギョウ</t>
    </rPh>
    <rPh sb="244" eb="245">
      <t>シャ</t>
    </rPh>
    <rPh sb="247" eb="249">
      <t>ジッシ</t>
    </rPh>
    <rPh sb="249" eb="251">
      <t>カノウ</t>
    </rPh>
    <rPh sb="252" eb="254">
      <t>アンケン</t>
    </rPh>
    <rPh sb="258" eb="260">
      <t>トクメイ</t>
    </rPh>
    <rPh sb="260" eb="262">
      <t>ズイケイ</t>
    </rPh>
    <rPh sb="263" eb="264">
      <t>カギ</t>
    </rPh>
    <phoneticPr fontId="5"/>
  </si>
  <si>
    <t>-</t>
    <phoneticPr fontId="5"/>
  </si>
  <si>
    <t>・政府広報オンラインURL（https://www.gov-online.go.jp/index.html）
・落札率は、他の契約の予定価格を類推されるおそれがあるため記載していない</t>
    <phoneticPr fontId="5"/>
  </si>
  <si>
    <t>（注）端数処理の関係で内訳と合計が必ずしも一致しない。</t>
    <phoneticPr fontId="5"/>
  </si>
  <si>
    <t>ＳＮＳを活用した広報の一部</t>
    <rPh sb="4" eb="6">
      <t>カツヨウ</t>
    </rPh>
    <rPh sb="8" eb="10">
      <t>コウホウ</t>
    </rPh>
    <rPh sb="11" eb="13">
      <t>イチブ</t>
    </rPh>
    <phoneticPr fontId="5"/>
  </si>
  <si>
    <t>新聞広告の制作及び掲載の一部</t>
    <rPh sb="0" eb="2">
      <t>シンブン</t>
    </rPh>
    <rPh sb="2" eb="4">
      <t>コウコク</t>
    </rPh>
    <rPh sb="5" eb="7">
      <t>セイサク</t>
    </rPh>
    <rPh sb="7" eb="8">
      <t>オヨ</t>
    </rPh>
    <rPh sb="9" eb="11">
      <t>ケイサイ</t>
    </rPh>
    <rPh sb="12" eb="14">
      <t>イチブ</t>
    </rPh>
    <phoneticPr fontId="5"/>
  </si>
  <si>
    <t>電車内ビジョンスポットＣＭの素材差替業務</t>
    <rPh sb="14" eb="16">
      <t>ソザイ</t>
    </rPh>
    <rPh sb="16" eb="18">
      <t>サシカ</t>
    </rPh>
    <phoneticPr fontId="5"/>
  </si>
  <si>
    <t>インターネットを活用した広報の実施（Gunosy）</t>
    <rPh sb="8" eb="10">
      <t>カツヨウ</t>
    </rPh>
    <rPh sb="12" eb="14">
      <t>コウホウ</t>
    </rPh>
    <rPh sb="15" eb="17">
      <t>ジッシ</t>
    </rPh>
    <phoneticPr fontId="5"/>
  </si>
  <si>
    <t>年間広告素材の制作業務（動画・音声）</t>
    <rPh sb="9" eb="11">
      <t>ギョウム</t>
    </rPh>
    <phoneticPr fontId="5"/>
  </si>
  <si>
    <t>年間広告素材の制作業務（新聞広告、雑誌広告及びインターネット広告等）</t>
    <rPh sb="0" eb="2">
      <t>ネンカン</t>
    </rPh>
    <rPh sb="2" eb="4">
      <t>コウコク</t>
    </rPh>
    <rPh sb="4" eb="6">
      <t>ソザイ</t>
    </rPh>
    <rPh sb="7" eb="9">
      <t>セイサク</t>
    </rPh>
    <rPh sb="9" eb="11">
      <t>ギョウム</t>
    </rPh>
    <phoneticPr fontId="5"/>
  </si>
  <si>
    <t>政府インターネットテレビ掲載動画コンテンツの制作等</t>
    <rPh sb="24" eb="25">
      <t>ナド</t>
    </rPh>
    <phoneticPr fontId="5"/>
  </si>
  <si>
    <t>子供の貧困対策に係る広報の実施の一部</t>
    <rPh sb="0" eb="2">
      <t>コドモ</t>
    </rPh>
    <rPh sb="3" eb="5">
      <t>ヒンコン</t>
    </rPh>
    <rPh sb="5" eb="7">
      <t>タイサク</t>
    </rPh>
    <rPh sb="8" eb="9">
      <t>カカ</t>
    </rPh>
    <rPh sb="10" eb="12">
      <t>コウホウ</t>
    </rPh>
    <rPh sb="13" eb="15">
      <t>ジッシ</t>
    </rPh>
    <rPh sb="16" eb="18">
      <t>イチブ</t>
    </rPh>
    <phoneticPr fontId="5"/>
  </si>
  <si>
    <t>広告効果測定の一部</t>
    <rPh sb="0" eb="2">
      <t>コウコク</t>
    </rPh>
    <rPh sb="2" eb="4">
      <t>コウカ</t>
    </rPh>
    <rPh sb="4" eb="6">
      <t>ソクテイ</t>
    </rPh>
    <rPh sb="7" eb="9">
      <t>イチブ</t>
    </rPh>
    <phoneticPr fontId="5"/>
  </si>
  <si>
    <t>インターネットを活用した広報の実施（Yahoo! JAPAN）</t>
    <rPh sb="8" eb="10">
      <t>カツヨウ</t>
    </rPh>
    <rPh sb="12" eb="14">
      <t>コウホウ</t>
    </rPh>
    <rPh sb="15" eb="17">
      <t>ジッシ</t>
    </rPh>
    <phoneticPr fontId="5"/>
  </si>
  <si>
    <t>インターネットを活用した広報の実施（朝日新聞デジタル）</t>
    <rPh sb="8" eb="10">
      <t>カツヨウ</t>
    </rPh>
    <rPh sb="12" eb="14">
      <t>コウホウ</t>
    </rPh>
    <rPh sb="15" eb="17">
      <t>ジッシ</t>
    </rPh>
    <rPh sb="18" eb="20">
      <t>アサヒ</t>
    </rPh>
    <rPh sb="20" eb="22">
      <t>シンブン</t>
    </rPh>
    <phoneticPr fontId="5"/>
  </si>
  <si>
    <t>インターネットを活用した広報の実施（産経デジタル）</t>
    <rPh sb="8" eb="10">
      <t>カツヨウ</t>
    </rPh>
    <rPh sb="12" eb="14">
      <t>コウホウ</t>
    </rPh>
    <rPh sb="15" eb="17">
      <t>ジッシ</t>
    </rPh>
    <rPh sb="18" eb="20">
      <t>サンケイ</t>
    </rPh>
    <phoneticPr fontId="5"/>
  </si>
  <si>
    <t>インターネットを活用した広報の実施（読売新聞オンライン）</t>
    <rPh sb="8" eb="10">
      <t>カツヨウ</t>
    </rPh>
    <rPh sb="12" eb="14">
      <t>コウホウ</t>
    </rPh>
    <rPh sb="15" eb="17">
      <t>ジッシ</t>
    </rPh>
    <rPh sb="18" eb="20">
      <t>ヨミウリ</t>
    </rPh>
    <rPh sb="20" eb="22">
      <t>シンブン</t>
    </rPh>
    <phoneticPr fontId="5"/>
  </si>
  <si>
    <t>広告効果測定の一部</t>
    <phoneticPr fontId="5"/>
  </si>
  <si>
    <t>政府広報媒体の効果的・効率的な活用に向けた調査分析業務の一部</t>
    <rPh sb="0" eb="2">
      <t>セイフ</t>
    </rPh>
    <rPh sb="2" eb="4">
      <t>コウホウ</t>
    </rPh>
    <rPh sb="4" eb="6">
      <t>バイタイ</t>
    </rPh>
    <rPh sb="7" eb="10">
      <t>コウカテキ</t>
    </rPh>
    <rPh sb="11" eb="14">
      <t>コウリツテキ</t>
    </rPh>
    <rPh sb="15" eb="17">
      <t>カツヨウ</t>
    </rPh>
    <rPh sb="18" eb="19">
      <t>ム</t>
    </rPh>
    <rPh sb="21" eb="23">
      <t>チョウサ</t>
    </rPh>
    <rPh sb="23" eb="25">
      <t>ブンセキ</t>
    </rPh>
    <rPh sb="25" eb="27">
      <t>ギョウム</t>
    </rPh>
    <rPh sb="28" eb="30">
      <t>イチブ</t>
    </rPh>
    <phoneticPr fontId="5"/>
  </si>
  <si>
    <t>インターネット広報の実施及びパフォーマンス等の調査分析業務の一部</t>
    <rPh sb="30" eb="32">
      <t>イチブ</t>
    </rPh>
    <phoneticPr fontId="5"/>
  </si>
  <si>
    <t>政府広報ウェブサイトのシステム更改に係る要件定義等支援業務の一部</t>
    <rPh sb="30" eb="32">
      <t>イチブ</t>
    </rPh>
    <phoneticPr fontId="5"/>
  </si>
  <si>
    <t>テレビ、新聞、スマートフォン等の媒体により、医療・年金・介護、防災、教育・子育て、景気・経済対策、税制、防犯などのテーマについて、政府広報において取り扱ってほしいとする世論調査結果などを踏まえた事業となっている。</t>
    <phoneticPr fontId="5"/>
  </si>
  <si>
    <t>P3</t>
    <phoneticPr fontId="5"/>
  </si>
  <si>
    <t>年間広告素材の制作業務</t>
    <rPh sb="0" eb="2">
      <t>ネンカン</t>
    </rPh>
    <rPh sb="9" eb="11">
      <t>ギョウム</t>
    </rPh>
    <phoneticPr fontId="5"/>
  </si>
  <si>
    <t>インターネットを活用した広報の実施の一部</t>
    <rPh sb="8" eb="10">
      <t>カツヨウ</t>
    </rPh>
    <rPh sb="12" eb="14">
      <t>コウホウ</t>
    </rPh>
    <rPh sb="15" eb="17">
      <t>ジッシ</t>
    </rPh>
    <rPh sb="18" eb="20">
      <t>イチブ</t>
    </rPh>
    <phoneticPr fontId="5"/>
  </si>
  <si>
    <t>　政府広報は、各府省庁と連携して、インターネット、テレビ、新聞、ラジオ等の様々な媒体を用いて、広く国民に対して政府の重要施策の内容、背景、必要性等を周知し、理解を促進することを目的としている。</t>
    <phoneticPr fontId="5"/>
  </si>
  <si>
    <t>　インターネット広告は若中年齢層で、新聞広告は高齢者層で高い接触率があるなど、広報媒体はそれぞれ特徴を有しているため、広報テーマの内容に応じて、対象となる国民に効果的・効率的に訴求できるよう、クロスメディア（様々な広報媒体や統一感のあるクリエイティブを用いて、媒体同士による相乗効果を高める手法）により、新型コロナウイルス感染症対策をはじめとする政府の重要施策の戦略的かつ効果的な広報を実施している。
　なお、令和4年度より、放送諸費、出版諸費、及び本件事業諸費を統合し、国内広報経費とした。
　・変更後の事業名：国内広報経費
　・変更後の事業番号：2022-府-新22-0001</t>
    <rPh sb="80" eb="83">
      <t>コウカテキ</t>
    </rPh>
    <rPh sb="84" eb="87">
      <t>コウリツテキ</t>
    </rPh>
    <rPh sb="112" eb="114">
      <t>トウイツ</t>
    </rPh>
    <rPh sb="114" eb="115">
      <t>カン</t>
    </rPh>
    <rPh sb="223" eb="224">
      <t>オヨ</t>
    </rPh>
    <rPh sb="225" eb="227">
      <t>ホンケン</t>
    </rPh>
    <rPh sb="251" eb="252">
      <t>アト</t>
    </rPh>
    <rPh sb="257" eb="259">
      <t>コクナイ</t>
    </rPh>
    <rPh sb="259" eb="261">
      <t>コウホウ</t>
    </rPh>
    <rPh sb="261" eb="263">
      <t>ケイヒ</t>
    </rPh>
    <rPh sb="268" eb="269">
      <t>アト</t>
    </rPh>
    <rPh sb="282" eb="283">
      <t>シン</t>
    </rPh>
    <phoneticPr fontId="5"/>
  </si>
  <si>
    <t>政府広報は、国の重要施策について、内容・背景・必要性等を広く国民に周知するため、施策の内容を熟知している国が主体となり、適時・適切なテーマを取り上げ、広報を実施する必要があることから、国以外の者に委ねることはできない。</t>
    <rPh sb="0" eb="2">
      <t>セイフ</t>
    </rPh>
    <rPh sb="2" eb="4">
      <t>コウホウ</t>
    </rPh>
    <rPh sb="6" eb="7">
      <t>クニ</t>
    </rPh>
    <rPh sb="8" eb="10">
      <t>ジュウヨウ</t>
    </rPh>
    <rPh sb="10" eb="12">
      <t>シサク</t>
    </rPh>
    <rPh sb="17" eb="19">
      <t>ナイヨウ</t>
    </rPh>
    <rPh sb="20" eb="22">
      <t>ハイケイ</t>
    </rPh>
    <rPh sb="23" eb="26">
      <t>ヒツヨウセイ</t>
    </rPh>
    <rPh sb="26" eb="27">
      <t>ナド</t>
    </rPh>
    <rPh sb="28" eb="29">
      <t>ヒロ</t>
    </rPh>
    <rPh sb="30" eb="32">
      <t>コクミン</t>
    </rPh>
    <rPh sb="33" eb="35">
      <t>シュウチ</t>
    </rPh>
    <rPh sb="40" eb="42">
      <t>シサク</t>
    </rPh>
    <rPh sb="43" eb="45">
      <t>ナイヨウ</t>
    </rPh>
    <rPh sb="46" eb="48">
      <t>ジュクチ</t>
    </rPh>
    <rPh sb="52" eb="53">
      <t>クニ</t>
    </rPh>
    <rPh sb="54" eb="56">
      <t>シュタイ</t>
    </rPh>
    <rPh sb="60" eb="62">
      <t>テキジ</t>
    </rPh>
    <rPh sb="63" eb="65">
      <t>テキセツ</t>
    </rPh>
    <rPh sb="70" eb="71">
      <t>ト</t>
    </rPh>
    <rPh sb="72" eb="73">
      <t>ア</t>
    </rPh>
    <rPh sb="75" eb="77">
      <t>コウホウ</t>
    </rPh>
    <rPh sb="78" eb="80">
      <t>ジッシ</t>
    </rPh>
    <rPh sb="82" eb="84">
      <t>ヒツヨウ</t>
    </rPh>
    <rPh sb="92" eb="93">
      <t>クニ</t>
    </rPh>
    <rPh sb="93" eb="95">
      <t>イガイ</t>
    </rPh>
    <rPh sb="96" eb="97">
      <t>シャ</t>
    </rPh>
    <rPh sb="98" eb="99">
      <t>ユダ</t>
    </rPh>
    <phoneticPr fontId="5"/>
  </si>
  <si>
    <t>本事業は、政府の重要施策や基本方針に関する国民の理解増進のために必要不可欠であり、優先度の高い事業である。</t>
    <rPh sb="0" eb="1">
      <t>ホン</t>
    </rPh>
    <rPh sb="1" eb="3">
      <t>ジギョウ</t>
    </rPh>
    <rPh sb="5" eb="7">
      <t>セイフ</t>
    </rPh>
    <rPh sb="8" eb="10">
      <t>ジュウヨウ</t>
    </rPh>
    <rPh sb="10" eb="12">
      <t>シサク</t>
    </rPh>
    <rPh sb="13" eb="15">
      <t>キホン</t>
    </rPh>
    <rPh sb="15" eb="17">
      <t>ホウシン</t>
    </rPh>
    <rPh sb="18" eb="19">
      <t>カン</t>
    </rPh>
    <rPh sb="21" eb="23">
      <t>コクミン</t>
    </rPh>
    <rPh sb="24" eb="26">
      <t>リカイ</t>
    </rPh>
    <rPh sb="26" eb="28">
      <t>ゾウシン</t>
    </rPh>
    <rPh sb="32" eb="34">
      <t>ヒツヨウ</t>
    </rPh>
    <rPh sb="34" eb="37">
      <t>フカケツ</t>
    </rPh>
    <rPh sb="41" eb="44">
      <t>ユウセンド</t>
    </rPh>
    <rPh sb="45" eb="46">
      <t>タカ</t>
    </rPh>
    <rPh sb="47" eb="49">
      <t>ジギョウ</t>
    </rPh>
    <phoneticPr fontId="5"/>
  </si>
  <si>
    <t>・クロスメディア広報について、新型コロナウイルス感染症関連広報で大きな額の予算が執行された結果、クロスメディア広報１テーマあたりのコストが大幅に増加した。
・「政府広報オンライン」の総ページビュー数について、令和３年度は前年度より低下したものの、引き続き令和元年度の実績数のレベルを保っている。
・新聞記事下広告は認知度・理解度とも、目標値に達した。</t>
    <rPh sb="8" eb="10">
      <t>コウホウ</t>
    </rPh>
    <rPh sb="15" eb="17">
      <t>シンガタ</t>
    </rPh>
    <rPh sb="24" eb="27">
      <t>カンセンショウ</t>
    </rPh>
    <rPh sb="27" eb="29">
      <t>カンレン</t>
    </rPh>
    <rPh sb="29" eb="31">
      <t>コウホウ</t>
    </rPh>
    <rPh sb="32" eb="33">
      <t>オオ</t>
    </rPh>
    <rPh sb="35" eb="36">
      <t>ガク</t>
    </rPh>
    <rPh sb="37" eb="39">
      <t>ヨサン</t>
    </rPh>
    <rPh sb="40" eb="42">
      <t>シッコウ</t>
    </rPh>
    <rPh sb="45" eb="47">
      <t>ケッカ</t>
    </rPh>
    <rPh sb="55" eb="57">
      <t>コウホウ</t>
    </rPh>
    <rPh sb="69" eb="71">
      <t>オオハバ</t>
    </rPh>
    <rPh sb="72" eb="74">
      <t>ゾウカ</t>
    </rPh>
    <rPh sb="104" eb="106">
      <t>レイワ</t>
    </rPh>
    <rPh sb="107" eb="109">
      <t>ネンド</t>
    </rPh>
    <rPh sb="110" eb="113">
      <t>ゼンネンド</t>
    </rPh>
    <rPh sb="115" eb="117">
      <t>テイカ</t>
    </rPh>
    <rPh sb="123" eb="124">
      <t>ヒ</t>
    </rPh>
    <rPh sb="125" eb="126">
      <t>ツヅ</t>
    </rPh>
    <rPh sb="127" eb="129">
      <t>レイワ</t>
    </rPh>
    <rPh sb="129" eb="131">
      <t>ガンネン</t>
    </rPh>
    <rPh sb="131" eb="132">
      <t>ド</t>
    </rPh>
    <rPh sb="133" eb="135">
      <t>ジッセキ</t>
    </rPh>
    <rPh sb="135" eb="136">
      <t>スウ</t>
    </rPh>
    <rPh sb="141" eb="142">
      <t>タモ</t>
    </rPh>
    <rPh sb="157" eb="160">
      <t>ニンチド</t>
    </rPh>
    <phoneticPr fontId="5"/>
  </si>
  <si>
    <t>・一社応札となった一般競争入札（総合評価）案件については、公示後に入札説明書を受領したものの入札に至らなかった企業に、入札に参加しなかった理由をヒアリングしている。
・令和４年度からは、放送諸費、出版諸費、事業諸費を統合し、国内広報経費となるが、より効率的・効果的な執行に努めてまいりたい。</t>
    <rPh sb="29" eb="31">
      <t>コウジ</t>
    </rPh>
    <rPh sb="31" eb="32">
      <t>ゴ</t>
    </rPh>
    <rPh sb="33" eb="35">
      <t>ニュウサツ</t>
    </rPh>
    <rPh sb="35" eb="38">
      <t>セツメイショ</t>
    </rPh>
    <rPh sb="39" eb="41">
      <t>ジュリョウ</t>
    </rPh>
    <rPh sb="49" eb="50">
      <t>イタ</t>
    </rPh>
    <rPh sb="125" eb="128">
      <t>コウリツテキ</t>
    </rPh>
    <rPh sb="129" eb="132">
      <t>コウカテキ</t>
    </rPh>
    <rPh sb="133" eb="135">
      <t>シッコウ</t>
    </rPh>
    <rPh sb="136" eb="137">
      <t>ツト</t>
    </rPh>
    <phoneticPr fontId="5"/>
  </si>
  <si>
    <t>異なる活動内容に対して成果目標と成果実績がすべて同じだが、例えば、活動内容「インターネット広告」と政府広報オンラインのPVは直接関係がないのではないか。活動内容に即した成果目標を設定すべき。また、経費を要さないSNSでの情報発信を検討すべき。</t>
    <phoneticPr fontId="5"/>
  </si>
  <si>
    <t>終了予定</t>
  </si>
  <si>
    <t>外部有識者の所見も踏まえ、今後、同種の事業を実施する際は、外部有識者の所見も踏まえ成果目標を設定するなどし、当該事業の知見を最大限生かして、効率的・効果的な事業の実施に努めること。</t>
    <rPh sb="0" eb="2">
      <t>ガイブ</t>
    </rPh>
    <rPh sb="2" eb="5">
      <t>ユウシキシャ</t>
    </rPh>
    <rPh sb="6" eb="8">
      <t>ショケン</t>
    </rPh>
    <rPh sb="9" eb="10">
      <t>フ</t>
    </rPh>
    <rPh sb="13" eb="15">
      <t>コンゴ</t>
    </rPh>
    <rPh sb="29" eb="31">
      <t>ガイブ</t>
    </rPh>
    <rPh sb="31" eb="34">
      <t>ユウシキシャ</t>
    </rPh>
    <rPh sb="35" eb="37">
      <t>ショケン</t>
    </rPh>
    <rPh sb="38" eb="39">
      <t>フ</t>
    </rPh>
    <rPh sb="41" eb="43">
      <t>セイカ</t>
    </rPh>
    <rPh sb="43" eb="45">
      <t>モクヒョウ</t>
    </rPh>
    <rPh sb="46" eb="48">
      <t>セッテイ</t>
    </rPh>
    <phoneticPr fontId="5"/>
  </si>
  <si>
    <t>「インターネット広告」では、インターネット広告の掲載を通じて、国民に対して、政府の重要施策等の内容や必要性等について周知し、施策等の理解と協力を求めることを活動内容としているところ、広告をクリックした者が閲覧するページに政府の重要施策を分かりやすく紹介した「政府広報オンライン」を設定する等している。このことから、政府広報オンラインのPV数の増加は、政府の重要施策を分かりやすく紹介した「政府広報オンライン」の閲覧者数が増加することを示しており、施策の内容や必要性等の周知、理解と協力を達成することができたか否かの成果指標（アウトカム）としてきたところ。また、他も同様に、政府の重要施策等の内容や必要性等について周知し、施策等の理解と協力を求めることを活動内容としているため、同様の理由により、成果指標（アウトカム）としてきたところ。今後の事業において、ご指摘の点を踏まえ、より活動内容に即した成果目標の設定を検討するなど、効率的・効果的な事業の実施に努めてまいりたい。なお、SNSでの情報発信については、政府広報として既に各種SNS（Twitter、Facebook、Instagram）を活用した情報発信を行っており、今後も積極的な情報発信を行ってまいりたい。</t>
    <phoneticPr fontId="5"/>
  </si>
  <si>
    <t>-</t>
    <phoneticPr fontId="5"/>
  </si>
  <si>
    <t>A.株式会社電通</t>
    <rPh sb="2" eb="6">
      <t>カブシキガイシャ</t>
    </rPh>
    <phoneticPr fontId="5"/>
  </si>
  <si>
    <t>B.株式会社サイバーエージェント</t>
    <phoneticPr fontId="5"/>
  </si>
  <si>
    <t>C.株式会社東急エージェンシー</t>
    <phoneticPr fontId="5"/>
  </si>
  <si>
    <t>D.株式会社博報堂</t>
    <phoneticPr fontId="5"/>
  </si>
  <si>
    <t>E.株式会社読売広告社</t>
    <phoneticPr fontId="5"/>
  </si>
  <si>
    <t>F. 公益社団法人日本広報協会</t>
    <rPh sb="3" eb="5">
      <t>コウエキ</t>
    </rPh>
    <rPh sb="5" eb="7">
      <t>シャダン</t>
    </rPh>
    <rPh sb="7" eb="9">
      <t>ホウジン</t>
    </rPh>
    <phoneticPr fontId="5"/>
  </si>
  <si>
    <t>G.株式会社日テレアックスオン</t>
    <phoneticPr fontId="5"/>
  </si>
  <si>
    <t>H.日本テレビ放送網株式会社</t>
    <phoneticPr fontId="5"/>
  </si>
  <si>
    <t>株式会社電通</t>
    <phoneticPr fontId="5"/>
  </si>
  <si>
    <t>株式会社博報堂</t>
    <rPh sb="4" eb="7">
      <t>ハクホウドウ</t>
    </rPh>
    <phoneticPr fontId="5"/>
  </si>
  <si>
    <t>株式会社ＨＥＬＩＯＳ</t>
    <phoneticPr fontId="5"/>
  </si>
  <si>
    <t>株式会社毎日広告社</t>
    <phoneticPr fontId="5"/>
  </si>
  <si>
    <t>株式会社サイバーエージェント</t>
    <phoneticPr fontId="5"/>
  </si>
  <si>
    <t>ディーテラー株式会社</t>
    <phoneticPr fontId="5"/>
  </si>
  <si>
    <t>株式会社電通</t>
    <rPh sb="4" eb="6">
      <t>デンツウ</t>
    </rPh>
    <phoneticPr fontId="5"/>
  </si>
  <si>
    <t>株式会社朝日広告社</t>
    <phoneticPr fontId="5"/>
  </si>
  <si>
    <t>株式会社東急エージェンシー</t>
    <phoneticPr fontId="5"/>
  </si>
  <si>
    <t>株式会社読売広告社</t>
    <rPh sb="4" eb="6">
      <t>ヨミウリ</t>
    </rPh>
    <rPh sb="6" eb="9">
      <t>コウコクシャ</t>
    </rPh>
    <phoneticPr fontId="5"/>
  </si>
  <si>
    <t>公益社団法人日本広報協会</t>
    <rPh sb="0" eb="2">
      <t>コウエキ</t>
    </rPh>
    <rPh sb="2" eb="4">
      <t>シャダン</t>
    </rPh>
    <rPh sb="4" eb="6">
      <t>ホウジン</t>
    </rPh>
    <phoneticPr fontId="5"/>
  </si>
  <si>
    <t>株式会社日テレアックスオン</t>
    <phoneticPr fontId="5"/>
  </si>
  <si>
    <t>日本テレビ放送網株式会社</t>
    <rPh sb="0" eb="2">
      <t>ニホン</t>
    </rPh>
    <rPh sb="5" eb="8">
      <t>ホウソウモウ</t>
    </rPh>
    <phoneticPr fontId="5"/>
  </si>
  <si>
    <t>I.テレビ朝日映像株式会社</t>
    <phoneticPr fontId="5"/>
  </si>
  <si>
    <t>J.株式会社電通</t>
    <phoneticPr fontId="5"/>
  </si>
  <si>
    <t>K.株式会社読売広告社</t>
    <phoneticPr fontId="5"/>
  </si>
  <si>
    <t>M.株式会社Ｃａ　Ｄｅｓｉｇｎ</t>
    <phoneticPr fontId="5"/>
  </si>
  <si>
    <t>N.株式会社ライトパブリシティ</t>
    <rPh sb="2" eb="6">
      <t>カブシキガイシャ</t>
    </rPh>
    <phoneticPr fontId="5"/>
  </si>
  <si>
    <t>O.デジタル・アドバタイジング・コンソーシアム株式会社</t>
    <phoneticPr fontId="5"/>
  </si>
  <si>
    <t>P.デジタル・アドバタイジング・コンソーシアム株式会社</t>
    <phoneticPr fontId="5"/>
  </si>
  <si>
    <t>Q.株式会社ガイアックス</t>
    <phoneticPr fontId="5"/>
  </si>
  <si>
    <t>S.株式会社ＵｌｔｒａＩｍｐｒｅｓｓｉｏｎ</t>
    <phoneticPr fontId="5"/>
  </si>
  <si>
    <t>T.株式会社電通デジタル</t>
    <rPh sb="2" eb="6">
      <t>カブシキガイシャ</t>
    </rPh>
    <phoneticPr fontId="5"/>
  </si>
  <si>
    <t>U.楽天インサイト株式会社</t>
    <rPh sb="9" eb="13">
      <t>カブシキガイシャ</t>
    </rPh>
    <phoneticPr fontId="5"/>
  </si>
  <si>
    <t>V.株式会社ビデオリサーチ</t>
    <rPh sb="2" eb="6">
      <t>カブシキガイシャ</t>
    </rPh>
    <phoneticPr fontId="5"/>
  </si>
  <si>
    <t>Z.株式会社電通マクロミルインサイト</t>
    <rPh sb="2" eb="6">
      <t>カブシキガイシャ</t>
    </rPh>
    <phoneticPr fontId="5"/>
  </si>
  <si>
    <t>a.ＰｗＣコンサルティング合同会社</t>
    <phoneticPr fontId="5"/>
  </si>
  <si>
    <t>i.株式会社マクロミル</t>
    <rPh sb="2" eb="6">
      <t>カブシキガイシャ</t>
    </rPh>
    <phoneticPr fontId="5"/>
  </si>
  <si>
    <t>j.ウルシステムズ株式会社</t>
    <rPh sb="9" eb="13">
      <t>カブシキガイシャ</t>
    </rPh>
    <phoneticPr fontId="5"/>
  </si>
  <si>
    <t>テレビ朝日映像株式会社</t>
    <rPh sb="7" eb="11">
      <t>カブシキガイシャ</t>
    </rPh>
    <phoneticPr fontId="5"/>
  </si>
  <si>
    <t>株式会社６秒企画</t>
    <phoneticPr fontId="5"/>
  </si>
  <si>
    <t>株式会社Ｃａ　Ｄｅｓｉｇｎ</t>
    <phoneticPr fontId="5"/>
  </si>
  <si>
    <t>株式会社ライトパブリシティ</t>
    <phoneticPr fontId="5"/>
  </si>
  <si>
    <t>吉本興業株式会社</t>
    <phoneticPr fontId="5"/>
  </si>
  <si>
    <t>ＵＵＵＭ株式会社</t>
    <phoneticPr fontId="5"/>
  </si>
  <si>
    <t>デジタル・アドバタイジング・コンソーシアム株式会社</t>
    <phoneticPr fontId="5"/>
  </si>
  <si>
    <t>株式会社博報堂プロダクツ</t>
    <phoneticPr fontId="5"/>
  </si>
  <si>
    <t>株式会社ＳＴＵＤＩＯ　ＭＡＵＳＵ</t>
    <phoneticPr fontId="5"/>
  </si>
  <si>
    <t>株式会社講談社</t>
    <phoneticPr fontId="5"/>
  </si>
  <si>
    <t>株式会社博報堂アイ・スタジオ</t>
    <phoneticPr fontId="5"/>
  </si>
  <si>
    <t>株式会社ポニーキャニオン</t>
    <rPh sb="0" eb="4">
      <t>カブシキガイシャ</t>
    </rPh>
    <phoneticPr fontId="5"/>
  </si>
  <si>
    <t>株式会社マテリアル</t>
    <phoneticPr fontId="5"/>
  </si>
  <si>
    <t>株式会社博報堂ＤＹアウトドア</t>
    <phoneticPr fontId="5"/>
  </si>
  <si>
    <t>タグピク株式会社</t>
    <phoneticPr fontId="5"/>
  </si>
  <si>
    <t>株式会社アドソルト</t>
    <phoneticPr fontId="5"/>
  </si>
  <si>
    <t>ＡＡ　ＭＯＶＩＥ株式会社</t>
    <phoneticPr fontId="5"/>
  </si>
  <si>
    <t>株式会社博報堂ＤＹメディアパートナーズ</t>
    <phoneticPr fontId="5"/>
  </si>
  <si>
    <t>株式会社ミューン</t>
    <phoneticPr fontId="5"/>
  </si>
  <si>
    <t>クレイテプス株式会社</t>
    <phoneticPr fontId="5"/>
  </si>
  <si>
    <t>株式会社読広クロスコム</t>
    <phoneticPr fontId="5"/>
  </si>
  <si>
    <t>有限会社メガ</t>
    <phoneticPr fontId="5"/>
  </si>
  <si>
    <t>株式会社ガイアックス</t>
    <phoneticPr fontId="5"/>
  </si>
  <si>
    <t>株式会社アイアンドエス・ビービーディオー</t>
    <phoneticPr fontId="5"/>
  </si>
  <si>
    <t>株式会社ＵｌｔｒａＩｍｐｒｅｓｓｉｏｎ</t>
    <phoneticPr fontId="5"/>
  </si>
  <si>
    <t>株式会社ハーマンドット</t>
    <phoneticPr fontId="5"/>
  </si>
  <si>
    <t>株式会社電通デジタル</t>
    <phoneticPr fontId="5"/>
  </si>
  <si>
    <t>株式会社ビデオリサーチ</t>
    <phoneticPr fontId="5"/>
  </si>
  <si>
    <t>株式会社デイアライブ</t>
    <phoneticPr fontId="5"/>
  </si>
  <si>
    <t>株式会社電通マクロミルインサイト</t>
    <phoneticPr fontId="5"/>
  </si>
  <si>
    <t>ＰｗＣコンサルティング合同会社</t>
    <phoneticPr fontId="5"/>
  </si>
  <si>
    <t>株式会社クリエイターズグループマック</t>
    <phoneticPr fontId="5"/>
  </si>
  <si>
    <t>Ｓｅｐｔｅｎｉ　Ａｄ　Ｃｒｅａｔｉｖｅ株式会社</t>
    <phoneticPr fontId="5"/>
  </si>
  <si>
    <t>株式会社読広クリエイティブスタジオ</t>
    <phoneticPr fontId="5"/>
  </si>
  <si>
    <t>株式会社ディテイルクラウドクリエイティブ</t>
    <phoneticPr fontId="5"/>
  </si>
  <si>
    <t>株式会社イデア</t>
    <phoneticPr fontId="5"/>
  </si>
  <si>
    <t>株式会社マクロミル</t>
    <phoneticPr fontId="5"/>
  </si>
  <si>
    <t>ウルシステムズ株式会社</t>
    <phoneticPr fontId="5"/>
  </si>
  <si>
    <t>楽天インサイト株式会社</t>
    <phoneticPr fontId="5"/>
  </si>
  <si>
    <t>株式会社ビデオリサーチ・新聞社が実施する調査「J-MONITOR」</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</si>
</sst>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0"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149"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0" fontId="22" fillId="0" borderId="153" xfId="0"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0" fontId="20" fillId="5" borderId="15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3"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4"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3" xfId="3" applyFont="1" applyFill="1" applyBorder="1" applyAlignment="1" applyProtection="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4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30"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4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3" fillId="5" borderId="42" xfId="0" applyFont="1" applyFill="1" applyBorder="1" applyAlignment="1" applyProtection="1">
      <alignment vertical="center" wrapText="1"/>
      <protection locked="0"/>
    </xf>
    <xf numFmtId="0" fontId="3" fillId="5" borderId="18" xfId="0" applyFont="1" applyFill="1" applyBorder="1" applyAlignment="1" applyProtection="1">
      <alignment vertical="center" wrapText="1"/>
      <protection locked="0"/>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81"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2" xfId="0" applyFont="1" applyFill="1" applyBorder="1" applyAlignment="1">
      <alignment vertical="center" wrapText="1"/>
    </xf>
    <xf numFmtId="0" fontId="0" fillId="5" borderId="109" xfId="0" applyFont="1" applyFill="1" applyBorder="1" applyAlignment="1">
      <alignment vertical="center" wrapText="1"/>
    </xf>
    <xf numFmtId="0" fontId="0" fillId="5" borderId="134"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47" xfId="0" applyNumberFormat="1" applyFont="1" applyFill="1" applyBorder="1" applyAlignment="1" applyProtection="1">
      <alignment horizontal="center" vertical="center" wrapText="1"/>
      <protection locked="0"/>
    </xf>
    <xf numFmtId="49" fontId="20" fillId="0" borderId="147"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4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37" xfId="0" applyFont="1" applyFill="1" applyBorder="1" applyAlignment="1">
      <alignment horizontal="center" vertical="center" wrapText="1"/>
    </xf>
    <xf numFmtId="0" fontId="0" fillId="3" borderId="138" xfId="0" applyFont="1" applyFill="1" applyBorder="1" applyAlignment="1">
      <alignment horizontal="center" vertical="center" wrapText="1"/>
    </xf>
    <xf numFmtId="0" fontId="0" fillId="3" borderId="139"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127"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protection locked="0"/>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3" fillId="2" borderId="11" xfId="0" applyFont="1" applyFill="1" applyBorder="1" applyAlignment="1">
      <alignment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9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123265</xdr:colOff>
      <xdr:row>149</xdr:row>
      <xdr:rowOff>257734</xdr:rowOff>
    </xdr:from>
    <xdr:to>
      <xdr:col>44</xdr:col>
      <xdr:colOff>11206</xdr:colOff>
      <xdr:row>187</xdr:row>
      <xdr:rowOff>45461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2030" y="59301528"/>
          <a:ext cx="6544235" cy="14545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26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6" width="2.25" customWidth="1"/>
    <col min="61" max="61" width="27.875" customWidth="1"/>
    <col min="62" max="62" width="12.25" customWidth="1"/>
  </cols>
  <sheetData>
    <row r="1" spans="1:50" ht="23.25" customHeight="1" x14ac:dyDescent="0.15">
      <c r="AP1" s="10"/>
      <c r="AQ1" s="10"/>
      <c r="AR1" s="10"/>
      <c r="AS1" s="10"/>
      <c r="AT1" s="10"/>
      <c r="AU1" s="10"/>
      <c r="AV1" s="10"/>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83" t="s">
        <v>0</v>
      </c>
      <c r="Y2" s="75"/>
      <c r="Z2" s="52"/>
      <c r="AA2" s="52"/>
      <c r="AB2" s="52"/>
      <c r="AC2" s="52"/>
      <c r="AD2" s="178">
        <v>2022</v>
      </c>
      <c r="AE2" s="178"/>
      <c r="AF2" s="178"/>
      <c r="AG2" s="178"/>
      <c r="AH2" s="178"/>
      <c r="AI2" s="85" t="s">
        <v>287</v>
      </c>
      <c r="AJ2" s="178" t="s">
        <v>696</v>
      </c>
      <c r="AK2" s="178"/>
      <c r="AL2" s="178"/>
      <c r="AM2" s="178"/>
      <c r="AN2" s="85" t="s">
        <v>287</v>
      </c>
      <c r="AO2" s="178">
        <v>21</v>
      </c>
      <c r="AP2" s="178"/>
      <c r="AQ2" s="178"/>
      <c r="AR2" s="86" t="s">
        <v>287</v>
      </c>
      <c r="AS2" s="179">
        <v>4</v>
      </c>
      <c r="AT2" s="179"/>
      <c r="AU2" s="179"/>
      <c r="AV2" s="85" t="str">
        <f>IF(AW2="","","-")</f>
        <v/>
      </c>
      <c r="AW2" s="180"/>
      <c r="AX2" s="180"/>
    </row>
    <row r="3" spans="1:50" ht="21" customHeight="1" thickBot="1" x14ac:dyDescent="0.2">
      <c r="A3" s="181" t="s">
        <v>595</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22" t="s">
        <v>57</v>
      </c>
      <c r="AJ3" s="183" t="s">
        <v>603</v>
      </c>
      <c r="AK3" s="183"/>
      <c r="AL3" s="183"/>
      <c r="AM3" s="183"/>
      <c r="AN3" s="183"/>
      <c r="AO3" s="183"/>
      <c r="AP3" s="183"/>
      <c r="AQ3" s="183"/>
      <c r="AR3" s="183"/>
      <c r="AS3" s="183"/>
      <c r="AT3" s="183"/>
      <c r="AU3" s="183"/>
      <c r="AV3" s="183"/>
      <c r="AW3" s="183"/>
      <c r="AX3" s="23" t="s">
        <v>58</v>
      </c>
    </row>
    <row r="4" spans="1:50" ht="24.75" customHeight="1" x14ac:dyDescent="0.15">
      <c r="A4" s="153" t="s">
        <v>23</v>
      </c>
      <c r="B4" s="154"/>
      <c r="C4" s="154"/>
      <c r="D4" s="154"/>
      <c r="E4" s="154"/>
      <c r="F4" s="154"/>
      <c r="G4" s="155" t="s">
        <v>604</v>
      </c>
      <c r="H4" s="156"/>
      <c r="I4" s="156"/>
      <c r="J4" s="156"/>
      <c r="K4" s="156"/>
      <c r="L4" s="156"/>
      <c r="M4" s="156"/>
      <c r="N4" s="156"/>
      <c r="O4" s="156"/>
      <c r="P4" s="156"/>
      <c r="Q4" s="156"/>
      <c r="R4" s="156"/>
      <c r="S4" s="156"/>
      <c r="T4" s="156"/>
      <c r="U4" s="156"/>
      <c r="V4" s="156"/>
      <c r="W4" s="156"/>
      <c r="X4" s="156"/>
      <c r="Y4" s="157" t="s">
        <v>1</v>
      </c>
      <c r="Z4" s="158"/>
      <c r="AA4" s="158"/>
      <c r="AB4" s="158"/>
      <c r="AC4" s="158"/>
      <c r="AD4" s="159"/>
      <c r="AE4" s="160" t="s">
        <v>605</v>
      </c>
      <c r="AF4" s="161"/>
      <c r="AG4" s="161"/>
      <c r="AH4" s="161"/>
      <c r="AI4" s="161"/>
      <c r="AJ4" s="161"/>
      <c r="AK4" s="161"/>
      <c r="AL4" s="161"/>
      <c r="AM4" s="161"/>
      <c r="AN4" s="161"/>
      <c r="AO4" s="161"/>
      <c r="AP4" s="162"/>
      <c r="AQ4" s="163" t="s">
        <v>2</v>
      </c>
      <c r="AR4" s="158"/>
      <c r="AS4" s="158"/>
      <c r="AT4" s="158"/>
      <c r="AU4" s="158"/>
      <c r="AV4" s="158"/>
      <c r="AW4" s="158"/>
      <c r="AX4" s="164"/>
    </row>
    <row r="5" spans="1:50" ht="43.5" customHeight="1" x14ac:dyDescent="0.15">
      <c r="A5" s="165" t="s">
        <v>60</v>
      </c>
      <c r="B5" s="166"/>
      <c r="C5" s="166"/>
      <c r="D5" s="166"/>
      <c r="E5" s="166"/>
      <c r="F5" s="167"/>
      <c r="G5" s="168" t="s">
        <v>606</v>
      </c>
      <c r="H5" s="169"/>
      <c r="I5" s="169"/>
      <c r="J5" s="169"/>
      <c r="K5" s="169"/>
      <c r="L5" s="169"/>
      <c r="M5" s="170" t="s">
        <v>59</v>
      </c>
      <c r="N5" s="171"/>
      <c r="O5" s="171"/>
      <c r="P5" s="171"/>
      <c r="Q5" s="171"/>
      <c r="R5" s="172"/>
      <c r="S5" s="173" t="s">
        <v>607</v>
      </c>
      <c r="T5" s="169"/>
      <c r="U5" s="169"/>
      <c r="V5" s="169"/>
      <c r="W5" s="169"/>
      <c r="X5" s="174"/>
      <c r="Y5" s="175" t="s">
        <v>3</v>
      </c>
      <c r="Z5" s="176"/>
      <c r="AA5" s="176"/>
      <c r="AB5" s="176"/>
      <c r="AC5" s="176"/>
      <c r="AD5" s="177"/>
      <c r="AE5" s="200" t="s">
        <v>608</v>
      </c>
      <c r="AF5" s="200"/>
      <c r="AG5" s="200"/>
      <c r="AH5" s="200"/>
      <c r="AI5" s="200"/>
      <c r="AJ5" s="200"/>
      <c r="AK5" s="200"/>
      <c r="AL5" s="200"/>
      <c r="AM5" s="200"/>
      <c r="AN5" s="200"/>
      <c r="AO5" s="200"/>
      <c r="AP5" s="201"/>
      <c r="AQ5" s="202" t="s">
        <v>639</v>
      </c>
      <c r="AR5" s="203"/>
      <c r="AS5" s="203"/>
      <c r="AT5" s="203"/>
      <c r="AU5" s="203"/>
      <c r="AV5" s="203"/>
      <c r="AW5" s="203"/>
      <c r="AX5" s="204"/>
    </row>
    <row r="6" spans="1:50" ht="39" customHeight="1" x14ac:dyDescent="0.15">
      <c r="A6" s="205" t="s">
        <v>4</v>
      </c>
      <c r="B6" s="206"/>
      <c r="C6" s="206"/>
      <c r="D6" s="206"/>
      <c r="E6" s="206"/>
      <c r="F6" s="206"/>
      <c r="G6" s="207" t="str">
        <f>入力規則等!F39</f>
        <v>一般会計</v>
      </c>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9"/>
    </row>
    <row r="7" spans="1:50" ht="49.5" customHeight="1" x14ac:dyDescent="0.15">
      <c r="A7" s="184" t="s">
        <v>20</v>
      </c>
      <c r="B7" s="185"/>
      <c r="C7" s="185"/>
      <c r="D7" s="185"/>
      <c r="E7" s="185"/>
      <c r="F7" s="186"/>
      <c r="G7" s="210" t="s">
        <v>609</v>
      </c>
      <c r="H7" s="211"/>
      <c r="I7" s="211"/>
      <c r="J7" s="211"/>
      <c r="K7" s="211"/>
      <c r="L7" s="211"/>
      <c r="M7" s="211"/>
      <c r="N7" s="211"/>
      <c r="O7" s="211"/>
      <c r="P7" s="211"/>
      <c r="Q7" s="211"/>
      <c r="R7" s="211"/>
      <c r="S7" s="211"/>
      <c r="T7" s="211"/>
      <c r="U7" s="211"/>
      <c r="V7" s="211"/>
      <c r="W7" s="211"/>
      <c r="X7" s="212"/>
      <c r="Y7" s="213" t="s">
        <v>273</v>
      </c>
      <c r="Z7" s="214"/>
      <c r="AA7" s="214"/>
      <c r="AB7" s="214"/>
      <c r="AC7" s="214"/>
      <c r="AD7" s="215"/>
      <c r="AE7" s="216" t="s">
        <v>610</v>
      </c>
      <c r="AF7" s="217"/>
      <c r="AG7" s="217"/>
      <c r="AH7" s="217"/>
      <c r="AI7" s="217"/>
      <c r="AJ7" s="217"/>
      <c r="AK7" s="217"/>
      <c r="AL7" s="217"/>
      <c r="AM7" s="217"/>
      <c r="AN7" s="217"/>
      <c r="AO7" s="217"/>
      <c r="AP7" s="217"/>
      <c r="AQ7" s="217"/>
      <c r="AR7" s="217"/>
      <c r="AS7" s="217"/>
      <c r="AT7" s="217"/>
      <c r="AU7" s="217"/>
      <c r="AV7" s="217"/>
      <c r="AW7" s="217"/>
      <c r="AX7" s="218"/>
    </row>
    <row r="8" spans="1:50" ht="53.25" customHeight="1" x14ac:dyDescent="0.15">
      <c r="A8" s="184" t="s">
        <v>205</v>
      </c>
      <c r="B8" s="185"/>
      <c r="C8" s="185"/>
      <c r="D8" s="185"/>
      <c r="E8" s="185"/>
      <c r="F8" s="186"/>
      <c r="G8" s="187" t="str">
        <f>入力規則等!A27</f>
        <v>-</v>
      </c>
      <c r="H8" s="188"/>
      <c r="I8" s="188"/>
      <c r="J8" s="188"/>
      <c r="K8" s="188"/>
      <c r="L8" s="188"/>
      <c r="M8" s="188"/>
      <c r="N8" s="188"/>
      <c r="O8" s="188"/>
      <c r="P8" s="188"/>
      <c r="Q8" s="188"/>
      <c r="R8" s="188"/>
      <c r="S8" s="188"/>
      <c r="T8" s="188"/>
      <c r="U8" s="188"/>
      <c r="V8" s="188"/>
      <c r="W8" s="188"/>
      <c r="X8" s="189"/>
      <c r="Y8" s="190" t="s">
        <v>206</v>
      </c>
      <c r="Z8" s="191"/>
      <c r="AA8" s="191"/>
      <c r="AB8" s="191"/>
      <c r="AC8" s="191"/>
      <c r="AD8" s="192"/>
      <c r="AE8" s="193" t="str">
        <f>入力規則等!K13</f>
        <v>その他の事項経費</v>
      </c>
      <c r="AF8" s="188"/>
      <c r="AG8" s="188"/>
      <c r="AH8" s="188"/>
      <c r="AI8" s="188"/>
      <c r="AJ8" s="188"/>
      <c r="AK8" s="188"/>
      <c r="AL8" s="188"/>
      <c r="AM8" s="188"/>
      <c r="AN8" s="188"/>
      <c r="AO8" s="188"/>
      <c r="AP8" s="188"/>
      <c r="AQ8" s="188"/>
      <c r="AR8" s="188"/>
      <c r="AS8" s="188"/>
      <c r="AT8" s="188"/>
      <c r="AU8" s="188"/>
      <c r="AV8" s="188"/>
      <c r="AW8" s="188"/>
      <c r="AX8" s="194"/>
    </row>
    <row r="9" spans="1:50" ht="58.5" customHeight="1" x14ac:dyDescent="0.15">
      <c r="A9" s="195" t="s">
        <v>21</v>
      </c>
      <c r="B9" s="196"/>
      <c r="C9" s="196"/>
      <c r="D9" s="196"/>
      <c r="E9" s="196"/>
      <c r="F9" s="196"/>
      <c r="G9" s="197" t="s">
        <v>788</v>
      </c>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9"/>
    </row>
    <row r="10" spans="1:50" ht="80.25" customHeight="1" x14ac:dyDescent="0.15">
      <c r="A10" s="240" t="s">
        <v>28</v>
      </c>
      <c r="B10" s="241"/>
      <c r="C10" s="241"/>
      <c r="D10" s="241"/>
      <c r="E10" s="241"/>
      <c r="F10" s="241"/>
      <c r="G10" s="242" t="s">
        <v>789</v>
      </c>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4"/>
    </row>
    <row r="11" spans="1:50" ht="42" customHeight="1" x14ac:dyDescent="0.15">
      <c r="A11" s="240" t="s">
        <v>5</v>
      </c>
      <c r="B11" s="241"/>
      <c r="C11" s="241"/>
      <c r="D11" s="241"/>
      <c r="E11" s="241"/>
      <c r="F11" s="245"/>
      <c r="G11" s="246" t="str">
        <f>入力規則等!P10</f>
        <v>委託・請負</v>
      </c>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8"/>
    </row>
    <row r="12" spans="1:50" ht="21" customHeight="1" x14ac:dyDescent="0.15">
      <c r="A12" s="249" t="s">
        <v>22</v>
      </c>
      <c r="B12" s="250"/>
      <c r="C12" s="250"/>
      <c r="D12" s="250"/>
      <c r="E12" s="250"/>
      <c r="F12" s="251"/>
      <c r="G12" s="256"/>
      <c r="H12" s="257"/>
      <c r="I12" s="257"/>
      <c r="J12" s="257"/>
      <c r="K12" s="257"/>
      <c r="L12" s="257"/>
      <c r="M12" s="257"/>
      <c r="N12" s="257"/>
      <c r="O12" s="257"/>
      <c r="P12" s="228" t="s">
        <v>420</v>
      </c>
      <c r="Q12" s="229"/>
      <c r="R12" s="229"/>
      <c r="S12" s="229"/>
      <c r="T12" s="229"/>
      <c r="U12" s="229"/>
      <c r="V12" s="258"/>
      <c r="W12" s="228" t="s">
        <v>572</v>
      </c>
      <c r="X12" s="229"/>
      <c r="Y12" s="229"/>
      <c r="Z12" s="229"/>
      <c r="AA12" s="229"/>
      <c r="AB12" s="229"/>
      <c r="AC12" s="258"/>
      <c r="AD12" s="228" t="s">
        <v>574</v>
      </c>
      <c r="AE12" s="229"/>
      <c r="AF12" s="229"/>
      <c r="AG12" s="229"/>
      <c r="AH12" s="229"/>
      <c r="AI12" s="229"/>
      <c r="AJ12" s="258"/>
      <c r="AK12" s="228" t="s">
        <v>587</v>
      </c>
      <c r="AL12" s="229"/>
      <c r="AM12" s="229"/>
      <c r="AN12" s="229"/>
      <c r="AO12" s="229"/>
      <c r="AP12" s="229"/>
      <c r="AQ12" s="258"/>
      <c r="AR12" s="228" t="s">
        <v>588</v>
      </c>
      <c r="AS12" s="229"/>
      <c r="AT12" s="229"/>
      <c r="AU12" s="229"/>
      <c r="AV12" s="229"/>
      <c r="AW12" s="229"/>
      <c r="AX12" s="230"/>
    </row>
    <row r="13" spans="1:50" ht="21" customHeight="1" x14ac:dyDescent="0.15">
      <c r="A13" s="252"/>
      <c r="B13" s="253"/>
      <c r="C13" s="253"/>
      <c r="D13" s="253"/>
      <c r="E13" s="253"/>
      <c r="F13" s="254"/>
      <c r="G13" s="272" t="s">
        <v>6</v>
      </c>
      <c r="H13" s="273"/>
      <c r="I13" s="231" t="s">
        <v>7</v>
      </c>
      <c r="J13" s="232"/>
      <c r="K13" s="232"/>
      <c r="L13" s="232"/>
      <c r="M13" s="232"/>
      <c r="N13" s="232"/>
      <c r="O13" s="233"/>
      <c r="P13" s="222">
        <v>3349</v>
      </c>
      <c r="Q13" s="223"/>
      <c r="R13" s="223"/>
      <c r="S13" s="223"/>
      <c r="T13" s="223"/>
      <c r="U13" s="223"/>
      <c r="V13" s="224"/>
      <c r="W13" s="222">
        <v>3389</v>
      </c>
      <c r="X13" s="223"/>
      <c r="Y13" s="223"/>
      <c r="Z13" s="223"/>
      <c r="AA13" s="223"/>
      <c r="AB13" s="223"/>
      <c r="AC13" s="224"/>
      <c r="AD13" s="222">
        <v>3446</v>
      </c>
      <c r="AE13" s="223"/>
      <c r="AF13" s="223"/>
      <c r="AG13" s="223"/>
      <c r="AH13" s="223"/>
      <c r="AI13" s="223"/>
      <c r="AJ13" s="224"/>
      <c r="AK13" s="222" t="s">
        <v>641</v>
      </c>
      <c r="AL13" s="223"/>
      <c r="AM13" s="223"/>
      <c r="AN13" s="223"/>
      <c r="AO13" s="223"/>
      <c r="AP13" s="223"/>
      <c r="AQ13" s="224"/>
      <c r="AR13" s="234" t="s">
        <v>729</v>
      </c>
      <c r="AS13" s="235"/>
      <c r="AT13" s="235"/>
      <c r="AU13" s="235"/>
      <c r="AV13" s="235"/>
      <c r="AW13" s="235"/>
      <c r="AX13" s="236"/>
    </row>
    <row r="14" spans="1:50" ht="21" customHeight="1" x14ac:dyDescent="0.15">
      <c r="A14" s="252"/>
      <c r="B14" s="253"/>
      <c r="C14" s="253"/>
      <c r="D14" s="253"/>
      <c r="E14" s="253"/>
      <c r="F14" s="254"/>
      <c r="G14" s="274"/>
      <c r="H14" s="275"/>
      <c r="I14" s="219" t="s">
        <v>8</v>
      </c>
      <c r="J14" s="237"/>
      <c r="K14" s="237"/>
      <c r="L14" s="237"/>
      <c r="M14" s="237"/>
      <c r="N14" s="237"/>
      <c r="O14" s="238"/>
      <c r="P14" s="222">
        <v>-2</v>
      </c>
      <c r="Q14" s="223"/>
      <c r="R14" s="223"/>
      <c r="S14" s="223"/>
      <c r="T14" s="223"/>
      <c r="U14" s="223"/>
      <c r="V14" s="224"/>
      <c r="W14" s="222">
        <v>-1</v>
      </c>
      <c r="X14" s="223"/>
      <c r="Y14" s="223"/>
      <c r="Z14" s="223"/>
      <c r="AA14" s="223"/>
      <c r="AB14" s="223"/>
      <c r="AC14" s="224"/>
      <c r="AD14" s="222">
        <v>-1</v>
      </c>
      <c r="AE14" s="223"/>
      <c r="AF14" s="223"/>
      <c r="AG14" s="223"/>
      <c r="AH14" s="223"/>
      <c r="AI14" s="223"/>
      <c r="AJ14" s="224"/>
      <c r="AK14" s="222" t="s">
        <v>641</v>
      </c>
      <c r="AL14" s="223"/>
      <c r="AM14" s="223"/>
      <c r="AN14" s="223"/>
      <c r="AO14" s="223"/>
      <c r="AP14" s="223"/>
      <c r="AQ14" s="224"/>
      <c r="AR14" s="278"/>
      <c r="AS14" s="278"/>
      <c r="AT14" s="278"/>
      <c r="AU14" s="278"/>
      <c r="AV14" s="278"/>
      <c r="AW14" s="278"/>
      <c r="AX14" s="279"/>
    </row>
    <row r="15" spans="1:50" ht="21" customHeight="1" x14ac:dyDescent="0.15">
      <c r="A15" s="252"/>
      <c r="B15" s="253"/>
      <c r="C15" s="253"/>
      <c r="D15" s="253"/>
      <c r="E15" s="253"/>
      <c r="F15" s="254"/>
      <c r="G15" s="274"/>
      <c r="H15" s="275"/>
      <c r="I15" s="219" t="s">
        <v>48</v>
      </c>
      <c r="J15" s="220"/>
      <c r="K15" s="220"/>
      <c r="L15" s="220"/>
      <c r="M15" s="220"/>
      <c r="N15" s="220"/>
      <c r="O15" s="221"/>
      <c r="P15" s="222" t="s">
        <v>610</v>
      </c>
      <c r="Q15" s="223"/>
      <c r="R15" s="223"/>
      <c r="S15" s="223"/>
      <c r="T15" s="223"/>
      <c r="U15" s="223"/>
      <c r="V15" s="224"/>
      <c r="W15" s="222" t="s">
        <v>610</v>
      </c>
      <c r="X15" s="223"/>
      <c r="Y15" s="223"/>
      <c r="Z15" s="223"/>
      <c r="AA15" s="223"/>
      <c r="AB15" s="223"/>
      <c r="AC15" s="224"/>
      <c r="AD15" s="222" t="s">
        <v>610</v>
      </c>
      <c r="AE15" s="223"/>
      <c r="AF15" s="223"/>
      <c r="AG15" s="223"/>
      <c r="AH15" s="223"/>
      <c r="AI15" s="223"/>
      <c r="AJ15" s="224"/>
      <c r="AK15" s="222" t="s">
        <v>640</v>
      </c>
      <c r="AL15" s="223"/>
      <c r="AM15" s="223"/>
      <c r="AN15" s="223"/>
      <c r="AO15" s="223"/>
      <c r="AP15" s="223"/>
      <c r="AQ15" s="224"/>
      <c r="AR15" s="222" t="s">
        <v>729</v>
      </c>
      <c r="AS15" s="223"/>
      <c r="AT15" s="223"/>
      <c r="AU15" s="223"/>
      <c r="AV15" s="223"/>
      <c r="AW15" s="223"/>
      <c r="AX15" s="239"/>
    </row>
    <row r="16" spans="1:50" ht="21" customHeight="1" x14ac:dyDescent="0.15">
      <c r="A16" s="252"/>
      <c r="B16" s="253"/>
      <c r="C16" s="253"/>
      <c r="D16" s="253"/>
      <c r="E16" s="253"/>
      <c r="F16" s="254"/>
      <c r="G16" s="274"/>
      <c r="H16" s="275"/>
      <c r="I16" s="219" t="s">
        <v>49</v>
      </c>
      <c r="J16" s="220"/>
      <c r="K16" s="220"/>
      <c r="L16" s="220"/>
      <c r="M16" s="220"/>
      <c r="N16" s="220"/>
      <c r="O16" s="221"/>
      <c r="P16" s="222" t="s">
        <v>610</v>
      </c>
      <c r="Q16" s="223"/>
      <c r="R16" s="223"/>
      <c r="S16" s="223"/>
      <c r="T16" s="223"/>
      <c r="U16" s="223"/>
      <c r="V16" s="224"/>
      <c r="W16" s="222" t="s">
        <v>610</v>
      </c>
      <c r="X16" s="223"/>
      <c r="Y16" s="223"/>
      <c r="Z16" s="223"/>
      <c r="AA16" s="223"/>
      <c r="AB16" s="223"/>
      <c r="AC16" s="224"/>
      <c r="AD16" s="222" t="s">
        <v>610</v>
      </c>
      <c r="AE16" s="223"/>
      <c r="AF16" s="223"/>
      <c r="AG16" s="223"/>
      <c r="AH16" s="223"/>
      <c r="AI16" s="223"/>
      <c r="AJ16" s="224"/>
      <c r="AK16" s="222" t="s">
        <v>641</v>
      </c>
      <c r="AL16" s="223"/>
      <c r="AM16" s="223"/>
      <c r="AN16" s="223"/>
      <c r="AO16" s="223"/>
      <c r="AP16" s="223"/>
      <c r="AQ16" s="224"/>
      <c r="AR16" s="225"/>
      <c r="AS16" s="226"/>
      <c r="AT16" s="226"/>
      <c r="AU16" s="226"/>
      <c r="AV16" s="226"/>
      <c r="AW16" s="226"/>
      <c r="AX16" s="227"/>
    </row>
    <row r="17" spans="1:50" ht="24.75" customHeight="1" x14ac:dyDescent="0.15">
      <c r="A17" s="252"/>
      <c r="B17" s="253"/>
      <c r="C17" s="253"/>
      <c r="D17" s="253"/>
      <c r="E17" s="253"/>
      <c r="F17" s="254"/>
      <c r="G17" s="274"/>
      <c r="H17" s="275"/>
      <c r="I17" s="219" t="s">
        <v>47</v>
      </c>
      <c r="J17" s="237"/>
      <c r="K17" s="237"/>
      <c r="L17" s="237"/>
      <c r="M17" s="237"/>
      <c r="N17" s="237"/>
      <c r="O17" s="238"/>
      <c r="P17" s="222">
        <v>237</v>
      </c>
      <c r="Q17" s="223"/>
      <c r="R17" s="223"/>
      <c r="S17" s="223"/>
      <c r="T17" s="223"/>
      <c r="U17" s="223"/>
      <c r="V17" s="224"/>
      <c r="W17" s="222" t="s">
        <v>610</v>
      </c>
      <c r="X17" s="223"/>
      <c r="Y17" s="223"/>
      <c r="Z17" s="223"/>
      <c r="AA17" s="223"/>
      <c r="AB17" s="223"/>
      <c r="AC17" s="224"/>
      <c r="AD17" s="222">
        <v>10193</v>
      </c>
      <c r="AE17" s="223"/>
      <c r="AF17" s="223"/>
      <c r="AG17" s="223"/>
      <c r="AH17" s="223"/>
      <c r="AI17" s="223"/>
      <c r="AJ17" s="224"/>
      <c r="AK17" s="222" t="s">
        <v>641</v>
      </c>
      <c r="AL17" s="223"/>
      <c r="AM17" s="223"/>
      <c r="AN17" s="223"/>
      <c r="AO17" s="223"/>
      <c r="AP17" s="223"/>
      <c r="AQ17" s="224"/>
      <c r="AR17" s="270"/>
      <c r="AS17" s="270"/>
      <c r="AT17" s="270"/>
      <c r="AU17" s="270"/>
      <c r="AV17" s="270"/>
      <c r="AW17" s="270"/>
      <c r="AX17" s="271"/>
    </row>
    <row r="18" spans="1:50" ht="24.75" customHeight="1" x14ac:dyDescent="0.15">
      <c r="A18" s="252"/>
      <c r="B18" s="253"/>
      <c r="C18" s="253"/>
      <c r="D18" s="253"/>
      <c r="E18" s="253"/>
      <c r="F18" s="254"/>
      <c r="G18" s="276"/>
      <c r="H18" s="277"/>
      <c r="I18" s="263" t="s">
        <v>18</v>
      </c>
      <c r="J18" s="264"/>
      <c r="K18" s="264"/>
      <c r="L18" s="264"/>
      <c r="M18" s="264"/>
      <c r="N18" s="264"/>
      <c r="O18" s="265"/>
      <c r="P18" s="266">
        <f>SUM(P13:V17)</f>
        <v>3584</v>
      </c>
      <c r="Q18" s="267"/>
      <c r="R18" s="267"/>
      <c r="S18" s="267"/>
      <c r="T18" s="267"/>
      <c r="U18" s="267"/>
      <c r="V18" s="268"/>
      <c r="W18" s="266">
        <f>SUM(W13:AC17)</f>
        <v>3388</v>
      </c>
      <c r="X18" s="267"/>
      <c r="Y18" s="267"/>
      <c r="Z18" s="267"/>
      <c r="AA18" s="267"/>
      <c r="AB18" s="267"/>
      <c r="AC18" s="268"/>
      <c r="AD18" s="266">
        <f>SUM(AD13:AJ17)</f>
        <v>13638</v>
      </c>
      <c r="AE18" s="267"/>
      <c r="AF18" s="267"/>
      <c r="AG18" s="267"/>
      <c r="AH18" s="267"/>
      <c r="AI18" s="267"/>
      <c r="AJ18" s="268"/>
      <c r="AK18" s="266">
        <f>SUM(AK13:AQ17)</f>
        <v>0</v>
      </c>
      <c r="AL18" s="267"/>
      <c r="AM18" s="267"/>
      <c r="AN18" s="267"/>
      <c r="AO18" s="267"/>
      <c r="AP18" s="267"/>
      <c r="AQ18" s="268"/>
      <c r="AR18" s="266">
        <f>SUM(AR13:AX17)</f>
        <v>0</v>
      </c>
      <c r="AS18" s="267"/>
      <c r="AT18" s="267"/>
      <c r="AU18" s="267"/>
      <c r="AV18" s="267"/>
      <c r="AW18" s="267"/>
      <c r="AX18" s="269"/>
    </row>
    <row r="19" spans="1:50" ht="24.75" customHeight="1" x14ac:dyDescent="0.15">
      <c r="A19" s="252"/>
      <c r="B19" s="253"/>
      <c r="C19" s="253"/>
      <c r="D19" s="253"/>
      <c r="E19" s="253"/>
      <c r="F19" s="254"/>
      <c r="G19" s="259" t="s">
        <v>9</v>
      </c>
      <c r="H19" s="260"/>
      <c r="I19" s="260"/>
      <c r="J19" s="260"/>
      <c r="K19" s="260"/>
      <c r="L19" s="260"/>
      <c r="M19" s="260"/>
      <c r="N19" s="260"/>
      <c r="O19" s="260"/>
      <c r="P19" s="222">
        <v>3497</v>
      </c>
      <c r="Q19" s="223"/>
      <c r="R19" s="223"/>
      <c r="S19" s="223"/>
      <c r="T19" s="223"/>
      <c r="U19" s="223"/>
      <c r="V19" s="224"/>
      <c r="W19" s="222">
        <v>3144</v>
      </c>
      <c r="X19" s="223"/>
      <c r="Y19" s="223"/>
      <c r="Z19" s="223"/>
      <c r="AA19" s="223"/>
      <c r="AB19" s="223"/>
      <c r="AC19" s="224"/>
      <c r="AD19" s="222">
        <v>11659</v>
      </c>
      <c r="AE19" s="223"/>
      <c r="AF19" s="223"/>
      <c r="AG19" s="223"/>
      <c r="AH19" s="223"/>
      <c r="AI19" s="223"/>
      <c r="AJ19" s="224"/>
      <c r="AK19" s="261"/>
      <c r="AL19" s="261"/>
      <c r="AM19" s="261"/>
      <c r="AN19" s="261"/>
      <c r="AO19" s="261"/>
      <c r="AP19" s="261"/>
      <c r="AQ19" s="261"/>
      <c r="AR19" s="261"/>
      <c r="AS19" s="261"/>
      <c r="AT19" s="261"/>
      <c r="AU19" s="261"/>
      <c r="AV19" s="261"/>
      <c r="AW19" s="261"/>
      <c r="AX19" s="262"/>
    </row>
    <row r="20" spans="1:50" ht="24.75" customHeight="1" x14ac:dyDescent="0.15">
      <c r="A20" s="252"/>
      <c r="B20" s="253"/>
      <c r="C20" s="253"/>
      <c r="D20" s="253"/>
      <c r="E20" s="253"/>
      <c r="F20" s="254"/>
      <c r="G20" s="259" t="s">
        <v>10</v>
      </c>
      <c r="H20" s="260"/>
      <c r="I20" s="260"/>
      <c r="J20" s="260"/>
      <c r="K20" s="260"/>
      <c r="L20" s="260"/>
      <c r="M20" s="260"/>
      <c r="N20" s="260"/>
      <c r="O20" s="260"/>
      <c r="P20" s="298">
        <f>IF(P18=0, "-", SUM(P19)/P18)</f>
        <v>0.9757254464285714</v>
      </c>
      <c r="Q20" s="298"/>
      <c r="R20" s="298"/>
      <c r="S20" s="298"/>
      <c r="T20" s="298"/>
      <c r="U20" s="298"/>
      <c r="V20" s="298"/>
      <c r="W20" s="298">
        <f>IF(W18=0, "-", SUM(W19)/W18)</f>
        <v>0.9279811097992916</v>
      </c>
      <c r="X20" s="298"/>
      <c r="Y20" s="298"/>
      <c r="Z20" s="298"/>
      <c r="AA20" s="298"/>
      <c r="AB20" s="298"/>
      <c r="AC20" s="298"/>
      <c r="AD20" s="298">
        <f>IF(AD18=0, "-", SUM(AD19)/AD18)</f>
        <v>0.85489074644376006</v>
      </c>
      <c r="AE20" s="298"/>
      <c r="AF20" s="298"/>
      <c r="AG20" s="298"/>
      <c r="AH20" s="298"/>
      <c r="AI20" s="298"/>
      <c r="AJ20" s="298"/>
      <c r="AK20" s="261"/>
      <c r="AL20" s="261"/>
      <c r="AM20" s="261"/>
      <c r="AN20" s="261"/>
      <c r="AO20" s="261"/>
      <c r="AP20" s="261"/>
      <c r="AQ20" s="299"/>
      <c r="AR20" s="299"/>
      <c r="AS20" s="299"/>
      <c r="AT20" s="299"/>
      <c r="AU20" s="261"/>
      <c r="AV20" s="261"/>
      <c r="AW20" s="261"/>
      <c r="AX20" s="262"/>
    </row>
    <row r="21" spans="1:50" ht="25.5" customHeight="1" x14ac:dyDescent="0.15">
      <c r="A21" s="195"/>
      <c r="B21" s="196"/>
      <c r="C21" s="196"/>
      <c r="D21" s="196"/>
      <c r="E21" s="196"/>
      <c r="F21" s="255"/>
      <c r="G21" s="296" t="s">
        <v>247</v>
      </c>
      <c r="H21" s="297"/>
      <c r="I21" s="297"/>
      <c r="J21" s="297"/>
      <c r="K21" s="297"/>
      <c r="L21" s="297"/>
      <c r="M21" s="297"/>
      <c r="N21" s="297"/>
      <c r="O21" s="297"/>
      <c r="P21" s="298">
        <f>IF(P19=0, "-", SUM(P19)/SUM(P13,P14))</f>
        <v>1.0448162533612191</v>
      </c>
      <c r="Q21" s="298"/>
      <c r="R21" s="298"/>
      <c r="S21" s="298"/>
      <c r="T21" s="298"/>
      <c r="U21" s="298"/>
      <c r="V21" s="298"/>
      <c r="W21" s="298">
        <f>IF(W19=0, "-", SUM(W19)/SUM(W13,W14))</f>
        <v>0.9279811097992916</v>
      </c>
      <c r="X21" s="298"/>
      <c r="Y21" s="298"/>
      <c r="Z21" s="298"/>
      <c r="AA21" s="298"/>
      <c r="AB21" s="298"/>
      <c r="AC21" s="298"/>
      <c r="AD21" s="298">
        <f>IF(AD19=0, "-", SUM(AD19)/SUM(AD13,AD14))</f>
        <v>3.3843251088534108</v>
      </c>
      <c r="AE21" s="298"/>
      <c r="AF21" s="298"/>
      <c r="AG21" s="298"/>
      <c r="AH21" s="298"/>
      <c r="AI21" s="298"/>
      <c r="AJ21" s="298"/>
      <c r="AK21" s="261"/>
      <c r="AL21" s="261"/>
      <c r="AM21" s="261"/>
      <c r="AN21" s="261"/>
      <c r="AO21" s="261"/>
      <c r="AP21" s="261"/>
      <c r="AQ21" s="299"/>
      <c r="AR21" s="299"/>
      <c r="AS21" s="299"/>
      <c r="AT21" s="299"/>
      <c r="AU21" s="261"/>
      <c r="AV21" s="261"/>
      <c r="AW21" s="261"/>
      <c r="AX21" s="262"/>
    </row>
    <row r="22" spans="1:50" ht="18.75" customHeight="1" x14ac:dyDescent="0.15">
      <c r="A22" s="306" t="s">
        <v>591</v>
      </c>
      <c r="B22" s="307"/>
      <c r="C22" s="307"/>
      <c r="D22" s="307"/>
      <c r="E22" s="307"/>
      <c r="F22" s="308"/>
      <c r="G22" s="312" t="s">
        <v>240</v>
      </c>
      <c r="H22" s="281"/>
      <c r="I22" s="281"/>
      <c r="J22" s="281"/>
      <c r="K22" s="281"/>
      <c r="L22" s="281"/>
      <c r="M22" s="281"/>
      <c r="N22" s="281"/>
      <c r="O22" s="313"/>
      <c r="P22" s="280" t="s">
        <v>589</v>
      </c>
      <c r="Q22" s="281"/>
      <c r="R22" s="281"/>
      <c r="S22" s="281"/>
      <c r="T22" s="281"/>
      <c r="U22" s="281"/>
      <c r="V22" s="313"/>
      <c r="W22" s="280" t="s">
        <v>590</v>
      </c>
      <c r="X22" s="281"/>
      <c r="Y22" s="281"/>
      <c r="Z22" s="281"/>
      <c r="AA22" s="281"/>
      <c r="AB22" s="281"/>
      <c r="AC22" s="313"/>
      <c r="AD22" s="280" t="s">
        <v>239</v>
      </c>
      <c r="AE22" s="281"/>
      <c r="AF22" s="281"/>
      <c r="AG22" s="281"/>
      <c r="AH22" s="281"/>
      <c r="AI22" s="281"/>
      <c r="AJ22" s="281"/>
      <c r="AK22" s="281"/>
      <c r="AL22" s="281"/>
      <c r="AM22" s="281"/>
      <c r="AN22" s="281"/>
      <c r="AO22" s="281"/>
      <c r="AP22" s="281"/>
      <c r="AQ22" s="281"/>
      <c r="AR22" s="281"/>
      <c r="AS22" s="281"/>
      <c r="AT22" s="281"/>
      <c r="AU22" s="281"/>
      <c r="AV22" s="281"/>
      <c r="AW22" s="281"/>
      <c r="AX22" s="282"/>
    </row>
    <row r="23" spans="1:50" ht="25.5" customHeight="1" x14ac:dyDescent="0.15">
      <c r="A23" s="309"/>
      <c r="B23" s="310"/>
      <c r="C23" s="310"/>
      <c r="D23" s="310"/>
      <c r="E23" s="310"/>
      <c r="F23" s="311"/>
      <c r="G23" s="283" t="s">
        <v>764</v>
      </c>
      <c r="H23" s="284"/>
      <c r="I23" s="284"/>
      <c r="J23" s="284"/>
      <c r="K23" s="284"/>
      <c r="L23" s="284"/>
      <c r="M23" s="284"/>
      <c r="N23" s="284"/>
      <c r="O23" s="285"/>
      <c r="P23" s="234" t="s">
        <v>729</v>
      </c>
      <c r="Q23" s="235"/>
      <c r="R23" s="235"/>
      <c r="S23" s="235"/>
      <c r="T23" s="235"/>
      <c r="U23" s="235"/>
      <c r="V23" s="286"/>
      <c r="W23" s="234" t="s">
        <v>729</v>
      </c>
      <c r="X23" s="235"/>
      <c r="Y23" s="235"/>
      <c r="Z23" s="235"/>
      <c r="AA23" s="235"/>
      <c r="AB23" s="235"/>
      <c r="AC23" s="286"/>
      <c r="AD23" s="287" t="s">
        <v>764</v>
      </c>
      <c r="AE23" s="288"/>
      <c r="AF23" s="288"/>
      <c r="AG23" s="288"/>
      <c r="AH23" s="288"/>
      <c r="AI23" s="288"/>
      <c r="AJ23" s="288"/>
      <c r="AK23" s="288"/>
      <c r="AL23" s="288"/>
      <c r="AM23" s="288"/>
      <c r="AN23" s="288"/>
      <c r="AO23" s="288"/>
      <c r="AP23" s="288"/>
      <c r="AQ23" s="288"/>
      <c r="AR23" s="288"/>
      <c r="AS23" s="288"/>
      <c r="AT23" s="288"/>
      <c r="AU23" s="288"/>
      <c r="AV23" s="288"/>
      <c r="AW23" s="288"/>
      <c r="AX23" s="289"/>
    </row>
    <row r="24" spans="1:50" ht="25.5" customHeight="1" x14ac:dyDescent="0.15">
      <c r="A24" s="309"/>
      <c r="B24" s="310"/>
      <c r="C24" s="310"/>
      <c r="D24" s="310"/>
      <c r="E24" s="310"/>
      <c r="F24" s="311"/>
      <c r="G24" s="293" t="s">
        <v>764</v>
      </c>
      <c r="H24" s="294"/>
      <c r="I24" s="294"/>
      <c r="J24" s="294"/>
      <c r="K24" s="294"/>
      <c r="L24" s="294"/>
      <c r="M24" s="294"/>
      <c r="N24" s="294"/>
      <c r="O24" s="295"/>
      <c r="P24" s="222" t="s">
        <v>729</v>
      </c>
      <c r="Q24" s="223"/>
      <c r="R24" s="223"/>
      <c r="S24" s="223"/>
      <c r="T24" s="223"/>
      <c r="U24" s="223"/>
      <c r="V24" s="224"/>
      <c r="W24" s="222" t="s">
        <v>729</v>
      </c>
      <c r="X24" s="223"/>
      <c r="Y24" s="223"/>
      <c r="Z24" s="223"/>
      <c r="AA24" s="223"/>
      <c r="AB24" s="223"/>
      <c r="AC24" s="224"/>
      <c r="AD24" s="290"/>
      <c r="AE24" s="291"/>
      <c r="AF24" s="291"/>
      <c r="AG24" s="291"/>
      <c r="AH24" s="291"/>
      <c r="AI24" s="291"/>
      <c r="AJ24" s="291"/>
      <c r="AK24" s="291"/>
      <c r="AL24" s="291"/>
      <c r="AM24" s="291"/>
      <c r="AN24" s="291"/>
      <c r="AO24" s="291"/>
      <c r="AP24" s="291"/>
      <c r="AQ24" s="291"/>
      <c r="AR24" s="291"/>
      <c r="AS24" s="291"/>
      <c r="AT24" s="291"/>
      <c r="AU24" s="291"/>
      <c r="AV24" s="291"/>
      <c r="AW24" s="291"/>
      <c r="AX24" s="292"/>
    </row>
    <row r="25" spans="1:50" ht="25.5" customHeight="1" x14ac:dyDescent="0.15">
      <c r="A25" s="309"/>
      <c r="B25" s="310"/>
      <c r="C25" s="310"/>
      <c r="D25" s="310"/>
      <c r="E25" s="310"/>
      <c r="F25" s="311"/>
      <c r="G25" s="293" t="s">
        <v>610</v>
      </c>
      <c r="H25" s="294"/>
      <c r="I25" s="294"/>
      <c r="J25" s="294"/>
      <c r="K25" s="294"/>
      <c r="L25" s="294"/>
      <c r="M25" s="294"/>
      <c r="N25" s="294"/>
      <c r="O25" s="295"/>
      <c r="P25" s="222" t="s">
        <v>729</v>
      </c>
      <c r="Q25" s="223"/>
      <c r="R25" s="223"/>
      <c r="S25" s="223"/>
      <c r="T25" s="223"/>
      <c r="U25" s="223"/>
      <c r="V25" s="224"/>
      <c r="W25" s="222" t="s">
        <v>729</v>
      </c>
      <c r="X25" s="223"/>
      <c r="Y25" s="223"/>
      <c r="Z25" s="223"/>
      <c r="AA25" s="223"/>
      <c r="AB25" s="223"/>
      <c r="AC25" s="224"/>
      <c r="AD25" s="290"/>
      <c r="AE25" s="291"/>
      <c r="AF25" s="291"/>
      <c r="AG25" s="291"/>
      <c r="AH25" s="291"/>
      <c r="AI25" s="291"/>
      <c r="AJ25" s="291"/>
      <c r="AK25" s="291"/>
      <c r="AL25" s="291"/>
      <c r="AM25" s="291"/>
      <c r="AN25" s="291"/>
      <c r="AO25" s="291"/>
      <c r="AP25" s="291"/>
      <c r="AQ25" s="291"/>
      <c r="AR25" s="291"/>
      <c r="AS25" s="291"/>
      <c r="AT25" s="291"/>
      <c r="AU25" s="291"/>
      <c r="AV25" s="291"/>
      <c r="AW25" s="291"/>
      <c r="AX25" s="292"/>
    </row>
    <row r="26" spans="1:50" ht="25.5" customHeight="1" x14ac:dyDescent="0.15">
      <c r="A26" s="309"/>
      <c r="B26" s="310"/>
      <c r="C26" s="310"/>
      <c r="D26" s="310"/>
      <c r="E26" s="310"/>
      <c r="F26" s="311"/>
      <c r="G26" s="293" t="s">
        <v>610</v>
      </c>
      <c r="H26" s="294"/>
      <c r="I26" s="294"/>
      <c r="J26" s="294"/>
      <c r="K26" s="294"/>
      <c r="L26" s="294"/>
      <c r="M26" s="294"/>
      <c r="N26" s="294"/>
      <c r="O26" s="295"/>
      <c r="P26" s="222" t="s">
        <v>729</v>
      </c>
      <c r="Q26" s="223"/>
      <c r="R26" s="223"/>
      <c r="S26" s="223"/>
      <c r="T26" s="223"/>
      <c r="U26" s="223"/>
      <c r="V26" s="224"/>
      <c r="W26" s="222" t="s">
        <v>729</v>
      </c>
      <c r="X26" s="223"/>
      <c r="Y26" s="223"/>
      <c r="Z26" s="223"/>
      <c r="AA26" s="223"/>
      <c r="AB26" s="223"/>
      <c r="AC26" s="224"/>
      <c r="AD26" s="290"/>
      <c r="AE26" s="291"/>
      <c r="AF26" s="291"/>
      <c r="AG26" s="291"/>
      <c r="AH26" s="291"/>
      <c r="AI26" s="291"/>
      <c r="AJ26" s="291"/>
      <c r="AK26" s="291"/>
      <c r="AL26" s="291"/>
      <c r="AM26" s="291"/>
      <c r="AN26" s="291"/>
      <c r="AO26" s="291"/>
      <c r="AP26" s="291"/>
      <c r="AQ26" s="291"/>
      <c r="AR26" s="291"/>
      <c r="AS26" s="291"/>
      <c r="AT26" s="291"/>
      <c r="AU26" s="291"/>
      <c r="AV26" s="291"/>
      <c r="AW26" s="291"/>
      <c r="AX26" s="292"/>
    </row>
    <row r="27" spans="1:50" ht="25.5" customHeight="1" x14ac:dyDescent="0.15">
      <c r="A27" s="309"/>
      <c r="B27" s="310"/>
      <c r="C27" s="310"/>
      <c r="D27" s="310"/>
      <c r="E27" s="310"/>
      <c r="F27" s="311"/>
      <c r="G27" s="300" t="s">
        <v>729</v>
      </c>
      <c r="H27" s="301"/>
      <c r="I27" s="301"/>
      <c r="J27" s="301"/>
      <c r="K27" s="301"/>
      <c r="L27" s="301"/>
      <c r="M27" s="301"/>
      <c r="N27" s="301"/>
      <c r="O27" s="302"/>
      <c r="P27" s="303" t="s">
        <v>729</v>
      </c>
      <c r="Q27" s="304"/>
      <c r="R27" s="304"/>
      <c r="S27" s="304"/>
      <c r="T27" s="304"/>
      <c r="U27" s="304"/>
      <c r="V27" s="305"/>
      <c r="W27" s="303" t="s">
        <v>729</v>
      </c>
      <c r="X27" s="304"/>
      <c r="Y27" s="304"/>
      <c r="Z27" s="304"/>
      <c r="AA27" s="304"/>
      <c r="AB27" s="304"/>
      <c r="AC27" s="305"/>
      <c r="AD27" s="290"/>
      <c r="AE27" s="291"/>
      <c r="AF27" s="291"/>
      <c r="AG27" s="291"/>
      <c r="AH27" s="291"/>
      <c r="AI27" s="291"/>
      <c r="AJ27" s="291"/>
      <c r="AK27" s="291"/>
      <c r="AL27" s="291"/>
      <c r="AM27" s="291"/>
      <c r="AN27" s="291"/>
      <c r="AO27" s="291"/>
      <c r="AP27" s="291"/>
      <c r="AQ27" s="291"/>
      <c r="AR27" s="291"/>
      <c r="AS27" s="291"/>
      <c r="AT27" s="291"/>
      <c r="AU27" s="291"/>
      <c r="AV27" s="291"/>
      <c r="AW27" s="291"/>
      <c r="AX27" s="292"/>
    </row>
    <row r="28" spans="1:50" ht="25.5" customHeight="1" thickBot="1" x14ac:dyDescent="0.2">
      <c r="A28" s="309"/>
      <c r="B28" s="310"/>
      <c r="C28" s="310"/>
      <c r="D28" s="310"/>
      <c r="E28" s="310"/>
      <c r="F28" s="311"/>
      <c r="G28" s="135" t="s">
        <v>18</v>
      </c>
      <c r="H28" s="136"/>
      <c r="I28" s="136"/>
      <c r="J28" s="136"/>
      <c r="K28" s="136"/>
      <c r="L28" s="136"/>
      <c r="M28" s="136"/>
      <c r="N28" s="136"/>
      <c r="O28" s="137"/>
      <c r="P28" s="320" t="str">
        <f>AK13</f>
        <v>-</v>
      </c>
      <c r="Q28" s="321"/>
      <c r="R28" s="321"/>
      <c r="S28" s="321"/>
      <c r="T28" s="321"/>
      <c r="U28" s="321"/>
      <c r="V28" s="322"/>
      <c r="W28" s="323" t="str">
        <f>AR13</f>
        <v>-</v>
      </c>
      <c r="X28" s="324"/>
      <c r="Y28" s="324"/>
      <c r="Z28" s="324"/>
      <c r="AA28" s="324"/>
      <c r="AB28" s="324"/>
      <c r="AC28" s="325"/>
      <c r="AD28" s="291"/>
      <c r="AE28" s="291"/>
      <c r="AF28" s="291"/>
      <c r="AG28" s="291"/>
      <c r="AH28" s="291"/>
      <c r="AI28" s="291"/>
      <c r="AJ28" s="291"/>
      <c r="AK28" s="291"/>
      <c r="AL28" s="291"/>
      <c r="AM28" s="291"/>
      <c r="AN28" s="291"/>
      <c r="AO28" s="291"/>
      <c r="AP28" s="291"/>
      <c r="AQ28" s="291"/>
      <c r="AR28" s="291"/>
      <c r="AS28" s="291"/>
      <c r="AT28" s="291"/>
      <c r="AU28" s="291"/>
      <c r="AV28" s="291"/>
      <c r="AW28" s="291"/>
      <c r="AX28" s="292"/>
    </row>
    <row r="29" spans="1:50" ht="47.25" customHeight="1" x14ac:dyDescent="0.15">
      <c r="A29" s="326" t="s">
        <v>580</v>
      </c>
      <c r="B29" s="327"/>
      <c r="C29" s="327"/>
      <c r="D29" s="327"/>
      <c r="E29" s="327"/>
      <c r="F29" s="328"/>
      <c r="G29" s="317" t="s">
        <v>730</v>
      </c>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9"/>
    </row>
    <row r="30" spans="1:50" ht="31.5" customHeight="1" x14ac:dyDescent="0.15">
      <c r="A30" s="329" t="s">
        <v>581</v>
      </c>
      <c r="B30" s="330"/>
      <c r="C30" s="330"/>
      <c r="D30" s="330"/>
      <c r="E30" s="330"/>
      <c r="F30" s="331"/>
      <c r="G30" s="335" t="s">
        <v>576</v>
      </c>
      <c r="H30" s="336"/>
      <c r="I30" s="336"/>
      <c r="J30" s="336"/>
      <c r="K30" s="336"/>
      <c r="L30" s="336"/>
      <c r="M30" s="336"/>
      <c r="N30" s="336"/>
      <c r="O30" s="336"/>
      <c r="P30" s="337" t="s">
        <v>575</v>
      </c>
      <c r="Q30" s="336"/>
      <c r="R30" s="336"/>
      <c r="S30" s="336"/>
      <c r="T30" s="336"/>
      <c r="U30" s="336"/>
      <c r="V30" s="336"/>
      <c r="W30" s="336"/>
      <c r="X30" s="338"/>
      <c r="Y30" s="339"/>
      <c r="Z30" s="340"/>
      <c r="AA30" s="341"/>
      <c r="AB30" s="388" t="s">
        <v>11</v>
      </c>
      <c r="AC30" s="388"/>
      <c r="AD30" s="388"/>
      <c r="AE30" s="389" t="s">
        <v>420</v>
      </c>
      <c r="AF30" s="390"/>
      <c r="AG30" s="390"/>
      <c r="AH30" s="391"/>
      <c r="AI30" s="389" t="s">
        <v>572</v>
      </c>
      <c r="AJ30" s="390"/>
      <c r="AK30" s="390"/>
      <c r="AL30" s="391"/>
      <c r="AM30" s="389" t="s">
        <v>388</v>
      </c>
      <c r="AN30" s="390"/>
      <c r="AO30" s="390"/>
      <c r="AP30" s="391"/>
      <c r="AQ30" s="397" t="s">
        <v>419</v>
      </c>
      <c r="AR30" s="398"/>
      <c r="AS30" s="398"/>
      <c r="AT30" s="399"/>
      <c r="AU30" s="397" t="s">
        <v>592</v>
      </c>
      <c r="AV30" s="398"/>
      <c r="AW30" s="398"/>
      <c r="AX30" s="400"/>
    </row>
    <row r="31" spans="1:50" ht="23.25" customHeight="1" x14ac:dyDescent="0.15">
      <c r="A31" s="329"/>
      <c r="B31" s="330"/>
      <c r="C31" s="330"/>
      <c r="D31" s="330"/>
      <c r="E31" s="330"/>
      <c r="F31" s="331"/>
      <c r="G31" s="342" t="s">
        <v>721</v>
      </c>
      <c r="H31" s="343"/>
      <c r="I31" s="343"/>
      <c r="J31" s="343"/>
      <c r="K31" s="343"/>
      <c r="L31" s="343"/>
      <c r="M31" s="343"/>
      <c r="N31" s="343"/>
      <c r="O31" s="343"/>
      <c r="P31" s="346" t="s">
        <v>720</v>
      </c>
      <c r="Q31" s="347"/>
      <c r="R31" s="347"/>
      <c r="S31" s="347"/>
      <c r="T31" s="347"/>
      <c r="U31" s="347"/>
      <c r="V31" s="347"/>
      <c r="W31" s="347"/>
      <c r="X31" s="348"/>
      <c r="Y31" s="352" t="s">
        <v>52</v>
      </c>
      <c r="Z31" s="353"/>
      <c r="AA31" s="354"/>
      <c r="AB31" s="355" t="s">
        <v>617</v>
      </c>
      <c r="AC31" s="355"/>
      <c r="AD31" s="355"/>
      <c r="AE31" s="356">
        <v>32</v>
      </c>
      <c r="AF31" s="356"/>
      <c r="AG31" s="356"/>
      <c r="AH31" s="356"/>
      <c r="AI31" s="356">
        <v>43</v>
      </c>
      <c r="AJ31" s="356"/>
      <c r="AK31" s="356"/>
      <c r="AL31" s="356"/>
      <c r="AM31" s="356">
        <v>52</v>
      </c>
      <c r="AN31" s="356"/>
      <c r="AO31" s="356"/>
      <c r="AP31" s="356"/>
      <c r="AQ31" s="385" t="s">
        <v>702</v>
      </c>
      <c r="AR31" s="356"/>
      <c r="AS31" s="356"/>
      <c r="AT31" s="356"/>
      <c r="AU31" s="374" t="s">
        <v>702</v>
      </c>
      <c r="AV31" s="392"/>
      <c r="AW31" s="392"/>
      <c r="AX31" s="393"/>
    </row>
    <row r="32" spans="1:50" ht="23.25" customHeight="1" x14ac:dyDescent="0.15">
      <c r="A32" s="332"/>
      <c r="B32" s="333"/>
      <c r="C32" s="333"/>
      <c r="D32" s="333"/>
      <c r="E32" s="333"/>
      <c r="F32" s="334"/>
      <c r="G32" s="344"/>
      <c r="H32" s="345"/>
      <c r="I32" s="345"/>
      <c r="J32" s="345"/>
      <c r="K32" s="345"/>
      <c r="L32" s="345"/>
      <c r="M32" s="345"/>
      <c r="N32" s="345"/>
      <c r="O32" s="345"/>
      <c r="P32" s="349"/>
      <c r="Q32" s="350"/>
      <c r="R32" s="350"/>
      <c r="S32" s="350"/>
      <c r="T32" s="350"/>
      <c r="U32" s="350"/>
      <c r="V32" s="350"/>
      <c r="W32" s="350"/>
      <c r="X32" s="351"/>
      <c r="Y32" s="394" t="s">
        <v>53</v>
      </c>
      <c r="Z32" s="395"/>
      <c r="AA32" s="396"/>
      <c r="AB32" s="355" t="s">
        <v>617</v>
      </c>
      <c r="AC32" s="355"/>
      <c r="AD32" s="355"/>
      <c r="AE32" s="356">
        <v>38</v>
      </c>
      <c r="AF32" s="356"/>
      <c r="AG32" s="356"/>
      <c r="AH32" s="356"/>
      <c r="AI32" s="356">
        <v>62</v>
      </c>
      <c r="AJ32" s="356"/>
      <c r="AK32" s="356"/>
      <c r="AL32" s="356"/>
      <c r="AM32" s="356">
        <v>49</v>
      </c>
      <c r="AN32" s="356"/>
      <c r="AO32" s="356"/>
      <c r="AP32" s="356"/>
      <c r="AQ32" s="385" t="s">
        <v>702</v>
      </c>
      <c r="AR32" s="356"/>
      <c r="AS32" s="356"/>
      <c r="AT32" s="356"/>
      <c r="AU32" s="374" t="s">
        <v>702</v>
      </c>
      <c r="AV32" s="392"/>
      <c r="AW32" s="392"/>
      <c r="AX32" s="393"/>
    </row>
    <row r="33" spans="1:51" ht="23.25" customHeight="1" x14ac:dyDescent="0.15">
      <c r="A33" s="423" t="s">
        <v>582</v>
      </c>
      <c r="B33" s="424"/>
      <c r="C33" s="424"/>
      <c r="D33" s="424"/>
      <c r="E33" s="424"/>
      <c r="F33" s="425"/>
      <c r="G33" s="229" t="s">
        <v>583</v>
      </c>
      <c r="H33" s="229"/>
      <c r="I33" s="229"/>
      <c r="J33" s="229"/>
      <c r="K33" s="229"/>
      <c r="L33" s="229"/>
      <c r="M33" s="229"/>
      <c r="N33" s="229"/>
      <c r="O33" s="229"/>
      <c r="P33" s="229"/>
      <c r="Q33" s="229"/>
      <c r="R33" s="229"/>
      <c r="S33" s="229"/>
      <c r="T33" s="229"/>
      <c r="U33" s="229"/>
      <c r="V33" s="229"/>
      <c r="W33" s="229"/>
      <c r="X33" s="258"/>
      <c r="Y33" s="431"/>
      <c r="Z33" s="432"/>
      <c r="AA33" s="433"/>
      <c r="AB33" s="228" t="s">
        <v>11</v>
      </c>
      <c r="AC33" s="229"/>
      <c r="AD33" s="258"/>
      <c r="AE33" s="228" t="s">
        <v>420</v>
      </c>
      <c r="AF33" s="229"/>
      <c r="AG33" s="229"/>
      <c r="AH33" s="258"/>
      <c r="AI33" s="228" t="s">
        <v>572</v>
      </c>
      <c r="AJ33" s="229"/>
      <c r="AK33" s="229"/>
      <c r="AL33" s="258"/>
      <c r="AM33" s="228" t="s">
        <v>388</v>
      </c>
      <c r="AN33" s="229"/>
      <c r="AO33" s="229"/>
      <c r="AP33" s="258"/>
      <c r="AQ33" s="402" t="s">
        <v>593</v>
      </c>
      <c r="AR33" s="403"/>
      <c r="AS33" s="403"/>
      <c r="AT33" s="403"/>
      <c r="AU33" s="403"/>
      <c r="AV33" s="403"/>
      <c r="AW33" s="403"/>
      <c r="AX33" s="404"/>
    </row>
    <row r="34" spans="1:51" ht="23.25" customHeight="1" x14ac:dyDescent="0.15">
      <c r="A34" s="426"/>
      <c r="B34" s="427"/>
      <c r="C34" s="427"/>
      <c r="D34" s="427"/>
      <c r="E34" s="427"/>
      <c r="F34" s="428"/>
      <c r="G34" s="381" t="s">
        <v>623</v>
      </c>
      <c r="H34" s="382"/>
      <c r="I34" s="382"/>
      <c r="J34" s="382"/>
      <c r="K34" s="382"/>
      <c r="L34" s="382"/>
      <c r="M34" s="382"/>
      <c r="N34" s="382"/>
      <c r="O34" s="382"/>
      <c r="P34" s="382"/>
      <c r="Q34" s="382"/>
      <c r="R34" s="382"/>
      <c r="S34" s="382"/>
      <c r="T34" s="382"/>
      <c r="U34" s="382"/>
      <c r="V34" s="382"/>
      <c r="W34" s="382"/>
      <c r="X34" s="382"/>
      <c r="Y34" s="405" t="s">
        <v>582</v>
      </c>
      <c r="Z34" s="406"/>
      <c r="AA34" s="407"/>
      <c r="AB34" s="408" t="s">
        <v>624</v>
      </c>
      <c r="AC34" s="409"/>
      <c r="AD34" s="410"/>
      <c r="AE34" s="385">
        <v>72</v>
      </c>
      <c r="AF34" s="385"/>
      <c r="AG34" s="385"/>
      <c r="AH34" s="385"/>
      <c r="AI34" s="385">
        <v>63</v>
      </c>
      <c r="AJ34" s="385"/>
      <c r="AK34" s="385"/>
      <c r="AL34" s="385"/>
      <c r="AM34" s="385">
        <v>56</v>
      </c>
      <c r="AN34" s="385"/>
      <c r="AO34" s="385"/>
      <c r="AP34" s="385"/>
      <c r="AQ34" s="374" t="s">
        <v>702</v>
      </c>
      <c r="AR34" s="357"/>
      <c r="AS34" s="357"/>
      <c r="AT34" s="357"/>
      <c r="AU34" s="357"/>
      <c r="AV34" s="357"/>
      <c r="AW34" s="357"/>
      <c r="AX34" s="358"/>
    </row>
    <row r="35" spans="1:51" ht="46.5" customHeight="1" x14ac:dyDescent="0.15">
      <c r="A35" s="429"/>
      <c r="B35" s="214"/>
      <c r="C35" s="214"/>
      <c r="D35" s="214"/>
      <c r="E35" s="214"/>
      <c r="F35" s="430"/>
      <c r="G35" s="383"/>
      <c r="H35" s="384"/>
      <c r="I35" s="384"/>
      <c r="J35" s="384"/>
      <c r="K35" s="384"/>
      <c r="L35" s="384"/>
      <c r="M35" s="384"/>
      <c r="N35" s="384"/>
      <c r="O35" s="384"/>
      <c r="P35" s="384"/>
      <c r="Q35" s="384"/>
      <c r="R35" s="384"/>
      <c r="S35" s="384"/>
      <c r="T35" s="384"/>
      <c r="U35" s="384"/>
      <c r="V35" s="384"/>
      <c r="W35" s="384"/>
      <c r="X35" s="384"/>
      <c r="Y35" s="370" t="s">
        <v>584</v>
      </c>
      <c r="Z35" s="386"/>
      <c r="AA35" s="387"/>
      <c r="AB35" s="411" t="s">
        <v>625</v>
      </c>
      <c r="AC35" s="412"/>
      <c r="AD35" s="413"/>
      <c r="AE35" s="414" t="s">
        <v>626</v>
      </c>
      <c r="AF35" s="415"/>
      <c r="AG35" s="415"/>
      <c r="AH35" s="415"/>
      <c r="AI35" s="414" t="s">
        <v>700</v>
      </c>
      <c r="AJ35" s="415"/>
      <c r="AK35" s="415"/>
      <c r="AL35" s="415"/>
      <c r="AM35" s="414" t="s">
        <v>703</v>
      </c>
      <c r="AN35" s="415"/>
      <c r="AO35" s="415"/>
      <c r="AP35" s="415"/>
      <c r="AQ35" s="415" t="s">
        <v>702</v>
      </c>
      <c r="AR35" s="415"/>
      <c r="AS35" s="415"/>
      <c r="AT35" s="415"/>
      <c r="AU35" s="415"/>
      <c r="AV35" s="415"/>
      <c r="AW35" s="415"/>
      <c r="AX35" s="416"/>
    </row>
    <row r="36" spans="1:51" ht="18.75" customHeight="1" x14ac:dyDescent="0.15">
      <c r="A36" s="447" t="s">
        <v>245</v>
      </c>
      <c r="B36" s="448"/>
      <c r="C36" s="448"/>
      <c r="D36" s="448"/>
      <c r="E36" s="448"/>
      <c r="F36" s="449"/>
      <c r="G36" s="457" t="s">
        <v>136</v>
      </c>
      <c r="H36" s="438"/>
      <c r="I36" s="438"/>
      <c r="J36" s="438"/>
      <c r="K36" s="438"/>
      <c r="L36" s="438"/>
      <c r="M36" s="438"/>
      <c r="N36" s="438"/>
      <c r="O36" s="458"/>
      <c r="P36" s="461" t="s">
        <v>56</v>
      </c>
      <c r="Q36" s="438"/>
      <c r="R36" s="438"/>
      <c r="S36" s="438"/>
      <c r="T36" s="438"/>
      <c r="U36" s="438"/>
      <c r="V36" s="438"/>
      <c r="W36" s="438"/>
      <c r="X36" s="458"/>
      <c r="Y36" s="463"/>
      <c r="Z36" s="464"/>
      <c r="AA36" s="465"/>
      <c r="AB36" s="469" t="s">
        <v>11</v>
      </c>
      <c r="AC36" s="470"/>
      <c r="AD36" s="471"/>
      <c r="AE36" s="469" t="s">
        <v>420</v>
      </c>
      <c r="AF36" s="470"/>
      <c r="AG36" s="470"/>
      <c r="AH36" s="471"/>
      <c r="AI36" s="474" t="s">
        <v>572</v>
      </c>
      <c r="AJ36" s="474"/>
      <c r="AK36" s="474"/>
      <c r="AL36" s="469"/>
      <c r="AM36" s="474" t="s">
        <v>388</v>
      </c>
      <c r="AN36" s="474"/>
      <c r="AO36" s="474"/>
      <c r="AP36" s="469"/>
      <c r="AQ36" s="435" t="s">
        <v>197</v>
      </c>
      <c r="AR36" s="436"/>
      <c r="AS36" s="436"/>
      <c r="AT36" s="437"/>
      <c r="AU36" s="438" t="s">
        <v>126</v>
      </c>
      <c r="AV36" s="438"/>
      <c r="AW36" s="438"/>
      <c r="AX36" s="439"/>
    </row>
    <row r="37" spans="1:51" ht="18.75" customHeight="1" x14ac:dyDescent="0.15">
      <c r="A37" s="450"/>
      <c r="B37" s="451"/>
      <c r="C37" s="451"/>
      <c r="D37" s="451"/>
      <c r="E37" s="451"/>
      <c r="F37" s="452"/>
      <c r="G37" s="459"/>
      <c r="H37" s="376"/>
      <c r="I37" s="376"/>
      <c r="J37" s="376"/>
      <c r="K37" s="376"/>
      <c r="L37" s="376"/>
      <c r="M37" s="376"/>
      <c r="N37" s="376"/>
      <c r="O37" s="460"/>
      <c r="P37" s="462"/>
      <c r="Q37" s="376"/>
      <c r="R37" s="376"/>
      <c r="S37" s="376"/>
      <c r="T37" s="376"/>
      <c r="U37" s="376"/>
      <c r="V37" s="376"/>
      <c r="W37" s="376"/>
      <c r="X37" s="460"/>
      <c r="Y37" s="466"/>
      <c r="Z37" s="467"/>
      <c r="AA37" s="468"/>
      <c r="AB37" s="389"/>
      <c r="AC37" s="472"/>
      <c r="AD37" s="473"/>
      <c r="AE37" s="389"/>
      <c r="AF37" s="472"/>
      <c r="AG37" s="472"/>
      <c r="AH37" s="473"/>
      <c r="AI37" s="475"/>
      <c r="AJ37" s="475"/>
      <c r="AK37" s="475"/>
      <c r="AL37" s="389"/>
      <c r="AM37" s="475"/>
      <c r="AN37" s="475"/>
      <c r="AO37" s="475"/>
      <c r="AP37" s="389"/>
      <c r="AQ37" s="417" t="s">
        <v>610</v>
      </c>
      <c r="AR37" s="418"/>
      <c r="AS37" s="419" t="s">
        <v>198</v>
      </c>
      <c r="AT37" s="420"/>
      <c r="AU37" s="421">
        <v>3</v>
      </c>
      <c r="AV37" s="421"/>
      <c r="AW37" s="376" t="s">
        <v>164</v>
      </c>
      <c r="AX37" s="377"/>
    </row>
    <row r="38" spans="1:51" ht="23.25" customHeight="1" x14ac:dyDescent="0.15">
      <c r="A38" s="453"/>
      <c r="B38" s="451"/>
      <c r="C38" s="451"/>
      <c r="D38" s="451"/>
      <c r="E38" s="451"/>
      <c r="F38" s="452"/>
      <c r="G38" s="359" t="s">
        <v>611</v>
      </c>
      <c r="H38" s="360"/>
      <c r="I38" s="360"/>
      <c r="J38" s="360"/>
      <c r="K38" s="360"/>
      <c r="L38" s="360"/>
      <c r="M38" s="360"/>
      <c r="N38" s="360"/>
      <c r="O38" s="361"/>
      <c r="P38" s="148" t="s">
        <v>701</v>
      </c>
      <c r="Q38" s="148"/>
      <c r="R38" s="148"/>
      <c r="S38" s="148"/>
      <c r="T38" s="148"/>
      <c r="U38" s="148"/>
      <c r="V38" s="148"/>
      <c r="W38" s="148"/>
      <c r="X38" s="149"/>
      <c r="Y38" s="370" t="s">
        <v>12</v>
      </c>
      <c r="Z38" s="371"/>
      <c r="AA38" s="372"/>
      <c r="AB38" s="373" t="s">
        <v>613</v>
      </c>
      <c r="AC38" s="373"/>
      <c r="AD38" s="373"/>
      <c r="AE38" s="374">
        <v>34128451</v>
      </c>
      <c r="AF38" s="357"/>
      <c r="AG38" s="357"/>
      <c r="AH38" s="357"/>
      <c r="AI38" s="374">
        <v>41892865</v>
      </c>
      <c r="AJ38" s="357"/>
      <c r="AK38" s="357"/>
      <c r="AL38" s="357"/>
      <c r="AM38" s="374">
        <v>34236997</v>
      </c>
      <c r="AN38" s="357"/>
      <c r="AO38" s="357"/>
      <c r="AP38" s="357"/>
      <c r="AQ38" s="378" t="s">
        <v>610</v>
      </c>
      <c r="AR38" s="379"/>
      <c r="AS38" s="379"/>
      <c r="AT38" s="380"/>
      <c r="AU38" s="357">
        <v>34236997</v>
      </c>
      <c r="AV38" s="357"/>
      <c r="AW38" s="357"/>
      <c r="AX38" s="358"/>
    </row>
    <row r="39" spans="1:51" ht="23.25" customHeight="1" x14ac:dyDescent="0.15">
      <c r="A39" s="454"/>
      <c r="B39" s="455"/>
      <c r="C39" s="455"/>
      <c r="D39" s="455"/>
      <c r="E39" s="455"/>
      <c r="F39" s="456"/>
      <c r="G39" s="362"/>
      <c r="H39" s="363"/>
      <c r="I39" s="363"/>
      <c r="J39" s="363"/>
      <c r="K39" s="363"/>
      <c r="L39" s="363"/>
      <c r="M39" s="363"/>
      <c r="N39" s="363"/>
      <c r="O39" s="364"/>
      <c r="P39" s="368"/>
      <c r="Q39" s="368"/>
      <c r="R39" s="368"/>
      <c r="S39" s="368"/>
      <c r="T39" s="368"/>
      <c r="U39" s="368"/>
      <c r="V39" s="368"/>
      <c r="W39" s="368"/>
      <c r="X39" s="369"/>
      <c r="Y39" s="228" t="s">
        <v>51</v>
      </c>
      <c r="Z39" s="229"/>
      <c r="AA39" s="258"/>
      <c r="AB39" s="434" t="s">
        <v>613</v>
      </c>
      <c r="AC39" s="434"/>
      <c r="AD39" s="434"/>
      <c r="AE39" s="374">
        <v>24036134</v>
      </c>
      <c r="AF39" s="357"/>
      <c r="AG39" s="357"/>
      <c r="AH39" s="357"/>
      <c r="AI39" s="374">
        <v>34128451</v>
      </c>
      <c r="AJ39" s="357"/>
      <c r="AK39" s="357"/>
      <c r="AL39" s="357"/>
      <c r="AM39" s="374">
        <v>41892865</v>
      </c>
      <c r="AN39" s="357"/>
      <c r="AO39" s="357"/>
      <c r="AP39" s="357"/>
      <c r="AQ39" s="378" t="s">
        <v>610</v>
      </c>
      <c r="AR39" s="379"/>
      <c r="AS39" s="379"/>
      <c r="AT39" s="380"/>
      <c r="AU39" s="357">
        <v>41892865</v>
      </c>
      <c r="AV39" s="357"/>
      <c r="AW39" s="357"/>
      <c r="AX39" s="358"/>
    </row>
    <row r="40" spans="1:51" ht="23.25" customHeight="1" x14ac:dyDescent="0.15">
      <c r="A40" s="453"/>
      <c r="B40" s="451"/>
      <c r="C40" s="451"/>
      <c r="D40" s="451"/>
      <c r="E40" s="451"/>
      <c r="F40" s="452"/>
      <c r="G40" s="365"/>
      <c r="H40" s="366"/>
      <c r="I40" s="366"/>
      <c r="J40" s="366"/>
      <c r="K40" s="366"/>
      <c r="L40" s="366"/>
      <c r="M40" s="366"/>
      <c r="N40" s="366"/>
      <c r="O40" s="367"/>
      <c r="P40" s="151"/>
      <c r="Q40" s="151"/>
      <c r="R40" s="151"/>
      <c r="S40" s="151"/>
      <c r="T40" s="151"/>
      <c r="U40" s="151"/>
      <c r="V40" s="151"/>
      <c r="W40" s="151"/>
      <c r="X40" s="152"/>
      <c r="Y40" s="228" t="s">
        <v>13</v>
      </c>
      <c r="Z40" s="229"/>
      <c r="AA40" s="258"/>
      <c r="AB40" s="375" t="s">
        <v>14</v>
      </c>
      <c r="AC40" s="375"/>
      <c r="AD40" s="375"/>
      <c r="AE40" s="374">
        <v>142</v>
      </c>
      <c r="AF40" s="357"/>
      <c r="AG40" s="357"/>
      <c r="AH40" s="357"/>
      <c r="AI40" s="374">
        <v>123</v>
      </c>
      <c r="AJ40" s="357"/>
      <c r="AK40" s="357"/>
      <c r="AL40" s="357"/>
      <c r="AM40" s="374">
        <v>81.7</v>
      </c>
      <c r="AN40" s="357"/>
      <c r="AO40" s="357"/>
      <c r="AP40" s="357"/>
      <c r="AQ40" s="378" t="s">
        <v>610</v>
      </c>
      <c r="AR40" s="379"/>
      <c r="AS40" s="379"/>
      <c r="AT40" s="380"/>
      <c r="AU40" s="357">
        <v>81.7</v>
      </c>
      <c r="AV40" s="357"/>
      <c r="AW40" s="357"/>
      <c r="AX40" s="358"/>
    </row>
    <row r="41" spans="1:51" ht="23.25" customHeight="1" x14ac:dyDescent="0.15">
      <c r="A41" s="440" t="s">
        <v>265</v>
      </c>
      <c r="B41" s="476"/>
      <c r="C41" s="476"/>
      <c r="D41" s="476"/>
      <c r="E41" s="476"/>
      <c r="F41" s="477"/>
      <c r="G41" s="478" t="s">
        <v>614</v>
      </c>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80"/>
    </row>
    <row r="42" spans="1:51" ht="23.25" customHeight="1" thickBot="1" x14ac:dyDescent="0.2">
      <c r="A42" s="332"/>
      <c r="B42" s="333"/>
      <c r="C42" s="333"/>
      <c r="D42" s="333"/>
      <c r="E42" s="333"/>
      <c r="F42" s="334"/>
      <c r="G42" s="481"/>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c r="AJ42" s="482"/>
      <c r="AK42" s="482"/>
      <c r="AL42" s="482"/>
      <c r="AM42" s="482"/>
      <c r="AN42" s="482"/>
      <c r="AO42" s="482"/>
      <c r="AP42" s="482"/>
      <c r="AQ42" s="482"/>
      <c r="AR42" s="482"/>
      <c r="AS42" s="482"/>
      <c r="AT42" s="482"/>
      <c r="AU42" s="482"/>
      <c r="AV42" s="482"/>
      <c r="AW42" s="482"/>
      <c r="AX42" s="483"/>
    </row>
    <row r="43" spans="1:51" ht="47.25" customHeight="1" x14ac:dyDescent="0.15">
      <c r="A43" s="326" t="s">
        <v>580</v>
      </c>
      <c r="B43" s="327"/>
      <c r="C43" s="327"/>
      <c r="D43" s="327"/>
      <c r="E43" s="327"/>
      <c r="F43" s="328"/>
      <c r="G43" s="317" t="s">
        <v>722</v>
      </c>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9"/>
      <c r="AY43">
        <f>COUNTA($G$43)</f>
        <v>1</v>
      </c>
    </row>
    <row r="44" spans="1:51" ht="31.5" customHeight="1" x14ac:dyDescent="0.15">
      <c r="A44" s="329" t="s">
        <v>581</v>
      </c>
      <c r="B44" s="330"/>
      <c r="C44" s="330"/>
      <c r="D44" s="330"/>
      <c r="E44" s="330"/>
      <c r="F44" s="331"/>
      <c r="G44" s="335" t="s">
        <v>576</v>
      </c>
      <c r="H44" s="336"/>
      <c r="I44" s="336"/>
      <c r="J44" s="336"/>
      <c r="K44" s="336"/>
      <c r="L44" s="336"/>
      <c r="M44" s="336"/>
      <c r="N44" s="336"/>
      <c r="O44" s="336"/>
      <c r="P44" s="337" t="s">
        <v>575</v>
      </c>
      <c r="Q44" s="336"/>
      <c r="R44" s="336"/>
      <c r="S44" s="336"/>
      <c r="T44" s="336"/>
      <c r="U44" s="336"/>
      <c r="V44" s="336"/>
      <c r="W44" s="336"/>
      <c r="X44" s="338"/>
      <c r="Y44" s="339"/>
      <c r="Z44" s="340"/>
      <c r="AA44" s="341"/>
      <c r="AB44" s="388" t="s">
        <v>11</v>
      </c>
      <c r="AC44" s="388"/>
      <c r="AD44" s="388"/>
      <c r="AE44" s="389" t="s">
        <v>420</v>
      </c>
      <c r="AF44" s="390"/>
      <c r="AG44" s="390"/>
      <c r="AH44" s="391"/>
      <c r="AI44" s="389" t="s">
        <v>572</v>
      </c>
      <c r="AJ44" s="390"/>
      <c r="AK44" s="390"/>
      <c r="AL44" s="391"/>
      <c r="AM44" s="389" t="s">
        <v>388</v>
      </c>
      <c r="AN44" s="390"/>
      <c r="AO44" s="390"/>
      <c r="AP44" s="391"/>
      <c r="AQ44" s="397" t="s">
        <v>419</v>
      </c>
      <c r="AR44" s="398"/>
      <c r="AS44" s="398"/>
      <c r="AT44" s="399"/>
      <c r="AU44" s="397" t="s">
        <v>592</v>
      </c>
      <c r="AV44" s="398"/>
      <c r="AW44" s="398"/>
      <c r="AX44" s="400"/>
      <c r="AY44">
        <f>COUNTA($G$45)</f>
        <v>1</v>
      </c>
    </row>
    <row r="45" spans="1:51" ht="23.25" customHeight="1" x14ac:dyDescent="0.15">
      <c r="A45" s="329"/>
      <c r="B45" s="330"/>
      <c r="C45" s="330"/>
      <c r="D45" s="330"/>
      <c r="E45" s="330"/>
      <c r="F45" s="331"/>
      <c r="G45" s="342" t="s">
        <v>723</v>
      </c>
      <c r="H45" s="343"/>
      <c r="I45" s="343"/>
      <c r="J45" s="343"/>
      <c r="K45" s="343"/>
      <c r="L45" s="343"/>
      <c r="M45" s="343"/>
      <c r="N45" s="343"/>
      <c r="O45" s="343"/>
      <c r="P45" s="346" t="s">
        <v>704</v>
      </c>
      <c r="Q45" s="347"/>
      <c r="R45" s="347"/>
      <c r="S45" s="347"/>
      <c r="T45" s="347"/>
      <c r="U45" s="347"/>
      <c r="V45" s="347"/>
      <c r="W45" s="347"/>
      <c r="X45" s="348"/>
      <c r="Y45" s="352" t="s">
        <v>52</v>
      </c>
      <c r="Z45" s="353"/>
      <c r="AA45" s="354"/>
      <c r="AB45" s="355" t="s">
        <v>618</v>
      </c>
      <c r="AC45" s="355"/>
      <c r="AD45" s="355"/>
      <c r="AE45" s="356">
        <v>9</v>
      </c>
      <c r="AF45" s="356"/>
      <c r="AG45" s="356"/>
      <c r="AH45" s="356"/>
      <c r="AI45" s="356">
        <v>8</v>
      </c>
      <c r="AJ45" s="356"/>
      <c r="AK45" s="356"/>
      <c r="AL45" s="356"/>
      <c r="AM45" s="356">
        <v>7</v>
      </c>
      <c r="AN45" s="356"/>
      <c r="AO45" s="356"/>
      <c r="AP45" s="356"/>
      <c r="AQ45" s="385" t="s">
        <v>698</v>
      </c>
      <c r="AR45" s="356"/>
      <c r="AS45" s="356"/>
      <c r="AT45" s="356"/>
      <c r="AU45" s="374" t="s">
        <v>698</v>
      </c>
      <c r="AV45" s="392"/>
      <c r="AW45" s="392"/>
      <c r="AX45" s="393"/>
      <c r="AY45">
        <f>$AY$44</f>
        <v>1</v>
      </c>
    </row>
    <row r="46" spans="1:51" ht="23.25" customHeight="1" x14ac:dyDescent="0.15">
      <c r="A46" s="332"/>
      <c r="B46" s="333"/>
      <c r="C46" s="333"/>
      <c r="D46" s="333"/>
      <c r="E46" s="333"/>
      <c r="F46" s="334"/>
      <c r="G46" s="344"/>
      <c r="H46" s="345"/>
      <c r="I46" s="345"/>
      <c r="J46" s="345"/>
      <c r="K46" s="345"/>
      <c r="L46" s="345"/>
      <c r="M46" s="345"/>
      <c r="N46" s="345"/>
      <c r="O46" s="345"/>
      <c r="P46" s="349"/>
      <c r="Q46" s="350"/>
      <c r="R46" s="350"/>
      <c r="S46" s="350"/>
      <c r="T46" s="350"/>
      <c r="U46" s="350"/>
      <c r="V46" s="350"/>
      <c r="W46" s="350"/>
      <c r="X46" s="351"/>
      <c r="Y46" s="394" t="s">
        <v>53</v>
      </c>
      <c r="Z46" s="395"/>
      <c r="AA46" s="396"/>
      <c r="AB46" s="355" t="s">
        <v>618</v>
      </c>
      <c r="AC46" s="355"/>
      <c r="AD46" s="355"/>
      <c r="AE46" s="356">
        <v>9</v>
      </c>
      <c r="AF46" s="356"/>
      <c r="AG46" s="356"/>
      <c r="AH46" s="356"/>
      <c r="AI46" s="356">
        <v>8</v>
      </c>
      <c r="AJ46" s="356"/>
      <c r="AK46" s="356"/>
      <c r="AL46" s="356"/>
      <c r="AM46" s="356">
        <v>7</v>
      </c>
      <c r="AN46" s="356"/>
      <c r="AO46" s="356"/>
      <c r="AP46" s="356"/>
      <c r="AQ46" s="385" t="s">
        <v>698</v>
      </c>
      <c r="AR46" s="356"/>
      <c r="AS46" s="356"/>
      <c r="AT46" s="356"/>
      <c r="AU46" s="374" t="s">
        <v>698</v>
      </c>
      <c r="AV46" s="392"/>
      <c r="AW46" s="392"/>
      <c r="AX46" s="393"/>
      <c r="AY46">
        <f>$AY$44</f>
        <v>1</v>
      </c>
    </row>
    <row r="47" spans="1:51" ht="23.25" customHeight="1" x14ac:dyDescent="0.15">
      <c r="A47" s="423" t="s">
        <v>582</v>
      </c>
      <c r="B47" s="424"/>
      <c r="C47" s="424"/>
      <c r="D47" s="424"/>
      <c r="E47" s="424"/>
      <c r="F47" s="425"/>
      <c r="G47" s="229" t="s">
        <v>583</v>
      </c>
      <c r="H47" s="229"/>
      <c r="I47" s="229"/>
      <c r="J47" s="229"/>
      <c r="K47" s="229"/>
      <c r="L47" s="229"/>
      <c r="M47" s="229"/>
      <c r="N47" s="229"/>
      <c r="O47" s="229"/>
      <c r="P47" s="229"/>
      <c r="Q47" s="229"/>
      <c r="R47" s="229"/>
      <c r="S47" s="229"/>
      <c r="T47" s="229"/>
      <c r="U47" s="229"/>
      <c r="V47" s="229"/>
      <c r="W47" s="229"/>
      <c r="X47" s="258"/>
      <c r="Y47" s="431"/>
      <c r="Z47" s="432"/>
      <c r="AA47" s="433"/>
      <c r="AB47" s="228" t="s">
        <v>11</v>
      </c>
      <c r="AC47" s="229"/>
      <c r="AD47" s="258"/>
      <c r="AE47" s="401" t="s">
        <v>420</v>
      </c>
      <c r="AF47" s="401"/>
      <c r="AG47" s="401"/>
      <c r="AH47" s="401"/>
      <c r="AI47" s="401" t="s">
        <v>572</v>
      </c>
      <c r="AJ47" s="401"/>
      <c r="AK47" s="401"/>
      <c r="AL47" s="401"/>
      <c r="AM47" s="401" t="s">
        <v>388</v>
      </c>
      <c r="AN47" s="401"/>
      <c r="AO47" s="401"/>
      <c r="AP47" s="401"/>
      <c r="AQ47" s="402" t="s">
        <v>593</v>
      </c>
      <c r="AR47" s="403"/>
      <c r="AS47" s="403"/>
      <c r="AT47" s="403"/>
      <c r="AU47" s="403"/>
      <c r="AV47" s="403"/>
      <c r="AW47" s="403"/>
      <c r="AX47" s="404"/>
      <c r="AY47">
        <f>IF(SUBSTITUTE(SUBSTITUTE($G$48,"／",""),"　","")="",0,1)</f>
        <v>1</v>
      </c>
    </row>
    <row r="48" spans="1:51" ht="23.25" customHeight="1" x14ac:dyDescent="0.15">
      <c r="A48" s="426"/>
      <c r="B48" s="427"/>
      <c r="C48" s="427"/>
      <c r="D48" s="427"/>
      <c r="E48" s="427"/>
      <c r="F48" s="428"/>
      <c r="G48" s="381" t="s">
        <v>705</v>
      </c>
      <c r="H48" s="382"/>
      <c r="I48" s="382"/>
      <c r="J48" s="382"/>
      <c r="K48" s="382"/>
      <c r="L48" s="382"/>
      <c r="M48" s="382"/>
      <c r="N48" s="382"/>
      <c r="O48" s="382"/>
      <c r="P48" s="382"/>
      <c r="Q48" s="382"/>
      <c r="R48" s="382"/>
      <c r="S48" s="382"/>
      <c r="T48" s="382"/>
      <c r="U48" s="382"/>
      <c r="V48" s="382"/>
      <c r="W48" s="382"/>
      <c r="X48" s="382"/>
      <c r="Y48" s="405" t="s">
        <v>582</v>
      </c>
      <c r="Z48" s="406"/>
      <c r="AA48" s="407"/>
      <c r="AB48" s="408" t="s">
        <v>624</v>
      </c>
      <c r="AC48" s="409"/>
      <c r="AD48" s="410"/>
      <c r="AE48" s="385">
        <v>9567</v>
      </c>
      <c r="AF48" s="385"/>
      <c r="AG48" s="385"/>
      <c r="AH48" s="385"/>
      <c r="AI48" s="385">
        <v>11050</v>
      </c>
      <c r="AJ48" s="385"/>
      <c r="AK48" s="385"/>
      <c r="AL48" s="385"/>
      <c r="AM48" s="385">
        <v>11514</v>
      </c>
      <c r="AN48" s="385"/>
      <c r="AO48" s="385"/>
      <c r="AP48" s="385"/>
      <c r="AQ48" s="374" t="s">
        <v>702</v>
      </c>
      <c r="AR48" s="357"/>
      <c r="AS48" s="357"/>
      <c r="AT48" s="357"/>
      <c r="AU48" s="357"/>
      <c r="AV48" s="357"/>
      <c r="AW48" s="357"/>
      <c r="AX48" s="358"/>
      <c r="AY48">
        <f>$AY$47</f>
        <v>1</v>
      </c>
    </row>
    <row r="49" spans="1:51" ht="46.5" customHeight="1" x14ac:dyDescent="0.15">
      <c r="A49" s="429"/>
      <c r="B49" s="214"/>
      <c r="C49" s="214"/>
      <c r="D49" s="214"/>
      <c r="E49" s="214"/>
      <c r="F49" s="430"/>
      <c r="G49" s="383"/>
      <c r="H49" s="384"/>
      <c r="I49" s="384"/>
      <c r="J49" s="384"/>
      <c r="K49" s="384"/>
      <c r="L49" s="384"/>
      <c r="M49" s="384"/>
      <c r="N49" s="384"/>
      <c r="O49" s="384"/>
      <c r="P49" s="384"/>
      <c r="Q49" s="384"/>
      <c r="R49" s="384"/>
      <c r="S49" s="384"/>
      <c r="T49" s="384"/>
      <c r="U49" s="384"/>
      <c r="V49" s="384"/>
      <c r="W49" s="384"/>
      <c r="X49" s="384"/>
      <c r="Y49" s="370" t="s">
        <v>584</v>
      </c>
      <c r="Z49" s="386"/>
      <c r="AA49" s="387"/>
      <c r="AB49" s="411" t="s">
        <v>625</v>
      </c>
      <c r="AC49" s="412"/>
      <c r="AD49" s="413"/>
      <c r="AE49" s="414" t="s">
        <v>706</v>
      </c>
      <c r="AF49" s="415"/>
      <c r="AG49" s="415"/>
      <c r="AH49" s="415"/>
      <c r="AI49" s="414" t="s">
        <v>707</v>
      </c>
      <c r="AJ49" s="415"/>
      <c r="AK49" s="415"/>
      <c r="AL49" s="415"/>
      <c r="AM49" s="414" t="s">
        <v>708</v>
      </c>
      <c r="AN49" s="415"/>
      <c r="AO49" s="415"/>
      <c r="AP49" s="415"/>
      <c r="AQ49" s="415" t="s">
        <v>702</v>
      </c>
      <c r="AR49" s="415"/>
      <c r="AS49" s="415"/>
      <c r="AT49" s="415"/>
      <c r="AU49" s="415"/>
      <c r="AV49" s="415"/>
      <c r="AW49" s="415"/>
      <c r="AX49" s="416"/>
      <c r="AY49">
        <f>$AY$47</f>
        <v>1</v>
      </c>
    </row>
    <row r="50" spans="1:51" ht="18.75" customHeight="1" x14ac:dyDescent="0.15">
      <c r="A50" s="484" t="s">
        <v>245</v>
      </c>
      <c r="B50" s="485"/>
      <c r="C50" s="485"/>
      <c r="D50" s="485"/>
      <c r="E50" s="485"/>
      <c r="F50" s="486"/>
      <c r="G50" s="457" t="s">
        <v>136</v>
      </c>
      <c r="H50" s="438"/>
      <c r="I50" s="438"/>
      <c r="J50" s="438"/>
      <c r="K50" s="438"/>
      <c r="L50" s="438"/>
      <c r="M50" s="438"/>
      <c r="N50" s="438"/>
      <c r="O50" s="458"/>
      <c r="P50" s="461" t="s">
        <v>56</v>
      </c>
      <c r="Q50" s="438"/>
      <c r="R50" s="438"/>
      <c r="S50" s="438"/>
      <c r="T50" s="438"/>
      <c r="U50" s="438"/>
      <c r="V50" s="438"/>
      <c r="W50" s="438"/>
      <c r="X50" s="458"/>
      <c r="Y50" s="463"/>
      <c r="Z50" s="464"/>
      <c r="AA50" s="465"/>
      <c r="AB50" s="469" t="s">
        <v>11</v>
      </c>
      <c r="AC50" s="470"/>
      <c r="AD50" s="471"/>
      <c r="AE50" s="401" t="s">
        <v>420</v>
      </c>
      <c r="AF50" s="401"/>
      <c r="AG50" s="401"/>
      <c r="AH50" s="401"/>
      <c r="AI50" s="401" t="s">
        <v>572</v>
      </c>
      <c r="AJ50" s="401"/>
      <c r="AK50" s="401"/>
      <c r="AL50" s="401"/>
      <c r="AM50" s="401" t="s">
        <v>388</v>
      </c>
      <c r="AN50" s="401"/>
      <c r="AO50" s="401"/>
      <c r="AP50" s="401"/>
      <c r="AQ50" s="435" t="s">
        <v>197</v>
      </c>
      <c r="AR50" s="436"/>
      <c r="AS50" s="436"/>
      <c r="AT50" s="437"/>
      <c r="AU50" s="438" t="s">
        <v>126</v>
      </c>
      <c r="AV50" s="438"/>
      <c r="AW50" s="438"/>
      <c r="AX50" s="439"/>
      <c r="AY50">
        <f>COUNTA($G$52)</f>
        <v>1</v>
      </c>
    </row>
    <row r="51" spans="1:51" ht="18.75" customHeight="1" x14ac:dyDescent="0.15">
      <c r="A51" s="487"/>
      <c r="B51" s="488"/>
      <c r="C51" s="488"/>
      <c r="D51" s="488"/>
      <c r="E51" s="488"/>
      <c r="F51" s="489"/>
      <c r="G51" s="459"/>
      <c r="H51" s="376"/>
      <c r="I51" s="376"/>
      <c r="J51" s="376"/>
      <c r="K51" s="376"/>
      <c r="L51" s="376"/>
      <c r="M51" s="376"/>
      <c r="N51" s="376"/>
      <c r="O51" s="460"/>
      <c r="P51" s="462"/>
      <c r="Q51" s="376"/>
      <c r="R51" s="376"/>
      <c r="S51" s="376"/>
      <c r="T51" s="376"/>
      <c r="U51" s="376"/>
      <c r="V51" s="376"/>
      <c r="W51" s="376"/>
      <c r="X51" s="460"/>
      <c r="Y51" s="466"/>
      <c r="Z51" s="467"/>
      <c r="AA51" s="468"/>
      <c r="AB51" s="389"/>
      <c r="AC51" s="472"/>
      <c r="AD51" s="473"/>
      <c r="AE51" s="401"/>
      <c r="AF51" s="401"/>
      <c r="AG51" s="401"/>
      <c r="AH51" s="401"/>
      <c r="AI51" s="401"/>
      <c r="AJ51" s="401"/>
      <c r="AK51" s="401"/>
      <c r="AL51" s="401"/>
      <c r="AM51" s="401"/>
      <c r="AN51" s="401"/>
      <c r="AO51" s="401"/>
      <c r="AP51" s="401"/>
      <c r="AQ51" s="417" t="s">
        <v>610</v>
      </c>
      <c r="AR51" s="418"/>
      <c r="AS51" s="419" t="s">
        <v>198</v>
      </c>
      <c r="AT51" s="420"/>
      <c r="AU51" s="421">
        <v>3</v>
      </c>
      <c r="AV51" s="421"/>
      <c r="AW51" s="376" t="s">
        <v>164</v>
      </c>
      <c r="AX51" s="377"/>
      <c r="AY51">
        <f t="shared" ref="AY51:AY56" si="0">$AY$50</f>
        <v>1</v>
      </c>
    </row>
    <row r="52" spans="1:51" ht="23.25" customHeight="1" x14ac:dyDescent="0.15">
      <c r="A52" s="490"/>
      <c r="B52" s="488"/>
      <c r="C52" s="488"/>
      <c r="D52" s="488"/>
      <c r="E52" s="488"/>
      <c r="F52" s="489"/>
      <c r="G52" s="359" t="s">
        <v>611</v>
      </c>
      <c r="H52" s="360"/>
      <c r="I52" s="360"/>
      <c r="J52" s="360"/>
      <c r="K52" s="360"/>
      <c r="L52" s="360"/>
      <c r="M52" s="360"/>
      <c r="N52" s="360"/>
      <c r="O52" s="361"/>
      <c r="P52" s="148" t="s">
        <v>612</v>
      </c>
      <c r="Q52" s="148"/>
      <c r="R52" s="148"/>
      <c r="S52" s="148"/>
      <c r="T52" s="148"/>
      <c r="U52" s="148"/>
      <c r="V52" s="148"/>
      <c r="W52" s="148"/>
      <c r="X52" s="149"/>
      <c r="Y52" s="370" t="s">
        <v>12</v>
      </c>
      <c r="Z52" s="371"/>
      <c r="AA52" s="372"/>
      <c r="AB52" s="373" t="s">
        <v>613</v>
      </c>
      <c r="AC52" s="373"/>
      <c r="AD52" s="373"/>
      <c r="AE52" s="374">
        <v>34128451</v>
      </c>
      <c r="AF52" s="357"/>
      <c r="AG52" s="357"/>
      <c r="AH52" s="357"/>
      <c r="AI52" s="374">
        <v>41892865</v>
      </c>
      <c r="AJ52" s="357"/>
      <c r="AK52" s="357"/>
      <c r="AL52" s="357"/>
      <c r="AM52" s="374">
        <v>34236997</v>
      </c>
      <c r="AN52" s="357"/>
      <c r="AO52" s="357"/>
      <c r="AP52" s="357"/>
      <c r="AQ52" s="378" t="s">
        <v>610</v>
      </c>
      <c r="AR52" s="379"/>
      <c r="AS52" s="379"/>
      <c r="AT52" s="380"/>
      <c r="AU52" s="357">
        <v>34236997</v>
      </c>
      <c r="AV52" s="357"/>
      <c r="AW52" s="357"/>
      <c r="AX52" s="358"/>
      <c r="AY52">
        <f t="shared" si="0"/>
        <v>1</v>
      </c>
    </row>
    <row r="53" spans="1:51" ht="23.25" customHeight="1" x14ac:dyDescent="0.15">
      <c r="A53" s="491"/>
      <c r="B53" s="492"/>
      <c r="C53" s="492"/>
      <c r="D53" s="492"/>
      <c r="E53" s="492"/>
      <c r="F53" s="493"/>
      <c r="G53" s="362"/>
      <c r="H53" s="363"/>
      <c r="I53" s="363"/>
      <c r="J53" s="363"/>
      <c r="K53" s="363"/>
      <c r="L53" s="363"/>
      <c r="M53" s="363"/>
      <c r="N53" s="363"/>
      <c r="O53" s="364"/>
      <c r="P53" s="368"/>
      <c r="Q53" s="368"/>
      <c r="R53" s="368"/>
      <c r="S53" s="368"/>
      <c r="T53" s="368"/>
      <c r="U53" s="368"/>
      <c r="V53" s="368"/>
      <c r="W53" s="368"/>
      <c r="X53" s="369"/>
      <c r="Y53" s="228" t="s">
        <v>51</v>
      </c>
      <c r="Z53" s="229"/>
      <c r="AA53" s="258"/>
      <c r="AB53" s="434" t="s">
        <v>613</v>
      </c>
      <c r="AC53" s="434"/>
      <c r="AD53" s="434"/>
      <c r="AE53" s="374">
        <v>24036134</v>
      </c>
      <c r="AF53" s="357"/>
      <c r="AG53" s="357"/>
      <c r="AH53" s="357"/>
      <c r="AI53" s="374">
        <v>34128451</v>
      </c>
      <c r="AJ53" s="357"/>
      <c r="AK53" s="357"/>
      <c r="AL53" s="357"/>
      <c r="AM53" s="374">
        <v>41892865</v>
      </c>
      <c r="AN53" s="357"/>
      <c r="AO53" s="357"/>
      <c r="AP53" s="357"/>
      <c r="AQ53" s="378" t="s">
        <v>610</v>
      </c>
      <c r="AR53" s="379"/>
      <c r="AS53" s="379"/>
      <c r="AT53" s="380"/>
      <c r="AU53" s="357">
        <v>41892865</v>
      </c>
      <c r="AV53" s="357"/>
      <c r="AW53" s="357"/>
      <c r="AX53" s="358"/>
      <c r="AY53">
        <f t="shared" si="0"/>
        <v>1</v>
      </c>
    </row>
    <row r="54" spans="1:51" ht="23.25" customHeight="1" x14ac:dyDescent="0.15">
      <c r="A54" s="490"/>
      <c r="B54" s="488"/>
      <c r="C54" s="488"/>
      <c r="D54" s="488"/>
      <c r="E54" s="488"/>
      <c r="F54" s="489"/>
      <c r="G54" s="365"/>
      <c r="H54" s="366"/>
      <c r="I54" s="366"/>
      <c r="J54" s="366"/>
      <c r="K54" s="366"/>
      <c r="L54" s="366"/>
      <c r="M54" s="366"/>
      <c r="N54" s="366"/>
      <c r="O54" s="367"/>
      <c r="P54" s="151"/>
      <c r="Q54" s="151"/>
      <c r="R54" s="151"/>
      <c r="S54" s="151"/>
      <c r="T54" s="151"/>
      <c r="U54" s="151"/>
      <c r="V54" s="151"/>
      <c r="W54" s="151"/>
      <c r="X54" s="152"/>
      <c r="Y54" s="228" t="s">
        <v>13</v>
      </c>
      <c r="Z54" s="229"/>
      <c r="AA54" s="258"/>
      <c r="AB54" s="375" t="s">
        <v>14</v>
      </c>
      <c r="AC54" s="375"/>
      <c r="AD54" s="375"/>
      <c r="AE54" s="374">
        <v>142</v>
      </c>
      <c r="AF54" s="357"/>
      <c r="AG54" s="357"/>
      <c r="AH54" s="357"/>
      <c r="AI54" s="374">
        <v>123</v>
      </c>
      <c r="AJ54" s="357"/>
      <c r="AK54" s="357"/>
      <c r="AL54" s="357"/>
      <c r="AM54" s="374">
        <v>81.7</v>
      </c>
      <c r="AN54" s="357"/>
      <c r="AO54" s="357"/>
      <c r="AP54" s="357"/>
      <c r="AQ54" s="378" t="s">
        <v>610</v>
      </c>
      <c r="AR54" s="379"/>
      <c r="AS54" s="379"/>
      <c r="AT54" s="380"/>
      <c r="AU54" s="357">
        <v>81.7</v>
      </c>
      <c r="AV54" s="357"/>
      <c r="AW54" s="357"/>
      <c r="AX54" s="358"/>
      <c r="AY54">
        <f t="shared" si="0"/>
        <v>1</v>
      </c>
    </row>
    <row r="55" spans="1:51" ht="23.25" customHeight="1" x14ac:dyDescent="0.15">
      <c r="A55" s="440" t="s">
        <v>265</v>
      </c>
      <c r="B55" s="476"/>
      <c r="C55" s="476"/>
      <c r="D55" s="476"/>
      <c r="E55" s="476"/>
      <c r="F55" s="477"/>
      <c r="G55" s="478" t="s">
        <v>614</v>
      </c>
      <c r="H55" s="479"/>
      <c r="I55" s="479"/>
      <c r="J55" s="479"/>
      <c r="K55" s="479"/>
      <c r="L55" s="479"/>
      <c r="M55" s="479"/>
      <c r="N55" s="479"/>
      <c r="O55" s="479"/>
      <c r="P55" s="479"/>
      <c r="Q55" s="479"/>
      <c r="R55" s="479"/>
      <c r="S55" s="479"/>
      <c r="T55" s="479"/>
      <c r="U55" s="479"/>
      <c r="V55" s="479"/>
      <c r="W55" s="479"/>
      <c r="X55" s="479"/>
      <c r="Y55" s="479"/>
      <c r="Z55" s="479"/>
      <c r="AA55" s="479"/>
      <c r="AB55" s="479"/>
      <c r="AC55" s="479"/>
      <c r="AD55" s="479"/>
      <c r="AE55" s="479"/>
      <c r="AF55" s="479"/>
      <c r="AG55" s="479"/>
      <c r="AH55" s="479"/>
      <c r="AI55" s="479"/>
      <c r="AJ55" s="479"/>
      <c r="AK55" s="479"/>
      <c r="AL55" s="479"/>
      <c r="AM55" s="479"/>
      <c r="AN55" s="479"/>
      <c r="AO55" s="479"/>
      <c r="AP55" s="479"/>
      <c r="AQ55" s="479"/>
      <c r="AR55" s="479"/>
      <c r="AS55" s="479"/>
      <c r="AT55" s="479"/>
      <c r="AU55" s="479"/>
      <c r="AV55" s="479"/>
      <c r="AW55" s="479"/>
      <c r="AX55" s="480"/>
      <c r="AY55">
        <f t="shared" si="0"/>
        <v>1</v>
      </c>
    </row>
    <row r="56" spans="1:51" ht="23.25" customHeight="1" x14ac:dyDescent="0.15">
      <c r="A56" s="332"/>
      <c r="B56" s="333"/>
      <c r="C56" s="333"/>
      <c r="D56" s="333"/>
      <c r="E56" s="333"/>
      <c r="F56" s="334"/>
      <c r="G56" s="481"/>
      <c r="H56" s="482"/>
      <c r="I56" s="482"/>
      <c r="J56" s="482"/>
      <c r="K56" s="482"/>
      <c r="L56" s="482"/>
      <c r="M56" s="482"/>
      <c r="N56" s="482"/>
      <c r="O56" s="482"/>
      <c r="P56" s="482"/>
      <c r="Q56" s="482"/>
      <c r="R56" s="482"/>
      <c r="S56" s="482"/>
      <c r="T56" s="482"/>
      <c r="U56" s="482"/>
      <c r="V56" s="482"/>
      <c r="W56" s="482"/>
      <c r="X56" s="482"/>
      <c r="Y56" s="482"/>
      <c r="Z56" s="482"/>
      <c r="AA56" s="482"/>
      <c r="AB56" s="482"/>
      <c r="AC56" s="482"/>
      <c r="AD56" s="482"/>
      <c r="AE56" s="482"/>
      <c r="AF56" s="482"/>
      <c r="AG56" s="482"/>
      <c r="AH56" s="482"/>
      <c r="AI56" s="482"/>
      <c r="AJ56" s="482"/>
      <c r="AK56" s="482"/>
      <c r="AL56" s="482"/>
      <c r="AM56" s="482"/>
      <c r="AN56" s="482"/>
      <c r="AO56" s="482"/>
      <c r="AP56" s="482"/>
      <c r="AQ56" s="482"/>
      <c r="AR56" s="482"/>
      <c r="AS56" s="482"/>
      <c r="AT56" s="482"/>
      <c r="AU56" s="482"/>
      <c r="AV56" s="482"/>
      <c r="AW56" s="482"/>
      <c r="AX56" s="483"/>
      <c r="AY56">
        <f t="shared" si="0"/>
        <v>1</v>
      </c>
    </row>
    <row r="57" spans="1:51" ht="31.5" customHeight="1" x14ac:dyDescent="0.15">
      <c r="A57" s="329" t="s">
        <v>581</v>
      </c>
      <c r="B57" s="330"/>
      <c r="C57" s="330"/>
      <c r="D57" s="330"/>
      <c r="E57" s="330"/>
      <c r="F57" s="331"/>
      <c r="G57" s="335" t="s">
        <v>576</v>
      </c>
      <c r="H57" s="336"/>
      <c r="I57" s="336"/>
      <c r="J57" s="336"/>
      <c r="K57" s="336"/>
      <c r="L57" s="336"/>
      <c r="M57" s="336"/>
      <c r="N57" s="336"/>
      <c r="O57" s="336"/>
      <c r="P57" s="337" t="s">
        <v>575</v>
      </c>
      <c r="Q57" s="336"/>
      <c r="R57" s="336"/>
      <c r="S57" s="336"/>
      <c r="T57" s="336"/>
      <c r="U57" s="336"/>
      <c r="V57" s="336"/>
      <c r="W57" s="336"/>
      <c r="X57" s="338"/>
      <c r="Y57" s="339"/>
      <c r="Z57" s="340"/>
      <c r="AA57" s="341"/>
      <c r="AB57" s="388" t="s">
        <v>11</v>
      </c>
      <c r="AC57" s="388"/>
      <c r="AD57" s="388"/>
      <c r="AE57" s="401" t="s">
        <v>420</v>
      </c>
      <c r="AF57" s="401"/>
      <c r="AG57" s="401"/>
      <c r="AH57" s="401"/>
      <c r="AI57" s="401" t="s">
        <v>572</v>
      </c>
      <c r="AJ57" s="401"/>
      <c r="AK57" s="401"/>
      <c r="AL57" s="401"/>
      <c r="AM57" s="401" t="s">
        <v>388</v>
      </c>
      <c r="AN57" s="401"/>
      <c r="AO57" s="401"/>
      <c r="AP57" s="401"/>
      <c r="AQ57" s="397" t="s">
        <v>419</v>
      </c>
      <c r="AR57" s="398"/>
      <c r="AS57" s="398"/>
      <c r="AT57" s="399"/>
      <c r="AU57" s="397" t="s">
        <v>592</v>
      </c>
      <c r="AV57" s="398"/>
      <c r="AW57" s="398"/>
      <c r="AX57" s="400"/>
      <c r="AY57">
        <f>COUNTA($G$58)</f>
        <v>1</v>
      </c>
    </row>
    <row r="58" spans="1:51" ht="23.25" customHeight="1" x14ac:dyDescent="0.15">
      <c r="A58" s="329"/>
      <c r="B58" s="330"/>
      <c r="C58" s="330"/>
      <c r="D58" s="330"/>
      <c r="E58" s="330"/>
      <c r="F58" s="331"/>
      <c r="G58" s="342" t="s">
        <v>723</v>
      </c>
      <c r="H58" s="343"/>
      <c r="I58" s="343"/>
      <c r="J58" s="343"/>
      <c r="K58" s="343"/>
      <c r="L58" s="343"/>
      <c r="M58" s="343"/>
      <c r="N58" s="343"/>
      <c r="O58" s="494"/>
      <c r="P58" s="422" t="s">
        <v>619</v>
      </c>
      <c r="Q58" s="347"/>
      <c r="R58" s="347"/>
      <c r="S58" s="347"/>
      <c r="T58" s="347"/>
      <c r="U58" s="347"/>
      <c r="V58" s="347"/>
      <c r="W58" s="347"/>
      <c r="X58" s="348"/>
      <c r="Y58" s="352" t="s">
        <v>52</v>
      </c>
      <c r="Z58" s="353"/>
      <c r="AA58" s="354"/>
      <c r="AB58" s="355" t="s">
        <v>620</v>
      </c>
      <c r="AC58" s="355"/>
      <c r="AD58" s="355"/>
      <c r="AE58" s="356">
        <v>568</v>
      </c>
      <c r="AF58" s="356"/>
      <c r="AG58" s="356"/>
      <c r="AH58" s="356"/>
      <c r="AI58" s="356">
        <v>622</v>
      </c>
      <c r="AJ58" s="356"/>
      <c r="AK58" s="356"/>
      <c r="AL58" s="356"/>
      <c r="AM58" s="356">
        <v>562</v>
      </c>
      <c r="AN58" s="356"/>
      <c r="AO58" s="356"/>
      <c r="AP58" s="356"/>
      <c r="AQ58" s="385" t="s">
        <v>702</v>
      </c>
      <c r="AR58" s="356"/>
      <c r="AS58" s="356"/>
      <c r="AT58" s="356"/>
      <c r="AU58" s="374" t="s">
        <v>702</v>
      </c>
      <c r="AV58" s="392"/>
      <c r="AW58" s="392"/>
      <c r="AX58" s="393"/>
      <c r="AY58">
        <f>$AY$57</f>
        <v>1</v>
      </c>
    </row>
    <row r="59" spans="1:51" ht="23.25" customHeight="1" x14ac:dyDescent="0.15">
      <c r="A59" s="332"/>
      <c r="B59" s="333"/>
      <c r="C59" s="333"/>
      <c r="D59" s="333"/>
      <c r="E59" s="333"/>
      <c r="F59" s="334"/>
      <c r="G59" s="344"/>
      <c r="H59" s="345"/>
      <c r="I59" s="345"/>
      <c r="J59" s="345"/>
      <c r="K59" s="345"/>
      <c r="L59" s="345"/>
      <c r="M59" s="345"/>
      <c r="N59" s="345"/>
      <c r="O59" s="495"/>
      <c r="P59" s="349"/>
      <c r="Q59" s="350"/>
      <c r="R59" s="350"/>
      <c r="S59" s="350"/>
      <c r="T59" s="350"/>
      <c r="U59" s="350"/>
      <c r="V59" s="350"/>
      <c r="W59" s="350"/>
      <c r="X59" s="351"/>
      <c r="Y59" s="394" t="s">
        <v>53</v>
      </c>
      <c r="Z59" s="395"/>
      <c r="AA59" s="396"/>
      <c r="AB59" s="355" t="s">
        <v>620</v>
      </c>
      <c r="AC59" s="355"/>
      <c r="AD59" s="355"/>
      <c r="AE59" s="356">
        <v>594</v>
      </c>
      <c r="AF59" s="356"/>
      <c r="AG59" s="356"/>
      <c r="AH59" s="356"/>
      <c r="AI59" s="356">
        <v>594</v>
      </c>
      <c r="AJ59" s="356"/>
      <c r="AK59" s="356"/>
      <c r="AL59" s="356"/>
      <c r="AM59" s="356">
        <v>558</v>
      </c>
      <c r="AN59" s="356"/>
      <c r="AO59" s="356"/>
      <c r="AP59" s="356"/>
      <c r="AQ59" s="385" t="s">
        <v>702</v>
      </c>
      <c r="AR59" s="356"/>
      <c r="AS59" s="356"/>
      <c r="AT59" s="356"/>
      <c r="AU59" s="374" t="s">
        <v>702</v>
      </c>
      <c r="AV59" s="392"/>
      <c r="AW59" s="392"/>
      <c r="AX59" s="393"/>
      <c r="AY59">
        <f>$AY$57</f>
        <v>1</v>
      </c>
    </row>
    <row r="60" spans="1:51" ht="23.25" customHeight="1" x14ac:dyDescent="0.15">
      <c r="A60" s="440" t="s">
        <v>582</v>
      </c>
      <c r="B60" s="441"/>
      <c r="C60" s="441"/>
      <c r="D60" s="441"/>
      <c r="E60" s="441"/>
      <c r="F60" s="442"/>
      <c r="G60" s="229" t="s">
        <v>583</v>
      </c>
      <c r="H60" s="229"/>
      <c r="I60" s="229"/>
      <c r="J60" s="229"/>
      <c r="K60" s="229"/>
      <c r="L60" s="229"/>
      <c r="M60" s="229"/>
      <c r="N60" s="229"/>
      <c r="O60" s="229"/>
      <c r="P60" s="229"/>
      <c r="Q60" s="229"/>
      <c r="R60" s="229"/>
      <c r="S60" s="229"/>
      <c r="T60" s="229"/>
      <c r="U60" s="229"/>
      <c r="V60" s="229"/>
      <c r="W60" s="229"/>
      <c r="X60" s="258"/>
      <c r="Y60" s="431"/>
      <c r="Z60" s="432"/>
      <c r="AA60" s="433"/>
      <c r="AB60" s="228" t="s">
        <v>11</v>
      </c>
      <c r="AC60" s="229"/>
      <c r="AD60" s="258"/>
      <c r="AE60" s="401" t="s">
        <v>420</v>
      </c>
      <c r="AF60" s="401"/>
      <c r="AG60" s="401"/>
      <c r="AH60" s="401"/>
      <c r="AI60" s="401" t="s">
        <v>572</v>
      </c>
      <c r="AJ60" s="401"/>
      <c r="AK60" s="401"/>
      <c r="AL60" s="401"/>
      <c r="AM60" s="401" t="s">
        <v>388</v>
      </c>
      <c r="AN60" s="401"/>
      <c r="AO60" s="401"/>
      <c r="AP60" s="401"/>
      <c r="AQ60" s="402" t="s">
        <v>593</v>
      </c>
      <c r="AR60" s="403"/>
      <c r="AS60" s="403"/>
      <c r="AT60" s="403"/>
      <c r="AU60" s="403"/>
      <c r="AV60" s="403"/>
      <c r="AW60" s="403"/>
      <c r="AX60" s="404"/>
      <c r="AY60">
        <f>IF(SUBSTITUTE(SUBSTITUTE($G$61,"／",""),"　","")="",0,1)</f>
        <v>1</v>
      </c>
    </row>
    <row r="61" spans="1:51" ht="23.25" customHeight="1" x14ac:dyDescent="0.15">
      <c r="A61" s="443"/>
      <c r="B61" s="438"/>
      <c r="C61" s="438"/>
      <c r="D61" s="438"/>
      <c r="E61" s="438"/>
      <c r="F61" s="444"/>
      <c r="G61" s="381" t="s">
        <v>627</v>
      </c>
      <c r="H61" s="382"/>
      <c r="I61" s="382"/>
      <c r="J61" s="382"/>
      <c r="K61" s="382"/>
      <c r="L61" s="382"/>
      <c r="M61" s="382"/>
      <c r="N61" s="382"/>
      <c r="O61" s="382"/>
      <c r="P61" s="382"/>
      <c r="Q61" s="382"/>
      <c r="R61" s="382"/>
      <c r="S61" s="382"/>
      <c r="T61" s="382"/>
      <c r="U61" s="382"/>
      <c r="V61" s="382"/>
      <c r="W61" s="382"/>
      <c r="X61" s="382"/>
      <c r="Y61" s="405" t="s">
        <v>582</v>
      </c>
      <c r="Z61" s="406"/>
      <c r="AA61" s="407"/>
      <c r="AB61" s="408" t="s">
        <v>624</v>
      </c>
      <c r="AC61" s="409"/>
      <c r="AD61" s="410"/>
      <c r="AE61" s="385">
        <v>152</v>
      </c>
      <c r="AF61" s="385"/>
      <c r="AG61" s="385"/>
      <c r="AH61" s="385"/>
      <c r="AI61" s="385">
        <v>142</v>
      </c>
      <c r="AJ61" s="385"/>
      <c r="AK61" s="385"/>
      <c r="AL61" s="385"/>
      <c r="AM61" s="385">
        <v>143</v>
      </c>
      <c r="AN61" s="385"/>
      <c r="AO61" s="385"/>
      <c r="AP61" s="385"/>
      <c r="AQ61" s="374" t="s">
        <v>702</v>
      </c>
      <c r="AR61" s="357"/>
      <c r="AS61" s="357"/>
      <c r="AT61" s="357"/>
      <c r="AU61" s="357"/>
      <c r="AV61" s="357"/>
      <c r="AW61" s="357"/>
      <c r="AX61" s="358"/>
      <c r="AY61">
        <f>$AY$60</f>
        <v>1</v>
      </c>
    </row>
    <row r="62" spans="1:51" ht="46.5" customHeight="1" x14ac:dyDescent="0.15">
      <c r="A62" s="445"/>
      <c r="B62" s="376"/>
      <c r="C62" s="376"/>
      <c r="D62" s="376"/>
      <c r="E62" s="376"/>
      <c r="F62" s="446"/>
      <c r="G62" s="383"/>
      <c r="H62" s="384"/>
      <c r="I62" s="384"/>
      <c r="J62" s="384"/>
      <c r="K62" s="384"/>
      <c r="L62" s="384"/>
      <c r="M62" s="384"/>
      <c r="N62" s="384"/>
      <c r="O62" s="384"/>
      <c r="P62" s="384"/>
      <c r="Q62" s="384"/>
      <c r="R62" s="384"/>
      <c r="S62" s="384"/>
      <c r="T62" s="384"/>
      <c r="U62" s="384"/>
      <c r="V62" s="384"/>
      <c r="W62" s="384"/>
      <c r="X62" s="384"/>
      <c r="Y62" s="370" t="s">
        <v>584</v>
      </c>
      <c r="Z62" s="386"/>
      <c r="AA62" s="387"/>
      <c r="AB62" s="411" t="s">
        <v>625</v>
      </c>
      <c r="AC62" s="412"/>
      <c r="AD62" s="413"/>
      <c r="AE62" s="414" t="s">
        <v>628</v>
      </c>
      <c r="AF62" s="415"/>
      <c r="AG62" s="415"/>
      <c r="AH62" s="415"/>
      <c r="AI62" s="414" t="s">
        <v>699</v>
      </c>
      <c r="AJ62" s="415"/>
      <c r="AK62" s="415"/>
      <c r="AL62" s="415"/>
      <c r="AM62" s="414" t="s">
        <v>709</v>
      </c>
      <c r="AN62" s="415"/>
      <c r="AO62" s="415"/>
      <c r="AP62" s="415"/>
      <c r="AQ62" s="415" t="s">
        <v>702</v>
      </c>
      <c r="AR62" s="415"/>
      <c r="AS62" s="415"/>
      <c r="AT62" s="415"/>
      <c r="AU62" s="415"/>
      <c r="AV62" s="415"/>
      <c r="AW62" s="415"/>
      <c r="AX62" s="416"/>
      <c r="AY62">
        <f>$AY$60</f>
        <v>1</v>
      </c>
    </row>
    <row r="63" spans="1:51" ht="18.75" customHeight="1" x14ac:dyDescent="0.15">
      <c r="A63" s="484" t="s">
        <v>245</v>
      </c>
      <c r="B63" s="485"/>
      <c r="C63" s="485"/>
      <c r="D63" s="485"/>
      <c r="E63" s="485"/>
      <c r="F63" s="486"/>
      <c r="G63" s="457" t="s">
        <v>136</v>
      </c>
      <c r="H63" s="438"/>
      <c r="I63" s="438"/>
      <c r="J63" s="438"/>
      <c r="K63" s="438"/>
      <c r="L63" s="438"/>
      <c r="M63" s="438"/>
      <c r="N63" s="438"/>
      <c r="O63" s="458"/>
      <c r="P63" s="461" t="s">
        <v>56</v>
      </c>
      <c r="Q63" s="438"/>
      <c r="R63" s="438"/>
      <c r="S63" s="438"/>
      <c r="T63" s="438"/>
      <c r="U63" s="438"/>
      <c r="V63" s="438"/>
      <c r="W63" s="438"/>
      <c r="X63" s="458"/>
      <c r="Y63" s="463"/>
      <c r="Z63" s="464"/>
      <c r="AA63" s="465"/>
      <c r="AB63" s="469" t="s">
        <v>11</v>
      </c>
      <c r="AC63" s="470"/>
      <c r="AD63" s="471"/>
      <c r="AE63" s="401" t="s">
        <v>420</v>
      </c>
      <c r="AF63" s="401"/>
      <c r="AG63" s="401"/>
      <c r="AH63" s="401"/>
      <c r="AI63" s="401" t="s">
        <v>572</v>
      </c>
      <c r="AJ63" s="401"/>
      <c r="AK63" s="401"/>
      <c r="AL63" s="401"/>
      <c r="AM63" s="401" t="s">
        <v>388</v>
      </c>
      <c r="AN63" s="401"/>
      <c r="AO63" s="401"/>
      <c r="AP63" s="401"/>
      <c r="AQ63" s="435" t="s">
        <v>197</v>
      </c>
      <c r="AR63" s="436"/>
      <c r="AS63" s="436"/>
      <c r="AT63" s="437"/>
      <c r="AU63" s="438" t="s">
        <v>126</v>
      </c>
      <c r="AV63" s="438"/>
      <c r="AW63" s="438"/>
      <c r="AX63" s="439"/>
      <c r="AY63">
        <f>COUNTA($G$65)</f>
        <v>1</v>
      </c>
    </row>
    <row r="64" spans="1:51" ht="18.75" customHeight="1" x14ac:dyDescent="0.15">
      <c r="A64" s="487"/>
      <c r="B64" s="488"/>
      <c r="C64" s="488"/>
      <c r="D64" s="488"/>
      <c r="E64" s="488"/>
      <c r="F64" s="489"/>
      <c r="G64" s="459"/>
      <c r="H64" s="376"/>
      <c r="I64" s="376"/>
      <c r="J64" s="376"/>
      <c r="K64" s="376"/>
      <c r="L64" s="376"/>
      <c r="M64" s="376"/>
      <c r="N64" s="376"/>
      <c r="O64" s="460"/>
      <c r="P64" s="462"/>
      <c r="Q64" s="376"/>
      <c r="R64" s="376"/>
      <c r="S64" s="376"/>
      <c r="T64" s="376"/>
      <c r="U64" s="376"/>
      <c r="V64" s="376"/>
      <c r="W64" s="376"/>
      <c r="X64" s="460"/>
      <c r="Y64" s="466"/>
      <c r="Z64" s="467"/>
      <c r="AA64" s="468"/>
      <c r="AB64" s="389"/>
      <c r="AC64" s="472"/>
      <c r="AD64" s="473"/>
      <c r="AE64" s="401"/>
      <c r="AF64" s="401"/>
      <c r="AG64" s="401"/>
      <c r="AH64" s="401"/>
      <c r="AI64" s="401"/>
      <c r="AJ64" s="401"/>
      <c r="AK64" s="401"/>
      <c r="AL64" s="401"/>
      <c r="AM64" s="401"/>
      <c r="AN64" s="401"/>
      <c r="AO64" s="401"/>
      <c r="AP64" s="401"/>
      <c r="AQ64" s="417" t="s">
        <v>610</v>
      </c>
      <c r="AR64" s="418"/>
      <c r="AS64" s="419" t="s">
        <v>198</v>
      </c>
      <c r="AT64" s="420"/>
      <c r="AU64" s="421">
        <v>3</v>
      </c>
      <c r="AV64" s="421"/>
      <c r="AW64" s="376" t="s">
        <v>164</v>
      </c>
      <c r="AX64" s="377"/>
      <c r="AY64">
        <f t="shared" ref="AY64:AY69" si="1">$AY$63</f>
        <v>1</v>
      </c>
    </row>
    <row r="65" spans="1:51" ht="23.25" customHeight="1" x14ac:dyDescent="0.15">
      <c r="A65" s="490"/>
      <c r="B65" s="488"/>
      <c r="C65" s="488"/>
      <c r="D65" s="488"/>
      <c r="E65" s="488"/>
      <c r="F65" s="489"/>
      <c r="G65" s="359" t="s">
        <v>611</v>
      </c>
      <c r="H65" s="360"/>
      <c r="I65" s="360"/>
      <c r="J65" s="360"/>
      <c r="K65" s="360"/>
      <c r="L65" s="360"/>
      <c r="M65" s="360"/>
      <c r="N65" s="360"/>
      <c r="O65" s="361"/>
      <c r="P65" s="148" t="s">
        <v>612</v>
      </c>
      <c r="Q65" s="148"/>
      <c r="R65" s="148"/>
      <c r="S65" s="148"/>
      <c r="T65" s="148"/>
      <c r="U65" s="148"/>
      <c r="V65" s="148"/>
      <c r="W65" s="148"/>
      <c r="X65" s="149"/>
      <c r="Y65" s="370" t="s">
        <v>12</v>
      </c>
      <c r="Z65" s="371"/>
      <c r="AA65" s="372"/>
      <c r="AB65" s="373" t="s">
        <v>613</v>
      </c>
      <c r="AC65" s="373"/>
      <c r="AD65" s="373"/>
      <c r="AE65" s="374">
        <v>34128451</v>
      </c>
      <c r="AF65" s="357"/>
      <c r="AG65" s="357"/>
      <c r="AH65" s="357"/>
      <c r="AI65" s="374">
        <v>41892865</v>
      </c>
      <c r="AJ65" s="357"/>
      <c r="AK65" s="357"/>
      <c r="AL65" s="357"/>
      <c r="AM65" s="374">
        <v>34236997</v>
      </c>
      <c r="AN65" s="357"/>
      <c r="AO65" s="357"/>
      <c r="AP65" s="357"/>
      <c r="AQ65" s="378" t="s">
        <v>610</v>
      </c>
      <c r="AR65" s="379"/>
      <c r="AS65" s="379"/>
      <c r="AT65" s="380"/>
      <c r="AU65" s="357">
        <v>34236997</v>
      </c>
      <c r="AV65" s="357"/>
      <c r="AW65" s="357"/>
      <c r="AX65" s="358"/>
      <c r="AY65">
        <f t="shared" si="1"/>
        <v>1</v>
      </c>
    </row>
    <row r="66" spans="1:51" ht="23.25" customHeight="1" x14ac:dyDescent="0.15">
      <c r="A66" s="491"/>
      <c r="B66" s="492"/>
      <c r="C66" s="492"/>
      <c r="D66" s="492"/>
      <c r="E66" s="492"/>
      <c r="F66" s="493"/>
      <c r="G66" s="362"/>
      <c r="H66" s="363"/>
      <c r="I66" s="363"/>
      <c r="J66" s="363"/>
      <c r="K66" s="363"/>
      <c r="L66" s="363"/>
      <c r="M66" s="363"/>
      <c r="N66" s="363"/>
      <c r="O66" s="364"/>
      <c r="P66" s="368"/>
      <c r="Q66" s="368"/>
      <c r="R66" s="368"/>
      <c r="S66" s="368"/>
      <c r="T66" s="368"/>
      <c r="U66" s="368"/>
      <c r="V66" s="368"/>
      <c r="W66" s="368"/>
      <c r="X66" s="369"/>
      <c r="Y66" s="228" t="s">
        <v>51</v>
      </c>
      <c r="Z66" s="229"/>
      <c r="AA66" s="258"/>
      <c r="AB66" s="434" t="s">
        <v>613</v>
      </c>
      <c r="AC66" s="434"/>
      <c r="AD66" s="434"/>
      <c r="AE66" s="374">
        <v>24036134</v>
      </c>
      <c r="AF66" s="357"/>
      <c r="AG66" s="357"/>
      <c r="AH66" s="357"/>
      <c r="AI66" s="374">
        <v>34128451</v>
      </c>
      <c r="AJ66" s="357"/>
      <c r="AK66" s="357"/>
      <c r="AL66" s="357"/>
      <c r="AM66" s="374">
        <v>41892865</v>
      </c>
      <c r="AN66" s="357"/>
      <c r="AO66" s="357"/>
      <c r="AP66" s="357"/>
      <c r="AQ66" s="378" t="s">
        <v>610</v>
      </c>
      <c r="AR66" s="379"/>
      <c r="AS66" s="379"/>
      <c r="AT66" s="380"/>
      <c r="AU66" s="357">
        <v>41892865</v>
      </c>
      <c r="AV66" s="357"/>
      <c r="AW66" s="357"/>
      <c r="AX66" s="358"/>
      <c r="AY66">
        <f t="shared" si="1"/>
        <v>1</v>
      </c>
    </row>
    <row r="67" spans="1:51" ht="23.25" customHeight="1" x14ac:dyDescent="0.15">
      <c r="A67" s="490"/>
      <c r="B67" s="488"/>
      <c r="C67" s="488"/>
      <c r="D67" s="488"/>
      <c r="E67" s="488"/>
      <c r="F67" s="489"/>
      <c r="G67" s="365"/>
      <c r="H67" s="366"/>
      <c r="I67" s="366"/>
      <c r="J67" s="366"/>
      <c r="K67" s="366"/>
      <c r="L67" s="366"/>
      <c r="M67" s="366"/>
      <c r="N67" s="366"/>
      <c r="O67" s="367"/>
      <c r="P67" s="151"/>
      <c r="Q67" s="151"/>
      <c r="R67" s="151"/>
      <c r="S67" s="151"/>
      <c r="T67" s="151"/>
      <c r="U67" s="151"/>
      <c r="V67" s="151"/>
      <c r="W67" s="151"/>
      <c r="X67" s="152"/>
      <c r="Y67" s="228" t="s">
        <v>13</v>
      </c>
      <c r="Z67" s="229"/>
      <c r="AA67" s="258"/>
      <c r="AB67" s="375" t="s">
        <v>14</v>
      </c>
      <c r="AC67" s="375"/>
      <c r="AD67" s="375"/>
      <c r="AE67" s="374">
        <v>142</v>
      </c>
      <c r="AF67" s="357"/>
      <c r="AG67" s="357"/>
      <c r="AH67" s="357"/>
      <c r="AI67" s="374">
        <v>123</v>
      </c>
      <c r="AJ67" s="357"/>
      <c r="AK67" s="357"/>
      <c r="AL67" s="357"/>
      <c r="AM67" s="374">
        <v>81.7</v>
      </c>
      <c r="AN67" s="357"/>
      <c r="AO67" s="357"/>
      <c r="AP67" s="357"/>
      <c r="AQ67" s="378" t="s">
        <v>610</v>
      </c>
      <c r="AR67" s="379"/>
      <c r="AS67" s="379"/>
      <c r="AT67" s="380"/>
      <c r="AU67" s="357">
        <v>81.7</v>
      </c>
      <c r="AV67" s="357"/>
      <c r="AW67" s="357"/>
      <c r="AX67" s="358"/>
      <c r="AY67">
        <f t="shared" si="1"/>
        <v>1</v>
      </c>
    </row>
    <row r="68" spans="1:51" ht="23.25" customHeight="1" x14ac:dyDescent="0.15">
      <c r="A68" s="440" t="s">
        <v>265</v>
      </c>
      <c r="B68" s="476"/>
      <c r="C68" s="476"/>
      <c r="D68" s="476"/>
      <c r="E68" s="476"/>
      <c r="F68" s="477"/>
      <c r="G68" s="478" t="s">
        <v>614</v>
      </c>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AJ68" s="479"/>
      <c r="AK68" s="479"/>
      <c r="AL68" s="479"/>
      <c r="AM68" s="479"/>
      <c r="AN68" s="479"/>
      <c r="AO68" s="479"/>
      <c r="AP68" s="479"/>
      <c r="AQ68" s="479"/>
      <c r="AR68" s="479"/>
      <c r="AS68" s="479"/>
      <c r="AT68" s="479"/>
      <c r="AU68" s="479"/>
      <c r="AV68" s="479"/>
      <c r="AW68" s="479"/>
      <c r="AX68" s="480"/>
      <c r="AY68">
        <f t="shared" si="1"/>
        <v>1</v>
      </c>
    </row>
    <row r="69" spans="1:51" ht="23.25" customHeight="1" thickBot="1" x14ac:dyDescent="0.2">
      <c r="A69" s="332"/>
      <c r="B69" s="333"/>
      <c r="C69" s="333"/>
      <c r="D69" s="333"/>
      <c r="E69" s="333"/>
      <c r="F69" s="334"/>
      <c r="G69" s="481"/>
      <c r="H69" s="482"/>
      <c r="I69" s="482"/>
      <c r="J69" s="482"/>
      <c r="K69" s="482"/>
      <c r="L69" s="482"/>
      <c r="M69" s="482"/>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482"/>
      <c r="AL69" s="482"/>
      <c r="AM69" s="482"/>
      <c r="AN69" s="482"/>
      <c r="AO69" s="482"/>
      <c r="AP69" s="482"/>
      <c r="AQ69" s="482"/>
      <c r="AR69" s="482"/>
      <c r="AS69" s="482"/>
      <c r="AT69" s="482"/>
      <c r="AU69" s="482"/>
      <c r="AV69" s="482"/>
      <c r="AW69" s="482"/>
      <c r="AX69" s="483"/>
      <c r="AY69">
        <f t="shared" si="1"/>
        <v>1</v>
      </c>
    </row>
    <row r="70" spans="1:51" ht="47.25" customHeight="1" x14ac:dyDescent="0.15">
      <c r="A70" s="314" t="s">
        <v>580</v>
      </c>
      <c r="B70" s="315"/>
      <c r="C70" s="315"/>
      <c r="D70" s="315"/>
      <c r="E70" s="315"/>
      <c r="F70" s="316"/>
      <c r="G70" s="317" t="s">
        <v>731</v>
      </c>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c r="AH70" s="318"/>
      <c r="AI70" s="318"/>
      <c r="AJ70" s="318"/>
      <c r="AK70" s="318"/>
      <c r="AL70" s="318"/>
      <c r="AM70" s="318"/>
      <c r="AN70" s="318"/>
      <c r="AO70" s="318"/>
      <c r="AP70" s="318"/>
      <c r="AQ70" s="318"/>
      <c r="AR70" s="318"/>
      <c r="AS70" s="318"/>
      <c r="AT70" s="318"/>
      <c r="AU70" s="318"/>
      <c r="AV70" s="318"/>
      <c r="AW70" s="318"/>
      <c r="AX70" s="319"/>
      <c r="AY70">
        <f>COUNTA($G$70)</f>
        <v>1</v>
      </c>
    </row>
    <row r="71" spans="1:51" ht="31.5" customHeight="1" x14ac:dyDescent="0.15">
      <c r="A71" s="329" t="s">
        <v>581</v>
      </c>
      <c r="B71" s="330"/>
      <c r="C71" s="330"/>
      <c r="D71" s="330"/>
      <c r="E71" s="330"/>
      <c r="F71" s="331"/>
      <c r="G71" s="335" t="s">
        <v>576</v>
      </c>
      <c r="H71" s="336"/>
      <c r="I71" s="336"/>
      <c r="J71" s="336"/>
      <c r="K71" s="336"/>
      <c r="L71" s="336"/>
      <c r="M71" s="336"/>
      <c r="N71" s="336"/>
      <c r="O71" s="336"/>
      <c r="P71" s="337" t="s">
        <v>575</v>
      </c>
      <c r="Q71" s="336"/>
      <c r="R71" s="336"/>
      <c r="S71" s="336"/>
      <c r="T71" s="336"/>
      <c r="U71" s="336"/>
      <c r="V71" s="336"/>
      <c r="W71" s="336"/>
      <c r="X71" s="338"/>
      <c r="Y71" s="339"/>
      <c r="Z71" s="340"/>
      <c r="AA71" s="341"/>
      <c r="AB71" s="388" t="s">
        <v>11</v>
      </c>
      <c r="AC71" s="388"/>
      <c r="AD71" s="388"/>
      <c r="AE71" s="401" t="s">
        <v>420</v>
      </c>
      <c r="AF71" s="401"/>
      <c r="AG71" s="401"/>
      <c r="AH71" s="401"/>
      <c r="AI71" s="401" t="s">
        <v>572</v>
      </c>
      <c r="AJ71" s="401"/>
      <c r="AK71" s="401"/>
      <c r="AL71" s="401"/>
      <c r="AM71" s="401" t="s">
        <v>388</v>
      </c>
      <c r="AN71" s="401"/>
      <c r="AO71" s="401"/>
      <c r="AP71" s="401"/>
      <c r="AQ71" s="397" t="s">
        <v>419</v>
      </c>
      <c r="AR71" s="398"/>
      <c r="AS71" s="398"/>
      <c r="AT71" s="399"/>
      <c r="AU71" s="397" t="s">
        <v>592</v>
      </c>
      <c r="AV71" s="398"/>
      <c r="AW71" s="398"/>
      <c r="AX71" s="400"/>
      <c r="AY71">
        <f>COUNTA($G$72)</f>
        <v>1</v>
      </c>
    </row>
    <row r="72" spans="1:51" ht="23.25" customHeight="1" x14ac:dyDescent="0.15">
      <c r="A72" s="329"/>
      <c r="B72" s="330"/>
      <c r="C72" s="330"/>
      <c r="D72" s="330"/>
      <c r="E72" s="330"/>
      <c r="F72" s="331"/>
      <c r="G72" s="342" t="s">
        <v>732</v>
      </c>
      <c r="H72" s="343"/>
      <c r="I72" s="343"/>
      <c r="J72" s="343"/>
      <c r="K72" s="343"/>
      <c r="L72" s="343"/>
      <c r="M72" s="343"/>
      <c r="N72" s="343"/>
      <c r="O72" s="343"/>
      <c r="P72" s="422" t="s">
        <v>621</v>
      </c>
      <c r="Q72" s="347"/>
      <c r="R72" s="347"/>
      <c r="S72" s="347"/>
      <c r="T72" s="347"/>
      <c r="U72" s="347"/>
      <c r="V72" s="347"/>
      <c r="W72" s="347"/>
      <c r="X72" s="348"/>
      <c r="Y72" s="352" t="s">
        <v>52</v>
      </c>
      <c r="Z72" s="353"/>
      <c r="AA72" s="354"/>
      <c r="AB72" s="355" t="s">
        <v>617</v>
      </c>
      <c r="AC72" s="355"/>
      <c r="AD72" s="355"/>
      <c r="AE72" s="356">
        <v>52</v>
      </c>
      <c r="AF72" s="356"/>
      <c r="AG72" s="356"/>
      <c r="AH72" s="356"/>
      <c r="AI72" s="356" t="s">
        <v>610</v>
      </c>
      <c r="AJ72" s="356"/>
      <c r="AK72" s="356"/>
      <c r="AL72" s="356"/>
      <c r="AM72" s="385" t="s">
        <v>698</v>
      </c>
      <c r="AN72" s="356"/>
      <c r="AO72" s="356"/>
      <c r="AP72" s="356"/>
      <c r="AQ72" s="385" t="s">
        <v>698</v>
      </c>
      <c r="AR72" s="356"/>
      <c r="AS72" s="356"/>
      <c r="AT72" s="356"/>
      <c r="AU72" s="374" t="s">
        <v>698</v>
      </c>
      <c r="AV72" s="392"/>
      <c r="AW72" s="392"/>
      <c r="AX72" s="393"/>
      <c r="AY72">
        <f>$AY$71</f>
        <v>1</v>
      </c>
    </row>
    <row r="73" spans="1:51" ht="23.25" customHeight="1" x14ac:dyDescent="0.15">
      <c r="A73" s="332"/>
      <c r="B73" s="333"/>
      <c r="C73" s="333"/>
      <c r="D73" s="333"/>
      <c r="E73" s="333"/>
      <c r="F73" s="334"/>
      <c r="G73" s="344"/>
      <c r="H73" s="345"/>
      <c r="I73" s="345"/>
      <c r="J73" s="345"/>
      <c r="K73" s="345"/>
      <c r="L73" s="345"/>
      <c r="M73" s="345"/>
      <c r="N73" s="345"/>
      <c r="O73" s="345"/>
      <c r="P73" s="349"/>
      <c r="Q73" s="350"/>
      <c r="R73" s="350"/>
      <c r="S73" s="350"/>
      <c r="T73" s="350"/>
      <c r="U73" s="350"/>
      <c r="V73" s="350"/>
      <c r="W73" s="350"/>
      <c r="X73" s="351"/>
      <c r="Y73" s="394" t="s">
        <v>53</v>
      </c>
      <c r="Z73" s="395"/>
      <c r="AA73" s="396"/>
      <c r="AB73" s="355" t="s">
        <v>617</v>
      </c>
      <c r="AC73" s="355"/>
      <c r="AD73" s="355"/>
      <c r="AE73" s="356">
        <v>52</v>
      </c>
      <c r="AF73" s="356"/>
      <c r="AG73" s="356"/>
      <c r="AH73" s="356"/>
      <c r="AI73" s="356" t="s">
        <v>610</v>
      </c>
      <c r="AJ73" s="356"/>
      <c r="AK73" s="356"/>
      <c r="AL73" s="356"/>
      <c r="AM73" s="385" t="s">
        <v>698</v>
      </c>
      <c r="AN73" s="356"/>
      <c r="AO73" s="356"/>
      <c r="AP73" s="356"/>
      <c r="AQ73" s="385" t="s">
        <v>698</v>
      </c>
      <c r="AR73" s="356"/>
      <c r="AS73" s="356"/>
      <c r="AT73" s="356"/>
      <c r="AU73" s="374" t="s">
        <v>698</v>
      </c>
      <c r="AV73" s="392"/>
      <c r="AW73" s="392"/>
      <c r="AX73" s="393"/>
      <c r="AY73">
        <f>$AY$71</f>
        <v>1</v>
      </c>
    </row>
    <row r="74" spans="1:51" ht="23.25" customHeight="1" x14ac:dyDescent="0.15">
      <c r="A74" s="440" t="s">
        <v>582</v>
      </c>
      <c r="B74" s="441"/>
      <c r="C74" s="441"/>
      <c r="D74" s="441"/>
      <c r="E74" s="441"/>
      <c r="F74" s="442"/>
      <c r="G74" s="229" t="s">
        <v>583</v>
      </c>
      <c r="H74" s="229"/>
      <c r="I74" s="229"/>
      <c r="J74" s="229"/>
      <c r="K74" s="229"/>
      <c r="L74" s="229"/>
      <c r="M74" s="229"/>
      <c r="N74" s="229"/>
      <c r="O74" s="229"/>
      <c r="P74" s="229"/>
      <c r="Q74" s="229"/>
      <c r="R74" s="229"/>
      <c r="S74" s="229"/>
      <c r="T74" s="229"/>
      <c r="U74" s="229"/>
      <c r="V74" s="229"/>
      <c r="W74" s="229"/>
      <c r="X74" s="258"/>
      <c r="Y74" s="431"/>
      <c r="Z74" s="432"/>
      <c r="AA74" s="433"/>
      <c r="AB74" s="228" t="s">
        <v>11</v>
      </c>
      <c r="AC74" s="229"/>
      <c r="AD74" s="258"/>
      <c r="AE74" s="401" t="s">
        <v>420</v>
      </c>
      <c r="AF74" s="401"/>
      <c r="AG74" s="401"/>
      <c r="AH74" s="401"/>
      <c r="AI74" s="401" t="s">
        <v>572</v>
      </c>
      <c r="AJ74" s="401"/>
      <c r="AK74" s="401"/>
      <c r="AL74" s="401"/>
      <c r="AM74" s="401" t="s">
        <v>388</v>
      </c>
      <c r="AN74" s="401"/>
      <c r="AO74" s="401"/>
      <c r="AP74" s="401"/>
      <c r="AQ74" s="402" t="s">
        <v>593</v>
      </c>
      <c r="AR74" s="403"/>
      <c r="AS74" s="403"/>
      <c r="AT74" s="403"/>
      <c r="AU74" s="403"/>
      <c r="AV74" s="403"/>
      <c r="AW74" s="403"/>
      <c r="AX74" s="404"/>
      <c r="AY74">
        <f>IF(SUBSTITUTE(SUBSTITUTE($G$75,"／",""),"　","")="",0,1)</f>
        <v>1</v>
      </c>
    </row>
    <row r="75" spans="1:51" ht="23.25" customHeight="1" x14ac:dyDescent="0.15">
      <c r="A75" s="443"/>
      <c r="B75" s="438"/>
      <c r="C75" s="438"/>
      <c r="D75" s="438"/>
      <c r="E75" s="438"/>
      <c r="F75" s="444"/>
      <c r="G75" s="381" t="s">
        <v>629</v>
      </c>
      <c r="H75" s="382"/>
      <c r="I75" s="382"/>
      <c r="J75" s="382"/>
      <c r="K75" s="382"/>
      <c r="L75" s="382"/>
      <c r="M75" s="382"/>
      <c r="N75" s="382"/>
      <c r="O75" s="382"/>
      <c r="P75" s="382"/>
      <c r="Q75" s="382"/>
      <c r="R75" s="382"/>
      <c r="S75" s="382"/>
      <c r="T75" s="382"/>
      <c r="U75" s="382"/>
      <c r="V75" s="382"/>
      <c r="W75" s="382"/>
      <c r="X75" s="382"/>
      <c r="Y75" s="405" t="s">
        <v>582</v>
      </c>
      <c r="Z75" s="406"/>
      <c r="AA75" s="407"/>
      <c r="AB75" s="408" t="s">
        <v>624</v>
      </c>
      <c r="AC75" s="409"/>
      <c r="AD75" s="410"/>
      <c r="AE75" s="385">
        <v>15</v>
      </c>
      <c r="AF75" s="385"/>
      <c r="AG75" s="385"/>
      <c r="AH75" s="385"/>
      <c r="AI75" s="385" t="s">
        <v>610</v>
      </c>
      <c r="AJ75" s="385"/>
      <c r="AK75" s="385"/>
      <c r="AL75" s="385"/>
      <c r="AM75" s="385" t="s">
        <v>698</v>
      </c>
      <c r="AN75" s="385"/>
      <c r="AO75" s="385"/>
      <c r="AP75" s="385"/>
      <c r="AQ75" s="374" t="s">
        <v>698</v>
      </c>
      <c r="AR75" s="357"/>
      <c r="AS75" s="357"/>
      <c r="AT75" s="357"/>
      <c r="AU75" s="357"/>
      <c r="AV75" s="357"/>
      <c r="AW75" s="357"/>
      <c r="AX75" s="358"/>
      <c r="AY75">
        <f>$AY$74</f>
        <v>1</v>
      </c>
    </row>
    <row r="76" spans="1:51" ht="46.5" customHeight="1" x14ac:dyDescent="0.15">
      <c r="A76" s="445"/>
      <c r="B76" s="376"/>
      <c r="C76" s="376"/>
      <c r="D76" s="376"/>
      <c r="E76" s="376"/>
      <c r="F76" s="446"/>
      <c r="G76" s="383"/>
      <c r="H76" s="384"/>
      <c r="I76" s="384"/>
      <c r="J76" s="384"/>
      <c r="K76" s="384"/>
      <c r="L76" s="384"/>
      <c r="M76" s="384"/>
      <c r="N76" s="384"/>
      <c r="O76" s="384"/>
      <c r="P76" s="384"/>
      <c r="Q76" s="384"/>
      <c r="R76" s="384"/>
      <c r="S76" s="384"/>
      <c r="T76" s="384"/>
      <c r="U76" s="384"/>
      <c r="V76" s="384"/>
      <c r="W76" s="384"/>
      <c r="X76" s="384"/>
      <c r="Y76" s="370" t="s">
        <v>584</v>
      </c>
      <c r="Z76" s="386"/>
      <c r="AA76" s="387"/>
      <c r="AB76" s="411" t="s">
        <v>625</v>
      </c>
      <c r="AC76" s="412"/>
      <c r="AD76" s="413"/>
      <c r="AE76" s="414" t="s">
        <v>630</v>
      </c>
      <c r="AF76" s="415"/>
      <c r="AG76" s="415"/>
      <c r="AH76" s="415"/>
      <c r="AI76" s="415" t="s">
        <v>610</v>
      </c>
      <c r="AJ76" s="415"/>
      <c r="AK76" s="415"/>
      <c r="AL76" s="415"/>
      <c r="AM76" s="415" t="s">
        <v>698</v>
      </c>
      <c r="AN76" s="415"/>
      <c r="AO76" s="415"/>
      <c r="AP76" s="415"/>
      <c r="AQ76" s="415" t="s">
        <v>698</v>
      </c>
      <c r="AR76" s="415"/>
      <c r="AS76" s="415"/>
      <c r="AT76" s="415"/>
      <c r="AU76" s="415"/>
      <c r="AV76" s="415"/>
      <c r="AW76" s="415"/>
      <c r="AX76" s="416"/>
      <c r="AY76">
        <f>$AY$74</f>
        <v>1</v>
      </c>
    </row>
    <row r="77" spans="1:51" ht="18.75" customHeight="1" x14ac:dyDescent="0.15">
      <c r="A77" s="484" t="s">
        <v>245</v>
      </c>
      <c r="B77" s="485"/>
      <c r="C77" s="485"/>
      <c r="D77" s="485"/>
      <c r="E77" s="485"/>
      <c r="F77" s="486"/>
      <c r="G77" s="457" t="s">
        <v>136</v>
      </c>
      <c r="H77" s="438"/>
      <c r="I77" s="438"/>
      <c r="J77" s="438"/>
      <c r="K77" s="438"/>
      <c r="L77" s="438"/>
      <c r="M77" s="438"/>
      <c r="N77" s="438"/>
      <c r="O77" s="458"/>
      <c r="P77" s="461" t="s">
        <v>56</v>
      </c>
      <c r="Q77" s="438"/>
      <c r="R77" s="438"/>
      <c r="S77" s="438"/>
      <c r="T77" s="438"/>
      <c r="U77" s="438"/>
      <c r="V77" s="438"/>
      <c r="W77" s="438"/>
      <c r="X77" s="458"/>
      <c r="Y77" s="463"/>
      <c r="Z77" s="464"/>
      <c r="AA77" s="465"/>
      <c r="AB77" s="469" t="s">
        <v>11</v>
      </c>
      <c r="AC77" s="470"/>
      <c r="AD77" s="471"/>
      <c r="AE77" s="401" t="s">
        <v>420</v>
      </c>
      <c r="AF77" s="401"/>
      <c r="AG77" s="401"/>
      <c r="AH77" s="401"/>
      <c r="AI77" s="401" t="s">
        <v>572</v>
      </c>
      <c r="AJ77" s="401"/>
      <c r="AK77" s="401"/>
      <c r="AL77" s="401"/>
      <c r="AM77" s="401" t="s">
        <v>388</v>
      </c>
      <c r="AN77" s="401"/>
      <c r="AO77" s="401"/>
      <c r="AP77" s="401"/>
      <c r="AQ77" s="435" t="s">
        <v>197</v>
      </c>
      <c r="AR77" s="436"/>
      <c r="AS77" s="436"/>
      <c r="AT77" s="437"/>
      <c r="AU77" s="438" t="s">
        <v>126</v>
      </c>
      <c r="AV77" s="438"/>
      <c r="AW77" s="438"/>
      <c r="AX77" s="439"/>
      <c r="AY77">
        <f>COUNTA($G$79)</f>
        <v>1</v>
      </c>
    </row>
    <row r="78" spans="1:51" ht="18.75" customHeight="1" x14ac:dyDescent="0.15">
      <c r="A78" s="487"/>
      <c r="B78" s="488"/>
      <c r="C78" s="488"/>
      <c r="D78" s="488"/>
      <c r="E78" s="488"/>
      <c r="F78" s="489"/>
      <c r="G78" s="459"/>
      <c r="H78" s="376"/>
      <c r="I78" s="376"/>
      <c r="J78" s="376"/>
      <c r="K78" s="376"/>
      <c r="L78" s="376"/>
      <c r="M78" s="376"/>
      <c r="N78" s="376"/>
      <c r="O78" s="460"/>
      <c r="P78" s="462"/>
      <c r="Q78" s="376"/>
      <c r="R78" s="376"/>
      <c r="S78" s="376"/>
      <c r="T78" s="376"/>
      <c r="U78" s="376"/>
      <c r="V78" s="376"/>
      <c r="W78" s="376"/>
      <c r="X78" s="460"/>
      <c r="Y78" s="466"/>
      <c r="Z78" s="467"/>
      <c r="AA78" s="468"/>
      <c r="AB78" s="389"/>
      <c r="AC78" s="472"/>
      <c r="AD78" s="473"/>
      <c r="AE78" s="401"/>
      <c r="AF78" s="401"/>
      <c r="AG78" s="401"/>
      <c r="AH78" s="401"/>
      <c r="AI78" s="401"/>
      <c r="AJ78" s="401"/>
      <c r="AK78" s="401"/>
      <c r="AL78" s="401"/>
      <c r="AM78" s="401"/>
      <c r="AN78" s="401"/>
      <c r="AO78" s="401"/>
      <c r="AP78" s="401"/>
      <c r="AQ78" s="417" t="s">
        <v>641</v>
      </c>
      <c r="AR78" s="418"/>
      <c r="AS78" s="419" t="s">
        <v>198</v>
      </c>
      <c r="AT78" s="420"/>
      <c r="AU78" s="421" t="s">
        <v>798</v>
      </c>
      <c r="AV78" s="421"/>
      <c r="AW78" s="376" t="s">
        <v>164</v>
      </c>
      <c r="AX78" s="377"/>
      <c r="AY78">
        <f t="shared" ref="AY78:AY83" si="2">$AY$77</f>
        <v>1</v>
      </c>
    </row>
    <row r="79" spans="1:51" ht="23.25" customHeight="1" x14ac:dyDescent="0.15">
      <c r="A79" s="490"/>
      <c r="B79" s="488"/>
      <c r="C79" s="488"/>
      <c r="D79" s="488"/>
      <c r="E79" s="488"/>
      <c r="F79" s="489"/>
      <c r="G79" s="359" t="s">
        <v>611</v>
      </c>
      <c r="H79" s="360"/>
      <c r="I79" s="360"/>
      <c r="J79" s="360"/>
      <c r="K79" s="360"/>
      <c r="L79" s="360"/>
      <c r="M79" s="360"/>
      <c r="N79" s="360"/>
      <c r="O79" s="361"/>
      <c r="P79" s="148" t="s">
        <v>612</v>
      </c>
      <c r="Q79" s="148"/>
      <c r="R79" s="148"/>
      <c r="S79" s="148"/>
      <c r="T79" s="148"/>
      <c r="U79" s="148"/>
      <c r="V79" s="148"/>
      <c r="W79" s="148"/>
      <c r="X79" s="149"/>
      <c r="Y79" s="370" t="s">
        <v>12</v>
      </c>
      <c r="Z79" s="371"/>
      <c r="AA79" s="372"/>
      <c r="AB79" s="373" t="s">
        <v>613</v>
      </c>
      <c r="AC79" s="373"/>
      <c r="AD79" s="373"/>
      <c r="AE79" s="374">
        <v>34128451</v>
      </c>
      <c r="AF79" s="357"/>
      <c r="AG79" s="357"/>
      <c r="AH79" s="357"/>
      <c r="AI79" s="374" t="s">
        <v>641</v>
      </c>
      <c r="AJ79" s="357"/>
      <c r="AK79" s="357"/>
      <c r="AL79" s="357"/>
      <c r="AM79" s="374" t="s">
        <v>702</v>
      </c>
      <c r="AN79" s="357"/>
      <c r="AO79" s="357"/>
      <c r="AP79" s="357"/>
      <c r="AQ79" s="378" t="s">
        <v>610</v>
      </c>
      <c r="AR79" s="379"/>
      <c r="AS79" s="379"/>
      <c r="AT79" s="380"/>
      <c r="AU79" s="357" t="s">
        <v>798</v>
      </c>
      <c r="AV79" s="357"/>
      <c r="AW79" s="357"/>
      <c r="AX79" s="358"/>
      <c r="AY79">
        <f t="shared" si="2"/>
        <v>1</v>
      </c>
    </row>
    <row r="80" spans="1:51" ht="23.25" customHeight="1" x14ac:dyDescent="0.15">
      <c r="A80" s="491"/>
      <c r="B80" s="492"/>
      <c r="C80" s="492"/>
      <c r="D80" s="492"/>
      <c r="E80" s="492"/>
      <c r="F80" s="493"/>
      <c r="G80" s="362"/>
      <c r="H80" s="363"/>
      <c r="I80" s="363"/>
      <c r="J80" s="363"/>
      <c r="K80" s="363"/>
      <c r="L80" s="363"/>
      <c r="M80" s="363"/>
      <c r="N80" s="363"/>
      <c r="O80" s="364"/>
      <c r="P80" s="368"/>
      <c r="Q80" s="368"/>
      <c r="R80" s="368"/>
      <c r="S80" s="368"/>
      <c r="T80" s="368"/>
      <c r="U80" s="368"/>
      <c r="V80" s="368"/>
      <c r="W80" s="368"/>
      <c r="X80" s="369"/>
      <c r="Y80" s="228" t="s">
        <v>51</v>
      </c>
      <c r="Z80" s="229"/>
      <c r="AA80" s="258"/>
      <c r="AB80" s="434" t="s">
        <v>613</v>
      </c>
      <c r="AC80" s="434"/>
      <c r="AD80" s="434"/>
      <c r="AE80" s="374">
        <v>24036134</v>
      </c>
      <c r="AF80" s="357"/>
      <c r="AG80" s="357"/>
      <c r="AH80" s="357"/>
      <c r="AI80" s="374" t="s">
        <v>641</v>
      </c>
      <c r="AJ80" s="357"/>
      <c r="AK80" s="357"/>
      <c r="AL80" s="357"/>
      <c r="AM80" s="374" t="s">
        <v>702</v>
      </c>
      <c r="AN80" s="357"/>
      <c r="AO80" s="357"/>
      <c r="AP80" s="357"/>
      <c r="AQ80" s="378" t="s">
        <v>610</v>
      </c>
      <c r="AR80" s="379"/>
      <c r="AS80" s="379"/>
      <c r="AT80" s="380"/>
      <c r="AU80" s="357" t="s">
        <v>798</v>
      </c>
      <c r="AV80" s="357"/>
      <c r="AW80" s="357"/>
      <c r="AX80" s="358"/>
      <c r="AY80">
        <f t="shared" si="2"/>
        <v>1</v>
      </c>
    </row>
    <row r="81" spans="1:51" ht="23.25" customHeight="1" x14ac:dyDescent="0.15">
      <c r="A81" s="490"/>
      <c r="B81" s="488"/>
      <c r="C81" s="488"/>
      <c r="D81" s="488"/>
      <c r="E81" s="488"/>
      <c r="F81" s="489"/>
      <c r="G81" s="365"/>
      <c r="H81" s="366"/>
      <c r="I81" s="366"/>
      <c r="J81" s="366"/>
      <c r="K81" s="366"/>
      <c r="L81" s="366"/>
      <c r="M81" s="366"/>
      <c r="N81" s="366"/>
      <c r="O81" s="367"/>
      <c r="P81" s="151"/>
      <c r="Q81" s="151"/>
      <c r="R81" s="151"/>
      <c r="S81" s="151"/>
      <c r="T81" s="151"/>
      <c r="U81" s="151"/>
      <c r="V81" s="151"/>
      <c r="W81" s="151"/>
      <c r="X81" s="152"/>
      <c r="Y81" s="228" t="s">
        <v>13</v>
      </c>
      <c r="Z81" s="229"/>
      <c r="AA81" s="258"/>
      <c r="AB81" s="375" t="s">
        <v>14</v>
      </c>
      <c r="AC81" s="375"/>
      <c r="AD81" s="375"/>
      <c r="AE81" s="374">
        <v>142</v>
      </c>
      <c r="AF81" s="357"/>
      <c r="AG81" s="357"/>
      <c r="AH81" s="357"/>
      <c r="AI81" s="374" t="s">
        <v>641</v>
      </c>
      <c r="AJ81" s="357"/>
      <c r="AK81" s="357"/>
      <c r="AL81" s="357"/>
      <c r="AM81" s="374" t="s">
        <v>702</v>
      </c>
      <c r="AN81" s="357"/>
      <c r="AO81" s="357"/>
      <c r="AP81" s="357"/>
      <c r="AQ81" s="378" t="s">
        <v>610</v>
      </c>
      <c r="AR81" s="379"/>
      <c r="AS81" s="379"/>
      <c r="AT81" s="380"/>
      <c r="AU81" s="357" t="s">
        <v>798</v>
      </c>
      <c r="AV81" s="357"/>
      <c r="AW81" s="357"/>
      <c r="AX81" s="358"/>
      <c r="AY81">
        <f t="shared" si="2"/>
        <v>1</v>
      </c>
    </row>
    <row r="82" spans="1:51" ht="23.25" customHeight="1" x14ac:dyDescent="0.15">
      <c r="A82" s="440" t="s">
        <v>265</v>
      </c>
      <c r="B82" s="476"/>
      <c r="C82" s="476"/>
      <c r="D82" s="476"/>
      <c r="E82" s="476"/>
      <c r="F82" s="477"/>
      <c r="G82" s="478" t="s">
        <v>614</v>
      </c>
      <c r="H82" s="479"/>
      <c r="I82" s="479"/>
      <c r="J82" s="479"/>
      <c r="K82" s="479"/>
      <c r="L82" s="479"/>
      <c r="M82" s="479"/>
      <c r="N82" s="479"/>
      <c r="O82" s="479"/>
      <c r="P82" s="479"/>
      <c r="Q82" s="479"/>
      <c r="R82" s="479"/>
      <c r="S82" s="479"/>
      <c r="T82" s="479"/>
      <c r="U82" s="479"/>
      <c r="V82" s="479"/>
      <c r="W82" s="479"/>
      <c r="X82" s="479"/>
      <c r="Y82" s="479"/>
      <c r="Z82" s="479"/>
      <c r="AA82" s="479"/>
      <c r="AB82" s="479"/>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c r="AY82">
        <f t="shared" si="2"/>
        <v>1</v>
      </c>
    </row>
    <row r="83" spans="1:51" ht="23.25" customHeight="1" thickBot="1" x14ac:dyDescent="0.2">
      <c r="A83" s="332"/>
      <c r="B83" s="333"/>
      <c r="C83" s="333"/>
      <c r="D83" s="333"/>
      <c r="E83" s="333"/>
      <c r="F83" s="334"/>
      <c r="G83" s="481"/>
      <c r="H83" s="482"/>
      <c r="I83" s="482"/>
      <c r="J83" s="482"/>
      <c r="K83" s="482"/>
      <c r="L83" s="482"/>
      <c r="M83" s="482"/>
      <c r="N83" s="482"/>
      <c r="O83" s="482"/>
      <c r="P83" s="482"/>
      <c r="Q83" s="482"/>
      <c r="R83" s="482"/>
      <c r="S83" s="482"/>
      <c r="T83" s="482"/>
      <c r="U83" s="482"/>
      <c r="V83" s="482"/>
      <c r="W83" s="482"/>
      <c r="X83" s="482"/>
      <c r="Y83" s="482"/>
      <c r="Z83" s="482"/>
      <c r="AA83" s="482"/>
      <c r="AB83" s="482"/>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c r="AY83">
        <f t="shared" si="2"/>
        <v>1</v>
      </c>
    </row>
    <row r="84" spans="1:51" ht="47.25" customHeight="1" x14ac:dyDescent="0.15">
      <c r="A84" s="314" t="s">
        <v>580</v>
      </c>
      <c r="B84" s="315"/>
      <c r="C84" s="315"/>
      <c r="D84" s="315"/>
      <c r="E84" s="315"/>
      <c r="F84" s="316"/>
      <c r="G84" s="317" t="s">
        <v>724</v>
      </c>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8"/>
      <c r="AP84" s="318"/>
      <c r="AQ84" s="318"/>
      <c r="AR84" s="318"/>
      <c r="AS84" s="318"/>
      <c r="AT84" s="318"/>
      <c r="AU84" s="318"/>
      <c r="AV84" s="318"/>
      <c r="AW84" s="318"/>
      <c r="AX84" s="319"/>
      <c r="AY84">
        <f>COUNTA($G$84)</f>
        <v>1</v>
      </c>
    </row>
    <row r="85" spans="1:51" ht="31.5" customHeight="1" x14ac:dyDescent="0.15">
      <c r="A85" s="329" t="s">
        <v>581</v>
      </c>
      <c r="B85" s="330"/>
      <c r="C85" s="330"/>
      <c r="D85" s="330"/>
      <c r="E85" s="330"/>
      <c r="F85" s="331"/>
      <c r="G85" s="335" t="s">
        <v>576</v>
      </c>
      <c r="H85" s="336"/>
      <c r="I85" s="336"/>
      <c r="J85" s="336"/>
      <c r="K85" s="336"/>
      <c r="L85" s="336"/>
      <c r="M85" s="336"/>
      <c r="N85" s="336"/>
      <c r="O85" s="336"/>
      <c r="P85" s="337" t="s">
        <v>575</v>
      </c>
      <c r="Q85" s="336"/>
      <c r="R85" s="336"/>
      <c r="S85" s="336"/>
      <c r="T85" s="336"/>
      <c r="U85" s="336"/>
      <c r="V85" s="336"/>
      <c r="W85" s="336"/>
      <c r="X85" s="338"/>
      <c r="Y85" s="339"/>
      <c r="Z85" s="340"/>
      <c r="AA85" s="341"/>
      <c r="AB85" s="388" t="s">
        <v>11</v>
      </c>
      <c r="AC85" s="388"/>
      <c r="AD85" s="388"/>
      <c r="AE85" s="401" t="s">
        <v>420</v>
      </c>
      <c r="AF85" s="401"/>
      <c r="AG85" s="401"/>
      <c r="AH85" s="401"/>
      <c r="AI85" s="401" t="s">
        <v>572</v>
      </c>
      <c r="AJ85" s="401"/>
      <c r="AK85" s="401"/>
      <c r="AL85" s="401"/>
      <c r="AM85" s="401" t="s">
        <v>388</v>
      </c>
      <c r="AN85" s="401"/>
      <c r="AO85" s="401"/>
      <c r="AP85" s="401"/>
      <c r="AQ85" s="397" t="s">
        <v>419</v>
      </c>
      <c r="AR85" s="398"/>
      <c r="AS85" s="398"/>
      <c r="AT85" s="399"/>
      <c r="AU85" s="397" t="s">
        <v>592</v>
      </c>
      <c r="AV85" s="398"/>
      <c r="AW85" s="398"/>
      <c r="AX85" s="400"/>
      <c r="AY85">
        <f>COUNTA($G$86)</f>
        <v>1</v>
      </c>
    </row>
    <row r="86" spans="1:51" ht="23.25" customHeight="1" x14ac:dyDescent="0.15">
      <c r="A86" s="329"/>
      <c r="B86" s="330"/>
      <c r="C86" s="330"/>
      <c r="D86" s="330"/>
      <c r="E86" s="330"/>
      <c r="F86" s="331"/>
      <c r="G86" s="342" t="s">
        <v>725</v>
      </c>
      <c r="H86" s="343"/>
      <c r="I86" s="343"/>
      <c r="J86" s="343"/>
      <c r="K86" s="343"/>
      <c r="L86" s="343"/>
      <c r="M86" s="343"/>
      <c r="N86" s="343"/>
      <c r="O86" s="343"/>
      <c r="P86" s="422" t="s">
        <v>622</v>
      </c>
      <c r="Q86" s="347"/>
      <c r="R86" s="347"/>
      <c r="S86" s="347"/>
      <c r="T86" s="347"/>
      <c r="U86" s="347"/>
      <c r="V86" s="347"/>
      <c r="W86" s="347"/>
      <c r="X86" s="348"/>
      <c r="Y86" s="352" t="s">
        <v>52</v>
      </c>
      <c r="Z86" s="353"/>
      <c r="AA86" s="354"/>
      <c r="AB86" s="355" t="s">
        <v>620</v>
      </c>
      <c r="AC86" s="355"/>
      <c r="AD86" s="355"/>
      <c r="AE86" s="356">
        <v>9</v>
      </c>
      <c r="AF86" s="356"/>
      <c r="AG86" s="356"/>
      <c r="AH86" s="356"/>
      <c r="AI86" s="356">
        <v>6</v>
      </c>
      <c r="AJ86" s="356"/>
      <c r="AK86" s="356"/>
      <c r="AL86" s="356"/>
      <c r="AM86" s="356">
        <v>4</v>
      </c>
      <c r="AN86" s="356"/>
      <c r="AO86" s="356"/>
      <c r="AP86" s="356"/>
      <c r="AQ86" s="385" t="s">
        <v>641</v>
      </c>
      <c r="AR86" s="356"/>
      <c r="AS86" s="356"/>
      <c r="AT86" s="356"/>
      <c r="AU86" s="374" t="s">
        <v>641</v>
      </c>
      <c r="AV86" s="392"/>
      <c r="AW86" s="392"/>
      <c r="AX86" s="393"/>
      <c r="AY86">
        <f>$AY$85</f>
        <v>1</v>
      </c>
    </row>
    <row r="87" spans="1:51" ht="23.25" customHeight="1" x14ac:dyDescent="0.15">
      <c r="A87" s="332"/>
      <c r="B87" s="333"/>
      <c r="C87" s="333"/>
      <c r="D87" s="333"/>
      <c r="E87" s="333"/>
      <c r="F87" s="334"/>
      <c r="G87" s="344"/>
      <c r="H87" s="345"/>
      <c r="I87" s="345"/>
      <c r="J87" s="345"/>
      <c r="K87" s="345"/>
      <c r="L87" s="345"/>
      <c r="M87" s="345"/>
      <c r="N87" s="345"/>
      <c r="O87" s="345"/>
      <c r="P87" s="349"/>
      <c r="Q87" s="350"/>
      <c r="R87" s="350"/>
      <c r="S87" s="350"/>
      <c r="T87" s="350"/>
      <c r="U87" s="350"/>
      <c r="V87" s="350"/>
      <c r="W87" s="350"/>
      <c r="X87" s="351"/>
      <c r="Y87" s="394" t="s">
        <v>53</v>
      </c>
      <c r="Z87" s="395"/>
      <c r="AA87" s="396"/>
      <c r="AB87" s="355" t="s">
        <v>620</v>
      </c>
      <c r="AC87" s="355"/>
      <c r="AD87" s="355"/>
      <c r="AE87" s="356">
        <v>5</v>
      </c>
      <c r="AF87" s="356"/>
      <c r="AG87" s="356"/>
      <c r="AH87" s="356"/>
      <c r="AI87" s="356">
        <v>5</v>
      </c>
      <c r="AJ87" s="356"/>
      <c r="AK87" s="356"/>
      <c r="AL87" s="356"/>
      <c r="AM87" s="356">
        <v>11</v>
      </c>
      <c r="AN87" s="356"/>
      <c r="AO87" s="356"/>
      <c r="AP87" s="356"/>
      <c r="AQ87" s="385" t="s">
        <v>641</v>
      </c>
      <c r="AR87" s="356"/>
      <c r="AS87" s="356"/>
      <c r="AT87" s="356"/>
      <c r="AU87" s="374" t="s">
        <v>641</v>
      </c>
      <c r="AV87" s="392"/>
      <c r="AW87" s="392"/>
      <c r="AX87" s="393"/>
      <c r="AY87">
        <f>$AY$85</f>
        <v>1</v>
      </c>
    </row>
    <row r="88" spans="1:51" ht="23.25" customHeight="1" x14ac:dyDescent="0.15">
      <c r="A88" s="440" t="s">
        <v>582</v>
      </c>
      <c r="B88" s="441"/>
      <c r="C88" s="441"/>
      <c r="D88" s="441"/>
      <c r="E88" s="441"/>
      <c r="F88" s="442"/>
      <c r="G88" s="229" t="s">
        <v>583</v>
      </c>
      <c r="H88" s="229"/>
      <c r="I88" s="229"/>
      <c r="J88" s="229"/>
      <c r="K88" s="229"/>
      <c r="L88" s="229"/>
      <c r="M88" s="229"/>
      <c r="N88" s="229"/>
      <c r="O88" s="229"/>
      <c r="P88" s="229"/>
      <c r="Q88" s="229"/>
      <c r="R88" s="229"/>
      <c r="S88" s="229"/>
      <c r="T88" s="229"/>
      <c r="U88" s="229"/>
      <c r="V88" s="229"/>
      <c r="W88" s="229"/>
      <c r="X88" s="258"/>
      <c r="Y88" s="431"/>
      <c r="Z88" s="432"/>
      <c r="AA88" s="433"/>
      <c r="AB88" s="228" t="s">
        <v>11</v>
      </c>
      <c r="AC88" s="229"/>
      <c r="AD88" s="258"/>
      <c r="AE88" s="401" t="s">
        <v>420</v>
      </c>
      <c r="AF88" s="401"/>
      <c r="AG88" s="401"/>
      <c r="AH88" s="401"/>
      <c r="AI88" s="401" t="s">
        <v>572</v>
      </c>
      <c r="AJ88" s="401"/>
      <c r="AK88" s="401"/>
      <c r="AL88" s="401"/>
      <c r="AM88" s="401" t="s">
        <v>388</v>
      </c>
      <c r="AN88" s="401"/>
      <c r="AO88" s="401"/>
      <c r="AP88" s="401"/>
      <c r="AQ88" s="402" t="s">
        <v>593</v>
      </c>
      <c r="AR88" s="403"/>
      <c r="AS88" s="403"/>
      <c r="AT88" s="403"/>
      <c r="AU88" s="403"/>
      <c r="AV88" s="403"/>
      <c r="AW88" s="403"/>
      <c r="AX88" s="404"/>
      <c r="AY88">
        <f>IF(SUBSTITUTE(SUBSTITUTE($G$89,"／",""),"　","")="",0,1)</f>
        <v>1</v>
      </c>
    </row>
    <row r="89" spans="1:51" ht="23.25" customHeight="1" x14ac:dyDescent="0.15">
      <c r="A89" s="443"/>
      <c r="B89" s="438"/>
      <c r="C89" s="438"/>
      <c r="D89" s="438"/>
      <c r="E89" s="438"/>
      <c r="F89" s="444"/>
      <c r="G89" s="381" t="s">
        <v>631</v>
      </c>
      <c r="H89" s="382"/>
      <c r="I89" s="382"/>
      <c r="J89" s="382"/>
      <c r="K89" s="382"/>
      <c r="L89" s="382"/>
      <c r="M89" s="382"/>
      <c r="N89" s="382"/>
      <c r="O89" s="382"/>
      <c r="P89" s="382"/>
      <c r="Q89" s="382"/>
      <c r="R89" s="382"/>
      <c r="S89" s="382"/>
      <c r="T89" s="382"/>
      <c r="U89" s="382"/>
      <c r="V89" s="382"/>
      <c r="W89" s="382"/>
      <c r="X89" s="382"/>
      <c r="Y89" s="405" t="s">
        <v>582</v>
      </c>
      <c r="Z89" s="406"/>
      <c r="AA89" s="407"/>
      <c r="AB89" s="408" t="s">
        <v>624</v>
      </c>
      <c r="AC89" s="409"/>
      <c r="AD89" s="410"/>
      <c r="AE89" s="385">
        <v>24623</v>
      </c>
      <c r="AF89" s="385"/>
      <c r="AG89" s="385"/>
      <c r="AH89" s="385"/>
      <c r="AI89" s="385">
        <v>31867</v>
      </c>
      <c r="AJ89" s="385"/>
      <c r="AK89" s="385"/>
      <c r="AL89" s="385"/>
      <c r="AM89" s="385">
        <v>259950</v>
      </c>
      <c r="AN89" s="385"/>
      <c r="AO89" s="385"/>
      <c r="AP89" s="385"/>
      <c r="AQ89" s="374" t="s">
        <v>641</v>
      </c>
      <c r="AR89" s="357"/>
      <c r="AS89" s="357"/>
      <c r="AT89" s="357"/>
      <c r="AU89" s="357"/>
      <c r="AV89" s="357"/>
      <c r="AW89" s="357"/>
      <c r="AX89" s="358"/>
      <c r="AY89">
        <f>$AY$88</f>
        <v>1</v>
      </c>
    </row>
    <row r="90" spans="1:51" ht="46.5" customHeight="1" x14ac:dyDescent="0.15">
      <c r="A90" s="445"/>
      <c r="B90" s="376"/>
      <c r="C90" s="376"/>
      <c r="D90" s="376"/>
      <c r="E90" s="376"/>
      <c r="F90" s="446"/>
      <c r="G90" s="383"/>
      <c r="H90" s="384"/>
      <c r="I90" s="384"/>
      <c r="J90" s="384"/>
      <c r="K90" s="384"/>
      <c r="L90" s="384"/>
      <c r="M90" s="384"/>
      <c r="N90" s="384"/>
      <c r="O90" s="384"/>
      <c r="P90" s="384"/>
      <c r="Q90" s="384"/>
      <c r="R90" s="384"/>
      <c r="S90" s="384"/>
      <c r="T90" s="384"/>
      <c r="U90" s="384"/>
      <c r="V90" s="384"/>
      <c r="W90" s="384"/>
      <c r="X90" s="384"/>
      <c r="Y90" s="370" t="s">
        <v>584</v>
      </c>
      <c r="Z90" s="386"/>
      <c r="AA90" s="387"/>
      <c r="AB90" s="411" t="s">
        <v>625</v>
      </c>
      <c r="AC90" s="412"/>
      <c r="AD90" s="413"/>
      <c r="AE90" s="414" t="s">
        <v>632</v>
      </c>
      <c r="AF90" s="415"/>
      <c r="AG90" s="415"/>
      <c r="AH90" s="415"/>
      <c r="AI90" s="414" t="s">
        <v>633</v>
      </c>
      <c r="AJ90" s="415"/>
      <c r="AK90" s="415"/>
      <c r="AL90" s="415"/>
      <c r="AM90" s="414" t="s">
        <v>733</v>
      </c>
      <c r="AN90" s="415"/>
      <c r="AO90" s="415"/>
      <c r="AP90" s="415"/>
      <c r="AQ90" s="415" t="s">
        <v>641</v>
      </c>
      <c r="AR90" s="415"/>
      <c r="AS90" s="415"/>
      <c r="AT90" s="415"/>
      <c r="AU90" s="415"/>
      <c r="AV90" s="415"/>
      <c r="AW90" s="415"/>
      <c r="AX90" s="416"/>
      <c r="AY90">
        <f>$AY$88</f>
        <v>1</v>
      </c>
    </row>
    <row r="91" spans="1:51" ht="18.75" customHeight="1" x14ac:dyDescent="0.15">
      <c r="A91" s="484" t="s">
        <v>245</v>
      </c>
      <c r="B91" s="485"/>
      <c r="C91" s="485"/>
      <c r="D91" s="485"/>
      <c r="E91" s="485"/>
      <c r="F91" s="486"/>
      <c r="G91" s="457" t="s">
        <v>136</v>
      </c>
      <c r="H91" s="438"/>
      <c r="I91" s="438"/>
      <c r="J91" s="438"/>
      <c r="K91" s="438"/>
      <c r="L91" s="438"/>
      <c r="M91" s="438"/>
      <c r="N91" s="438"/>
      <c r="O91" s="458"/>
      <c r="P91" s="461" t="s">
        <v>56</v>
      </c>
      <c r="Q91" s="438"/>
      <c r="R91" s="438"/>
      <c r="S91" s="438"/>
      <c r="T91" s="438"/>
      <c r="U91" s="438"/>
      <c r="V91" s="438"/>
      <c r="W91" s="438"/>
      <c r="X91" s="458"/>
      <c r="Y91" s="463"/>
      <c r="Z91" s="464"/>
      <c r="AA91" s="465"/>
      <c r="AB91" s="469" t="s">
        <v>11</v>
      </c>
      <c r="AC91" s="470"/>
      <c r="AD91" s="471"/>
      <c r="AE91" s="401" t="s">
        <v>420</v>
      </c>
      <c r="AF91" s="401"/>
      <c r="AG91" s="401"/>
      <c r="AH91" s="401"/>
      <c r="AI91" s="401" t="s">
        <v>572</v>
      </c>
      <c r="AJ91" s="401"/>
      <c r="AK91" s="401"/>
      <c r="AL91" s="401"/>
      <c r="AM91" s="401" t="s">
        <v>388</v>
      </c>
      <c r="AN91" s="401"/>
      <c r="AO91" s="401"/>
      <c r="AP91" s="401"/>
      <c r="AQ91" s="435" t="s">
        <v>197</v>
      </c>
      <c r="AR91" s="436"/>
      <c r="AS91" s="436"/>
      <c r="AT91" s="437"/>
      <c r="AU91" s="438" t="s">
        <v>126</v>
      </c>
      <c r="AV91" s="438"/>
      <c r="AW91" s="438"/>
      <c r="AX91" s="439"/>
      <c r="AY91">
        <f>COUNTA($G$93)</f>
        <v>1</v>
      </c>
    </row>
    <row r="92" spans="1:51" ht="18.75" customHeight="1" x14ac:dyDescent="0.15">
      <c r="A92" s="487"/>
      <c r="B92" s="488"/>
      <c r="C92" s="488"/>
      <c r="D92" s="488"/>
      <c r="E92" s="488"/>
      <c r="F92" s="489"/>
      <c r="G92" s="459"/>
      <c r="H92" s="376"/>
      <c r="I92" s="376"/>
      <c r="J92" s="376"/>
      <c r="K92" s="376"/>
      <c r="L92" s="376"/>
      <c r="M92" s="376"/>
      <c r="N92" s="376"/>
      <c r="O92" s="460"/>
      <c r="P92" s="462"/>
      <c r="Q92" s="376"/>
      <c r="R92" s="376"/>
      <c r="S92" s="376"/>
      <c r="T92" s="376"/>
      <c r="U92" s="376"/>
      <c r="V92" s="376"/>
      <c r="W92" s="376"/>
      <c r="X92" s="460"/>
      <c r="Y92" s="466"/>
      <c r="Z92" s="467"/>
      <c r="AA92" s="468"/>
      <c r="AB92" s="389"/>
      <c r="AC92" s="472"/>
      <c r="AD92" s="473"/>
      <c r="AE92" s="401"/>
      <c r="AF92" s="401"/>
      <c r="AG92" s="401"/>
      <c r="AH92" s="401"/>
      <c r="AI92" s="401"/>
      <c r="AJ92" s="401"/>
      <c r="AK92" s="401"/>
      <c r="AL92" s="401"/>
      <c r="AM92" s="401"/>
      <c r="AN92" s="401"/>
      <c r="AO92" s="401"/>
      <c r="AP92" s="401"/>
      <c r="AQ92" s="417" t="s">
        <v>641</v>
      </c>
      <c r="AR92" s="418"/>
      <c r="AS92" s="419" t="s">
        <v>198</v>
      </c>
      <c r="AT92" s="420"/>
      <c r="AU92" s="421">
        <v>3</v>
      </c>
      <c r="AV92" s="421"/>
      <c r="AW92" s="376" t="s">
        <v>164</v>
      </c>
      <c r="AX92" s="377"/>
      <c r="AY92">
        <f t="shared" ref="AY92:AY97" si="3">$AY$91</f>
        <v>1</v>
      </c>
    </row>
    <row r="93" spans="1:51" ht="23.25" customHeight="1" x14ac:dyDescent="0.15">
      <c r="A93" s="490"/>
      <c r="B93" s="488"/>
      <c r="C93" s="488"/>
      <c r="D93" s="488"/>
      <c r="E93" s="488"/>
      <c r="F93" s="489"/>
      <c r="G93" s="359" t="s">
        <v>611</v>
      </c>
      <c r="H93" s="360"/>
      <c r="I93" s="360"/>
      <c r="J93" s="360"/>
      <c r="K93" s="360"/>
      <c r="L93" s="360"/>
      <c r="M93" s="360"/>
      <c r="N93" s="360"/>
      <c r="O93" s="361"/>
      <c r="P93" s="148" t="s">
        <v>612</v>
      </c>
      <c r="Q93" s="148"/>
      <c r="R93" s="148"/>
      <c r="S93" s="148"/>
      <c r="T93" s="148"/>
      <c r="U93" s="148"/>
      <c r="V93" s="148"/>
      <c r="W93" s="148"/>
      <c r="X93" s="149"/>
      <c r="Y93" s="370" t="s">
        <v>12</v>
      </c>
      <c r="Z93" s="371"/>
      <c r="AA93" s="372"/>
      <c r="AB93" s="373" t="s">
        <v>613</v>
      </c>
      <c r="AC93" s="373"/>
      <c r="AD93" s="373"/>
      <c r="AE93" s="374">
        <v>34128451</v>
      </c>
      <c r="AF93" s="357"/>
      <c r="AG93" s="357"/>
      <c r="AH93" s="357"/>
      <c r="AI93" s="374">
        <v>41892865</v>
      </c>
      <c r="AJ93" s="357"/>
      <c r="AK93" s="357"/>
      <c r="AL93" s="357"/>
      <c r="AM93" s="374">
        <v>34236997</v>
      </c>
      <c r="AN93" s="357"/>
      <c r="AO93" s="357"/>
      <c r="AP93" s="357"/>
      <c r="AQ93" s="378" t="s">
        <v>610</v>
      </c>
      <c r="AR93" s="379"/>
      <c r="AS93" s="379"/>
      <c r="AT93" s="380"/>
      <c r="AU93" s="357">
        <v>34236997</v>
      </c>
      <c r="AV93" s="357"/>
      <c r="AW93" s="357"/>
      <c r="AX93" s="358"/>
      <c r="AY93">
        <f t="shared" si="3"/>
        <v>1</v>
      </c>
    </row>
    <row r="94" spans="1:51" ht="23.25" customHeight="1" x14ac:dyDescent="0.15">
      <c r="A94" s="491"/>
      <c r="B94" s="492"/>
      <c r="C94" s="492"/>
      <c r="D94" s="492"/>
      <c r="E94" s="492"/>
      <c r="F94" s="493"/>
      <c r="G94" s="362"/>
      <c r="H94" s="363"/>
      <c r="I94" s="363"/>
      <c r="J94" s="363"/>
      <c r="K94" s="363"/>
      <c r="L94" s="363"/>
      <c r="M94" s="363"/>
      <c r="N94" s="363"/>
      <c r="O94" s="364"/>
      <c r="P94" s="368"/>
      <c r="Q94" s="368"/>
      <c r="R94" s="368"/>
      <c r="S94" s="368"/>
      <c r="T94" s="368"/>
      <c r="U94" s="368"/>
      <c r="V94" s="368"/>
      <c r="W94" s="368"/>
      <c r="X94" s="369"/>
      <c r="Y94" s="228" t="s">
        <v>51</v>
      </c>
      <c r="Z94" s="229"/>
      <c r="AA94" s="258"/>
      <c r="AB94" s="434" t="s">
        <v>613</v>
      </c>
      <c r="AC94" s="434"/>
      <c r="AD94" s="434"/>
      <c r="AE94" s="374">
        <v>24036134</v>
      </c>
      <c r="AF94" s="357"/>
      <c r="AG94" s="357"/>
      <c r="AH94" s="357"/>
      <c r="AI94" s="374">
        <v>34128451</v>
      </c>
      <c r="AJ94" s="357"/>
      <c r="AK94" s="357"/>
      <c r="AL94" s="357"/>
      <c r="AM94" s="374">
        <v>41892865</v>
      </c>
      <c r="AN94" s="357"/>
      <c r="AO94" s="357"/>
      <c r="AP94" s="357"/>
      <c r="AQ94" s="378" t="s">
        <v>610</v>
      </c>
      <c r="AR94" s="379"/>
      <c r="AS94" s="379"/>
      <c r="AT94" s="380"/>
      <c r="AU94" s="357">
        <v>41892865</v>
      </c>
      <c r="AV94" s="357"/>
      <c r="AW94" s="357"/>
      <c r="AX94" s="358"/>
      <c r="AY94">
        <f t="shared" si="3"/>
        <v>1</v>
      </c>
    </row>
    <row r="95" spans="1:51" ht="23.25" customHeight="1" x14ac:dyDescent="0.15">
      <c r="A95" s="490"/>
      <c r="B95" s="488"/>
      <c r="C95" s="488"/>
      <c r="D95" s="488"/>
      <c r="E95" s="488"/>
      <c r="F95" s="489"/>
      <c r="G95" s="365"/>
      <c r="H95" s="366"/>
      <c r="I95" s="366"/>
      <c r="J95" s="366"/>
      <c r="K95" s="366"/>
      <c r="L95" s="366"/>
      <c r="M95" s="366"/>
      <c r="N95" s="366"/>
      <c r="O95" s="367"/>
      <c r="P95" s="151"/>
      <c r="Q95" s="151"/>
      <c r="R95" s="151"/>
      <c r="S95" s="151"/>
      <c r="T95" s="151"/>
      <c r="U95" s="151"/>
      <c r="V95" s="151"/>
      <c r="W95" s="151"/>
      <c r="X95" s="152"/>
      <c r="Y95" s="228" t="s">
        <v>13</v>
      </c>
      <c r="Z95" s="229"/>
      <c r="AA95" s="258"/>
      <c r="AB95" s="375" t="s">
        <v>14</v>
      </c>
      <c r="AC95" s="375"/>
      <c r="AD95" s="375"/>
      <c r="AE95" s="374">
        <v>142</v>
      </c>
      <c r="AF95" s="357"/>
      <c r="AG95" s="357"/>
      <c r="AH95" s="357"/>
      <c r="AI95" s="374">
        <v>123</v>
      </c>
      <c r="AJ95" s="357"/>
      <c r="AK95" s="357"/>
      <c r="AL95" s="357"/>
      <c r="AM95" s="374">
        <v>81.7</v>
      </c>
      <c r="AN95" s="357"/>
      <c r="AO95" s="357"/>
      <c r="AP95" s="357"/>
      <c r="AQ95" s="378" t="s">
        <v>610</v>
      </c>
      <c r="AR95" s="379"/>
      <c r="AS95" s="379"/>
      <c r="AT95" s="380"/>
      <c r="AU95" s="357">
        <v>81.7</v>
      </c>
      <c r="AV95" s="357"/>
      <c r="AW95" s="357"/>
      <c r="AX95" s="358"/>
      <c r="AY95">
        <f t="shared" si="3"/>
        <v>1</v>
      </c>
    </row>
    <row r="96" spans="1:51" ht="23.25" customHeight="1" x14ac:dyDescent="0.15">
      <c r="A96" s="440" t="s">
        <v>265</v>
      </c>
      <c r="B96" s="476"/>
      <c r="C96" s="476"/>
      <c r="D96" s="476"/>
      <c r="E96" s="476"/>
      <c r="F96" s="477"/>
      <c r="G96" s="478" t="s">
        <v>614</v>
      </c>
      <c r="H96" s="479"/>
      <c r="I96" s="479"/>
      <c r="J96" s="479"/>
      <c r="K96" s="479"/>
      <c r="L96" s="479"/>
      <c r="M96" s="479"/>
      <c r="N96" s="479"/>
      <c r="O96" s="479"/>
      <c r="P96" s="479"/>
      <c r="Q96" s="479"/>
      <c r="R96" s="479"/>
      <c r="S96" s="479"/>
      <c r="T96" s="479"/>
      <c r="U96" s="479"/>
      <c r="V96" s="479"/>
      <c r="W96" s="479"/>
      <c r="X96" s="479"/>
      <c r="Y96" s="479"/>
      <c r="Z96" s="479"/>
      <c r="AA96" s="479"/>
      <c r="AB96" s="479"/>
      <c r="AC96" s="479"/>
      <c r="AD96" s="479"/>
      <c r="AE96" s="479"/>
      <c r="AF96" s="479"/>
      <c r="AG96" s="479"/>
      <c r="AH96" s="479"/>
      <c r="AI96" s="479"/>
      <c r="AJ96" s="479"/>
      <c r="AK96" s="479"/>
      <c r="AL96" s="479"/>
      <c r="AM96" s="479"/>
      <c r="AN96" s="479"/>
      <c r="AO96" s="479"/>
      <c r="AP96" s="479"/>
      <c r="AQ96" s="479"/>
      <c r="AR96" s="479"/>
      <c r="AS96" s="479"/>
      <c r="AT96" s="479"/>
      <c r="AU96" s="479"/>
      <c r="AV96" s="479"/>
      <c r="AW96" s="479"/>
      <c r="AX96" s="480"/>
      <c r="AY96">
        <f t="shared" si="3"/>
        <v>1</v>
      </c>
    </row>
    <row r="97" spans="1:51" ht="23.25" customHeight="1" x14ac:dyDescent="0.15">
      <c r="A97" s="332"/>
      <c r="B97" s="333"/>
      <c r="C97" s="333"/>
      <c r="D97" s="333"/>
      <c r="E97" s="333"/>
      <c r="F97" s="334"/>
      <c r="G97" s="481"/>
      <c r="H97" s="482"/>
      <c r="I97" s="482"/>
      <c r="J97" s="482"/>
      <c r="K97" s="482"/>
      <c r="L97" s="482"/>
      <c r="M97" s="482"/>
      <c r="N97" s="482"/>
      <c r="O97" s="482"/>
      <c r="P97" s="482"/>
      <c r="Q97" s="482"/>
      <c r="R97" s="482"/>
      <c r="S97" s="482"/>
      <c r="T97" s="482"/>
      <c r="U97" s="482"/>
      <c r="V97" s="482"/>
      <c r="W97" s="482"/>
      <c r="X97" s="482"/>
      <c r="Y97" s="482"/>
      <c r="Z97" s="482"/>
      <c r="AA97" s="482"/>
      <c r="AB97" s="482"/>
      <c r="AC97" s="482"/>
      <c r="AD97" s="482"/>
      <c r="AE97" s="482"/>
      <c r="AF97" s="482"/>
      <c r="AG97" s="482"/>
      <c r="AH97" s="482"/>
      <c r="AI97" s="482"/>
      <c r="AJ97" s="482"/>
      <c r="AK97" s="482"/>
      <c r="AL97" s="482"/>
      <c r="AM97" s="482"/>
      <c r="AN97" s="482"/>
      <c r="AO97" s="482"/>
      <c r="AP97" s="482"/>
      <c r="AQ97" s="482"/>
      <c r="AR97" s="482"/>
      <c r="AS97" s="482"/>
      <c r="AT97" s="482"/>
      <c r="AU97" s="482"/>
      <c r="AV97" s="482"/>
      <c r="AW97" s="482"/>
      <c r="AX97" s="483"/>
      <c r="AY97">
        <f t="shared" si="3"/>
        <v>1</v>
      </c>
    </row>
    <row r="98" spans="1:51" ht="18.75" customHeight="1" thickBot="1" x14ac:dyDescent="0.2">
      <c r="A98" s="484" t="s">
        <v>577</v>
      </c>
      <c r="B98" s="526"/>
      <c r="C98" s="526"/>
      <c r="D98" s="526"/>
      <c r="E98" s="526"/>
      <c r="F98" s="526"/>
      <c r="G98" s="526"/>
      <c r="H98" s="526"/>
      <c r="I98" s="526"/>
      <c r="J98" s="526"/>
      <c r="K98" s="526"/>
      <c r="L98" s="526"/>
      <c r="M98" s="526"/>
      <c r="N98" s="526"/>
      <c r="O98" s="526"/>
      <c r="P98" s="526"/>
      <c r="Q98" s="526"/>
      <c r="R98" s="526"/>
      <c r="S98" s="526"/>
      <c r="T98" s="526"/>
      <c r="U98" s="526"/>
      <c r="V98" s="526"/>
      <c r="W98" s="526"/>
      <c r="X98" s="526"/>
      <c r="Y98" s="526"/>
      <c r="Z98" s="526"/>
      <c r="AA98" s="526"/>
      <c r="AB98" s="526"/>
      <c r="AC98" s="526"/>
      <c r="AD98" s="526"/>
      <c r="AE98" s="526"/>
      <c r="AF98" s="526"/>
      <c r="AG98" s="526"/>
      <c r="AH98" s="526"/>
      <c r="AI98" s="526"/>
      <c r="AJ98" s="526"/>
      <c r="AK98" s="526"/>
      <c r="AL98" s="526"/>
      <c r="AM98" s="526"/>
      <c r="AN98" s="526"/>
      <c r="AO98" s="527" t="s">
        <v>242</v>
      </c>
      <c r="AP98" s="528"/>
      <c r="AQ98" s="528"/>
      <c r="AR98" s="91" t="s">
        <v>642</v>
      </c>
      <c r="AS98" s="527"/>
      <c r="AT98" s="528"/>
      <c r="AU98" s="528"/>
      <c r="AV98" s="528"/>
      <c r="AW98" s="528"/>
      <c r="AX98" s="529"/>
      <c r="AY98">
        <f>COUNTIF($AR$98,"☑")</f>
        <v>1</v>
      </c>
    </row>
    <row r="99" spans="1:51" ht="55.5" customHeight="1" x14ac:dyDescent="0.15">
      <c r="A99" s="513" t="s">
        <v>286</v>
      </c>
      <c r="B99" s="514"/>
      <c r="C99" s="517" t="s">
        <v>199</v>
      </c>
      <c r="D99" s="514"/>
      <c r="E99" s="519" t="s">
        <v>212</v>
      </c>
      <c r="F99" s="520"/>
      <c r="G99" s="521" t="s">
        <v>726</v>
      </c>
      <c r="H99" s="522"/>
      <c r="I99" s="522"/>
      <c r="J99" s="522"/>
      <c r="K99" s="522"/>
      <c r="L99" s="522"/>
      <c r="M99" s="522"/>
      <c r="N99" s="522"/>
      <c r="O99" s="522"/>
      <c r="P99" s="522"/>
      <c r="Q99" s="522"/>
      <c r="R99" s="522"/>
      <c r="S99" s="522"/>
      <c r="T99" s="522"/>
      <c r="U99" s="522"/>
      <c r="V99" s="522"/>
      <c r="W99" s="522"/>
      <c r="X99" s="522"/>
      <c r="Y99" s="522"/>
      <c r="Z99" s="522"/>
      <c r="AA99" s="522"/>
      <c r="AB99" s="522"/>
      <c r="AC99" s="522"/>
      <c r="AD99" s="522"/>
      <c r="AE99" s="522"/>
      <c r="AF99" s="522"/>
      <c r="AG99" s="522"/>
      <c r="AH99" s="522"/>
      <c r="AI99" s="522"/>
      <c r="AJ99" s="522"/>
      <c r="AK99" s="522"/>
      <c r="AL99" s="522"/>
      <c r="AM99" s="522"/>
      <c r="AN99" s="522"/>
      <c r="AO99" s="522"/>
      <c r="AP99" s="522"/>
      <c r="AQ99" s="522"/>
      <c r="AR99" s="522"/>
      <c r="AS99" s="522"/>
      <c r="AT99" s="522"/>
      <c r="AU99" s="522"/>
      <c r="AV99" s="522"/>
      <c r="AW99" s="522"/>
      <c r="AX99" s="523"/>
    </row>
    <row r="100" spans="1:51" ht="53.25" customHeight="1" x14ac:dyDescent="0.15">
      <c r="A100" s="515"/>
      <c r="B100" s="516"/>
      <c r="C100" s="518"/>
      <c r="D100" s="516"/>
      <c r="E100" s="524" t="s">
        <v>211</v>
      </c>
      <c r="F100" s="477"/>
      <c r="G100" s="147" t="s">
        <v>727</v>
      </c>
      <c r="H100" s="148"/>
      <c r="I100" s="148"/>
      <c r="J100" s="148"/>
      <c r="K100" s="148"/>
      <c r="L100" s="148"/>
      <c r="M100" s="148"/>
      <c r="N100" s="148"/>
      <c r="O100" s="148"/>
      <c r="P100" s="148"/>
      <c r="Q100" s="148"/>
      <c r="R100" s="148"/>
      <c r="S100" s="148"/>
      <c r="T100" s="148"/>
      <c r="U100" s="148"/>
      <c r="V100" s="149"/>
      <c r="W100" s="504" t="s">
        <v>585</v>
      </c>
      <c r="X100" s="505"/>
      <c r="Y100" s="505"/>
      <c r="Z100" s="505"/>
      <c r="AA100" s="506"/>
      <c r="AB100" s="507" t="s">
        <v>728</v>
      </c>
      <c r="AC100" s="508"/>
      <c r="AD100" s="508"/>
      <c r="AE100" s="508"/>
      <c r="AF100" s="508"/>
      <c r="AG100" s="508"/>
      <c r="AH100" s="508"/>
      <c r="AI100" s="508"/>
      <c r="AJ100" s="508"/>
      <c r="AK100" s="508"/>
      <c r="AL100" s="508"/>
      <c r="AM100" s="508"/>
      <c r="AN100" s="508"/>
      <c r="AO100" s="508"/>
      <c r="AP100" s="508"/>
      <c r="AQ100" s="508"/>
      <c r="AR100" s="508"/>
      <c r="AS100" s="508"/>
      <c r="AT100" s="508"/>
      <c r="AU100" s="508"/>
      <c r="AV100" s="508"/>
      <c r="AW100" s="508"/>
      <c r="AX100" s="509"/>
    </row>
    <row r="101" spans="1:51" ht="42.75" customHeight="1" thickBot="1" x14ac:dyDescent="0.2">
      <c r="A101" s="515"/>
      <c r="B101" s="516"/>
      <c r="C101" s="518"/>
      <c r="D101" s="516"/>
      <c r="E101" s="525"/>
      <c r="F101" s="334"/>
      <c r="G101" s="150"/>
      <c r="H101" s="151"/>
      <c r="I101" s="151"/>
      <c r="J101" s="151"/>
      <c r="K101" s="151"/>
      <c r="L101" s="151"/>
      <c r="M101" s="151"/>
      <c r="N101" s="151"/>
      <c r="O101" s="151"/>
      <c r="P101" s="151"/>
      <c r="Q101" s="151"/>
      <c r="R101" s="151"/>
      <c r="S101" s="151"/>
      <c r="T101" s="151"/>
      <c r="U101" s="151"/>
      <c r="V101" s="152"/>
      <c r="W101" s="510" t="s">
        <v>586</v>
      </c>
      <c r="X101" s="511"/>
      <c r="Y101" s="511"/>
      <c r="Z101" s="511"/>
      <c r="AA101" s="512"/>
      <c r="AB101" s="507" t="s">
        <v>785</v>
      </c>
      <c r="AC101" s="508"/>
      <c r="AD101" s="508"/>
      <c r="AE101" s="508"/>
      <c r="AF101" s="508"/>
      <c r="AG101" s="508"/>
      <c r="AH101" s="508"/>
      <c r="AI101" s="508"/>
      <c r="AJ101" s="508"/>
      <c r="AK101" s="508"/>
      <c r="AL101" s="508"/>
      <c r="AM101" s="508"/>
      <c r="AN101" s="508"/>
      <c r="AO101" s="508"/>
      <c r="AP101" s="508"/>
      <c r="AQ101" s="508"/>
      <c r="AR101" s="508"/>
      <c r="AS101" s="508"/>
      <c r="AT101" s="508"/>
      <c r="AU101" s="508"/>
      <c r="AV101" s="508"/>
      <c r="AW101" s="508"/>
      <c r="AX101" s="509"/>
    </row>
    <row r="102" spans="1:51" ht="27" customHeight="1" x14ac:dyDescent="0.15">
      <c r="A102" s="496" t="s">
        <v>45</v>
      </c>
      <c r="B102" s="497"/>
      <c r="C102" s="497"/>
      <c r="D102" s="497"/>
      <c r="E102" s="497"/>
      <c r="F102" s="497"/>
      <c r="G102" s="497"/>
      <c r="H102" s="497"/>
      <c r="I102" s="497"/>
      <c r="J102" s="497"/>
      <c r="K102" s="497"/>
      <c r="L102" s="497"/>
      <c r="M102" s="497"/>
      <c r="N102" s="497"/>
      <c r="O102" s="497"/>
      <c r="P102" s="497"/>
      <c r="Q102" s="497"/>
      <c r="R102" s="497"/>
      <c r="S102" s="497"/>
      <c r="T102" s="497"/>
      <c r="U102" s="497"/>
      <c r="V102" s="497"/>
      <c r="W102" s="497"/>
      <c r="X102" s="497"/>
      <c r="Y102" s="497"/>
      <c r="Z102" s="497"/>
      <c r="AA102" s="497"/>
      <c r="AB102" s="497"/>
      <c r="AC102" s="497"/>
      <c r="AD102" s="497"/>
      <c r="AE102" s="497"/>
      <c r="AF102" s="497"/>
      <c r="AG102" s="497"/>
      <c r="AH102" s="497"/>
      <c r="AI102" s="497"/>
      <c r="AJ102" s="497"/>
      <c r="AK102" s="497"/>
      <c r="AL102" s="497"/>
      <c r="AM102" s="497"/>
      <c r="AN102" s="497"/>
      <c r="AO102" s="497"/>
      <c r="AP102" s="497"/>
      <c r="AQ102" s="497"/>
      <c r="AR102" s="497"/>
      <c r="AS102" s="497"/>
      <c r="AT102" s="497"/>
      <c r="AU102" s="497"/>
      <c r="AV102" s="497"/>
      <c r="AW102" s="497"/>
      <c r="AX102" s="498"/>
    </row>
    <row r="103" spans="1:51" ht="27" customHeight="1" x14ac:dyDescent="0.15">
      <c r="A103" s="5"/>
      <c r="B103" s="6"/>
      <c r="C103" s="499" t="s">
        <v>30</v>
      </c>
      <c r="D103" s="500"/>
      <c r="E103" s="500"/>
      <c r="F103" s="500"/>
      <c r="G103" s="500"/>
      <c r="H103" s="500"/>
      <c r="I103" s="500"/>
      <c r="J103" s="500"/>
      <c r="K103" s="500"/>
      <c r="L103" s="500"/>
      <c r="M103" s="500"/>
      <c r="N103" s="500"/>
      <c r="O103" s="500"/>
      <c r="P103" s="500"/>
      <c r="Q103" s="500"/>
      <c r="R103" s="500"/>
      <c r="S103" s="500"/>
      <c r="T103" s="500"/>
      <c r="U103" s="500"/>
      <c r="V103" s="500"/>
      <c r="W103" s="500"/>
      <c r="X103" s="500"/>
      <c r="Y103" s="500"/>
      <c r="Z103" s="500"/>
      <c r="AA103" s="500"/>
      <c r="AB103" s="500"/>
      <c r="AC103" s="501"/>
      <c r="AD103" s="500" t="s">
        <v>34</v>
      </c>
      <c r="AE103" s="500"/>
      <c r="AF103" s="500"/>
      <c r="AG103" s="502" t="s">
        <v>29</v>
      </c>
      <c r="AH103" s="500"/>
      <c r="AI103" s="500"/>
      <c r="AJ103" s="500"/>
      <c r="AK103" s="500"/>
      <c r="AL103" s="500"/>
      <c r="AM103" s="500"/>
      <c r="AN103" s="500"/>
      <c r="AO103" s="500"/>
      <c r="AP103" s="500"/>
      <c r="AQ103" s="500"/>
      <c r="AR103" s="500"/>
      <c r="AS103" s="500"/>
      <c r="AT103" s="500"/>
      <c r="AU103" s="500"/>
      <c r="AV103" s="500"/>
      <c r="AW103" s="500"/>
      <c r="AX103" s="503"/>
    </row>
    <row r="104" spans="1:51" ht="71.25" customHeight="1" x14ac:dyDescent="0.15">
      <c r="A104" s="562" t="s">
        <v>131</v>
      </c>
      <c r="B104" s="563"/>
      <c r="C104" s="568" t="s">
        <v>132</v>
      </c>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70"/>
      <c r="AD104" s="571" t="s">
        <v>638</v>
      </c>
      <c r="AE104" s="572"/>
      <c r="AF104" s="572"/>
      <c r="AG104" s="573" t="s">
        <v>784</v>
      </c>
      <c r="AH104" s="574"/>
      <c r="AI104" s="574"/>
      <c r="AJ104" s="574"/>
      <c r="AK104" s="574"/>
      <c r="AL104" s="574"/>
      <c r="AM104" s="574"/>
      <c r="AN104" s="574"/>
      <c r="AO104" s="574"/>
      <c r="AP104" s="574"/>
      <c r="AQ104" s="574"/>
      <c r="AR104" s="574"/>
      <c r="AS104" s="574"/>
      <c r="AT104" s="574"/>
      <c r="AU104" s="574"/>
      <c r="AV104" s="574"/>
      <c r="AW104" s="574"/>
      <c r="AX104" s="575"/>
    </row>
    <row r="105" spans="1:51" ht="80.25" customHeight="1" x14ac:dyDescent="0.15">
      <c r="A105" s="564"/>
      <c r="B105" s="565"/>
      <c r="C105" s="576" t="s">
        <v>35</v>
      </c>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8"/>
      <c r="AD105" s="552" t="s">
        <v>638</v>
      </c>
      <c r="AE105" s="553"/>
      <c r="AF105" s="553"/>
      <c r="AG105" s="579" t="s">
        <v>790</v>
      </c>
      <c r="AH105" s="580"/>
      <c r="AI105" s="580"/>
      <c r="AJ105" s="580"/>
      <c r="AK105" s="580"/>
      <c r="AL105" s="580"/>
      <c r="AM105" s="580"/>
      <c r="AN105" s="580"/>
      <c r="AO105" s="580"/>
      <c r="AP105" s="580"/>
      <c r="AQ105" s="580"/>
      <c r="AR105" s="580"/>
      <c r="AS105" s="580"/>
      <c r="AT105" s="580"/>
      <c r="AU105" s="580"/>
      <c r="AV105" s="580"/>
      <c r="AW105" s="580"/>
      <c r="AX105" s="581"/>
    </row>
    <row r="106" spans="1:51" ht="47.25" customHeight="1" x14ac:dyDescent="0.15">
      <c r="A106" s="566"/>
      <c r="B106" s="567"/>
      <c r="C106" s="582" t="s">
        <v>133</v>
      </c>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4"/>
      <c r="AD106" s="585" t="s">
        <v>645</v>
      </c>
      <c r="AE106" s="586"/>
      <c r="AF106" s="586"/>
      <c r="AG106" s="543" t="s">
        <v>791</v>
      </c>
      <c r="AH106" s="368"/>
      <c r="AI106" s="368"/>
      <c r="AJ106" s="368"/>
      <c r="AK106" s="368"/>
      <c r="AL106" s="368"/>
      <c r="AM106" s="368"/>
      <c r="AN106" s="368"/>
      <c r="AO106" s="368"/>
      <c r="AP106" s="368"/>
      <c r="AQ106" s="368"/>
      <c r="AR106" s="368"/>
      <c r="AS106" s="368"/>
      <c r="AT106" s="368"/>
      <c r="AU106" s="368"/>
      <c r="AV106" s="368"/>
      <c r="AW106" s="368"/>
      <c r="AX106" s="544"/>
    </row>
    <row r="107" spans="1:51" ht="49.5" customHeight="1" x14ac:dyDescent="0.15">
      <c r="A107" s="131" t="s">
        <v>37</v>
      </c>
      <c r="B107" s="530"/>
      <c r="C107" s="536" t="s">
        <v>39</v>
      </c>
      <c r="D107" s="537"/>
      <c r="E107" s="538"/>
      <c r="F107" s="538"/>
      <c r="G107" s="538"/>
      <c r="H107" s="538"/>
      <c r="I107" s="538"/>
      <c r="J107" s="538"/>
      <c r="K107" s="538"/>
      <c r="L107" s="538"/>
      <c r="M107" s="538"/>
      <c r="N107" s="538"/>
      <c r="O107" s="538"/>
      <c r="P107" s="538"/>
      <c r="Q107" s="538"/>
      <c r="R107" s="538"/>
      <c r="S107" s="538"/>
      <c r="T107" s="538"/>
      <c r="U107" s="538"/>
      <c r="V107" s="538"/>
      <c r="W107" s="538"/>
      <c r="X107" s="538"/>
      <c r="Y107" s="538"/>
      <c r="Z107" s="538"/>
      <c r="AA107" s="538"/>
      <c r="AB107" s="538"/>
      <c r="AC107" s="539"/>
      <c r="AD107" s="540" t="s">
        <v>645</v>
      </c>
      <c r="AE107" s="541"/>
      <c r="AF107" s="541"/>
      <c r="AG107" s="346" t="s">
        <v>763</v>
      </c>
      <c r="AH107" s="148"/>
      <c r="AI107" s="148"/>
      <c r="AJ107" s="148"/>
      <c r="AK107" s="148"/>
      <c r="AL107" s="148"/>
      <c r="AM107" s="148"/>
      <c r="AN107" s="148"/>
      <c r="AO107" s="148"/>
      <c r="AP107" s="148"/>
      <c r="AQ107" s="148"/>
      <c r="AR107" s="148"/>
      <c r="AS107" s="148"/>
      <c r="AT107" s="148"/>
      <c r="AU107" s="148"/>
      <c r="AV107" s="148"/>
      <c r="AW107" s="148"/>
      <c r="AX107" s="542"/>
    </row>
    <row r="108" spans="1:51" ht="49.5" customHeight="1" x14ac:dyDescent="0.15">
      <c r="A108" s="531"/>
      <c r="B108" s="532"/>
      <c r="C108" s="545"/>
      <c r="D108" s="546"/>
      <c r="E108" s="549" t="s">
        <v>266</v>
      </c>
      <c r="F108" s="550"/>
      <c r="G108" s="550"/>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1"/>
      <c r="AD108" s="552" t="s">
        <v>646</v>
      </c>
      <c r="AE108" s="553"/>
      <c r="AF108" s="554"/>
      <c r="AG108" s="543"/>
      <c r="AH108" s="368"/>
      <c r="AI108" s="368"/>
      <c r="AJ108" s="368"/>
      <c r="AK108" s="368"/>
      <c r="AL108" s="368"/>
      <c r="AM108" s="368"/>
      <c r="AN108" s="368"/>
      <c r="AO108" s="368"/>
      <c r="AP108" s="368"/>
      <c r="AQ108" s="368"/>
      <c r="AR108" s="368"/>
      <c r="AS108" s="368"/>
      <c r="AT108" s="368"/>
      <c r="AU108" s="368"/>
      <c r="AV108" s="368"/>
      <c r="AW108" s="368"/>
      <c r="AX108" s="544"/>
    </row>
    <row r="109" spans="1:51" ht="49.5" customHeight="1" x14ac:dyDescent="0.15">
      <c r="A109" s="531"/>
      <c r="B109" s="532"/>
      <c r="C109" s="547"/>
      <c r="D109" s="548"/>
      <c r="E109" s="555" t="s">
        <v>231</v>
      </c>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557"/>
      <c r="AD109" s="558" t="s">
        <v>646</v>
      </c>
      <c r="AE109" s="559"/>
      <c r="AF109" s="559"/>
      <c r="AG109" s="543"/>
      <c r="AH109" s="368"/>
      <c r="AI109" s="368"/>
      <c r="AJ109" s="368"/>
      <c r="AK109" s="368"/>
      <c r="AL109" s="368"/>
      <c r="AM109" s="368"/>
      <c r="AN109" s="368"/>
      <c r="AO109" s="368"/>
      <c r="AP109" s="368"/>
      <c r="AQ109" s="368"/>
      <c r="AR109" s="368"/>
      <c r="AS109" s="368"/>
      <c r="AT109" s="368"/>
      <c r="AU109" s="368"/>
      <c r="AV109" s="368"/>
      <c r="AW109" s="368"/>
      <c r="AX109" s="544"/>
    </row>
    <row r="110" spans="1:51" ht="26.25" customHeight="1" x14ac:dyDescent="0.15">
      <c r="A110" s="531"/>
      <c r="B110" s="533"/>
      <c r="C110" s="560" t="s">
        <v>40</v>
      </c>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1"/>
      <c r="AD110" s="604" t="s">
        <v>647</v>
      </c>
      <c r="AE110" s="605"/>
      <c r="AF110" s="605"/>
      <c r="AG110" s="606" t="s">
        <v>641</v>
      </c>
      <c r="AH110" s="607"/>
      <c r="AI110" s="607"/>
      <c r="AJ110" s="607"/>
      <c r="AK110" s="607"/>
      <c r="AL110" s="607"/>
      <c r="AM110" s="607"/>
      <c r="AN110" s="607"/>
      <c r="AO110" s="607"/>
      <c r="AP110" s="607"/>
      <c r="AQ110" s="607"/>
      <c r="AR110" s="607"/>
      <c r="AS110" s="607"/>
      <c r="AT110" s="607"/>
      <c r="AU110" s="607"/>
      <c r="AV110" s="607"/>
      <c r="AW110" s="607"/>
      <c r="AX110" s="608"/>
    </row>
    <row r="111" spans="1:51" ht="46.5" customHeight="1" x14ac:dyDescent="0.15">
      <c r="A111" s="531"/>
      <c r="B111" s="533"/>
      <c r="C111" s="602" t="s">
        <v>134</v>
      </c>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52" t="s">
        <v>645</v>
      </c>
      <c r="AE111" s="553"/>
      <c r="AF111" s="553"/>
      <c r="AG111" s="579" t="s">
        <v>648</v>
      </c>
      <c r="AH111" s="580"/>
      <c r="AI111" s="580"/>
      <c r="AJ111" s="580"/>
      <c r="AK111" s="580"/>
      <c r="AL111" s="580"/>
      <c r="AM111" s="580"/>
      <c r="AN111" s="580"/>
      <c r="AO111" s="580"/>
      <c r="AP111" s="580"/>
      <c r="AQ111" s="580"/>
      <c r="AR111" s="580"/>
      <c r="AS111" s="580"/>
      <c r="AT111" s="580"/>
      <c r="AU111" s="580"/>
      <c r="AV111" s="580"/>
      <c r="AW111" s="580"/>
      <c r="AX111" s="581"/>
    </row>
    <row r="112" spans="1:51" ht="46.5" customHeight="1" x14ac:dyDescent="0.15">
      <c r="A112" s="531"/>
      <c r="B112" s="533"/>
      <c r="C112" s="602" t="s">
        <v>36</v>
      </c>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52" t="s">
        <v>638</v>
      </c>
      <c r="AE112" s="553"/>
      <c r="AF112" s="553"/>
      <c r="AG112" s="579" t="s">
        <v>734</v>
      </c>
      <c r="AH112" s="580"/>
      <c r="AI112" s="580"/>
      <c r="AJ112" s="580"/>
      <c r="AK112" s="580"/>
      <c r="AL112" s="580"/>
      <c r="AM112" s="580"/>
      <c r="AN112" s="580"/>
      <c r="AO112" s="580"/>
      <c r="AP112" s="580"/>
      <c r="AQ112" s="580"/>
      <c r="AR112" s="580"/>
      <c r="AS112" s="580"/>
      <c r="AT112" s="580"/>
      <c r="AU112" s="580"/>
      <c r="AV112" s="580"/>
      <c r="AW112" s="580"/>
      <c r="AX112" s="581"/>
    </row>
    <row r="113" spans="1:50" ht="32.25" customHeight="1" x14ac:dyDescent="0.15">
      <c r="A113" s="531"/>
      <c r="B113" s="533"/>
      <c r="C113" s="602" t="s">
        <v>41</v>
      </c>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603"/>
      <c r="AD113" s="552" t="s">
        <v>638</v>
      </c>
      <c r="AE113" s="553"/>
      <c r="AF113" s="553"/>
      <c r="AG113" s="579" t="s">
        <v>649</v>
      </c>
      <c r="AH113" s="580"/>
      <c r="AI113" s="580"/>
      <c r="AJ113" s="580"/>
      <c r="AK113" s="580"/>
      <c r="AL113" s="580"/>
      <c r="AM113" s="580"/>
      <c r="AN113" s="580"/>
      <c r="AO113" s="580"/>
      <c r="AP113" s="580"/>
      <c r="AQ113" s="580"/>
      <c r="AR113" s="580"/>
      <c r="AS113" s="580"/>
      <c r="AT113" s="580"/>
      <c r="AU113" s="580"/>
      <c r="AV113" s="580"/>
      <c r="AW113" s="580"/>
      <c r="AX113" s="581"/>
    </row>
    <row r="114" spans="1:50" ht="26.25" customHeight="1" x14ac:dyDescent="0.15">
      <c r="A114" s="531"/>
      <c r="B114" s="533"/>
      <c r="C114" s="602" t="s">
        <v>243</v>
      </c>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603"/>
      <c r="AD114" s="585" t="s">
        <v>647</v>
      </c>
      <c r="AE114" s="586"/>
      <c r="AF114" s="586"/>
      <c r="AG114" s="590" t="s">
        <v>641</v>
      </c>
      <c r="AH114" s="591"/>
      <c r="AI114" s="591"/>
      <c r="AJ114" s="591"/>
      <c r="AK114" s="591"/>
      <c r="AL114" s="591"/>
      <c r="AM114" s="591"/>
      <c r="AN114" s="591"/>
      <c r="AO114" s="591"/>
      <c r="AP114" s="591"/>
      <c r="AQ114" s="591"/>
      <c r="AR114" s="591"/>
      <c r="AS114" s="591"/>
      <c r="AT114" s="591"/>
      <c r="AU114" s="591"/>
      <c r="AV114" s="591"/>
      <c r="AW114" s="591"/>
      <c r="AX114" s="592"/>
    </row>
    <row r="115" spans="1:50" ht="26.25" customHeight="1" x14ac:dyDescent="0.15">
      <c r="A115" s="531"/>
      <c r="B115" s="533"/>
      <c r="C115" s="587" t="s">
        <v>244</v>
      </c>
      <c r="D115" s="588"/>
      <c r="E115" s="588"/>
      <c r="F115" s="588"/>
      <c r="G115" s="588"/>
      <c r="H115" s="588"/>
      <c r="I115" s="588"/>
      <c r="J115" s="588"/>
      <c r="K115" s="588"/>
      <c r="L115" s="588"/>
      <c r="M115" s="588"/>
      <c r="N115" s="588"/>
      <c r="O115" s="588"/>
      <c r="P115" s="588"/>
      <c r="Q115" s="588"/>
      <c r="R115" s="588"/>
      <c r="S115" s="588"/>
      <c r="T115" s="588"/>
      <c r="U115" s="588"/>
      <c r="V115" s="588"/>
      <c r="W115" s="588"/>
      <c r="X115" s="588"/>
      <c r="Y115" s="588"/>
      <c r="Z115" s="588"/>
      <c r="AA115" s="588"/>
      <c r="AB115" s="588"/>
      <c r="AC115" s="589"/>
      <c r="AD115" s="585" t="s">
        <v>647</v>
      </c>
      <c r="AE115" s="586"/>
      <c r="AF115" s="586"/>
      <c r="AG115" s="590" t="s">
        <v>287</v>
      </c>
      <c r="AH115" s="591"/>
      <c r="AI115" s="591"/>
      <c r="AJ115" s="591"/>
      <c r="AK115" s="591"/>
      <c r="AL115" s="591"/>
      <c r="AM115" s="591"/>
      <c r="AN115" s="591"/>
      <c r="AO115" s="591"/>
      <c r="AP115" s="591"/>
      <c r="AQ115" s="591"/>
      <c r="AR115" s="591"/>
      <c r="AS115" s="591"/>
      <c r="AT115" s="591"/>
      <c r="AU115" s="591"/>
      <c r="AV115" s="591"/>
      <c r="AW115" s="591"/>
      <c r="AX115" s="592"/>
    </row>
    <row r="116" spans="1:50" ht="26.25" customHeight="1" x14ac:dyDescent="0.15">
      <c r="A116" s="534"/>
      <c r="B116" s="535"/>
      <c r="C116" s="593" t="s">
        <v>235</v>
      </c>
      <c r="D116" s="594"/>
      <c r="E116" s="594"/>
      <c r="F116" s="594"/>
      <c r="G116" s="594"/>
      <c r="H116" s="594"/>
      <c r="I116" s="594"/>
      <c r="J116" s="594"/>
      <c r="K116" s="594"/>
      <c r="L116" s="594"/>
      <c r="M116" s="594"/>
      <c r="N116" s="594"/>
      <c r="O116" s="594"/>
      <c r="P116" s="594"/>
      <c r="Q116" s="594"/>
      <c r="R116" s="594"/>
      <c r="S116" s="594"/>
      <c r="T116" s="594"/>
      <c r="U116" s="594"/>
      <c r="V116" s="594"/>
      <c r="W116" s="594"/>
      <c r="X116" s="594"/>
      <c r="Y116" s="594"/>
      <c r="Z116" s="594"/>
      <c r="AA116" s="594"/>
      <c r="AB116" s="594"/>
      <c r="AC116" s="595"/>
      <c r="AD116" s="596" t="s">
        <v>647</v>
      </c>
      <c r="AE116" s="597"/>
      <c r="AF116" s="598"/>
      <c r="AG116" s="599" t="s">
        <v>641</v>
      </c>
      <c r="AH116" s="600"/>
      <c r="AI116" s="600"/>
      <c r="AJ116" s="600"/>
      <c r="AK116" s="600"/>
      <c r="AL116" s="600"/>
      <c r="AM116" s="600"/>
      <c r="AN116" s="600"/>
      <c r="AO116" s="600"/>
      <c r="AP116" s="600"/>
      <c r="AQ116" s="600"/>
      <c r="AR116" s="600"/>
      <c r="AS116" s="600"/>
      <c r="AT116" s="600"/>
      <c r="AU116" s="600"/>
      <c r="AV116" s="600"/>
      <c r="AW116" s="600"/>
      <c r="AX116" s="601"/>
    </row>
    <row r="117" spans="1:50" ht="27" customHeight="1" x14ac:dyDescent="0.15">
      <c r="A117" s="131" t="s">
        <v>38</v>
      </c>
      <c r="B117" s="611"/>
      <c r="C117" s="612" t="s">
        <v>236</v>
      </c>
      <c r="D117" s="613"/>
      <c r="E117" s="613"/>
      <c r="F117" s="613"/>
      <c r="G117" s="613"/>
      <c r="H117" s="613"/>
      <c r="I117" s="613"/>
      <c r="J117" s="613"/>
      <c r="K117" s="613"/>
      <c r="L117" s="613"/>
      <c r="M117" s="613"/>
      <c r="N117" s="613"/>
      <c r="O117" s="613"/>
      <c r="P117" s="613"/>
      <c r="Q117" s="613"/>
      <c r="R117" s="613"/>
      <c r="S117" s="613"/>
      <c r="T117" s="613"/>
      <c r="U117" s="613"/>
      <c r="V117" s="613"/>
      <c r="W117" s="613"/>
      <c r="X117" s="613"/>
      <c r="Y117" s="613"/>
      <c r="Z117" s="613"/>
      <c r="AA117" s="613"/>
      <c r="AB117" s="613"/>
      <c r="AC117" s="614"/>
      <c r="AD117" s="604" t="s">
        <v>638</v>
      </c>
      <c r="AE117" s="605"/>
      <c r="AF117" s="615"/>
      <c r="AG117" s="606" t="s">
        <v>735</v>
      </c>
      <c r="AH117" s="607"/>
      <c r="AI117" s="607"/>
      <c r="AJ117" s="607"/>
      <c r="AK117" s="607"/>
      <c r="AL117" s="607"/>
      <c r="AM117" s="607"/>
      <c r="AN117" s="607"/>
      <c r="AO117" s="607"/>
      <c r="AP117" s="607"/>
      <c r="AQ117" s="607"/>
      <c r="AR117" s="607"/>
      <c r="AS117" s="607"/>
      <c r="AT117" s="607"/>
      <c r="AU117" s="607"/>
      <c r="AV117" s="607"/>
      <c r="AW117" s="607"/>
      <c r="AX117" s="608"/>
    </row>
    <row r="118" spans="1:50" ht="35.25" customHeight="1" x14ac:dyDescent="0.15">
      <c r="A118" s="531"/>
      <c r="B118" s="533"/>
      <c r="C118" s="616" t="s">
        <v>43</v>
      </c>
      <c r="D118" s="617"/>
      <c r="E118" s="617"/>
      <c r="F118" s="617"/>
      <c r="G118" s="617"/>
      <c r="H118" s="617"/>
      <c r="I118" s="617"/>
      <c r="J118" s="617"/>
      <c r="K118" s="617"/>
      <c r="L118" s="617"/>
      <c r="M118" s="617"/>
      <c r="N118" s="617"/>
      <c r="O118" s="617"/>
      <c r="P118" s="617"/>
      <c r="Q118" s="617"/>
      <c r="R118" s="617"/>
      <c r="S118" s="617"/>
      <c r="T118" s="617"/>
      <c r="U118" s="617"/>
      <c r="V118" s="617"/>
      <c r="W118" s="617"/>
      <c r="X118" s="617"/>
      <c r="Y118" s="617"/>
      <c r="Z118" s="617"/>
      <c r="AA118" s="617"/>
      <c r="AB118" s="617"/>
      <c r="AC118" s="618"/>
      <c r="AD118" s="619" t="s">
        <v>647</v>
      </c>
      <c r="AE118" s="620"/>
      <c r="AF118" s="620"/>
      <c r="AG118" s="579" t="s">
        <v>641</v>
      </c>
      <c r="AH118" s="580"/>
      <c r="AI118" s="580"/>
      <c r="AJ118" s="580"/>
      <c r="AK118" s="580"/>
      <c r="AL118" s="580"/>
      <c r="AM118" s="580"/>
      <c r="AN118" s="580"/>
      <c r="AO118" s="580"/>
      <c r="AP118" s="580"/>
      <c r="AQ118" s="580"/>
      <c r="AR118" s="580"/>
      <c r="AS118" s="580"/>
      <c r="AT118" s="580"/>
      <c r="AU118" s="580"/>
      <c r="AV118" s="580"/>
      <c r="AW118" s="580"/>
      <c r="AX118" s="581"/>
    </row>
    <row r="119" spans="1:50" ht="56.25" customHeight="1" x14ac:dyDescent="0.15">
      <c r="A119" s="531"/>
      <c r="B119" s="533"/>
      <c r="C119" s="602" t="s">
        <v>200</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52" t="s">
        <v>638</v>
      </c>
      <c r="AE119" s="553"/>
      <c r="AF119" s="553"/>
      <c r="AG119" s="579" t="s">
        <v>736</v>
      </c>
      <c r="AH119" s="580"/>
      <c r="AI119" s="580"/>
      <c r="AJ119" s="580"/>
      <c r="AK119" s="580"/>
      <c r="AL119" s="580"/>
      <c r="AM119" s="580"/>
      <c r="AN119" s="580"/>
      <c r="AO119" s="580"/>
      <c r="AP119" s="580"/>
      <c r="AQ119" s="580"/>
      <c r="AR119" s="580"/>
      <c r="AS119" s="580"/>
      <c r="AT119" s="580"/>
      <c r="AU119" s="580"/>
      <c r="AV119" s="580"/>
      <c r="AW119" s="580"/>
      <c r="AX119" s="581"/>
    </row>
    <row r="120" spans="1:50" ht="27" customHeight="1" x14ac:dyDescent="0.15">
      <c r="A120" s="534"/>
      <c r="B120" s="535"/>
      <c r="C120" s="602" t="s">
        <v>42</v>
      </c>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52" t="s">
        <v>645</v>
      </c>
      <c r="AE120" s="553"/>
      <c r="AF120" s="553"/>
      <c r="AG120" s="609" t="s">
        <v>650</v>
      </c>
      <c r="AH120" s="151"/>
      <c r="AI120" s="151"/>
      <c r="AJ120" s="151"/>
      <c r="AK120" s="151"/>
      <c r="AL120" s="151"/>
      <c r="AM120" s="151"/>
      <c r="AN120" s="151"/>
      <c r="AO120" s="151"/>
      <c r="AP120" s="151"/>
      <c r="AQ120" s="151"/>
      <c r="AR120" s="151"/>
      <c r="AS120" s="151"/>
      <c r="AT120" s="151"/>
      <c r="AU120" s="151"/>
      <c r="AV120" s="151"/>
      <c r="AW120" s="151"/>
      <c r="AX120" s="610"/>
    </row>
    <row r="121" spans="1:50" ht="41.25" customHeight="1" x14ac:dyDescent="0.15">
      <c r="A121" s="624" t="s">
        <v>55</v>
      </c>
      <c r="B121" s="625"/>
      <c r="C121" s="630" t="s">
        <v>135</v>
      </c>
      <c r="D121" s="631"/>
      <c r="E121" s="631"/>
      <c r="F121" s="631"/>
      <c r="G121" s="631"/>
      <c r="H121" s="631"/>
      <c r="I121" s="631"/>
      <c r="J121" s="631"/>
      <c r="K121" s="631"/>
      <c r="L121" s="631"/>
      <c r="M121" s="631"/>
      <c r="N121" s="631"/>
      <c r="O121" s="631"/>
      <c r="P121" s="631"/>
      <c r="Q121" s="631"/>
      <c r="R121" s="631"/>
      <c r="S121" s="631"/>
      <c r="T121" s="631"/>
      <c r="U121" s="631"/>
      <c r="V121" s="631"/>
      <c r="W121" s="631"/>
      <c r="X121" s="631"/>
      <c r="Y121" s="631"/>
      <c r="Z121" s="631"/>
      <c r="AA121" s="631"/>
      <c r="AB121" s="631"/>
      <c r="AC121" s="537"/>
      <c r="AD121" s="540" t="s">
        <v>647</v>
      </c>
      <c r="AE121" s="541"/>
      <c r="AF121" s="632"/>
      <c r="AG121" s="346" t="s">
        <v>764</v>
      </c>
      <c r="AH121" s="148"/>
      <c r="AI121" s="148"/>
      <c r="AJ121" s="148"/>
      <c r="AK121" s="148"/>
      <c r="AL121" s="148"/>
      <c r="AM121" s="148"/>
      <c r="AN121" s="148"/>
      <c r="AO121" s="148"/>
      <c r="AP121" s="148"/>
      <c r="AQ121" s="148"/>
      <c r="AR121" s="148"/>
      <c r="AS121" s="148"/>
      <c r="AT121" s="148"/>
      <c r="AU121" s="148"/>
      <c r="AV121" s="148"/>
      <c r="AW121" s="148"/>
      <c r="AX121" s="542"/>
    </row>
    <row r="122" spans="1:50" ht="19.7" customHeight="1" x14ac:dyDescent="0.15">
      <c r="A122" s="626"/>
      <c r="B122" s="627"/>
      <c r="C122" s="113" t="s">
        <v>0</v>
      </c>
      <c r="D122" s="114"/>
      <c r="E122" s="114"/>
      <c r="F122" s="114"/>
      <c r="G122" s="114"/>
      <c r="H122" s="114"/>
      <c r="I122" s="114"/>
      <c r="J122" s="114"/>
      <c r="K122" s="114"/>
      <c r="L122" s="114"/>
      <c r="M122" s="114"/>
      <c r="N122" s="114"/>
      <c r="O122" s="110" t="s">
        <v>601</v>
      </c>
      <c r="P122" s="111"/>
      <c r="Q122" s="111"/>
      <c r="R122" s="111"/>
      <c r="S122" s="111"/>
      <c r="T122" s="111"/>
      <c r="U122" s="111"/>
      <c r="V122" s="111"/>
      <c r="W122" s="111"/>
      <c r="X122" s="111"/>
      <c r="Y122" s="111"/>
      <c r="Z122" s="111"/>
      <c r="AA122" s="111"/>
      <c r="AB122" s="111"/>
      <c r="AC122" s="111"/>
      <c r="AD122" s="111"/>
      <c r="AE122" s="111"/>
      <c r="AF122" s="112"/>
      <c r="AG122" s="543"/>
      <c r="AH122" s="368"/>
      <c r="AI122" s="368"/>
      <c r="AJ122" s="368"/>
      <c r="AK122" s="368"/>
      <c r="AL122" s="368"/>
      <c r="AM122" s="368"/>
      <c r="AN122" s="368"/>
      <c r="AO122" s="368"/>
      <c r="AP122" s="368"/>
      <c r="AQ122" s="368"/>
      <c r="AR122" s="368"/>
      <c r="AS122" s="368"/>
      <c r="AT122" s="368"/>
      <c r="AU122" s="368"/>
      <c r="AV122" s="368"/>
      <c r="AW122" s="368"/>
      <c r="AX122" s="544"/>
    </row>
    <row r="123" spans="1:50" ht="24.75" customHeight="1" x14ac:dyDescent="0.15">
      <c r="A123" s="626"/>
      <c r="B123" s="627"/>
      <c r="C123" s="95"/>
      <c r="D123" s="96"/>
      <c r="E123" s="97"/>
      <c r="F123" s="97"/>
      <c r="G123" s="97"/>
      <c r="H123" s="98"/>
      <c r="I123" s="98"/>
      <c r="J123" s="99"/>
      <c r="K123" s="99"/>
      <c r="L123" s="99"/>
      <c r="M123" s="98"/>
      <c r="N123" s="100"/>
      <c r="O123" s="101"/>
      <c r="P123" s="102"/>
      <c r="Q123" s="102"/>
      <c r="R123" s="102"/>
      <c r="S123" s="102"/>
      <c r="T123" s="102"/>
      <c r="U123" s="102"/>
      <c r="V123" s="102"/>
      <c r="W123" s="102"/>
      <c r="X123" s="102"/>
      <c r="Y123" s="102"/>
      <c r="Z123" s="102"/>
      <c r="AA123" s="102"/>
      <c r="AB123" s="102"/>
      <c r="AC123" s="102"/>
      <c r="AD123" s="102"/>
      <c r="AE123" s="102"/>
      <c r="AF123" s="103"/>
      <c r="AG123" s="543"/>
      <c r="AH123" s="368"/>
      <c r="AI123" s="368"/>
      <c r="AJ123" s="368"/>
      <c r="AK123" s="368"/>
      <c r="AL123" s="368"/>
      <c r="AM123" s="368"/>
      <c r="AN123" s="368"/>
      <c r="AO123" s="368"/>
      <c r="AP123" s="368"/>
      <c r="AQ123" s="368"/>
      <c r="AR123" s="368"/>
      <c r="AS123" s="368"/>
      <c r="AT123" s="368"/>
      <c r="AU123" s="368"/>
      <c r="AV123" s="368"/>
      <c r="AW123" s="368"/>
      <c r="AX123" s="544"/>
    </row>
    <row r="124" spans="1:50" ht="24.75" customHeight="1" x14ac:dyDescent="0.15">
      <c r="A124" s="626"/>
      <c r="B124" s="627"/>
      <c r="C124" s="116"/>
      <c r="D124" s="117"/>
      <c r="E124" s="97"/>
      <c r="F124" s="97"/>
      <c r="G124" s="97"/>
      <c r="H124" s="98"/>
      <c r="I124" s="98"/>
      <c r="J124" s="621"/>
      <c r="K124" s="621"/>
      <c r="L124" s="621"/>
      <c r="M124" s="622"/>
      <c r="N124" s="623"/>
      <c r="O124" s="104"/>
      <c r="P124" s="105"/>
      <c r="Q124" s="105"/>
      <c r="R124" s="105"/>
      <c r="S124" s="105"/>
      <c r="T124" s="105"/>
      <c r="U124" s="105"/>
      <c r="V124" s="105"/>
      <c r="W124" s="105"/>
      <c r="X124" s="105"/>
      <c r="Y124" s="105"/>
      <c r="Z124" s="105"/>
      <c r="AA124" s="105"/>
      <c r="AB124" s="105"/>
      <c r="AC124" s="105"/>
      <c r="AD124" s="105"/>
      <c r="AE124" s="105"/>
      <c r="AF124" s="106"/>
      <c r="AG124" s="543"/>
      <c r="AH124" s="368"/>
      <c r="AI124" s="368"/>
      <c r="AJ124" s="368"/>
      <c r="AK124" s="368"/>
      <c r="AL124" s="368"/>
      <c r="AM124" s="368"/>
      <c r="AN124" s="368"/>
      <c r="AO124" s="368"/>
      <c r="AP124" s="368"/>
      <c r="AQ124" s="368"/>
      <c r="AR124" s="368"/>
      <c r="AS124" s="368"/>
      <c r="AT124" s="368"/>
      <c r="AU124" s="368"/>
      <c r="AV124" s="368"/>
      <c r="AW124" s="368"/>
      <c r="AX124" s="544"/>
    </row>
    <row r="125" spans="1:50" ht="24.75" customHeight="1" x14ac:dyDescent="0.15">
      <c r="A125" s="626"/>
      <c r="B125" s="627"/>
      <c r="C125" s="116"/>
      <c r="D125" s="117"/>
      <c r="E125" s="97"/>
      <c r="F125" s="97"/>
      <c r="G125" s="97"/>
      <c r="H125" s="98"/>
      <c r="I125" s="98"/>
      <c r="J125" s="621"/>
      <c r="K125" s="621"/>
      <c r="L125" s="621"/>
      <c r="M125" s="622"/>
      <c r="N125" s="623"/>
      <c r="O125" s="104"/>
      <c r="P125" s="105"/>
      <c r="Q125" s="105"/>
      <c r="R125" s="105"/>
      <c r="S125" s="105"/>
      <c r="T125" s="105"/>
      <c r="U125" s="105"/>
      <c r="V125" s="105"/>
      <c r="W125" s="105"/>
      <c r="X125" s="105"/>
      <c r="Y125" s="105"/>
      <c r="Z125" s="105"/>
      <c r="AA125" s="105"/>
      <c r="AB125" s="105"/>
      <c r="AC125" s="105"/>
      <c r="AD125" s="105"/>
      <c r="AE125" s="105"/>
      <c r="AF125" s="106"/>
      <c r="AG125" s="543"/>
      <c r="AH125" s="368"/>
      <c r="AI125" s="368"/>
      <c r="AJ125" s="368"/>
      <c r="AK125" s="368"/>
      <c r="AL125" s="368"/>
      <c r="AM125" s="368"/>
      <c r="AN125" s="368"/>
      <c r="AO125" s="368"/>
      <c r="AP125" s="368"/>
      <c r="AQ125" s="368"/>
      <c r="AR125" s="368"/>
      <c r="AS125" s="368"/>
      <c r="AT125" s="368"/>
      <c r="AU125" s="368"/>
      <c r="AV125" s="368"/>
      <c r="AW125" s="368"/>
      <c r="AX125" s="544"/>
    </row>
    <row r="126" spans="1:50" ht="24.75" customHeight="1" x14ac:dyDescent="0.15">
      <c r="A126" s="626"/>
      <c r="B126" s="627"/>
      <c r="C126" s="116"/>
      <c r="D126" s="117"/>
      <c r="E126" s="97"/>
      <c r="F126" s="97"/>
      <c r="G126" s="97"/>
      <c r="H126" s="98"/>
      <c r="I126" s="98"/>
      <c r="J126" s="621"/>
      <c r="K126" s="621"/>
      <c r="L126" s="621"/>
      <c r="M126" s="622"/>
      <c r="N126" s="623"/>
      <c r="O126" s="104"/>
      <c r="P126" s="105"/>
      <c r="Q126" s="105"/>
      <c r="R126" s="105"/>
      <c r="S126" s="105"/>
      <c r="T126" s="105"/>
      <c r="U126" s="105"/>
      <c r="V126" s="105"/>
      <c r="W126" s="105"/>
      <c r="X126" s="105"/>
      <c r="Y126" s="105"/>
      <c r="Z126" s="105"/>
      <c r="AA126" s="105"/>
      <c r="AB126" s="105"/>
      <c r="AC126" s="105"/>
      <c r="AD126" s="105"/>
      <c r="AE126" s="105"/>
      <c r="AF126" s="106"/>
      <c r="AG126" s="543"/>
      <c r="AH126" s="368"/>
      <c r="AI126" s="368"/>
      <c r="AJ126" s="368"/>
      <c r="AK126" s="368"/>
      <c r="AL126" s="368"/>
      <c r="AM126" s="368"/>
      <c r="AN126" s="368"/>
      <c r="AO126" s="368"/>
      <c r="AP126" s="368"/>
      <c r="AQ126" s="368"/>
      <c r="AR126" s="368"/>
      <c r="AS126" s="368"/>
      <c r="AT126" s="368"/>
      <c r="AU126" s="368"/>
      <c r="AV126" s="368"/>
      <c r="AW126" s="368"/>
      <c r="AX126" s="544"/>
    </row>
    <row r="127" spans="1:50" ht="24.75" customHeight="1" x14ac:dyDescent="0.15">
      <c r="A127" s="628"/>
      <c r="B127" s="629"/>
      <c r="C127" s="633"/>
      <c r="D127" s="634"/>
      <c r="E127" s="97"/>
      <c r="F127" s="97"/>
      <c r="G127" s="97"/>
      <c r="H127" s="98"/>
      <c r="I127" s="98"/>
      <c r="J127" s="635"/>
      <c r="K127" s="635"/>
      <c r="L127" s="635"/>
      <c r="M127" s="93"/>
      <c r="N127" s="94"/>
      <c r="O127" s="107"/>
      <c r="P127" s="108"/>
      <c r="Q127" s="108"/>
      <c r="R127" s="108"/>
      <c r="S127" s="108"/>
      <c r="T127" s="108"/>
      <c r="U127" s="108"/>
      <c r="V127" s="108"/>
      <c r="W127" s="108"/>
      <c r="X127" s="108"/>
      <c r="Y127" s="108"/>
      <c r="Z127" s="108"/>
      <c r="AA127" s="108"/>
      <c r="AB127" s="108"/>
      <c r="AC127" s="108"/>
      <c r="AD127" s="108"/>
      <c r="AE127" s="108"/>
      <c r="AF127" s="109"/>
      <c r="AG127" s="609"/>
      <c r="AH127" s="151"/>
      <c r="AI127" s="151"/>
      <c r="AJ127" s="151"/>
      <c r="AK127" s="151"/>
      <c r="AL127" s="151"/>
      <c r="AM127" s="151"/>
      <c r="AN127" s="151"/>
      <c r="AO127" s="151"/>
      <c r="AP127" s="151"/>
      <c r="AQ127" s="151"/>
      <c r="AR127" s="151"/>
      <c r="AS127" s="151"/>
      <c r="AT127" s="151"/>
      <c r="AU127" s="151"/>
      <c r="AV127" s="151"/>
      <c r="AW127" s="151"/>
      <c r="AX127" s="610"/>
    </row>
    <row r="128" spans="1:50" ht="67.5" customHeight="1" x14ac:dyDescent="0.15">
      <c r="A128" s="131" t="s">
        <v>46</v>
      </c>
      <c r="B128" s="132"/>
      <c r="C128" s="135" t="s">
        <v>50</v>
      </c>
      <c r="D128" s="136"/>
      <c r="E128" s="136"/>
      <c r="F128" s="137"/>
      <c r="G128" s="138" t="s">
        <v>792</v>
      </c>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138"/>
      <c r="AP128" s="138"/>
      <c r="AQ128" s="138"/>
      <c r="AR128" s="138"/>
      <c r="AS128" s="138"/>
      <c r="AT128" s="138"/>
      <c r="AU128" s="138"/>
      <c r="AV128" s="138"/>
      <c r="AW128" s="138"/>
      <c r="AX128" s="139"/>
    </row>
    <row r="129" spans="1:51" ht="67.5" customHeight="1" thickBot="1" x14ac:dyDescent="0.2">
      <c r="A129" s="133"/>
      <c r="B129" s="134"/>
      <c r="C129" s="140" t="s">
        <v>54</v>
      </c>
      <c r="D129" s="141"/>
      <c r="E129" s="141"/>
      <c r="F129" s="142"/>
      <c r="G129" s="143" t="s">
        <v>793</v>
      </c>
      <c r="H129" s="143"/>
      <c r="I129" s="143"/>
      <c r="J129" s="143"/>
      <c r="K129" s="143"/>
      <c r="L129" s="143"/>
      <c r="M129" s="143"/>
      <c r="N129" s="143"/>
      <c r="O129" s="143"/>
      <c r="P129" s="143"/>
      <c r="Q129" s="143"/>
      <c r="R129" s="143"/>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3"/>
      <c r="AW129" s="143"/>
      <c r="AX129" s="144"/>
    </row>
    <row r="130" spans="1:51" ht="24" customHeight="1" x14ac:dyDescent="0.15">
      <c r="A130" s="118" t="s">
        <v>31</v>
      </c>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20"/>
    </row>
    <row r="131" spans="1:51" ht="67.5" customHeight="1" thickBot="1" x14ac:dyDescent="0.2">
      <c r="A131" s="121" t="s">
        <v>794</v>
      </c>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3"/>
    </row>
    <row r="132" spans="1:51" ht="24.75" customHeight="1" x14ac:dyDescent="0.15">
      <c r="A132" s="124" t="s">
        <v>32</v>
      </c>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6"/>
    </row>
    <row r="133" spans="1:51" ht="67.5" customHeight="1" thickBot="1" x14ac:dyDescent="0.2">
      <c r="A133" s="127" t="s">
        <v>795</v>
      </c>
      <c r="B133" s="128"/>
      <c r="C133" s="128"/>
      <c r="D133" s="128"/>
      <c r="E133" s="129"/>
      <c r="F133" s="130" t="s">
        <v>796</v>
      </c>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3"/>
    </row>
    <row r="134" spans="1:51" ht="24.75" customHeight="1" x14ac:dyDescent="0.15">
      <c r="A134" s="124" t="s">
        <v>44</v>
      </c>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6"/>
    </row>
    <row r="135" spans="1:51" ht="120.75" customHeight="1" thickBot="1" x14ac:dyDescent="0.2">
      <c r="A135" s="127" t="s">
        <v>267</v>
      </c>
      <c r="B135" s="128"/>
      <c r="C135" s="128"/>
      <c r="D135" s="128"/>
      <c r="E135" s="129"/>
      <c r="F135" s="640" t="s">
        <v>797</v>
      </c>
      <c r="G135" s="641"/>
      <c r="H135" s="641"/>
      <c r="I135" s="641"/>
      <c r="J135" s="641"/>
      <c r="K135" s="641"/>
      <c r="L135" s="641"/>
      <c r="M135" s="641"/>
      <c r="N135" s="641"/>
      <c r="O135" s="641"/>
      <c r="P135" s="641"/>
      <c r="Q135" s="641"/>
      <c r="R135" s="641"/>
      <c r="S135" s="641"/>
      <c r="T135" s="641"/>
      <c r="U135" s="641"/>
      <c r="V135" s="641"/>
      <c r="W135" s="641"/>
      <c r="X135" s="641"/>
      <c r="Y135" s="641"/>
      <c r="Z135" s="641"/>
      <c r="AA135" s="641"/>
      <c r="AB135" s="641"/>
      <c r="AC135" s="641"/>
      <c r="AD135" s="641"/>
      <c r="AE135" s="641"/>
      <c r="AF135" s="641"/>
      <c r="AG135" s="641"/>
      <c r="AH135" s="641"/>
      <c r="AI135" s="641"/>
      <c r="AJ135" s="641"/>
      <c r="AK135" s="641"/>
      <c r="AL135" s="641"/>
      <c r="AM135" s="641"/>
      <c r="AN135" s="641"/>
      <c r="AO135" s="641"/>
      <c r="AP135" s="641"/>
      <c r="AQ135" s="641"/>
      <c r="AR135" s="641"/>
      <c r="AS135" s="641"/>
      <c r="AT135" s="641"/>
      <c r="AU135" s="641"/>
      <c r="AV135" s="641"/>
      <c r="AW135" s="641"/>
      <c r="AX135" s="642"/>
    </row>
    <row r="136" spans="1:51" ht="24.75" customHeight="1" x14ac:dyDescent="0.15">
      <c r="A136" s="643" t="s">
        <v>33</v>
      </c>
      <c r="B136" s="644"/>
      <c r="C136" s="644"/>
      <c r="D136" s="644"/>
      <c r="E136" s="644"/>
      <c r="F136" s="644"/>
      <c r="G136" s="644"/>
      <c r="H136" s="644"/>
      <c r="I136" s="644"/>
      <c r="J136" s="644"/>
      <c r="K136" s="644"/>
      <c r="L136" s="644"/>
      <c r="M136" s="644"/>
      <c r="N136" s="644"/>
      <c r="O136" s="644"/>
      <c r="P136" s="644"/>
      <c r="Q136" s="644"/>
      <c r="R136" s="644"/>
      <c r="S136" s="644"/>
      <c r="T136" s="644"/>
      <c r="U136" s="644"/>
      <c r="V136" s="644"/>
      <c r="W136" s="644"/>
      <c r="X136" s="644"/>
      <c r="Y136" s="644"/>
      <c r="Z136" s="644"/>
      <c r="AA136" s="644"/>
      <c r="AB136" s="644"/>
      <c r="AC136" s="644"/>
      <c r="AD136" s="644"/>
      <c r="AE136" s="644"/>
      <c r="AF136" s="644"/>
      <c r="AG136" s="644"/>
      <c r="AH136" s="644"/>
      <c r="AI136" s="644"/>
      <c r="AJ136" s="644"/>
      <c r="AK136" s="644"/>
      <c r="AL136" s="644"/>
      <c r="AM136" s="644"/>
      <c r="AN136" s="644"/>
      <c r="AO136" s="644"/>
      <c r="AP136" s="644"/>
      <c r="AQ136" s="644"/>
      <c r="AR136" s="644"/>
      <c r="AS136" s="644"/>
      <c r="AT136" s="644"/>
      <c r="AU136" s="644"/>
      <c r="AV136" s="644"/>
      <c r="AW136" s="644"/>
      <c r="AX136" s="645"/>
    </row>
    <row r="137" spans="1:51" ht="67.5" customHeight="1" thickBot="1" x14ac:dyDescent="0.2">
      <c r="A137" s="646" t="s">
        <v>765</v>
      </c>
      <c r="B137" s="647"/>
      <c r="C137" s="647"/>
      <c r="D137" s="647"/>
      <c r="E137" s="647"/>
      <c r="F137" s="647"/>
      <c r="G137" s="647"/>
      <c r="H137" s="647"/>
      <c r="I137" s="647"/>
      <c r="J137" s="647"/>
      <c r="K137" s="647"/>
      <c r="L137" s="647"/>
      <c r="M137" s="647"/>
      <c r="N137" s="647"/>
      <c r="O137" s="647"/>
      <c r="P137" s="647"/>
      <c r="Q137" s="647"/>
      <c r="R137" s="647"/>
      <c r="S137" s="647"/>
      <c r="T137" s="647"/>
      <c r="U137" s="647"/>
      <c r="V137" s="647"/>
      <c r="W137" s="647"/>
      <c r="X137" s="647"/>
      <c r="Y137" s="647"/>
      <c r="Z137" s="647"/>
      <c r="AA137" s="647"/>
      <c r="AB137" s="647"/>
      <c r="AC137" s="647"/>
      <c r="AD137" s="647"/>
      <c r="AE137" s="647"/>
      <c r="AF137" s="647"/>
      <c r="AG137" s="647"/>
      <c r="AH137" s="647"/>
      <c r="AI137" s="647"/>
      <c r="AJ137" s="647"/>
      <c r="AK137" s="647"/>
      <c r="AL137" s="647"/>
      <c r="AM137" s="647"/>
      <c r="AN137" s="647"/>
      <c r="AO137" s="647"/>
      <c r="AP137" s="647"/>
      <c r="AQ137" s="647"/>
      <c r="AR137" s="647"/>
      <c r="AS137" s="647"/>
      <c r="AT137" s="647"/>
      <c r="AU137" s="647"/>
      <c r="AV137" s="647"/>
      <c r="AW137" s="647"/>
      <c r="AX137" s="648"/>
    </row>
    <row r="138" spans="1:51" ht="24.75" customHeight="1" x14ac:dyDescent="0.15">
      <c r="A138" s="649" t="s">
        <v>246</v>
      </c>
      <c r="B138" s="650"/>
      <c r="C138" s="650"/>
      <c r="D138" s="650"/>
      <c r="E138" s="650"/>
      <c r="F138" s="650"/>
      <c r="G138" s="650"/>
      <c r="H138" s="650"/>
      <c r="I138" s="650"/>
      <c r="J138" s="650"/>
      <c r="K138" s="650"/>
      <c r="L138" s="650"/>
      <c r="M138" s="650"/>
      <c r="N138" s="650"/>
      <c r="O138" s="650"/>
      <c r="P138" s="650"/>
      <c r="Q138" s="650"/>
      <c r="R138" s="650"/>
      <c r="S138" s="650"/>
      <c r="T138" s="650"/>
      <c r="U138" s="650"/>
      <c r="V138" s="650"/>
      <c r="W138" s="650"/>
      <c r="X138" s="650"/>
      <c r="Y138" s="650"/>
      <c r="Z138" s="650"/>
      <c r="AA138" s="650"/>
      <c r="AB138" s="650"/>
      <c r="AC138" s="650"/>
      <c r="AD138" s="650"/>
      <c r="AE138" s="650"/>
      <c r="AF138" s="650"/>
      <c r="AG138" s="650"/>
      <c r="AH138" s="650"/>
      <c r="AI138" s="650"/>
      <c r="AJ138" s="650"/>
      <c r="AK138" s="650"/>
      <c r="AL138" s="650"/>
      <c r="AM138" s="650"/>
      <c r="AN138" s="650"/>
      <c r="AO138" s="650"/>
      <c r="AP138" s="650"/>
      <c r="AQ138" s="650"/>
      <c r="AR138" s="650"/>
      <c r="AS138" s="650"/>
      <c r="AT138" s="650"/>
      <c r="AU138" s="650"/>
      <c r="AV138" s="650"/>
      <c r="AW138" s="650"/>
      <c r="AX138" s="651"/>
    </row>
    <row r="139" spans="1:51" ht="24.75" customHeight="1" x14ac:dyDescent="0.15">
      <c r="A139" s="652" t="s">
        <v>281</v>
      </c>
      <c r="B139" s="653"/>
      <c r="C139" s="653"/>
      <c r="D139" s="654"/>
      <c r="E139" s="636" t="s">
        <v>634</v>
      </c>
      <c r="F139" s="637"/>
      <c r="G139" s="637"/>
      <c r="H139" s="637"/>
      <c r="I139" s="637"/>
      <c r="J139" s="637"/>
      <c r="K139" s="637"/>
      <c r="L139" s="637"/>
      <c r="M139" s="637"/>
      <c r="N139" s="637"/>
      <c r="O139" s="637"/>
      <c r="P139" s="638"/>
      <c r="Q139" s="636"/>
      <c r="R139" s="637"/>
      <c r="S139" s="637"/>
      <c r="T139" s="637"/>
      <c r="U139" s="637"/>
      <c r="V139" s="637"/>
      <c r="W139" s="637"/>
      <c r="X139" s="637"/>
      <c r="Y139" s="637"/>
      <c r="Z139" s="637"/>
      <c r="AA139" s="637"/>
      <c r="AB139" s="638"/>
      <c r="AC139" s="636"/>
      <c r="AD139" s="637"/>
      <c r="AE139" s="637"/>
      <c r="AF139" s="637"/>
      <c r="AG139" s="637"/>
      <c r="AH139" s="637"/>
      <c r="AI139" s="637"/>
      <c r="AJ139" s="637"/>
      <c r="AK139" s="637"/>
      <c r="AL139" s="637"/>
      <c r="AM139" s="637"/>
      <c r="AN139" s="638"/>
      <c r="AO139" s="636"/>
      <c r="AP139" s="637"/>
      <c r="AQ139" s="637"/>
      <c r="AR139" s="637"/>
      <c r="AS139" s="637"/>
      <c r="AT139" s="637"/>
      <c r="AU139" s="637"/>
      <c r="AV139" s="637"/>
      <c r="AW139" s="637"/>
      <c r="AX139" s="639"/>
      <c r="AY139" s="84"/>
    </row>
    <row r="140" spans="1:51" ht="24.75" customHeight="1" x14ac:dyDescent="0.15">
      <c r="A140" s="145" t="s">
        <v>280</v>
      </c>
      <c r="B140" s="145"/>
      <c r="C140" s="145"/>
      <c r="D140" s="145"/>
      <c r="E140" s="636" t="s">
        <v>634</v>
      </c>
      <c r="F140" s="637"/>
      <c r="G140" s="637"/>
      <c r="H140" s="637"/>
      <c r="I140" s="637"/>
      <c r="J140" s="637"/>
      <c r="K140" s="637"/>
      <c r="L140" s="637"/>
      <c r="M140" s="637"/>
      <c r="N140" s="637"/>
      <c r="O140" s="637"/>
      <c r="P140" s="638"/>
      <c r="Q140" s="636"/>
      <c r="R140" s="637"/>
      <c r="S140" s="637"/>
      <c r="T140" s="637"/>
      <c r="U140" s="637"/>
      <c r="V140" s="637"/>
      <c r="W140" s="637"/>
      <c r="X140" s="637"/>
      <c r="Y140" s="637"/>
      <c r="Z140" s="637"/>
      <c r="AA140" s="637"/>
      <c r="AB140" s="638"/>
      <c r="AC140" s="636"/>
      <c r="AD140" s="637"/>
      <c r="AE140" s="637"/>
      <c r="AF140" s="637"/>
      <c r="AG140" s="637"/>
      <c r="AH140" s="637"/>
      <c r="AI140" s="637"/>
      <c r="AJ140" s="637"/>
      <c r="AK140" s="637"/>
      <c r="AL140" s="637"/>
      <c r="AM140" s="637"/>
      <c r="AN140" s="638"/>
      <c r="AO140" s="636"/>
      <c r="AP140" s="637"/>
      <c r="AQ140" s="637"/>
      <c r="AR140" s="637"/>
      <c r="AS140" s="637"/>
      <c r="AT140" s="637"/>
      <c r="AU140" s="637"/>
      <c r="AV140" s="637"/>
      <c r="AW140" s="637"/>
      <c r="AX140" s="639"/>
    </row>
    <row r="141" spans="1:51" ht="24.75" customHeight="1" x14ac:dyDescent="0.15">
      <c r="A141" s="145" t="s">
        <v>279</v>
      </c>
      <c r="B141" s="145"/>
      <c r="C141" s="145"/>
      <c r="D141" s="145"/>
      <c r="E141" s="636" t="s">
        <v>635</v>
      </c>
      <c r="F141" s="637"/>
      <c r="G141" s="637"/>
      <c r="H141" s="637"/>
      <c r="I141" s="637"/>
      <c r="J141" s="637"/>
      <c r="K141" s="637"/>
      <c r="L141" s="637"/>
      <c r="M141" s="637"/>
      <c r="N141" s="637"/>
      <c r="O141" s="637"/>
      <c r="P141" s="638"/>
      <c r="Q141" s="636"/>
      <c r="R141" s="637"/>
      <c r="S141" s="637"/>
      <c r="T141" s="637"/>
      <c r="U141" s="637"/>
      <c r="V141" s="637"/>
      <c r="W141" s="637"/>
      <c r="X141" s="637"/>
      <c r="Y141" s="637"/>
      <c r="Z141" s="637"/>
      <c r="AA141" s="637"/>
      <c r="AB141" s="638"/>
      <c r="AC141" s="636"/>
      <c r="AD141" s="637"/>
      <c r="AE141" s="637"/>
      <c r="AF141" s="637"/>
      <c r="AG141" s="637"/>
      <c r="AH141" s="637"/>
      <c r="AI141" s="637"/>
      <c r="AJ141" s="637"/>
      <c r="AK141" s="637"/>
      <c r="AL141" s="637"/>
      <c r="AM141" s="637"/>
      <c r="AN141" s="638"/>
      <c r="AO141" s="636"/>
      <c r="AP141" s="637"/>
      <c r="AQ141" s="637"/>
      <c r="AR141" s="637"/>
      <c r="AS141" s="637"/>
      <c r="AT141" s="637"/>
      <c r="AU141" s="637"/>
      <c r="AV141" s="637"/>
      <c r="AW141" s="637"/>
      <c r="AX141" s="639"/>
    </row>
    <row r="142" spans="1:51" ht="24.75" customHeight="1" x14ac:dyDescent="0.15">
      <c r="A142" s="145" t="s">
        <v>278</v>
      </c>
      <c r="B142" s="145"/>
      <c r="C142" s="145"/>
      <c r="D142" s="145"/>
      <c r="E142" s="636" t="s">
        <v>635</v>
      </c>
      <c r="F142" s="637"/>
      <c r="G142" s="637"/>
      <c r="H142" s="637"/>
      <c r="I142" s="637"/>
      <c r="J142" s="637"/>
      <c r="K142" s="637"/>
      <c r="L142" s="637"/>
      <c r="M142" s="637"/>
      <c r="N142" s="637"/>
      <c r="O142" s="637"/>
      <c r="P142" s="638"/>
      <c r="Q142" s="636"/>
      <c r="R142" s="637"/>
      <c r="S142" s="637"/>
      <c r="T142" s="637"/>
      <c r="U142" s="637"/>
      <c r="V142" s="637"/>
      <c r="W142" s="637"/>
      <c r="X142" s="637"/>
      <c r="Y142" s="637"/>
      <c r="Z142" s="637"/>
      <c r="AA142" s="637"/>
      <c r="AB142" s="638"/>
      <c r="AC142" s="636"/>
      <c r="AD142" s="637"/>
      <c r="AE142" s="637"/>
      <c r="AF142" s="637"/>
      <c r="AG142" s="637"/>
      <c r="AH142" s="637"/>
      <c r="AI142" s="637"/>
      <c r="AJ142" s="637"/>
      <c r="AK142" s="637"/>
      <c r="AL142" s="637"/>
      <c r="AM142" s="637"/>
      <c r="AN142" s="638"/>
      <c r="AO142" s="636"/>
      <c r="AP142" s="637"/>
      <c r="AQ142" s="637"/>
      <c r="AR142" s="637"/>
      <c r="AS142" s="637"/>
      <c r="AT142" s="637"/>
      <c r="AU142" s="637"/>
      <c r="AV142" s="637"/>
      <c r="AW142" s="637"/>
      <c r="AX142" s="639"/>
    </row>
    <row r="143" spans="1:51" ht="24.75" customHeight="1" x14ac:dyDescent="0.15">
      <c r="A143" s="145" t="s">
        <v>277</v>
      </c>
      <c r="B143" s="145"/>
      <c r="C143" s="145"/>
      <c r="D143" s="145"/>
      <c r="E143" s="636" t="s">
        <v>635</v>
      </c>
      <c r="F143" s="637"/>
      <c r="G143" s="637"/>
      <c r="H143" s="637"/>
      <c r="I143" s="637"/>
      <c r="J143" s="637"/>
      <c r="K143" s="637"/>
      <c r="L143" s="637"/>
      <c r="M143" s="637"/>
      <c r="N143" s="637"/>
      <c r="O143" s="637"/>
      <c r="P143" s="638"/>
      <c r="Q143" s="636"/>
      <c r="R143" s="637"/>
      <c r="S143" s="637"/>
      <c r="T143" s="637"/>
      <c r="U143" s="637"/>
      <c r="V143" s="637"/>
      <c r="W143" s="637"/>
      <c r="X143" s="637"/>
      <c r="Y143" s="637"/>
      <c r="Z143" s="637"/>
      <c r="AA143" s="637"/>
      <c r="AB143" s="638"/>
      <c r="AC143" s="636"/>
      <c r="AD143" s="637"/>
      <c r="AE143" s="637"/>
      <c r="AF143" s="637"/>
      <c r="AG143" s="637"/>
      <c r="AH143" s="637"/>
      <c r="AI143" s="637"/>
      <c r="AJ143" s="637"/>
      <c r="AK143" s="637"/>
      <c r="AL143" s="637"/>
      <c r="AM143" s="637"/>
      <c r="AN143" s="638"/>
      <c r="AO143" s="636"/>
      <c r="AP143" s="637"/>
      <c r="AQ143" s="637"/>
      <c r="AR143" s="637"/>
      <c r="AS143" s="637"/>
      <c r="AT143" s="637"/>
      <c r="AU143" s="637"/>
      <c r="AV143" s="637"/>
      <c r="AW143" s="637"/>
      <c r="AX143" s="639"/>
    </row>
    <row r="144" spans="1:51" ht="24.75" customHeight="1" x14ac:dyDescent="0.15">
      <c r="A144" s="145" t="s">
        <v>276</v>
      </c>
      <c r="B144" s="145"/>
      <c r="C144" s="145"/>
      <c r="D144" s="145"/>
      <c r="E144" s="636" t="s">
        <v>636</v>
      </c>
      <c r="F144" s="637"/>
      <c r="G144" s="637"/>
      <c r="H144" s="637"/>
      <c r="I144" s="637"/>
      <c r="J144" s="637"/>
      <c r="K144" s="637"/>
      <c r="L144" s="637"/>
      <c r="M144" s="637"/>
      <c r="N144" s="637"/>
      <c r="O144" s="637"/>
      <c r="P144" s="638"/>
      <c r="Q144" s="636"/>
      <c r="R144" s="637"/>
      <c r="S144" s="637"/>
      <c r="T144" s="637"/>
      <c r="U144" s="637"/>
      <c r="V144" s="637"/>
      <c r="W144" s="637"/>
      <c r="X144" s="637"/>
      <c r="Y144" s="637"/>
      <c r="Z144" s="637"/>
      <c r="AA144" s="637"/>
      <c r="AB144" s="638"/>
      <c r="AC144" s="636"/>
      <c r="AD144" s="637"/>
      <c r="AE144" s="637"/>
      <c r="AF144" s="637"/>
      <c r="AG144" s="637"/>
      <c r="AH144" s="637"/>
      <c r="AI144" s="637"/>
      <c r="AJ144" s="637"/>
      <c r="AK144" s="637"/>
      <c r="AL144" s="637"/>
      <c r="AM144" s="637"/>
      <c r="AN144" s="638"/>
      <c r="AO144" s="636"/>
      <c r="AP144" s="637"/>
      <c r="AQ144" s="637"/>
      <c r="AR144" s="637"/>
      <c r="AS144" s="637"/>
      <c r="AT144" s="637"/>
      <c r="AU144" s="637"/>
      <c r="AV144" s="637"/>
      <c r="AW144" s="637"/>
      <c r="AX144" s="639"/>
    </row>
    <row r="145" spans="1:50" ht="24.75" customHeight="1" x14ac:dyDescent="0.15">
      <c r="A145" s="145" t="s">
        <v>275</v>
      </c>
      <c r="B145" s="145"/>
      <c r="C145" s="145"/>
      <c r="D145" s="145"/>
      <c r="E145" s="636" t="s">
        <v>637</v>
      </c>
      <c r="F145" s="637"/>
      <c r="G145" s="637"/>
      <c r="H145" s="637"/>
      <c r="I145" s="637"/>
      <c r="J145" s="637"/>
      <c r="K145" s="637"/>
      <c r="L145" s="637"/>
      <c r="M145" s="637"/>
      <c r="N145" s="637"/>
      <c r="O145" s="637"/>
      <c r="P145" s="638"/>
      <c r="Q145" s="636"/>
      <c r="R145" s="637"/>
      <c r="S145" s="637"/>
      <c r="T145" s="637"/>
      <c r="U145" s="637"/>
      <c r="V145" s="637"/>
      <c r="W145" s="637"/>
      <c r="X145" s="637"/>
      <c r="Y145" s="637"/>
      <c r="Z145" s="637"/>
      <c r="AA145" s="637"/>
      <c r="AB145" s="638"/>
      <c r="AC145" s="636"/>
      <c r="AD145" s="637"/>
      <c r="AE145" s="637"/>
      <c r="AF145" s="637"/>
      <c r="AG145" s="637"/>
      <c r="AH145" s="637"/>
      <c r="AI145" s="637"/>
      <c r="AJ145" s="637"/>
      <c r="AK145" s="637"/>
      <c r="AL145" s="637"/>
      <c r="AM145" s="637"/>
      <c r="AN145" s="638"/>
      <c r="AO145" s="636"/>
      <c r="AP145" s="637"/>
      <c r="AQ145" s="637"/>
      <c r="AR145" s="637"/>
      <c r="AS145" s="637"/>
      <c r="AT145" s="637"/>
      <c r="AU145" s="637"/>
      <c r="AV145" s="637"/>
      <c r="AW145" s="637"/>
      <c r="AX145" s="639"/>
    </row>
    <row r="146" spans="1:50" ht="24.75" customHeight="1" x14ac:dyDescent="0.15">
      <c r="A146" s="145" t="s">
        <v>274</v>
      </c>
      <c r="B146" s="145"/>
      <c r="C146" s="145"/>
      <c r="D146" s="145"/>
      <c r="E146" s="636" t="s">
        <v>637</v>
      </c>
      <c r="F146" s="637"/>
      <c r="G146" s="637"/>
      <c r="H146" s="637"/>
      <c r="I146" s="637"/>
      <c r="J146" s="637"/>
      <c r="K146" s="637"/>
      <c r="L146" s="637"/>
      <c r="M146" s="637"/>
      <c r="N146" s="637"/>
      <c r="O146" s="637"/>
      <c r="P146" s="638"/>
      <c r="Q146" s="636"/>
      <c r="R146" s="637"/>
      <c r="S146" s="637"/>
      <c r="T146" s="637"/>
      <c r="U146" s="637"/>
      <c r="V146" s="637"/>
      <c r="W146" s="637"/>
      <c r="X146" s="637"/>
      <c r="Y146" s="637"/>
      <c r="Z146" s="637"/>
      <c r="AA146" s="637"/>
      <c r="AB146" s="638"/>
      <c r="AC146" s="636"/>
      <c r="AD146" s="637"/>
      <c r="AE146" s="637"/>
      <c r="AF146" s="637"/>
      <c r="AG146" s="637"/>
      <c r="AH146" s="637"/>
      <c r="AI146" s="637"/>
      <c r="AJ146" s="637"/>
      <c r="AK146" s="637"/>
      <c r="AL146" s="637"/>
      <c r="AM146" s="637"/>
      <c r="AN146" s="638"/>
      <c r="AO146" s="636"/>
      <c r="AP146" s="637"/>
      <c r="AQ146" s="637"/>
      <c r="AR146" s="637"/>
      <c r="AS146" s="637"/>
      <c r="AT146" s="637"/>
      <c r="AU146" s="637"/>
      <c r="AV146" s="637"/>
      <c r="AW146" s="637"/>
      <c r="AX146" s="639"/>
    </row>
    <row r="147" spans="1:50" ht="24.75" customHeight="1" x14ac:dyDescent="0.15">
      <c r="A147" s="145" t="s">
        <v>420</v>
      </c>
      <c r="B147" s="145"/>
      <c r="C147" s="145"/>
      <c r="D147" s="145"/>
      <c r="E147" s="657" t="s">
        <v>603</v>
      </c>
      <c r="F147" s="658"/>
      <c r="G147" s="658"/>
      <c r="H147" s="87" t="str">
        <f>IF(E147="","","-")</f>
        <v>-</v>
      </c>
      <c r="I147" s="658"/>
      <c r="J147" s="658"/>
      <c r="K147" s="87" t="str">
        <f>IF(I147="","","-")</f>
        <v/>
      </c>
      <c r="L147" s="115">
        <v>4</v>
      </c>
      <c r="M147" s="115"/>
      <c r="N147" s="87" t="str">
        <f>IF(O147="","","-")</f>
        <v/>
      </c>
      <c r="O147" s="655"/>
      <c r="P147" s="656"/>
      <c r="Q147" s="657"/>
      <c r="R147" s="658"/>
      <c r="S147" s="658"/>
      <c r="T147" s="87" t="str">
        <f>IF(Q147="","","-")</f>
        <v/>
      </c>
      <c r="U147" s="658"/>
      <c r="V147" s="658"/>
      <c r="W147" s="87" t="str">
        <f>IF(U147="","","-")</f>
        <v/>
      </c>
      <c r="X147" s="115"/>
      <c r="Y147" s="115"/>
      <c r="Z147" s="87" t="str">
        <f>IF(AA147="","","-")</f>
        <v/>
      </c>
      <c r="AA147" s="655"/>
      <c r="AB147" s="656"/>
      <c r="AC147" s="657"/>
      <c r="AD147" s="658"/>
      <c r="AE147" s="658"/>
      <c r="AF147" s="87" t="str">
        <f>IF(AC147="","","-")</f>
        <v/>
      </c>
      <c r="AG147" s="658"/>
      <c r="AH147" s="658"/>
      <c r="AI147" s="87" t="str">
        <f>IF(AG147="","","-")</f>
        <v/>
      </c>
      <c r="AJ147" s="115"/>
      <c r="AK147" s="115"/>
      <c r="AL147" s="87" t="str">
        <f>IF(AM147="","","-")</f>
        <v/>
      </c>
      <c r="AM147" s="655"/>
      <c r="AN147" s="656"/>
      <c r="AO147" s="657"/>
      <c r="AP147" s="658"/>
      <c r="AQ147" s="87" t="str">
        <f>IF(AO147="","","-")</f>
        <v/>
      </c>
      <c r="AR147" s="658"/>
      <c r="AS147" s="658"/>
      <c r="AT147" s="87" t="str">
        <f>IF(AR147="","","-")</f>
        <v/>
      </c>
      <c r="AU147" s="115"/>
      <c r="AV147" s="115"/>
      <c r="AW147" s="87" t="str">
        <f>IF(AX147="","","-")</f>
        <v/>
      </c>
      <c r="AX147" s="90"/>
    </row>
    <row r="148" spans="1:50" ht="24.75" customHeight="1" x14ac:dyDescent="0.15">
      <c r="A148" s="145" t="s">
        <v>594</v>
      </c>
      <c r="B148" s="145"/>
      <c r="C148" s="145"/>
      <c r="D148" s="145"/>
      <c r="E148" s="657" t="s">
        <v>603</v>
      </c>
      <c r="F148" s="658"/>
      <c r="G148" s="658"/>
      <c r="H148" s="87"/>
      <c r="I148" s="658"/>
      <c r="J148" s="658"/>
      <c r="K148" s="87"/>
      <c r="L148" s="115">
        <v>4</v>
      </c>
      <c r="M148" s="115"/>
      <c r="N148" s="87" t="str">
        <f>IF(O148="","","-")</f>
        <v/>
      </c>
      <c r="O148" s="655"/>
      <c r="P148" s="656"/>
      <c r="Q148" s="657"/>
      <c r="R148" s="658"/>
      <c r="S148" s="658"/>
      <c r="T148" s="87" t="str">
        <f>IF(Q148="","","-")</f>
        <v/>
      </c>
      <c r="U148" s="658"/>
      <c r="V148" s="658"/>
      <c r="W148" s="87" t="str">
        <f>IF(U148="","","-")</f>
        <v/>
      </c>
      <c r="X148" s="115"/>
      <c r="Y148" s="115"/>
      <c r="Z148" s="87" t="str">
        <f>IF(AA148="","","-")</f>
        <v/>
      </c>
      <c r="AA148" s="655"/>
      <c r="AB148" s="656"/>
      <c r="AC148" s="657"/>
      <c r="AD148" s="658"/>
      <c r="AE148" s="658"/>
      <c r="AF148" s="87" t="str">
        <f>IF(AC148="","","-")</f>
        <v/>
      </c>
      <c r="AG148" s="658"/>
      <c r="AH148" s="658"/>
      <c r="AI148" s="87" t="str">
        <f>IF(AG148="","","-")</f>
        <v/>
      </c>
      <c r="AJ148" s="115"/>
      <c r="AK148" s="115"/>
      <c r="AL148" s="87" t="str">
        <f>IF(AM148="","","-")</f>
        <v/>
      </c>
      <c r="AM148" s="655"/>
      <c r="AN148" s="656"/>
      <c r="AO148" s="657"/>
      <c r="AP148" s="658"/>
      <c r="AQ148" s="87" t="str">
        <f>IF(AO148="","","-")</f>
        <v/>
      </c>
      <c r="AR148" s="658"/>
      <c r="AS148" s="658"/>
      <c r="AT148" s="87" t="str">
        <f>IF(AR148="","","-")</f>
        <v/>
      </c>
      <c r="AU148" s="115"/>
      <c r="AV148" s="115"/>
      <c r="AW148" s="87" t="str">
        <f>IF(AX148="","","-")</f>
        <v/>
      </c>
      <c r="AX148" s="90"/>
    </row>
    <row r="149" spans="1:50" ht="24.75" customHeight="1" x14ac:dyDescent="0.15">
      <c r="A149" s="145" t="s">
        <v>388</v>
      </c>
      <c r="B149" s="145"/>
      <c r="C149" s="145"/>
      <c r="D149" s="145"/>
      <c r="E149" s="660">
        <v>2021</v>
      </c>
      <c r="F149" s="146"/>
      <c r="G149" s="658" t="s">
        <v>696</v>
      </c>
      <c r="H149" s="658"/>
      <c r="I149" s="658"/>
      <c r="J149" s="146">
        <v>20</v>
      </c>
      <c r="K149" s="146"/>
      <c r="L149" s="115">
        <v>4</v>
      </c>
      <c r="M149" s="115"/>
      <c r="N149" s="115"/>
      <c r="O149" s="146"/>
      <c r="P149" s="146"/>
      <c r="Q149" s="660"/>
      <c r="R149" s="146"/>
      <c r="S149" s="658"/>
      <c r="T149" s="658"/>
      <c r="U149" s="658"/>
      <c r="V149" s="146"/>
      <c r="W149" s="146"/>
      <c r="X149" s="115"/>
      <c r="Y149" s="115"/>
      <c r="Z149" s="115"/>
      <c r="AA149" s="146"/>
      <c r="AB149" s="659"/>
      <c r="AC149" s="660"/>
      <c r="AD149" s="146"/>
      <c r="AE149" s="658"/>
      <c r="AF149" s="658"/>
      <c r="AG149" s="658"/>
      <c r="AH149" s="146"/>
      <c r="AI149" s="146"/>
      <c r="AJ149" s="115"/>
      <c r="AK149" s="115"/>
      <c r="AL149" s="115"/>
      <c r="AM149" s="146"/>
      <c r="AN149" s="659"/>
      <c r="AO149" s="660"/>
      <c r="AP149" s="146"/>
      <c r="AQ149" s="658"/>
      <c r="AR149" s="658"/>
      <c r="AS149" s="658"/>
      <c r="AT149" s="146"/>
      <c r="AU149" s="146"/>
      <c r="AV149" s="115"/>
      <c r="AW149" s="115"/>
      <c r="AX149" s="90"/>
    </row>
    <row r="150" spans="1:50" ht="28.35" customHeight="1" x14ac:dyDescent="0.15">
      <c r="A150" s="252" t="s">
        <v>268</v>
      </c>
      <c r="B150" s="253"/>
      <c r="C150" s="253"/>
      <c r="D150" s="253"/>
      <c r="E150" s="253"/>
      <c r="F150" s="254"/>
      <c r="G150" s="74" t="s">
        <v>596</v>
      </c>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5"/>
    </row>
    <row r="151" spans="1:50" ht="28.35" customHeight="1" x14ac:dyDescent="0.15">
      <c r="A151" s="252"/>
      <c r="B151" s="253"/>
      <c r="C151" s="253"/>
      <c r="D151" s="253"/>
      <c r="E151" s="253"/>
      <c r="F151" s="254"/>
      <c r="G151" s="43"/>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5"/>
    </row>
    <row r="152" spans="1:50" ht="28.35" customHeight="1" x14ac:dyDescent="0.15">
      <c r="A152" s="252"/>
      <c r="B152" s="253"/>
      <c r="C152" s="253"/>
      <c r="D152" s="253"/>
      <c r="E152" s="253"/>
      <c r="F152" s="254"/>
      <c r="G152" s="43"/>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5"/>
    </row>
    <row r="153" spans="1:50" ht="28.35" customHeight="1" x14ac:dyDescent="0.15">
      <c r="A153" s="252"/>
      <c r="B153" s="253"/>
      <c r="C153" s="253"/>
      <c r="D153" s="253"/>
      <c r="E153" s="253"/>
      <c r="F153" s="254"/>
      <c r="G153" s="43"/>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5"/>
    </row>
    <row r="154" spans="1:50" ht="27.75" customHeight="1" x14ac:dyDescent="0.15">
      <c r="A154" s="252"/>
      <c r="B154" s="253"/>
      <c r="C154" s="253"/>
      <c r="D154" s="253"/>
      <c r="E154" s="253"/>
      <c r="F154" s="254"/>
      <c r="G154" s="43"/>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5"/>
    </row>
    <row r="155" spans="1:50" ht="28.35" customHeight="1" x14ac:dyDescent="0.15">
      <c r="A155" s="252"/>
      <c r="B155" s="253"/>
      <c r="C155" s="253"/>
      <c r="D155" s="253"/>
      <c r="E155" s="253"/>
      <c r="F155" s="254"/>
      <c r="G155" s="43"/>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5"/>
    </row>
    <row r="156" spans="1:50" ht="28.35" customHeight="1" x14ac:dyDescent="0.15">
      <c r="A156" s="252"/>
      <c r="B156" s="253"/>
      <c r="C156" s="253"/>
      <c r="D156" s="253"/>
      <c r="E156" s="253"/>
      <c r="F156" s="254"/>
      <c r="G156" s="43"/>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5"/>
    </row>
    <row r="157" spans="1:50" ht="27.75" customHeight="1" x14ac:dyDescent="0.15">
      <c r="A157" s="252"/>
      <c r="B157" s="253"/>
      <c r="C157" s="253"/>
      <c r="D157" s="253"/>
      <c r="E157" s="253"/>
      <c r="F157" s="254"/>
      <c r="G157" s="43"/>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5"/>
    </row>
    <row r="158" spans="1:50" ht="28.35" customHeight="1" x14ac:dyDescent="0.15">
      <c r="A158" s="252"/>
      <c r="B158" s="253"/>
      <c r="C158" s="253"/>
      <c r="D158" s="253"/>
      <c r="E158" s="253"/>
      <c r="F158" s="254"/>
      <c r="G158" s="43"/>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5"/>
    </row>
    <row r="159" spans="1:50" ht="28.35" customHeight="1" x14ac:dyDescent="0.15">
      <c r="A159" s="252"/>
      <c r="B159" s="253"/>
      <c r="C159" s="253"/>
      <c r="D159" s="253"/>
      <c r="E159" s="253"/>
      <c r="F159" s="254"/>
      <c r="G159" s="43"/>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5"/>
    </row>
    <row r="160" spans="1:50" ht="28.35" customHeight="1" x14ac:dyDescent="0.15">
      <c r="A160" s="252"/>
      <c r="B160" s="253"/>
      <c r="C160" s="253"/>
      <c r="D160" s="253"/>
      <c r="E160" s="253"/>
      <c r="F160" s="254"/>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28.35" customHeight="1" x14ac:dyDescent="0.15">
      <c r="A161" s="252"/>
      <c r="B161" s="253"/>
      <c r="C161" s="253"/>
      <c r="D161" s="253"/>
      <c r="E161" s="253"/>
      <c r="F161" s="254"/>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28.35" customHeight="1" x14ac:dyDescent="0.15">
      <c r="A162" s="252"/>
      <c r="B162" s="253"/>
      <c r="C162" s="253"/>
      <c r="D162" s="253"/>
      <c r="E162" s="253"/>
      <c r="F162" s="254"/>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27.75" customHeight="1" x14ac:dyDescent="0.15">
      <c r="A163" s="252"/>
      <c r="B163" s="253"/>
      <c r="C163" s="253"/>
      <c r="D163" s="253"/>
      <c r="E163" s="253"/>
      <c r="F163" s="254"/>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28.35" customHeight="1" x14ac:dyDescent="0.15">
      <c r="A164" s="252"/>
      <c r="B164" s="253"/>
      <c r="C164" s="253"/>
      <c r="D164" s="253"/>
      <c r="E164" s="253"/>
      <c r="F164" s="254"/>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28.35" customHeight="1" x14ac:dyDescent="0.15">
      <c r="A165" s="252"/>
      <c r="B165" s="253"/>
      <c r="C165" s="253"/>
      <c r="D165" s="253"/>
      <c r="E165" s="253"/>
      <c r="F165" s="254"/>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28.35" customHeight="1" x14ac:dyDescent="0.15">
      <c r="A166" s="252"/>
      <c r="B166" s="253"/>
      <c r="C166" s="253"/>
      <c r="D166" s="253"/>
      <c r="E166" s="253"/>
      <c r="F166" s="254"/>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52.5" customHeight="1" x14ac:dyDescent="0.15">
      <c r="A167" s="252"/>
      <c r="B167" s="253"/>
      <c r="C167" s="253"/>
      <c r="D167" s="253"/>
      <c r="E167" s="253"/>
      <c r="F167" s="254"/>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52.5" customHeight="1" x14ac:dyDescent="0.15">
      <c r="A168" s="252"/>
      <c r="B168" s="253"/>
      <c r="C168" s="253"/>
      <c r="D168" s="253"/>
      <c r="E168" s="253"/>
      <c r="F168" s="254"/>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52.5" customHeight="1" x14ac:dyDescent="0.15">
      <c r="A169" s="252"/>
      <c r="B169" s="253"/>
      <c r="C169" s="253"/>
      <c r="D169" s="253"/>
      <c r="E169" s="253"/>
      <c r="F169" s="254"/>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29.25" customHeight="1" x14ac:dyDescent="0.15">
      <c r="A170" s="252"/>
      <c r="B170" s="253"/>
      <c r="C170" s="253"/>
      <c r="D170" s="253"/>
      <c r="E170" s="253"/>
      <c r="F170" s="254"/>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18.399999999999999" customHeight="1" x14ac:dyDescent="0.15">
      <c r="A171" s="252"/>
      <c r="B171" s="253"/>
      <c r="C171" s="253"/>
      <c r="D171" s="253"/>
      <c r="E171" s="253"/>
      <c r="F171" s="254"/>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5.25" customHeight="1" x14ac:dyDescent="0.15">
      <c r="A172" s="252"/>
      <c r="B172" s="253"/>
      <c r="C172" s="253"/>
      <c r="D172" s="253"/>
      <c r="E172" s="253"/>
      <c r="F172" s="254"/>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252"/>
      <c r="B173" s="253"/>
      <c r="C173" s="253"/>
      <c r="D173" s="253"/>
      <c r="E173" s="253"/>
      <c r="F173" s="254"/>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24.75" customHeight="1" x14ac:dyDescent="0.15">
      <c r="A174" s="252"/>
      <c r="B174" s="253"/>
      <c r="C174" s="253"/>
      <c r="D174" s="253"/>
      <c r="E174" s="253"/>
      <c r="F174" s="254"/>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24.75" customHeight="1" x14ac:dyDescent="0.15">
      <c r="A175" s="252"/>
      <c r="B175" s="253"/>
      <c r="C175" s="253"/>
      <c r="D175" s="253"/>
      <c r="E175" s="253"/>
      <c r="F175" s="254"/>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24.75" customHeight="1" x14ac:dyDescent="0.15">
      <c r="A176" s="252"/>
      <c r="B176" s="253"/>
      <c r="C176" s="253"/>
      <c r="D176" s="253"/>
      <c r="E176" s="253"/>
      <c r="F176" s="254"/>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24.75" customHeight="1" x14ac:dyDescent="0.15">
      <c r="A177" s="252"/>
      <c r="B177" s="253"/>
      <c r="C177" s="253"/>
      <c r="D177" s="253"/>
      <c r="E177" s="253"/>
      <c r="F177" s="254"/>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24.75" customHeight="1" x14ac:dyDescent="0.15">
      <c r="A178" s="252"/>
      <c r="B178" s="253"/>
      <c r="C178" s="253"/>
      <c r="D178" s="253"/>
      <c r="E178" s="253"/>
      <c r="F178" s="254"/>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24.75" customHeight="1" x14ac:dyDescent="0.15">
      <c r="A179" s="252"/>
      <c r="B179" s="253"/>
      <c r="C179" s="253"/>
      <c r="D179" s="253"/>
      <c r="E179" s="253"/>
      <c r="F179" s="254"/>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24.75" customHeight="1" x14ac:dyDescent="0.15">
      <c r="A180" s="252"/>
      <c r="B180" s="253"/>
      <c r="C180" s="253"/>
      <c r="D180" s="253"/>
      <c r="E180" s="253"/>
      <c r="F180" s="254"/>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24.75" customHeight="1" x14ac:dyDescent="0.15">
      <c r="A181" s="252"/>
      <c r="B181" s="253"/>
      <c r="C181" s="253"/>
      <c r="D181" s="253"/>
      <c r="E181" s="253"/>
      <c r="F181" s="254"/>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24.75" customHeight="1" x14ac:dyDescent="0.15">
      <c r="A182" s="252"/>
      <c r="B182" s="253"/>
      <c r="C182" s="253"/>
      <c r="D182" s="253"/>
      <c r="E182" s="253"/>
      <c r="F182" s="254"/>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104.25" customHeight="1" x14ac:dyDescent="0.15">
      <c r="A183" s="252"/>
      <c r="B183" s="253"/>
      <c r="C183" s="253"/>
      <c r="D183" s="253"/>
      <c r="E183" s="253"/>
      <c r="F183" s="254"/>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24.75" customHeight="1" x14ac:dyDescent="0.15">
      <c r="A184" s="252"/>
      <c r="B184" s="253"/>
      <c r="C184" s="253"/>
      <c r="D184" s="253"/>
      <c r="E184" s="253"/>
      <c r="F184" s="254"/>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24.75" customHeight="1" x14ac:dyDescent="0.15">
      <c r="A185" s="252"/>
      <c r="B185" s="253"/>
      <c r="C185" s="253"/>
      <c r="D185" s="253"/>
      <c r="E185" s="253"/>
      <c r="F185" s="254"/>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24.75" customHeight="1" x14ac:dyDescent="0.15">
      <c r="A186" s="252"/>
      <c r="B186" s="253"/>
      <c r="C186" s="253"/>
      <c r="D186" s="253"/>
      <c r="E186" s="253"/>
      <c r="F186" s="254"/>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25.5" customHeight="1" x14ac:dyDescent="0.15">
      <c r="A187" s="252"/>
      <c r="B187" s="253"/>
      <c r="C187" s="253"/>
      <c r="D187" s="253"/>
      <c r="E187" s="253"/>
      <c r="F187" s="254"/>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17.25" customHeight="1" thickBot="1" x14ac:dyDescent="0.2">
      <c r="A188" s="661"/>
      <c r="B188" s="662"/>
      <c r="C188" s="662"/>
      <c r="D188" s="662"/>
      <c r="E188" s="662"/>
      <c r="F188" s="663"/>
      <c r="G188" s="46"/>
      <c r="H188" s="47"/>
      <c r="I188" s="47"/>
      <c r="J188" s="47" t="s">
        <v>766</v>
      </c>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8"/>
    </row>
    <row r="189" spans="1:50" ht="24.75" customHeight="1" x14ac:dyDescent="0.15">
      <c r="A189" s="664" t="s">
        <v>270</v>
      </c>
      <c r="B189" s="665"/>
      <c r="C189" s="665"/>
      <c r="D189" s="665"/>
      <c r="E189" s="665"/>
      <c r="F189" s="666"/>
      <c r="G189" s="670" t="s">
        <v>799</v>
      </c>
      <c r="H189" s="671"/>
      <c r="I189" s="671"/>
      <c r="J189" s="671"/>
      <c r="K189" s="671"/>
      <c r="L189" s="671"/>
      <c r="M189" s="671"/>
      <c r="N189" s="671"/>
      <c r="O189" s="671"/>
      <c r="P189" s="671"/>
      <c r="Q189" s="671"/>
      <c r="R189" s="671"/>
      <c r="S189" s="671"/>
      <c r="T189" s="671"/>
      <c r="U189" s="671"/>
      <c r="V189" s="671"/>
      <c r="W189" s="671"/>
      <c r="X189" s="671"/>
      <c r="Y189" s="671"/>
      <c r="Z189" s="671"/>
      <c r="AA189" s="671"/>
      <c r="AB189" s="672"/>
      <c r="AC189" s="670" t="s">
        <v>800</v>
      </c>
      <c r="AD189" s="671"/>
      <c r="AE189" s="671"/>
      <c r="AF189" s="671"/>
      <c r="AG189" s="671"/>
      <c r="AH189" s="671"/>
      <c r="AI189" s="671"/>
      <c r="AJ189" s="671"/>
      <c r="AK189" s="671"/>
      <c r="AL189" s="671"/>
      <c r="AM189" s="671"/>
      <c r="AN189" s="671"/>
      <c r="AO189" s="671"/>
      <c r="AP189" s="671"/>
      <c r="AQ189" s="671"/>
      <c r="AR189" s="671"/>
      <c r="AS189" s="671"/>
      <c r="AT189" s="671"/>
      <c r="AU189" s="671"/>
      <c r="AV189" s="671"/>
      <c r="AW189" s="671"/>
      <c r="AX189" s="673"/>
    </row>
    <row r="190" spans="1:50" ht="24.75" customHeight="1" x14ac:dyDescent="0.15">
      <c r="A190" s="667"/>
      <c r="B190" s="668"/>
      <c r="C190" s="668"/>
      <c r="D190" s="668"/>
      <c r="E190" s="668"/>
      <c r="F190" s="669"/>
      <c r="G190" s="135" t="s">
        <v>15</v>
      </c>
      <c r="H190" s="674"/>
      <c r="I190" s="674"/>
      <c r="J190" s="674"/>
      <c r="K190" s="674"/>
      <c r="L190" s="675" t="s">
        <v>16</v>
      </c>
      <c r="M190" s="674"/>
      <c r="N190" s="674"/>
      <c r="O190" s="674"/>
      <c r="P190" s="674"/>
      <c r="Q190" s="674"/>
      <c r="R190" s="674"/>
      <c r="S190" s="674"/>
      <c r="T190" s="674"/>
      <c r="U190" s="674"/>
      <c r="V190" s="674"/>
      <c r="W190" s="674"/>
      <c r="X190" s="676"/>
      <c r="Y190" s="687" t="s">
        <v>17</v>
      </c>
      <c r="Z190" s="688"/>
      <c r="AA190" s="688"/>
      <c r="AB190" s="689"/>
      <c r="AC190" s="135" t="s">
        <v>15</v>
      </c>
      <c r="AD190" s="674"/>
      <c r="AE190" s="674"/>
      <c r="AF190" s="674"/>
      <c r="AG190" s="674"/>
      <c r="AH190" s="675" t="s">
        <v>16</v>
      </c>
      <c r="AI190" s="674"/>
      <c r="AJ190" s="674"/>
      <c r="AK190" s="674"/>
      <c r="AL190" s="674"/>
      <c r="AM190" s="674"/>
      <c r="AN190" s="674"/>
      <c r="AO190" s="674"/>
      <c r="AP190" s="674"/>
      <c r="AQ190" s="674"/>
      <c r="AR190" s="674"/>
      <c r="AS190" s="674"/>
      <c r="AT190" s="676"/>
      <c r="AU190" s="687" t="s">
        <v>17</v>
      </c>
      <c r="AV190" s="688"/>
      <c r="AW190" s="688"/>
      <c r="AX190" s="690"/>
    </row>
    <row r="191" spans="1:50" ht="24.75" customHeight="1" x14ac:dyDescent="0.15">
      <c r="A191" s="667"/>
      <c r="B191" s="668"/>
      <c r="C191" s="668"/>
      <c r="D191" s="668"/>
      <c r="E191" s="668"/>
      <c r="F191" s="669"/>
      <c r="G191" s="691" t="s">
        <v>652</v>
      </c>
      <c r="H191" s="692"/>
      <c r="I191" s="692"/>
      <c r="J191" s="692"/>
      <c r="K191" s="693"/>
      <c r="L191" s="694" t="s">
        <v>673</v>
      </c>
      <c r="M191" s="695"/>
      <c r="N191" s="695"/>
      <c r="O191" s="695"/>
      <c r="P191" s="695"/>
      <c r="Q191" s="695"/>
      <c r="R191" s="695"/>
      <c r="S191" s="695"/>
      <c r="T191" s="695"/>
      <c r="U191" s="695"/>
      <c r="V191" s="695"/>
      <c r="W191" s="695"/>
      <c r="X191" s="696"/>
      <c r="Y191" s="697">
        <v>9460</v>
      </c>
      <c r="Z191" s="698"/>
      <c r="AA191" s="698"/>
      <c r="AB191" s="699"/>
      <c r="AC191" s="691" t="s">
        <v>652</v>
      </c>
      <c r="AD191" s="692"/>
      <c r="AE191" s="692"/>
      <c r="AF191" s="692"/>
      <c r="AG191" s="693"/>
      <c r="AH191" s="694" t="s">
        <v>651</v>
      </c>
      <c r="AI191" s="695"/>
      <c r="AJ191" s="695"/>
      <c r="AK191" s="695"/>
      <c r="AL191" s="695"/>
      <c r="AM191" s="695"/>
      <c r="AN191" s="695"/>
      <c r="AO191" s="695"/>
      <c r="AP191" s="695"/>
      <c r="AQ191" s="695"/>
      <c r="AR191" s="695"/>
      <c r="AS191" s="695"/>
      <c r="AT191" s="696"/>
      <c r="AU191" s="697">
        <v>404</v>
      </c>
      <c r="AV191" s="698"/>
      <c r="AW191" s="698"/>
      <c r="AX191" s="699"/>
    </row>
    <row r="192" spans="1:50" ht="24.75" customHeight="1" x14ac:dyDescent="0.15">
      <c r="A192" s="667"/>
      <c r="B192" s="668"/>
      <c r="C192" s="668"/>
      <c r="D192" s="668"/>
      <c r="E192" s="668"/>
      <c r="F192" s="669"/>
      <c r="G192" s="677"/>
      <c r="H192" s="678"/>
      <c r="I192" s="678"/>
      <c r="J192" s="678"/>
      <c r="K192" s="679"/>
      <c r="L192" s="680"/>
      <c r="M192" s="681"/>
      <c r="N192" s="681"/>
      <c r="O192" s="681"/>
      <c r="P192" s="681"/>
      <c r="Q192" s="681"/>
      <c r="R192" s="681"/>
      <c r="S192" s="681"/>
      <c r="T192" s="681"/>
      <c r="U192" s="681"/>
      <c r="V192" s="681"/>
      <c r="W192" s="681"/>
      <c r="X192" s="682"/>
      <c r="Y192" s="683"/>
      <c r="Z192" s="684"/>
      <c r="AA192" s="684"/>
      <c r="AB192" s="685"/>
      <c r="AC192" s="677" t="s">
        <v>653</v>
      </c>
      <c r="AD192" s="678"/>
      <c r="AE192" s="678"/>
      <c r="AF192" s="678"/>
      <c r="AG192" s="679"/>
      <c r="AH192" s="680" t="s">
        <v>787</v>
      </c>
      <c r="AI192" s="681"/>
      <c r="AJ192" s="681"/>
      <c r="AK192" s="681"/>
      <c r="AL192" s="681"/>
      <c r="AM192" s="681"/>
      <c r="AN192" s="681"/>
      <c r="AO192" s="681"/>
      <c r="AP192" s="681"/>
      <c r="AQ192" s="681"/>
      <c r="AR192" s="681"/>
      <c r="AS192" s="681"/>
      <c r="AT192" s="682"/>
      <c r="AU192" s="683">
        <v>1</v>
      </c>
      <c r="AV192" s="684"/>
      <c r="AW192" s="684"/>
      <c r="AX192" s="686"/>
    </row>
    <row r="193" spans="1:51" ht="24.75" customHeight="1" thickBot="1" x14ac:dyDescent="0.2">
      <c r="A193" s="667"/>
      <c r="B193" s="668"/>
      <c r="C193" s="668"/>
      <c r="D193" s="668"/>
      <c r="E193" s="668"/>
      <c r="F193" s="669"/>
      <c r="G193" s="700" t="s">
        <v>18</v>
      </c>
      <c r="H193" s="701"/>
      <c r="I193" s="701"/>
      <c r="J193" s="701"/>
      <c r="K193" s="701"/>
      <c r="L193" s="702"/>
      <c r="M193" s="703"/>
      <c r="N193" s="703"/>
      <c r="O193" s="703"/>
      <c r="P193" s="703"/>
      <c r="Q193" s="703"/>
      <c r="R193" s="703"/>
      <c r="S193" s="703"/>
      <c r="T193" s="703"/>
      <c r="U193" s="703"/>
      <c r="V193" s="703"/>
      <c r="W193" s="703"/>
      <c r="X193" s="704"/>
      <c r="Y193" s="705">
        <f>SUM(Y191:AB192)</f>
        <v>9460</v>
      </c>
      <c r="Z193" s="706"/>
      <c r="AA193" s="706"/>
      <c r="AB193" s="707"/>
      <c r="AC193" s="700" t="s">
        <v>18</v>
      </c>
      <c r="AD193" s="701"/>
      <c r="AE193" s="701"/>
      <c r="AF193" s="701"/>
      <c r="AG193" s="701"/>
      <c r="AH193" s="702"/>
      <c r="AI193" s="703"/>
      <c r="AJ193" s="703"/>
      <c r="AK193" s="703"/>
      <c r="AL193" s="703"/>
      <c r="AM193" s="703"/>
      <c r="AN193" s="703"/>
      <c r="AO193" s="703"/>
      <c r="AP193" s="703"/>
      <c r="AQ193" s="703"/>
      <c r="AR193" s="703"/>
      <c r="AS193" s="703"/>
      <c r="AT193" s="704"/>
      <c r="AU193" s="705">
        <f>SUM(AU191:AX192)</f>
        <v>405</v>
      </c>
      <c r="AV193" s="706"/>
      <c r="AW193" s="706"/>
      <c r="AX193" s="708"/>
    </row>
    <row r="194" spans="1:51" ht="24.75" customHeight="1" x14ac:dyDescent="0.15">
      <c r="A194" s="667"/>
      <c r="B194" s="668"/>
      <c r="C194" s="668"/>
      <c r="D194" s="668"/>
      <c r="E194" s="668"/>
      <c r="F194" s="669"/>
      <c r="G194" s="670" t="s">
        <v>801</v>
      </c>
      <c r="H194" s="671"/>
      <c r="I194" s="671"/>
      <c r="J194" s="671"/>
      <c r="K194" s="671"/>
      <c r="L194" s="671"/>
      <c r="M194" s="671"/>
      <c r="N194" s="671"/>
      <c r="O194" s="671"/>
      <c r="P194" s="671"/>
      <c r="Q194" s="671"/>
      <c r="R194" s="671"/>
      <c r="S194" s="671"/>
      <c r="T194" s="671"/>
      <c r="U194" s="671"/>
      <c r="V194" s="671"/>
      <c r="W194" s="671"/>
      <c r="X194" s="671"/>
      <c r="Y194" s="671"/>
      <c r="Z194" s="671"/>
      <c r="AA194" s="671"/>
      <c r="AB194" s="672"/>
      <c r="AC194" s="670" t="s">
        <v>802</v>
      </c>
      <c r="AD194" s="671"/>
      <c r="AE194" s="671"/>
      <c r="AF194" s="671"/>
      <c r="AG194" s="671"/>
      <c r="AH194" s="671"/>
      <c r="AI194" s="671"/>
      <c r="AJ194" s="671"/>
      <c r="AK194" s="671"/>
      <c r="AL194" s="671"/>
      <c r="AM194" s="671"/>
      <c r="AN194" s="671"/>
      <c r="AO194" s="671"/>
      <c r="AP194" s="671"/>
      <c r="AQ194" s="671"/>
      <c r="AR194" s="671"/>
      <c r="AS194" s="671"/>
      <c r="AT194" s="671"/>
      <c r="AU194" s="671"/>
      <c r="AV194" s="671"/>
      <c r="AW194" s="671"/>
      <c r="AX194" s="673"/>
      <c r="AY194">
        <f>COUNTA($G$196,$AC$196)</f>
        <v>2</v>
      </c>
    </row>
    <row r="195" spans="1:51" ht="24.75" customHeight="1" x14ac:dyDescent="0.15">
      <c r="A195" s="667"/>
      <c r="B195" s="668"/>
      <c r="C195" s="668"/>
      <c r="D195" s="668"/>
      <c r="E195" s="668"/>
      <c r="F195" s="669"/>
      <c r="G195" s="135" t="s">
        <v>15</v>
      </c>
      <c r="H195" s="674"/>
      <c r="I195" s="674"/>
      <c r="J195" s="674"/>
      <c r="K195" s="674"/>
      <c r="L195" s="675" t="s">
        <v>16</v>
      </c>
      <c r="M195" s="674"/>
      <c r="N195" s="674"/>
      <c r="O195" s="674"/>
      <c r="P195" s="674"/>
      <c r="Q195" s="674"/>
      <c r="R195" s="674"/>
      <c r="S195" s="674"/>
      <c r="T195" s="674"/>
      <c r="U195" s="674"/>
      <c r="V195" s="674"/>
      <c r="W195" s="674"/>
      <c r="X195" s="676"/>
      <c r="Y195" s="687" t="s">
        <v>17</v>
      </c>
      <c r="Z195" s="688"/>
      <c r="AA195" s="688"/>
      <c r="AB195" s="689"/>
      <c r="AC195" s="135" t="s">
        <v>15</v>
      </c>
      <c r="AD195" s="674"/>
      <c r="AE195" s="674"/>
      <c r="AF195" s="674"/>
      <c r="AG195" s="674"/>
      <c r="AH195" s="675" t="s">
        <v>16</v>
      </c>
      <c r="AI195" s="674"/>
      <c r="AJ195" s="674"/>
      <c r="AK195" s="674"/>
      <c r="AL195" s="674"/>
      <c r="AM195" s="674"/>
      <c r="AN195" s="674"/>
      <c r="AO195" s="674"/>
      <c r="AP195" s="674"/>
      <c r="AQ195" s="674"/>
      <c r="AR195" s="674"/>
      <c r="AS195" s="674"/>
      <c r="AT195" s="676"/>
      <c r="AU195" s="687" t="s">
        <v>17</v>
      </c>
      <c r="AV195" s="688"/>
      <c r="AW195" s="688"/>
      <c r="AX195" s="690"/>
      <c r="AY195">
        <f>$AY$194</f>
        <v>2</v>
      </c>
    </row>
    <row r="196" spans="1:51" ht="33" customHeight="1" x14ac:dyDescent="0.15">
      <c r="A196" s="667"/>
      <c r="B196" s="668"/>
      <c r="C196" s="668"/>
      <c r="D196" s="668"/>
      <c r="E196" s="668"/>
      <c r="F196" s="669"/>
      <c r="G196" s="691" t="s">
        <v>653</v>
      </c>
      <c r="H196" s="692"/>
      <c r="I196" s="692"/>
      <c r="J196" s="692"/>
      <c r="K196" s="693"/>
      <c r="L196" s="694" t="s">
        <v>669</v>
      </c>
      <c r="M196" s="695"/>
      <c r="N196" s="695"/>
      <c r="O196" s="695"/>
      <c r="P196" s="695"/>
      <c r="Q196" s="695"/>
      <c r="R196" s="695"/>
      <c r="S196" s="695"/>
      <c r="T196" s="695"/>
      <c r="U196" s="695"/>
      <c r="V196" s="695"/>
      <c r="W196" s="695"/>
      <c r="X196" s="696"/>
      <c r="Y196" s="697">
        <v>165</v>
      </c>
      <c r="Z196" s="698"/>
      <c r="AA196" s="698"/>
      <c r="AB196" s="699"/>
      <c r="AC196" s="691" t="s">
        <v>653</v>
      </c>
      <c r="AD196" s="709"/>
      <c r="AE196" s="709"/>
      <c r="AF196" s="709"/>
      <c r="AG196" s="710"/>
      <c r="AH196" s="694" t="s">
        <v>719</v>
      </c>
      <c r="AI196" s="695"/>
      <c r="AJ196" s="695"/>
      <c r="AK196" s="695"/>
      <c r="AL196" s="695"/>
      <c r="AM196" s="695"/>
      <c r="AN196" s="695"/>
      <c r="AO196" s="695"/>
      <c r="AP196" s="695"/>
      <c r="AQ196" s="695"/>
      <c r="AR196" s="695"/>
      <c r="AS196" s="695"/>
      <c r="AT196" s="696"/>
      <c r="AU196" s="697">
        <v>155</v>
      </c>
      <c r="AV196" s="698"/>
      <c r="AW196" s="698"/>
      <c r="AX196" s="699"/>
      <c r="AY196">
        <f>$AY$194</f>
        <v>2</v>
      </c>
    </row>
    <row r="197" spans="1:51" ht="24.75" customHeight="1" x14ac:dyDescent="0.15">
      <c r="A197" s="667"/>
      <c r="B197" s="668"/>
      <c r="C197" s="668"/>
      <c r="D197" s="668"/>
      <c r="E197" s="668"/>
      <c r="F197" s="669"/>
      <c r="G197" s="677" t="s">
        <v>737</v>
      </c>
      <c r="H197" s="678"/>
      <c r="I197" s="678"/>
      <c r="J197" s="678"/>
      <c r="K197" s="679"/>
      <c r="L197" s="680" t="s">
        <v>786</v>
      </c>
      <c r="M197" s="681"/>
      <c r="N197" s="681"/>
      <c r="O197" s="681"/>
      <c r="P197" s="681"/>
      <c r="Q197" s="681"/>
      <c r="R197" s="681"/>
      <c r="S197" s="681"/>
      <c r="T197" s="681"/>
      <c r="U197" s="681"/>
      <c r="V197" s="681"/>
      <c r="W197" s="681"/>
      <c r="X197" s="682"/>
      <c r="Y197" s="683">
        <v>100</v>
      </c>
      <c r="Z197" s="684"/>
      <c r="AA197" s="684"/>
      <c r="AB197" s="686"/>
      <c r="AC197" s="677" t="s">
        <v>710</v>
      </c>
      <c r="AD197" s="678"/>
      <c r="AE197" s="678"/>
      <c r="AF197" s="678"/>
      <c r="AG197" s="679"/>
      <c r="AH197" s="680" t="s">
        <v>738</v>
      </c>
      <c r="AI197" s="681"/>
      <c r="AJ197" s="681"/>
      <c r="AK197" s="681"/>
      <c r="AL197" s="681"/>
      <c r="AM197" s="681"/>
      <c r="AN197" s="681"/>
      <c r="AO197" s="681"/>
      <c r="AP197" s="681"/>
      <c r="AQ197" s="681"/>
      <c r="AR197" s="681"/>
      <c r="AS197" s="681"/>
      <c r="AT197" s="682"/>
      <c r="AU197" s="683">
        <v>35</v>
      </c>
      <c r="AV197" s="684"/>
      <c r="AW197" s="684"/>
      <c r="AX197" s="686"/>
      <c r="AY197">
        <f>$AY$194</f>
        <v>2</v>
      </c>
    </row>
    <row r="198" spans="1:51" ht="24.75" customHeight="1" thickBot="1" x14ac:dyDescent="0.2">
      <c r="A198" s="667"/>
      <c r="B198" s="668"/>
      <c r="C198" s="668"/>
      <c r="D198" s="668"/>
      <c r="E198" s="668"/>
      <c r="F198" s="669"/>
      <c r="G198" s="700" t="s">
        <v>18</v>
      </c>
      <c r="H198" s="701"/>
      <c r="I198" s="701"/>
      <c r="J198" s="701"/>
      <c r="K198" s="701"/>
      <c r="L198" s="702"/>
      <c r="M198" s="703"/>
      <c r="N198" s="703"/>
      <c r="O198" s="703"/>
      <c r="P198" s="703"/>
      <c r="Q198" s="703"/>
      <c r="R198" s="703"/>
      <c r="S198" s="703"/>
      <c r="T198" s="703"/>
      <c r="U198" s="703"/>
      <c r="V198" s="703"/>
      <c r="W198" s="703"/>
      <c r="X198" s="704"/>
      <c r="Y198" s="705">
        <f>SUM(Y196:AB197)</f>
        <v>265</v>
      </c>
      <c r="Z198" s="706"/>
      <c r="AA198" s="706"/>
      <c r="AB198" s="707"/>
      <c r="AC198" s="700" t="s">
        <v>18</v>
      </c>
      <c r="AD198" s="701"/>
      <c r="AE198" s="701"/>
      <c r="AF198" s="701"/>
      <c r="AG198" s="701"/>
      <c r="AH198" s="702"/>
      <c r="AI198" s="703"/>
      <c r="AJ198" s="703"/>
      <c r="AK198" s="703"/>
      <c r="AL198" s="703"/>
      <c r="AM198" s="703"/>
      <c r="AN198" s="703"/>
      <c r="AO198" s="703"/>
      <c r="AP198" s="703"/>
      <c r="AQ198" s="703"/>
      <c r="AR198" s="703"/>
      <c r="AS198" s="703"/>
      <c r="AT198" s="704"/>
      <c r="AU198" s="705">
        <f>SUM(AU196:AX197)</f>
        <v>190</v>
      </c>
      <c r="AV198" s="706"/>
      <c r="AW198" s="706"/>
      <c r="AX198" s="708"/>
      <c r="AY198">
        <f>$AY$194</f>
        <v>2</v>
      </c>
    </row>
    <row r="199" spans="1:51" ht="24.75" customHeight="1" x14ac:dyDescent="0.15">
      <c r="A199" s="667"/>
      <c r="B199" s="668"/>
      <c r="C199" s="668"/>
      <c r="D199" s="668"/>
      <c r="E199" s="668"/>
      <c r="F199" s="669"/>
      <c r="G199" s="670" t="s">
        <v>803</v>
      </c>
      <c r="H199" s="671"/>
      <c r="I199" s="671"/>
      <c r="J199" s="671"/>
      <c r="K199" s="671"/>
      <c r="L199" s="671"/>
      <c r="M199" s="671"/>
      <c r="N199" s="671"/>
      <c r="O199" s="671"/>
      <c r="P199" s="671"/>
      <c r="Q199" s="671"/>
      <c r="R199" s="671"/>
      <c r="S199" s="671"/>
      <c r="T199" s="671"/>
      <c r="U199" s="671"/>
      <c r="V199" s="671"/>
      <c r="W199" s="671"/>
      <c r="X199" s="671"/>
      <c r="Y199" s="671"/>
      <c r="Z199" s="671"/>
      <c r="AA199" s="671"/>
      <c r="AB199" s="672"/>
      <c r="AC199" s="670" t="s">
        <v>804</v>
      </c>
      <c r="AD199" s="671"/>
      <c r="AE199" s="671"/>
      <c r="AF199" s="671"/>
      <c r="AG199" s="671"/>
      <c r="AH199" s="671"/>
      <c r="AI199" s="671"/>
      <c r="AJ199" s="671"/>
      <c r="AK199" s="671"/>
      <c r="AL199" s="671"/>
      <c r="AM199" s="671"/>
      <c r="AN199" s="671"/>
      <c r="AO199" s="671"/>
      <c r="AP199" s="671"/>
      <c r="AQ199" s="671"/>
      <c r="AR199" s="671"/>
      <c r="AS199" s="671"/>
      <c r="AT199" s="671"/>
      <c r="AU199" s="671"/>
      <c r="AV199" s="671"/>
      <c r="AW199" s="671"/>
      <c r="AX199" s="673"/>
      <c r="AY199">
        <f>COUNTA($G$201,$AC$201)</f>
        <v>2</v>
      </c>
    </row>
    <row r="200" spans="1:51" ht="24.75" customHeight="1" x14ac:dyDescent="0.15">
      <c r="A200" s="667"/>
      <c r="B200" s="668"/>
      <c r="C200" s="668"/>
      <c r="D200" s="668"/>
      <c r="E200" s="668"/>
      <c r="F200" s="669"/>
      <c r="G200" s="135" t="s">
        <v>15</v>
      </c>
      <c r="H200" s="674"/>
      <c r="I200" s="674"/>
      <c r="J200" s="674"/>
      <c r="K200" s="674"/>
      <c r="L200" s="675" t="s">
        <v>16</v>
      </c>
      <c r="M200" s="674"/>
      <c r="N200" s="674"/>
      <c r="O200" s="674"/>
      <c r="P200" s="674"/>
      <c r="Q200" s="674"/>
      <c r="R200" s="674"/>
      <c r="S200" s="674"/>
      <c r="T200" s="674"/>
      <c r="U200" s="674"/>
      <c r="V200" s="674"/>
      <c r="W200" s="674"/>
      <c r="X200" s="676"/>
      <c r="Y200" s="687" t="s">
        <v>17</v>
      </c>
      <c r="Z200" s="688"/>
      <c r="AA200" s="688"/>
      <c r="AB200" s="689"/>
      <c r="AC200" s="135" t="s">
        <v>15</v>
      </c>
      <c r="AD200" s="674"/>
      <c r="AE200" s="674"/>
      <c r="AF200" s="674"/>
      <c r="AG200" s="674"/>
      <c r="AH200" s="675" t="s">
        <v>16</v>
      </c>
      <c r="AI200" s="674"/>
      <c r="AJ200" s="674"/>
      <c r="AK200" s="674"/>
      <c r="AL200" s="674"/>
      <c r="AM200" s="674"/>
      <c r="AN200" s="674"/>
      <c r="AO200" s="674"/>
      <c r="AP200" s="674"/>
      <c r="AQ200" s="674"/>
      <c r="AR200" s="674"/>
      <c r="AS200" s="674"/>
      <c r="AT200" s="676"/>
      <c r="AU200" s="687" t="s">
        <v>17</v>
      </c>
      <c r="AV200" s="688"/>
      <c r="AW200" s="688"/>
      <c r="AX200" s="690"/>
      <c r="AY200">
        <f>$AY$199</f>
        <v>2</v>
      </c>
    </row>
    <row r="201" spans="1:51" ht="29.25" customHeight="1" x14ac:dyDescent="0.15">
      <c r="A201" s="667"/>
      <c r="B201" s="668"/>
      <c r="C201" s="668"/>
      <c r="D201" s="668"/>
      <c r="E201" s="668"/>
      <c r="F201" s="669"/>
      <c r="G201" s="691" t="s">
        <v>653</v>
      </c>
      <c r="H201" s="709"/>
      <c r="I201" s="709"/>
      <c r="J201" s="709"/>
      <c r="K201" s="710"/>
      <c r="L201" s="694" t="s">
        <v>747</v>
      </c>
      <c r="M201" s="711"/>
      <c r="N201" s="711"/>
      <c r="O201" s="711"/>
      <c r="P201" s="711"/>
      <c r="Q201" s="711"/>
      <c r="R201" s="711"/>
      <c r="S201" s="711"/>
      <c r="T201" s="711"/>
      <c r="U201" s="711"/>
      <c r="V201" s="711"/>
      <c r="W201" s="711"/>
      <c r="X201" s="712"/>
      <c r="Y201" s="697">
        <v>114</v>
      </c>
      <c r="Z201" s="698"/>
      <c r="AA201" s="698"/>
      <c r="AB201" s="713"/>
      <c r="AC201" s="691" t="s">
        <v>654</v>
      </c>
      <c r="AD201" s="692"/>
      <c r="AE201" s="692"/>
      <c r="AF201" s="692"/>
      <c r="AG201" s="693"/>
      <c r="AH201" s="694" t="s">
        <v>656</v>
      </c>
      <c r="AI201" s="695"/>
      <c r="AJ201" s="695"/>
      <c r="AK201" s="695"/>
      <c r="AL201" s="695"/>
      <c r="AM201" s="695"/>
      <c r="AN201" s="695"/>
      <c r="AO201" s="695"/>
      <c r="AP201" s="695"/>
      <c r="AQ201" s="695"/>
      <c r="AR201" s="695"/>
      <c r="AS201" s="695"/>
      <c r="AT201" s="696"/>
      <c r="AU201" s="697">
        <v>31</v>
      </c>
      <c r="AV201" s="698"/>
      <c r="AW201" s="698"/>
      <c r="AX201" s="699"/>
      <c r="AY201">
        <f>$AY$199</f>
        <v>2</v>
      </c>
    </row>
    <row r="202" spans="1:51" ht="24.75" customHeight="1" x14ac:dyDescent="0.15">
      <c r="A202" s="667"/>
      <c r="B202" s="668"/>
      <c r="C202" s="668"/>
      <c r="D202" s="668"/>
      <c r="E202" s="668"/>
      <c r="F202" s="669"/>
      <c r="G202" s="677" t="s">
        <v>710</v>
      </c>
      <c r="H202" s="678"/>
      <c r="I202" s="678"/>
      <c r="J202" s="678"/>
      <c r="K202" s="679"/>
      <c r="L202" s="680" t="s">
        <v>746</v>
      </c>
      <c r="M202" s="681"/>
      <c r="N202" s="681"/>
      <c r="O202" s="681"/>
      <c r="P202" s="681"/>
      <c r="Q202" s="681"/>
      <c r="R202" s="681"/>
      <c r="S202" s="681"/>
      <c r="T202" s="681"/>
      <c r="U202" s="681"/>
      <c r="V202" s="681"/>
      <c r="W202" s="681"/>
      <c r="X202" s="682"/>
      <c r="Y202" s="683">
        <v>21</v>
      </c>
      <c r="Z202" s="684"/>
      <c r="AA202" s="684"/>
      <c r="AB202" s="685"/>
      <c r="AC202" s="677" t="s">
        <v>653</v>
      </c>
      <c r="AD202" s="678"/>
      <c r="AE202" s="678"/>
      <c r="AF202" s="678"/>
      <c r="AG202" s="679"/>
      <c r="AH202" s="680" t="s">
        <v>767</v>
      </c>
      <c r="AI202" s="681"/>
      <c r="AJ202" s="681"/>
      <c r="AK202" s="681"/>
      <c r="AL202" s="681"/>
      <c r="AM202" s="681"/>
      <c r="AN202" s="681"/>
      <c r="AO202" s="681"/>
      <c r="AP202" s="681"/>
      <c r="AQ202" s="681"/>
      <c r="AR202" s="681"/>
      <c r="AS202" s="681"/>
      <c r="AT202" s="682"/>
      <c r="AU202" s="683">
        <v>4</v>
      </c>
      <c r="AV202" s="684"/>
      <c r="AW202" s="684"/>
      <c r="AX202" s="686"/>
      <c r="AY202">
        <f>$AY$199</f>
        <v>2</v>
      </c>
    </row>
    <row r="203" spans="1:51" ht="24.75" customHeight="1" thickBot="1" x14ac:dyDescent="0.2">
      <c r="A203" s="667"/>
      <c r="B203" s="668"/>
      <c r="C203" s="668"/>
      <c r="D203" s="668"/>
      <c r="E203" s="668"/>
      <c r="F203" s="669"/>
      <c r="G203" s="700" t="s">
        <v>18</v>
      </c>
      <c r="H203" s="701"/>
      <c r="I203" s="701"/>
      <c r="J203" s="701"/>
      <c r="K203" s="701"/>
      <c r="L203" s="702"/>
      <c r="M203" s="703"/>
      <c r="N203" s="703"/>
      <c r="O203" s="703"/>
      <c r="P203" s="703"/>
      <c r="Q203" s="703"/>
      <c r="R203" s="703"/>
      <c r="S203" s="703"/>
      <c r="T203" s="703"/>
      <c r="U203" s="703"/>
      <c r="V203" s="703"/>
      <c r="W203" s="703"/>
      <c r="X203" s="704"/>
      <c r="Y203" s="705">
        <f>SUM(Y201:AB202)</f>
        <v>135</v>
      </c>
      <c r="Z203" s="706"/>
      <c r="AA203" s="706"/>
      <c r="AB203" s="707"/>
      <c r="AC203" s="700" t="s">
        <v>18</v>
      </c>
      <c r="AD203" s="701"/>
      <c r="AE203" s="701"/>
      <c r="AF203" s="701"/>
      <c r="AG203" s="701"/>
      <c r="AH203" s="702"/>
      <c r="AI203" s="703"/>
      <c r="AJ203" s="703"/>
      <c r="AK203" s="703"/>
      <c r="AL203" s="703"/>
      <c r="AM203" s="703"/>
      <c r="AN203" s="703"/>
      <c r="AO203" s="703"/>
      <c r="AP203" s="703"/>
      <c r="AQ203" s="703"/>
      <c r="AR203" s="703"/>
      <c r="AS203" s="703"/>
      <c r="AT203" s="704"/>
      <c r="AU203" s="705">
        <f>SUM(AU201:AX202)</f>
        <v>35</v>
      </c>
      <c r="AV203" s="706"/>
      <c r="AW203" s="706"/>
      <c r="AX203" s="708"/>
      <c r="AY203">
        <f>$AY$199</f>
        <v>2</v>
      </c>
    </row>
    <row r="204" spans="1:51" ht="24.75" customHeight="1" x14ac:dyDescent="0.15">
      <c r="A204" s="667"/>
      <c r="B204" s="668"/>
      <c r="C204" s="668"/>
      <c r="D204" s="668"/>
      <c r="E204" s="668"/>
      <c r="F204" s="669"/>
      <c r="G204" s="670" t="s">
        <v>805</v>
      </c>
      <c r="H204" s="671"/>
      <c r="I204" s="671"/>
      <c r="J204" s="671"/>
      <c r="K204" s="671"/>
      <c r="L204" s="671"/>
      <c r="M204" s="671"/>
      <c r="N204" s="671"/>
      <c r="O204" s="671"/>
      <c r="P204" s="671"/>
      <c r="Q204" s="671"/>
      <c r="R204" s="671"/>
      <c r="S204" s="671"/>
      <c r="T204" s="671"/>
      <c r="U204" s="671"/>
      <c r="V204" s="671"/>
      <c r="W204" s="671"/>
      <c r="X204" s="671"/>
      <c r="Y204" s="671"/>
      <c r="Z204" s="671"/>
      <c r="AA204" s="671"/>
      <c r="AB204" s="672"/>
      <c r="AC204" s="670" t="s">
        <v>806</v>
      </c>
      <c r="AD204" s="671"/>
      <c r="AE204" s="671"/>
      <c r="AF204" s="671"/>
      <c r="AG204" s="671"/>
      <c r="AH204" s="671"/>
      <c r="AI204" s="671"/>
      <c r="AJ204" s="671"/>
      <c r="AK204" s="671"/>
      <c r="AL204" s="671"/>
      <c r="AM204" s="671"/>
      <c r="AN204" s="671"/>
      <c r="AO204" s="671"/>
      <c r="AP204" s="671"/>
      <c r="AQ204" s="671"/>
      <c r="AR204" s="671"/>
      <c r="AS204" s="671"/>
      <c r="AT204" s="671"/>
      <c r="AU204" s="671"/>
      <c r="AV204" s="671"/>
      <c r="AW204" s="671"/>
      <c r="AX204" s="673"/>
      <c r="AY204">
        <f>COUNTA($G$206,$AC$206)</f>
        <v>2</v>
      </c>
    </row>
    <row r="205" spans="1:51" ht="24.75" customHeight="1" x14ac:dyDescent="0.15">
      <c r="A205" s="667"/>
      <c r="B205" s="668"/>
      <c r="C205" s="668"/>
      <c r="D205" s="668"/>
      <c r="E205" s="668"/>
      <c r="F205" s="669"/>
      <c r="G205" s="135" t="s">
        <v>15</v>
      </c>
      <c r="H205" s="674"/>
      <c r="I205" s="674"/>
      <c r="J205" s="674"/>
      <c r="K205" s="674"/>
      <c r="L205" s="675" t="s">
        <v>16</v>
      </c>
      <c r="M205" s="674"/>
      <c r="N205" s="674"/>
      <c r="O205" s="674"/>
      <c r="P205" s="674"/>
      <c r="Q205" s="674"/>
      <c r="R205" s="674"/>
      <c r="S205" s="674"/>
      <c r="T205" s="674"/>
      <c r="U205" s="674"/>
      <c r="V205" s="674"/>
      <c r="W205" s="674"/>
      <c r="X205" s="676"/>
      <c r="Y205" s="687" t="s">
        <v>17</v>
      </c>
      <c r="Z205" s="688"/>
      <c r="AA205" s="688"/>
      <c r="AB205" s="689"/>
      <c r="AC205" s="135" t="s">
        <v>15</v>
      </c>
      <c r="AD205" s="674"/>
      <c r="AE205" s="674"/>
      <c r="AF205" s="674"/>
      <c r="AG205" s="674"/>
      <c r="AH205" s="675" t="s">
        <v>16</v>
      </c>
      <c r="AI205" s="674"/>
      <c r="AJ205" s="674"/>
      <c r="AK205" s="674"/>
      <c r="AL205" s="674"/>
      <c r="AM205" s="674"/>
      <c r="AN205" s="674"/>
      <c r="AO205" s="674"/>
      <c r="AP205" s="674"/>
      <c r="AQ205" s="674"/>
      <c r="AR205" s="674"/>
      <c r="AS205" s="674"/>
      <c r="AT205" s="676"/>
      <c r="AU205" s="687" t="s">
        <v>17</v>
      </c>
      <c r="AV205" s="688"/>
      <c r="AW205" s="688"/>
      <c r="AX205" s="690"/>
      <c r="AY205">
        <f t="shared" ref="AY205:AY210" si="4">$AY$204</f>
        <v>2</v>
      </c>
    </row>
    <row r="206" spans="1:51" s="15" customFormat="1" ht="24.75" customHeight="1" x14ac:dyDescent="0.15">
      <c r="A206" s="667"/>
      <c r="B206" s="668"/>
      <c r="C206" s="668"/>
      <c r="D206" s="668"/>
      <c r="E206" s="668"/>
      <c r="F206" s="669"/>
      <c r="G206" s="691" t="s">
        <v>658</v>
      </c>
      <c r="H206" s="692"/>
      <c r="I206" s="692"/>
      <c r="J206" s="692"/>
      <c r="K206" s="693"/>
      <c r="L206" s="694" t="s">
        <v>659</v>
      </c>
      <c r="M206" s="695"/>
      <c r="N206" s="695"/>
      <c r="O206" s="695"/>
      <c r="P206" s="695"/>
      <c r="Q206" s="695"/>
      <c r="R206" s="695"/>
      <c r="S206" s="695"/>
      <c r="T206" s="695"/>
      <c r="U206" s="695"/>
      <c r="V206" s="695"/>
      <c r="W206" s="695"/>
      <c r="X206" s="696"/>
      <c r="Y206" s="697">
        <v>29</v>
      </c>
      <c r="Z206" s="698"/>
      <c r="AA206" s="698"/>
      <c r="AB206" s="699"/>
      <c r="AC206" s="691" t="s">
        <v>671</v>
      </c>
      <c r="AD206" s="692"/>
      <c r="AE206" s="692"/>
      <c r="AF206" s="692"/>
      <c r="AG206" s="693"/>
      <c r="AH206" s="694" t="s">
        <v>670</v>
      </c>
      <c r="AI206" s="695"/>
      <c r="AJ206" s="695"/>
      <c r="AK206" s="695"/>
      <c r="AL206" s="695"/>
      <c r="AM206" s="695"/>
      <c r="AN206" s="695"/>
      <c r="AO206" s="695"/>
      <c r="AP206" s="695"/>
      <c r="AQ206" s="695"/>
      <c r="AR206" s="695"/>
      <c r="AS206" s="695"/>
      <c r="AT206" s="696"/>
      <c r="AU206" s="697">
        <v>15</v>
      </c>
      <c r="AV206" s="698"/>
      <c r="AW206" s="698"/>
      <c r="AX206" s="699"/>
      <c r="AY206">
        <f t="shared" si="4"/>
        <v>2</v>
      </c>
    </row>
    <row r="207" spans="1:51" ht="24.75" customHeight="1" x14ac:dyDescent="0.15">
      <c r="A207" s="667"/>
      <c r="B207" s="668"/>
      <c r="C207" s="668"/>
      <c r="D207" s="668"/>
      <c r="E207" s="668"/>
      <c r="F207" s="669"/>
      <c r="G207" s="677" t="s">
        <v>660</v>
      </c>
      <c r="H207" s="678"/>
      <c r="I207" s="678"/>
      <c r="J207" s="678"/>
      <c r="K207" s="679"/>
      <c r="L207" s="680" t="s">
        <v>660</v>
      </c>
      <c r="M207" s="681"/>
      <c r="N207" s="681"/>
      <c r="O207" s="681"/>
      <c r="P207" s="681"/>
      <c r="Q207" s="681"/>
      <c r="R207" s="681"/>
      <c r="S207" s="681"/>
      <c r="T207" s="681"/>
      <c r="U207" s="681"/>
      <c r="V207" s="681"/>
      <c r="W207" s="681"/>
      <c r="X207" s="682"/>
      <c r="Y207" s="683">
        <v>0</v>
      </c>
      <c r="Z207" s="684"/>
      <c r="AA207" s="684"/>
      <c r="AB207" s="686"/>
      <c r="AC207" s="677" t="s">
        <v>671</v>
      </c>
      <c r="AD207" s="714"/>
      <c r="AE207" s="714"/>
      <c r="AF207" s="714"/>
      <c r="AG207" s="715"/>
      <c r="AH207" s="680" t="s">
        <v>672</v>
      </c>
      <c r="AI207" s="716"/>
      <c r="AJ207" s="716"/>
      <c r="AK207" s="716"/>
      <c r="AL207" s="716"/>
      <c r="AM207" s="716"/>
      <c r="AN207" s="716"/>
      <c r="AO207" s="716"/>
      <c r="AP207" s="716"/>
      <c r="AQ207" s="716"/>
      <c r="AR207" s="716"/>
      <c r="AS207" s="716"/>
      <c r="AT207" s="717"/>
      <c r="AU207" s="683">
        <v>4</v>
      </c>
      <c r="AV207" s="684"/>
      <c r="AW207" s="684"/>
      <c r="AX207" s="686"/>
      <c r="AY207">
        <f t="shared" si="4"/>
        <v>2</v>
      </c>
    </row>
    <row r="208" spans="1:51" ht="24.75" customHeight="1" x14ac:dyDescent="0.15">
      <c r="A208" s="667"/>
      <c r="B208" s="668"/>
      <c r="C208" s="668"/>
      <c r="D208" s="668"/>
      <c r="E208" s="668"/>
      <c r="F208" s="669"/>
      <c r="G208" s="677"/>
      <c r="H208" s="678"/>
      <c r="I208" s="678"/>
      <c r="J208" s="678"/>
      <c r="K208" s="679"/>
      <c r="L208" s="680"/>
      <c r="M208" s="681"/>
      <c r="N208" s="681"/>
      <c r="O208" s="681"/>
      <c r="P208" s="681"/>
      <c r="Q208" s="681"/>
      <c r="R208" s="681"/>
      <c r="S208" s="681"/>
      <c r="T208" s="681"/>
      <c r="U208" s="681"/>
      <c r="V208" s="681"/>
      <c r="W208" s="681"/>
      <c r="X208" s="682"/>
      <c r="Y208" s="683"/>
      <c r="Z208" s="684"/>
      <c r="AA208" s="684"/>
      <c r="AB208" s="685"/>
      <c r="AC208" s="677" t="s">
        <v>674</v>
      </c>
      <c r="AD208" s="678"/>
      <c r="AE208" s="678"/>
      <c r="AF208" s="678"/>
      <c r="AG208" s="679"/>
      <c r="AH208" s="680" t="s">
        <v>714</v>
      </c>
      <c r="AI208" s="681"/>
      <c r="AJ208" s="681"/>
      <c r="AK208" s="681"/>
      <c r="AL208" s="681"/>
      <c r="AM208" s="681"/>
      <c r="AN208" s="681"/>
      <c r="AO208" s="681"/>
      <c r="AP208" s="681"/>
      <c r="AQ208" s="681"/>
      <c r="AR208" s="681"/>
      <c r="AS208" s="681"/>
      <c r="AT208" s="682"/>
      <c r="AU208" s="683">
        <v>2</v>
      </c>
      <c r="AV208" s="684"/>
      <c r="AW208" s="684"/>
      <c r="AX208" s="686"/>
      <c r="AY208">
        <f t="shared" si="4"/>
        <v>2</v>
      </c>
    </row>
    <row r="209" spans="1:51" ht="24.75" customHeight="1" x14ac:dyDescent="0.15">
      <c r="A209" s="667"/>
      <c r="B209" s="668"/>
      <c r="C209" s="668"/>
      <c r="D209" s="668"/>
      <c r="E209" s="668"/>
      <c r="F209" s="669"/>
      <c r="G209" s="677"/>
      <c r="H209" s="678"/>
      <c r="I209" s="678"/>
      <c r="J209" s="678"/>
      <c r="K209" s="679"/>
      <c r="L209" s="680"/>
      <c r="M209" s="681"/>
      <c r="N209" s="681"/>
      <c r="O209" s="681"/>
      <c r="P209" s="681"/>
      <c r="Q209" s="681"/>
      <c r="R209" s="681"/>
      <c r="S209" s="681"/>
      <c r="T209" s="681"/>
      <c r="U209" s="681"/>
      <c r="V209" s="681"/>
      <c r="W209" s="681"/>
      <c r="X209" s="682"/>
      <c r="Y209" s="683"/>
      <c r="Z209" s="684"/>
      <c r="AA209" s="684"/>
      <c r="AB209" s="685"/>
      <c r="AC209" s="677" t="s">
        <v>653</v>
      </c>
      <c r="AD209" s="678"/>
      <c r="AE209" s="678"/>
      <c r="AF209" s="678"/>
      <c r="AG209" s="679"/>
      <c r="AH209" s="680" t="s">
        <v>768</v>
      </c>
      <c r="AI209" s="716"/>
      <c r="AJ209" s="716"/>
      <c r="AK209" s="716"/>
      <c r="AL209" s="716"/>
      <c r="AM209" s="716"/>
      <c r="AN209" s="716"/>
      <c r="AO209" s="716"/>
      <c r="AP209" s="716"/>
      <c r="AQ209" s="716"/>
      <c r="AR209" s="716"/>
      <c r="AS209" s="716"/>
      <c r="AT209" s="717"/>
      <c r="AU209" s="683">
        <v>0.5</v>
      </c>
      <c r="AV209" s="684"/>
      <c r="AW209" s="684"/>
      <c r="AX209" s="686"/>
      <c r="AY209">
        <f t="shared" si="4"/>
        <v>2</v>
      </c>
    </row>
    <row r="210" spans="1:51" ht="24.75" customHeight="1" x14ac:dyDescent="0.15">
      <c r="A210" s="667"/>
      <c r="B210" s="668"/>
      <c r="C210" s="668"/>
      <c r="D210" s="668"/>
      <c r="E210" s="668"/>
      <c r="F210" s="669"/>
      <c r="G210" s="700" t="s">
        <v>18</v>
      </c>
      <c r="H210" s="701"/>
      <c r="I210" s="701"/>
      <c r="J210" s="701"/>
      <c r="K210" s="701"/>
      <c r="L210" s="702"/>
      <c r="M210" s="703"/>
      <c r="N210" s="703"/>
      <c r="O210" s="703"/>
      <c r="P210" s="703"/>
      <c r="Q210" s="703"/>
      <c r="R210" s="703"/>
      <c r="S210" s="703"/>
      <c r="T210" s="703"/>
      <c r="U210" s="703"/>
      <c r="V210" s="703"/>
      <c r="W210" s="703"/>
      <c r="X210" s="704"/>
      <c r="Y210" s="705">
        <f>SUM(Y206:AB209)</f>
        <v>29</v>
      </c>
      <c r="Z210" s="706"/>
      <c r="AA210" s="706"/>
      <c r="AB210" s="707"/>
      <c r="AC210" s="700" t="s">
        <v>18</v>
      </c>
      <c r="AD210" s="701"/>
      <c r="AE210" s="701"/>
      <c r="AF210" s="701"/>
      <c r="AG210" s="701"/>
      <c r="AH210" s="702"/>
      <c r="AI210" s="703"/>
      <c r="AJ210" s="703"/>
      <c r="AK210" s="703"/>
      <c r="AL210" s="703"/>
      <c r="AM210" s="703"/>
      <c r="AN210" s="703"/>
      <c r="AO210" s="703"/>
      <c r="AP210" s="703"/>
      <c r="AQ210" s="703"/>
      <c r="AR210" s="703"/>
      <c r="AS210" s="703"/>
      <c r="AT210" s="704"/>
      <c r="AU210" s="705">
        <f>SUM(AU206:AX209)</f>
        <v>21.5</v>
      </c>
      <c r="AV210" s="706"/>
      <c r="AW210" s="706"/>
      <c r="AX210" s="708"/>
      <c r="AY210">
        <f t="shared" si="4"/>
        <v>2</v>
      </c>
    </row>
    <row r="211" spans="1:51" ht="24.75" customHeight="1" thickBot="1" x14ac:dyDescent="0.2">
      <c r="A211" s="718" t="s">
        <v>578</v>
      </c>
      <c r="B211" s="719"/>
      <c r="C211" s="719"/>
      <c r="D211" s="719"/>
      <c r="E211" s="719"/>
      <c r="F211" s="719"/>
      <c r="G211" s="719"/>
      <c r="H211" s="719"/>
      <c r="I211" s="719"/>
      <c r="J211" s="719"/>
      <c r="K211" s="719"/>
      <c r="L211" s="719"/>
      <c r="M211" s="719"/>
      <c r="N211" s="719"/>
      <c r="O211" s="719"/>
      <c r="P211" s="719"/>
      <c r="Q211" s="719"/>
      <c r="R211" s="719"/>
      <c r="S211" s="719"/>
      <c r="T211" s="719"/>
      <c r="U211" s="719"/>
      <c r="V211" s="719"/>
      <c r="W211" s="719"/>
      <c r="X211" s="719"/>
      <c r="Y211" s="719"/>
      <c r="Z211" s="719"/>
      <c r="AA211" s="719"/>
      <c r="AB211" s="719"/>
      <c r="AC211" s="719"/>
      <c r="AD211" s="719"/>
      <c r="AE211" s="719"/>
      <c r="AF211" s="719"/>
      <c r="AG211" s="719"/>
      <c r="AH211" s="719"/>
      <c r="AI211" s="719"/>
      <c r="AJ211" s="719"/>
      <c r="AK211" s="720"/>
      <c r="AL211" s="721" t="s">
        <v>242</v>
      </c>
      <c r="AM211" s="722"/>
      <c r="AN211" s="722"/>
      <c r="AO211" s="89" t="s">
        <v>642</v>
      </c>
      <c r="AP211" s="20"/>
      <c r="AQ211" s="20"/>
      <c r="AR211" s="20"/>
      <c r="AS211" s="20"/>
      <c r="AT211" s="20"/>
      <c r="AU211" s="20"/>
      <c r="AV211" s="20"/>
      <c r="AW211" s="20"/>
      <c r="AX211" s="21"/>
      <c r="AY211">
        <f>COUNTIF($AO$211,"☑")</f>
        <v>1</v>
      </c>
    </row>
    <row r="212" spans="1:51" ht="24.75" customHeight="1" x14ac:dyDescent="0.15">
      <c r="A212" s="4"/>
      <c r="B212" s="4"/>
      <c r="C212" s="4"/>
      <c r="D212" s="4"/>
      <c r="E212" s="4"/>
      <c r="F212" s="4"/>
      <c r="G212" s="7"/>
      <c r="H212" s="7"/>
      <c r="I212" s="7"/>
      <c r="J212" s="7"/>
      <c r="K212" s="7"/>
      <c r="L212" s="3"/>
      <c r="M212" s="7"/>
      <c r="N212" s="7"/>
      <c r="O212" s="7"/>
      <c r="P212" s="7"/>
      <c r="Q212" s="7"/>
      <c r="R212" s="7"/>
      <c r="S212" s="7"/>
      <c r="T212" s="7"/>
      <c r="U212" s="7"/>
      <c r="V212" s="7"/>
      <c r="W212" s="7"/>
      <c r="X212" s="7"/>
      <c r="Y212" s="8"/>
      <c r="Z212" s="8"/>
      <c r="AA212" s="8"/>
      <c r="AB212" s="8"/>
      <c r="AC212" s="7"/>
      <c r="AD212" s="7"/>
      <c r="AE212" s="7"/>
      <c r="AF212" s="7"/>
      <c r="AG212" s="7"/>
      <c r="AH212" s="3"/>
      <c r="AI212" s="7"/>
      <c r="AJ212" s="7"/>
      <c r="AK212" s="7"/>
      <c r="AL212" s="7"/>
      <c r="AM212" s="7"/>
      <c r="AN212" s="7"/>
      <c r="AO212" s="7"/>
      <c r="AP212" s="7"/>
      <c r="AQ212" s="7"/>
      <c r="AR212" s="7"/>
      <c r="AS212" s="7"/>
      <c r="AT212" s="7"/>
      <c r="AU212" s="8"/>
      <c r="AV212" s="8"/>
      <c r="AW212" s="8"/>
      <c r="AX212" s="8"/>
    </row>
    <row r="213" spans="1:51" ht="24.75" customHeight="1" x14ac:dyDescent="0.15"/>
    <row r="214" spans="1:51" ht="24.75" customHeight="1" x14ac:dyDescent="0.15">
      <c r="A214" s="9"/>
      <c r="B214" s="1" t="s">
        <v>27</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row>
    <row r="215" spans="1:51" ht="24.75" customHeight="1" x14ac:dyDescent="0.15">
      <c r="A215" s="9"/>
      <c r="B215" s="49" t="s">
        <v>250</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row>
    <row r="216" spans="1:51" ht="59.25" customHeight="1" x14ac:dyDescent="0.15">
      <c r="A216" s="723"/>
      <c r="B216" s="723"/>
      <c r="C216" s="723" t="s">
        <v>24</v>
      </c>
      <c r="D216" s="723"/>
      <c r="E216" s="723"/>
      <c r="F216" s="723"/>
      <c r="G216" s="723"/>
      <c r="H216" s="723"/>
      <c r="I216" s="723"/>
      <c r="J216" s="724" t="s">
        <v>214</v>
      </c>
      <c r="K216" s="145"/>
      <c r="L216" s="145"/>
      <c r="M216" s="145"/>
      <c r="N216" s="145"/>
      <c r="O216" s="145"/>
      <c r="P216" s="401" t="s">
        <v>25</v>
      </c>
      <c r="Q216" s="401"/>
      <c r="R216" s="401"/>
      <c r="S216" s="401"/>
      <c r="T216" s="401"/>
      <c r="U216" s="401"/>
      <c r="V216" s="401"/>
      <c r="W216" s="401"/>
      <c r="X216" s="401"/>
      <c r="Y216" s="725" t="s">
        <v>213</v>
      </c>
      <c r="Z216" s="726"/>
      <c r="AA216" s="726"/>
      <c r="AB216" s="726"/>
      <c r="AC216" s="724" t="s">
        <v>241</v>
      </c>
      <c r="AD216" s="724"/>
      <c r="AE216" s="724"/>
      <c r="AF216" s="724"/>
      <c r="AG216" s="724"/>
      <c r="AH216" s="725" t="s">
        <v>255</v>
      </c>
      <c r="AI216" s="723"/>
      <c r="AJ216" s="723"/>
      <c r="AK216" s="723"/>
      <c r="AL216" s="723" t="s">
        <v>19</v>
      </c>
      <c r="AM216" s="723"/>
      <c r="AN216" s="723"/>
      <c r="AO216" s="727"/>
      <c r="AP216" s="745" t="s">
        <v>215</v>
      </c>
      <c r="AQ216" s="745"/>
      <c r="AR216" s="745"/>
      <c r="AS216" s="745"/>
      <c r="AT216" s="745"/>
      <c r="AU216" s="745"/>
      <c r="AV216" s="745"/>
      <c r="AW216" s="745"/>
      <c r="AX216" s="745"/>
    </row>
    <row r="217" spans="1:51" ht="66.75" customHeight="1" x14ac:dyDescent="0.15">
      <c r="A217" s="734">
        <v>1</v>
      </c>
      <c r="B217" s="734">
        <v>1</v>
      </c>
      <c r="C217" s="735" t="s">
        <v>807</v>
      </c>
      <c r="D217" s="736"/>
      <c r="E217" s="736"/>
      <c r="F217" s="736"/>
      <c r="G217" s="736"/>
      <c r="H217" s="736"/>
      <c r="I217" s="736"/>
      <c r="J217" s="737">
        <v>5010401143788</v>
      </c>
      <c r="K217" s="738"/>
      <c r="L217" s="738"/>
      <c r="M217" s="738"/>
      <c r="N217" s="738"/>
      <c r="O217" s="738"/>
      <c r="P217" s="739" t="s">
        <v>693</v>
      </c>
      <c r="Q217" s="740"/>
      <c r="R217" s="740"/>
      <c r="S217" s="740"/>
      <c r="T217" s="740"/>
      <c r="U217" s="740"/>
      <c r="V217" s="740"/>
      <c r="W217" s="740"/>
      <c r="X217" s="740"/>
      <c r="Y217" s="741">
        <v>5780</v>
      </c>
      <c r="Z217" s="742"/>
      <c r="AA217" s="742"/>
      <c r="AB217" s="743"/>
      <c r="AC217" s="744" t="s">
        <v>257</v>
      </c>
      <c r="AD217" s="744"/>
      <c r="AE217" s="744"/>
      <c r="AF217" s="744"/>
      <c r="AG217" s="744"/>
      <c r="AH217" s="728">
        <v>5</v>
      </c>
      <c r="AI217" s="729"/>
      <c r="AJ217" s="729"/>
      <c r="AK217" s="729"/>
      <c r="AL217" s="730" t="s">
        <v>287</v>
      </c>
      <c r="AM217" s="731"/>
      <c r="AN217" s="731"/>
      <c r="AO217" s="732"/>
      <c r="AP217" s="733" t="s">
        <v>287</v>
      </c>
      <c r="AQ217" s="733"/>
      <c r="AR217" s="733"/>
      <c r="AS217" s="733"/>
      <c r="AT217" s="733"/>
      <c r="AU217" s="733"/>
      <c r="AV217" s="733"/>
      <c r="AW217" s="733"/>
      <c r="AX217" s="733"/>
    </row>
    <row r="218" spans="1:51" ht="68.25" customHeight="1" x14ac:dyDescent="0.15">
      <c r="A218" s="734">
        <v>2</v>
      </c>
      <c r="B218" s="734">
        <v>1</v>
      </c>
      <c r="C218" s="735" t="s">
        <v>807</v>
      </c>
      <c r="D218" s="736"/>
      <c r="E218" s="736"/>
      <c r="F218" s="736"/>
      <c r="G218" s="736"/>
      <c r="H218" s="736"/>
      <c r="I218" s="736"/>
      <c r="J218" s="737">
        <v>5010401143788</v>
      </c>
      <c r="K218" s="738"/>
      <c r="L218" s="738"/>
      <c r="M218" s="738"/>
      <c r="N218" s="738"/>
      <c r="O218" s="738"/>
      <c r="P218" s="739" t="s">
        <v>692</v>
      </c>
      <c r="Q218" s="740"/>
      <c r="R218" s="740"/>
      <c r="S218" s="740"/>
      <c r="T218" s="740"/>
      <c r="U218" s="740"/>
      <c r="V218" s="740"/>
      <c r="W218" s="740"/>
      <c r="X218" s="740"/>
      <c r="Y218" s="741">
        <v>3680</v>
      </c>
      <c r="Z218" s="742"/>
      <c r="AA218" s="742"/>
      <c r="AB218" s="743"/>
      <c r="AC218" s="744" t="s">
        <v>257</v>
      </c>
      <c r="AD218" s="744"/>
      <c r="AE218" s="744"/>
      <c r="AF218" s="744"/>
      <c r="AG218" s="744"/>
      <c r="AH218" s="728">
        <v>8</v>
      </c>
      <c r="AI218" s="729"/>
      <c r="AJ218" s="729"/>
      <c r="AK218" s="729"/>
      <c r="AL218" s="730" t="s">
        <v>287</v>
      </c>
      <c r="AM218" s="731"/>
      <c r="AN218" s="731"/>
      <c r="AO218" s="732"/>
      <c r="AP218" s="733" t="s">
        <v>287</v>
      </c>
      <c r="AQ218" s="733"/>
      <c r="AR218" s="733"/>
      <c r="AS218" s="733"/>
      <c r="AT218" s="733"/>
      <c r="AU218" s="733"/>
      <c r="AV218" s="733"/>
      <c r="AW218" s="733"/>
      <c r="AX218" s="733"/>
      <c r="AY218">
        <f>COUNTA($C$218)</f>
        <v>1</v>
      </c>
    </row>
    <row r="219" spans="1:51" ht="63.75" customHeight="1" x14ac:dyDescent="0.15">
      <c r="A219" s="734">
        <v>3</v>
      </c>
      <c r="B219" s="734">
        <v>1</v>
      </c>
      <c r="C219" s="735" t="s">
        <v>808</v>
      </c>
      <c r="D219" s="736"/>
      <c r="E219" s="736"/>
      <c r="F219" s="736"/>
      <c r="G219" s="736"/>
      <c r="H219" s="736"/>
      <c r="I219" s="736"/>
      <c r="J219" s="737">
        <v>8010401024011</v>
      </c>
      <c r="K219" s="738"/>
      <c r="L219" s="738"/>
      <c r="M219" s="738"/>
      <c r="N219" s="738"/>
      <c r="O219" s="738"/>
      <c r="P219" s="739" t="s">
        <v>754</v>
      </c>
      <c r="Q219" s="740"/>
      <c r="R219" s="740"/>
      <c r="S219" s="740"/>
      <c r="T219" s="740"/>
      <c r="U219" s="740"/>
      <c r="V219" s="740"/>
      <c r="W219" s="740"/>
      <c r="X219" s="740"/>
      <c r="Y219" s="741">
        <v>579</v>
      </c>
      <c r="Z219" s="742"/>
      <c r="AA219" s="742"/>
      <c r="AB219" s="743"/>
      <c r="AC219" s="744" t="s">
        <v>257</v>
      </c>
      <c r="AD219" s="744"/>
      <c r="AE219" s="744"/>
      <c r="AF219" s="744"/>
      <c r="AG219" s="744"/>
      <c r="AH219" s="728">
        <v>4</v>
      </c>
      <c r="AI219" s="729"/>
      <c r="AJ219" s="729"/>
      <c r="AK219" s="729"/>
      <c r="AL219" s="730" t="s">
        <v>287</v>
      </c>
      <c r="AM219" s="731"/>
      <c r="AN219" s="731"/>
      <c r="AO219" s="732"/>
      <c r="AP219" s="733" t="s">
        <v>287</v>
      </c>
      <c r="AQ219" s="733"/>
      <c r="AR219" s="733"/>
      <c r="AS219" s="733"/>
      <c r="AT219" s="733"/>
      <c r="AU219" s="733"/>
      <c r="AV219" s="733"/>
      <c r="AW219" s="733"/>
      <c r="AX219" s="733"/>
      <c r="AY219">
        <f>COUNTA($C$219)</f>
        <v>1</v>
      </c>
    </row>
    <row r="220" spans="1:51" ht="30" customHeight="1" x14ac:dyDescent="0.15">
      <c r="A220" s="734">
        <v>4</v>
      </c>
      <c r="B220" s="734">
        <v>1</v>
      </c>
      <c r="C220" s="735" t="s">
        <v>809</v>
      </c>
      <c r="D220" s="736"/>
      <c r="E220" s="736"/>
      <c r="F220" s="736"/>
      <c r="G220" s="736"/>
      <c r="H220" s="736"/>
      <c r="I220" s="736"/>
      <c r="J220" s="737">
        <v>6010001088128</v>
      </c>
      <c r="K220" s="738"/>
      <c r="L220" s="738"/>
      <c r="M220" s="738"/>
      <c r="N220" s="738"/>
      <c r="O220" s="738"/>
      <c r="P220" s="739" t="s">
        <v>695</v>
      </c>
      <c r="Q220" s="740"/>
      <c r="R220" s="740"/>
      <c r="S220" s="740"/>
      <c r="T220" s="740"/>
      <c r="U220" s="740"/>
      <c r="V220" s="740"/>
      <c r="W220" s="740"/>
      <c r="X220" s="740"/>
      <c r="Y220" s="741">
        <v>9</v>
      </c>
      <c r="Z220" s="742"/>
      <c r="AA220" s="742"/>
      <c r="AB220" s="743"/>
      <c r="AC220" s="744" t="s">
        <v>257</v>
      </c>
      <c r="AD220" s="744"/>
      <c r="AE220" s="744"/>
      <c r="AF220" s="744"/>
      <c r="AG220" s="744"/>
      <c r="AH220" s="728">
        <v>5</v>
      </c>
      <c r="AI220" s="729"/>
      <c r="AJ220" s="729"/>
      <c r="AK220" s="729"/>
      <c r="AL220" s="730" t="s">
        <v>287</v>
      </c>
      <c r="AM220" s="731"/>
      <c r="AN220" s="731"/>
      <c r="AO220" s="732"/>
      <c r="AP220" s="733" t="s">
        <v>287</v>
      </c>
      <c r="AQ220" s="733"/>
      <c r="AR220" s="733"/>
      <c r="AS220" s="733"/>
      <c r="AT220" s="733"/>
      <c r="AU220" s="733"/>
      <c r="AV220" s="733"/>
      <c r="AW220" s="733"/>
      <c r="AX220" s="733"/>
      <c r="AY220">
        <f>COUNTA($C$220)</f>
        <v>1</v>
      </c>
    </row>
    <row r="221" spans="1:51" ht="30" customHeight="1" x14ac:dyDescent="0.15">
      <c r="A221" s="734">
        <v>5</v>
      </c>
      <c r="B221" s="734">
        <v>1</v>
      </c>
      <c r="C221" s="735" t="s">
        <v>810</v>
      </c>
      <c r="D221" s="736"/>
      <c r="E221" s="736"/>
      <c r="F221" s="736"/>
      <c r="G221" s="736"/>
      <c r="H221" s="736"/>
      <c r="I221" s="736"/>
      <c r="J221" s="737">
        <v>2010001029960</v>
      </c>
      <c r="K221" s="738"/>
      <c r="L221" s="738"/>
      <c r="M221" s="738"/>
      <c r="N221" s="738"/>
      <c r="O221" s="738"/>
      <c r="P221" s="739" t="s">
        <v>755</v>
      </c>
      <c r="Q221" s="740"/>
      <c r="R221" s="740"/>
      <c r="S221" s="740"/>
      <c r="T221" s="740"/>
      <c r="U221" s="740"/>
      <c r="V221" s="740"/>
      <c r="W221" s="740"/>
      <c r="X221" s="740"/>
      <c r="Y221" s="741">
        <v>7</v>
      </c>
      <c r="Z221" s="742"/>
      <c r="AA221" s="742"/>
      <c r="AB221" s="743"/>
      <c r="AC221" s="744" t="s">
        <v>257</v>
      </c>
      <c r="AD221" s="744"/>
      <c r="AE221" s="744"/>
      <c r="AF221" s="744"/>
      <c r="AG221" s="744"/>
      <c r="AH221" s="728">
        <v>4</v>
      </c>
      <c r="AI221" s="729"/>
      <c r="AJ221" s="729"/>
      <c r="AK221" s="729"/>
      <c r="AL221" s="730" t="s">
        <v>287</v>
      </c>
      <c r="AM221" s="731"/>
      <c r="AN221" s="731"/>
      <c r="AO221" s="732"/>
      <c r="AP221" s="733" t="s">
        <v>287</v>
      </c>
      <c r="AQ221" s="733"/>
      <c r="AR221" s="733"/>
      <c r="AS221" s="733"/>
      <c r="AT221" s="733"/>
      <c r="AU221" s="733"/>
      <c r="AV221" s="733"/>
      <c r="AW221" s="733"/>
      <c r="AX221" s="733"/>
      <c r="AY221">
        <f>COUNTA($C$221)</f>
        <v>1</v>
      </c>
    </row>
    <row r="222" spans="1:51" ht="30" customHeight="1" x14ac:dyDescent="0.15">
      <c r="A222" s="734">
        <v>6</v>
      </c>
      <c r="B222" s="734">
        <v>1</v>
      </c>
      <c r="C222" s="735" t="s">
        <v>811</v>
      </c>
      <c r="D222" s="736"/>
      <c r="E222" s="736"/>
      <c r="F222" s="736"/>
      <c r="G222" s="736"/>
      <c r="H222" s="736"/>
      <c r="I222" s="736"/>
      <c r="J222" s="737">
        <v>4011001034156</v>
      </c>
      <c r="K222" s="738"/>
      <c r="L222" s="738"/>
      <c r="M222" s="738"/>
      <c r="N222" s="738"/>
      <c r="O222" s="738"/>
      <c r="P222" s="739" t="s">
        <v>694</v>
      </c>
      <c r="Q222" s="740"/>
      <c r="R222" s="740"/>
      <c r="S222" s="740"/>
      <c r="T222" s="740"/>
      <c r="U222" s="740"/>
      <c r="V222" s="740"/>
      <c r="W222" s="740"/>
      <c r="X222" s="740"/>
      <c r="Y222" s="741">
        <v>5</v>
      </c>
      <c r="Z222" s="742"/>
      <c r="AA222" s="742"/>
      <c r="AB222" s="743"/>
      <c r="AC222" s="744" t="s">
        <v>257</v>
      </c>
      <c r="AD222" s="744"/>
      <c r="AE222" s="744"/>
      <c r="AF222" s="744"/>
      <c r="AG222" s="744"/>
      <c r="AH222" s="728">
        <v>5</v>
      </c>
      <c r="AI222" s="729"/>
      <c r="AJ222" s="729"/>
      <c r="AK222" s="729"/>
      <c r="AL222" s="730" t="s">
        <v>287</v>
      </c>
      <c r="AM222" s="731"/>
      <c r="AN222" s="731"/>
      <c r="AO222" s="732"/>
      <c r="AP222" s="733" t="s">
        <v>287</v>
      </c>
      <c r="AQ222" s="733"/>
      <c r="AR222" s="733"/>
      <c r="AS222" s="733"/>
      <c r="AT222" s="733"/>
      <c r="AU222" s="733"/>
      <c r="AV222" s="733"/>
      <c r="AW222" s="733"/>
      <c r="AX222" s="733"/>
      <c r="AY222">
        <f>COUNTA($C$222)</f>
        <v>1</v>
      </c>
    </row>
    <row r="223" spans="1:51" ht="30" customHeight="1" x14ac:dyDescent="0.15">
      <c r="A223" s="734">
        <v>7</v>
      </c>
      <c r="B223" s="734">
        <v>1</v>
      </c>
      <c r="C223" s="735" t="s">
        <v>807</v>
      </c>
      <c r="D223" s="736"/>
      <c r="E223" s="736"/>
      <c r="F223" s="736"/>
      <c r="G223" s="736"/>
      <c r="H223" s="736"/>
      <c r="I223" s="736"/>
      <c r="J223" s="737">
        <v>5010401143788</v>
      </c>
      <c r="K223" s="738"/>
      <c r="L223" s="738"/>
      <c r="M223" s="738"/>
      <c r="N223" s="738"/>
      <c r="O223" s="738"/>
      <c r="P223" s="739" t="s">
        <v>769</v>
      </c>
      <c r="Q223" s="740"/>
      <c r="R223" s="740"/>
      <c r="S223" s="740"/>
      <c r="T223" s="740"/>
      <c r="U223" s="740"/>
      <c r="V223" s="740"/>
      <c r="W223" s="740"/>
      <c r="X223" s="740"/>
      <c r="Y223" s="741">
        <v>1</v>
      </c>
      <c r="Z223" s="742"/>
      <c r="AA223" s="742"/>
      <c r="AB223" s="743"/>
      <c r="AC223" s="744" t="s">
        <v>264</v>
      </c>
      <c r="AD223" s="744"/>
      <c r="AE223" s="744"/>
      <c r="AF223" s="744"/>
      <c r="AG223" s="744"/>
      <c r="AH223" s="728" t="s">
        <v>287</v>
      </c>
      <c r="AI223" s="729"/>
      <c r="AJ223" s="729"/>
      <c r="AK223" s="729"/>
      <c r="AL223" s="730" t="s">
        <v>287</v>
      </c>
      <c r="AM223" s="731"/>
      <c r="AN223" s="731"/>
      <c r="AO223" s="732"/>
      <c r="AP223" s="733" t="s">
        <v>287</v>
      </c>
      <c r="AQ223" s="733"/>
      <c r="AR223" s="733"/>
      <c r="AS223" s="733"/>
      <c r="AT223" s="733"/>
      <c r="AU223" s="733"/>
      <c r="AV223" s="733"/>
      <c r="AW223" s="733"/>
      <c r="AX223" s="733"/>
      <c r="AY223">
        <f>COUNTA($C$223)</f>
        <v>1</v>
      </c>
    </row>
    <row r="224" spans="1:51" ht="24.75" customHeight="1" x14ac:dyDescent="0.15">
      <c r="A224" s="53"/>
      <c r="B224" s="53"/>
      <c r="C224" s="53"/>
      <c r="D224" s="53"/>
      <c r="E224" s="53"/>
      <c r="F224" s="53"/>
      <c r="G224" s="53"/>
      <c r="H224" s="53"/>
      <c r="I224" s="53"/>
      <c r="J224" s="54"/>
      <c r="K224" s="54"/>
      <c r="L224" s="54"/>
      <c r="M224" s="54"/>
      <c r="N224" s="54"/>
      <c r="O224" s="54"/>
      <c r="P224" s="55"/>
      <c r="Q224" s="55"/>
      <c r="R224" s="55"/>
      <c r="S224" s="55"/>
      <c r="T224" s="55"/>
      <c r="U224" s="55"/>
      <c r="V224" s="55"/>
      <c r="W224" s="55"/>
      <c r="X224" s="55"/>
      <c r="Y224" s="56"/>
      <c r="Z224" s="56"/>
      <c r="AA224" s="56"/>
      <c r="AB224" s="56"/>
      <c r="AC224" s="56"/>
      <c r="AD224" s="56"/>
      <c r="AE224" s="56"/>
      <c r="AF224" s="56"/>
      <c r="AG224" s="56"/>
      <c r="AH224" s="56"/>
      <c r="AI224" s="56"/>
      <c r="AJ224" s="56"/>
      <c r="AK224" s="56"/>
      <c r="AL224" s="56"/>
      <c r="AM224" s="56"/>
      <c r="AN224" s="56"/>
      <c r="AO224" s="56"/>
      <c r="AP224" s="55"/>
      <c r="AQ224" s="55"/>
      <c r="AR224" s="55"/>
      <c r="AS224" s="55"/>
      <c r="AT224" s="55"/>
      <c r="AU224" s="55"/>
      <c r="AV224" s="55"/>
      <c r="AW224" s="55"/>
      <c r="AX224" s="55"/>
      <c r="AY224">
        <f>COUNTA($C$227)</f>
        <v>1</v>
      </c>
    </row>
    <row r="225" spans="1:51" ht="24.75" customHeight="1" x14ac:dyDescent="0.15">
      <c r="A225" s="53"/>
      <c r="B225" s="57" t="s">
        <v>166</v>
      </c>
      <c r="C225" s="53"/>
      <c r="D225" s="53"/>
      <c r="E225" s="53"/>
      <c r="F225" s="53"/>
      <c r="G225" s="53"/>
      <c r="H225" s="53"/>
      <c r="I225" s="53"/>
      <c r="J225" s="53"/>
      <c r="K225" s="53"/>
      <c r="L225" s="53"/>
      <c r="M225" s="53"/>
      <c r="N225" s="53"/>
      <c r="O225" s="53"/>
      <c r="P225" s="58"/>
      <c r="Q225" s="58"/>
      <c r="R225" s="58"/>
      <c r="S225" s="58"/>
      <c r="T225" s="58"/>
      <c r="U225" s="58"/>
      <c r="V225" s="58"/>
      <c r="W225" s="58"/>
      <c r="X225" s="58"/>
      <c r="Y225" s="59"/>
      <c r="Z225" s="59"/>
      <c r="AA225" s="59"/>
      <c r="AB225" s="59"/>
      <c r="AC225" s="59"/>
      <c r="AD225" s="59"/>
      <c r="AE225" s="59"/>
      <c r="AF225" s="59"/>
      <c r="AG225" s="59"/>
      <c r="AH225" s="59"/>
      <c r="AI225" s="59"/>
      <c r="AJ225" s="59"/>
      <c r="AK225" s="59"/>
      <c r="AL225" s="59"/>
      <c r="AM225" s="59"/>
      <c r="AN225" s="59"/>
      <c r="AO225" s="59"/>
      <c r="AP225" s="58"/>
      <c r="AQ225" s="58"/>
      <c r="AR225" s="58"/>
      <c r="AS225" s="58"/>
      <c r="AT225" s="58"/>
      <c r="AU225" s="58"/>
      <c r="AV225" s="58"/>
      <c r="AW225" s="58"/>
      <c r="AX225" s="58"/>
      <c r="AY225">
        <f>$AY$224</f>
        <v>1</v>
      </c>
    </row>
    <row r="226" spans="1:51" ht="59.25" customHeight="1" x14ac:dyDescent="0.15">
      <c r="A226" s="723"/>
      <c r="B226" s="723"/>
      <c r="C226" s="723" t="s">
        <v>24</v>
      </c>
      <c r="D226" s="723"/>
      <c r="E226" s="723"/>
      <c r="F226" s="723"/>
      <c r="G226" s="723"/>
      <c r="H226" s="723"/>
      <c r="I226" s="723"/>
      <c r="J226" s="724" t="s">
        <v>214</v>
      </c>
      <c r="K226" s="145"/>
      <c r="L226" s="145"/>
      <c r="M226" s="145"/>
      <c r="N226" s="145"/>
      <c r="O226" s="145"/>
      <c r="P226" s="401" t="s">
        <v>25</v>
      </c>
      <c r="Q226" s="401"/>
      <c r="R226" s="401"/>
      <c r="S226" s="401"/>
      <c r="T226" s="401"/>
      <c r="U226" s="401"/>
      <c r="V226" s="401"/>
      <c r="W226" s="401"/>
      <c r="X226" s="401"/>
      <c r="Y226" s="725" t="s">
        <v>213</v>
      </c>
      <c r="Z226" s="726"/>
      <c r="AA226" s="726"/>
      <c r="AB226" s="726"/>
      <c r="AC226" s="724" t="s">
        <v>241</v>
      </c>
      <c r="AD226" s="724"/>
      <c r="AE226" s="724"/>
      <c r="AF226" s="724"/>
      <c r="AG226" s="724"/>
      <c r="AH226" s="725" t="s">
        <v>255</v>
      </c>
      <c r="AI226" s="723"/>
      <c r="AJ226" s="723"/>
      <c r="AK226" s="723"/>
      <c r="AL226" s="723" t="s">
        <v>19</v>
      </c>
      <c r="AM226" s="723"/>
      <c r="AN226" s="723"/>
      <c r="AO226" s="727"/>
      <c r="AP226" s="745" t="s">
        <v>215</v>
      </c>
      <c r="AQ226" s="745"/>
      <c r="AR226" s="745"/>
      <c r="AS226" s="745"/>
      <c r="AT226" s="745"/>
      <c r="AU226" s="745"/>
      <c r="AV226" s="745"/>
      <c r="AW226" s="745"/>
      <c r="AX226" s="745"/>
      <c r="AY226">
        <f>$AY$224</f>
        <v>1</v>
      </c>
    </row>
    <row r="227" spans="1:51" ht="51" customHeight="1" x14ac:dyDescent="0.15">
      <c r="A227" s="734">
        <v>1</v>
      </c>
      <c r="B227" s="734">
        <v>1</v>
      </c>
      <c r="C227" s="735" t="s">
        <v>811</v>
      </c>
      <c r="D227" s="736"/>
      <c r="E227" s="736"/>
      <c r="F227" s="736"/>
      <c r="G227" s="736"/>
      <c r="H227" s="736"/>
      <c r="I227" s="736"/>
      <c r="J227" s="737">
        <v>4011001034156</v>
      </c>
      <c r="K227" s="738"/>
      <c r="L227" s="738"/>
      <c r="M227" s="738"/>
      <c r="N227" s="738"/>
      <c r="O227" s="738"/>
      <c r="P227" s="739" t="s">
        <v>776</v>
      </c>
      <c r="Q227" s="740"/>
      <c r="R227" s="740"/>
      <c r="S227" s="740"/>
      <c r="T227" s="740"/>
      <c r="U227" s="740"/>
      <c r="V227" s="740"/>
      <c r="W227" s="740"/>
      <c r="X227" s="740"/>
      <c r="Y227" s="741">
        <v>405</v>
      </c>
      <c r="Z227" s="742"/>
      <c r="AA227" s="742"/>
      <c r="AB227" s="743"/>
      <c r="AC227" s="746" t="s">
        <v>257</v>
      </c>
      <c r="AD227" s="747"/>
      <c r="AE227" s="747"/>
      <c r="AF227" s="747"/>
      <c r="AG227" s="747"/>
      <c r="AH227" s="748">
        <v>6</v>
      </c>
      <c r="AI227" s="749"/>
      <c r="AJ227" s="749"/>
      <c r="AK227" s="749"/>
      <c r="AL227" s="730" t="s">
        <v>287</v>
      </c>
      <c r="AM227" s="731"/>
      <c r="AN227" s="731"/>
      <c r="AO227" s="732"/>
      <c r="AP227" s="733" t="s">
        <v>287</v>
      </c>
      <c r="AQ227" s="733"/>
      <c r="AR227" s="733"/>
      <c r="AS227" s="733"/>
      <c r="AT227" s="733"/>
      <c r="AU227" s="733"/>
      <c r="AV227" s="733"/>
      <c r="AW227" s="733"/>
      <c r="AX227" s="733"/>
      <c r="AY227">
        <f>$AY$224</f>
        <v>1</v>
      </c>
    </row>
    <row r="228" spans="1:51" ht="49.5" customHeight="1" x14ac:dyDescent="0.15">
      <c r="A228" s="734">
        <v>2</v>
      </c>
      <c r="B228" s="734">
        <v>1</v>
      </c>
      <c r="C228" s="735" t="s">
        <v>812</v>
      </c>
      <c r="D228" s="736"/>
      <c r="E228" s="736"/>
      <c r="F228" s="736"/>
      <c r="G228" s="736"/>
      <c r="H228" s="736"/>
      <c r="I228" s="736"/>
      <c r="J228" s="737">
        <v>7010401132459</v>
      </c>
      <c r="K228" s="738"/>
      <c r="L228" s="738"/>
      <c r="M228" s="738"/>
      <c r="N228" s="738"/>
      <c r="O228" s="738"/>
      <c r="P228" s="739" t="s">
        <v>678</v>
      </c>
      <c r="Q228" s="740"/>
      <c r="R228" s="740"/>
      <c r="S228" s="740"/>
      <c r="T228" s="740"/>
      <c r="U228" s="740"/>
      <c r="V228" s="740"/>
      <c r="W228" s="740"/>
      <c r="X228" s="740"/>
      <c r="Y228" s="741">
        <v>93</v>
      </c>
      <c r="Z228" s="742"/>
      <c r="AA228" s="742"/>
      <c r="AB228" s="743"/>
      <c r="AC228" s="746" t="s">
        <v>257</v>
      </c>
      <c r="AD228" s="747"/>
      <c r="AE228" s="747"/>
      <c r="AF228" s="747"/>
      <c r="AG228" s="747"/>
      <c r="AH228" s="748">
        <v>3</v>
      </c>
      <c r="AI228" s="749"/>
      <c r="AJ228" s="749"/>
      <c r="AK228" s="749"/>
      <c r="AL228" s="730" t="s">
        <v>287</v>
      </c>
      <c r="AM228" s="731"/>
      <c r="AN228" s="731"/>
      <c r="AO228" s="732"/>
      <c r="AP228" s="733" t="s">
        <v>287</v>
      </c>
      <c r="AQ228" s="733"/>
      <c r="AR228" s="733"/>
      <c r="AS228" s="733"/>
      <c r="AT228" s="733"/>
      <c r="AU228" s="733"/>
      <c r="AV228" s="733"/>
      <c r="AW228" s="733"/>
      <c r="AX228" s="733"/>
      <c r="AY228">
        <f>COUNTA($C$228)</f>
        <v>1</v>
      </c>
    </row>
    <row r="229" spans="1:51" ht="41.25" customHeight="1" x14ac:dyDescent="0.15">
      <c r="A229" s="734">
        <v>3</v>
      </c>
      <c r="B229" s="734">
        <v>1</v>
      </c>
      <c r="C229" s="735" t="s">
        <v>813</v>
      </c>
      <c r="D229" s="736"/>
      <c r="E229" s="736"/>
      <c r="F229" s="736"/>
      <c r="G229" s="736"/>
      <c r="H229" s="736"/>
      <c r="I229" s="736"/>
      <c r="J229" s="737">
        <v>5010401143788</v>
      </c>
      <c r="K229" s="738"/>
      <c r="L229" s="738"/>
      <c r="M229" s="738"/>
      <c r="N229" s="738"/>
      <c r="O229" s="738"/>
      <c r="P229" s="739" t="s">
        <v>770</v>
      </c>
      <c r="Q229" s="740"/>
      <c r="R229" s="740"/>
      <c r="S229" s="740"/>
      <c r="T229" s="740"/>
      <c r="U229" s="740"/>
      <c r="V229" s="740"/>
      <c r="W229" s="740"/>
      <c r="X229" s="740"/>
      <c r="Y229" s="741">
        <v>78</v>
      </c>
      <c r="Z229" s="742"/>
      <c r="AA229" s="742"/>
      <c r="AB229" s="743"/>
      <c r="AC229" s="746" t="s">
        <v>257</v>
      </c>
      <c r="AD229" s="747"/>
      <c r="AE229" s="747"/>
      <c r="AF229" s="747"/>
      <c r="AG229" s="747"/>
      <c r="AH229" s="728">
        <v>5</v>
      </c>
      <c r="AI229" s="729"/>
      <c r="AJ229" s="729"/>
      <c r="AK229" s="729"/>
      <c r="AL229" s="730" t="s">
        <v>287</v>
      </c>
      <c r="AM229" s="731"/>
      <c r="AN229" s="731"/>
      <c r="AO229" s="732"/>
      <c r="AP229" s="733" t="s">
        <v>287</v>
      </c>
      <c r="AQ229" s="733"/>
      <c r="AR229" s="733"/>
      <c r="AS229" s="733"/>
      <c r="AT229" s="733"/>
      <c r="AU229" s="733"/>
      <c r="AV229" s="733"/>
      <c r="AW229" s="733"/>
      <c r="AX229" s="733"/>
      <c r="AY229">
        <f>COUNTA($C$229)</f>
        <v>1</v>
      </c>
    </row>
    <row r="230" spans="1:51" ht="51" customHeight="1" x14ac:dyDescent="0.15">
      <c r="A230" s="734">
        <v>4</v>
      </c>
      <c r="B230" s="734">
        <v>1</v>
      </c>
      <c r="C230" s="735" t="s">
        <v>813</v>
      </c>
      <c r="D230" s="736"/>
      <c r="E230" s="736"/>
      <c r="F230" s="736"/>
      <c r="G230" s="736"/>
      <c r="H230" s="736"/>
      <c r="I230" s="736"/>
      <c r="J230" s="737">
        <v>5010401143788</v>
      </c>
      <c r="K230" s="738"/>
      <c r="L230" s="738"/>
      <c r="M230" s="738"/>
      <c r="N230" s="738"/>
      <c r="O230" s="738"/>
      <c r="P230" s="739" t="s">
        <v>777</v>
      </c>
      <c r="Q230" s="740"/>
      <c r="R230" s="740"/>
      <c r="S230" s="740"/>
      <c r="T230" s="740"/>
      <c r="U230" s="740"/>
      <c r="V230" s="740"/>
      <c r="W230" s="740"/>
      <c r="X230" s="740"/>
      <c r="Y230" s="741">
        <v>65</v>
      </c>
      <c r="Z230" s="742"/>
      <c r="AA230" s="742"/>
      <c r="AB230" s="743"/>
      <c r="AC230" s="746" t="s">
        <v>257</v>
      </c>
      <c r="AD230" s="747"/>
      <c r="AE230" s="747"/>
      <c r="AF230" s="747"/>
      <c r="AG230" s="747"/>
      <c r="AH230" s="728">
        <v>6</v>
      </c>
      <c r="AI230" s="729"/>
      <c r="AJ230" s="729"/>
      <c r="AK230" s="729"/>
      <c r="AL230" s="730" t="s">
        <v>287</v>
      </c>
      <c r="AM230" s="731"/>
      <c r="AN230" s="731"/>
      <c r="AO230" s="732"/>
      <c r="AP230" s="733" t="s">
        <v>287</v>
      </c>
      <c r="AQ230" s="733"/>
      <c r="AR230" s="733"/>
      <c r="AS230" s="733"/>
      <c r="AT230" s="733"/>
      <c r="AU230" s="733"/>
      <c r="AV230" s="733"/>
      <c r="AW230" s="733"/>
      <c r="AX230" s="733"/>
      <c r="AY230">
        <f>COUNTA($C$230)</f>
        <v>1</v>
      </c>
    </row>
    <row r="231" spans="1:51" ht="44.25" customHeight="1" x14ac:dyDescent="0.15">
      <c r="A231" s="734">
        <v>5</v>
      </c>
      <c r="B231" s="734">
        <v>1</v>
      </c>
      <c r="C231" s="735" t="s">
        <v>814</v>
      </c>
      <c r="D231" s="736"/>
      <c r="E231" s="736"/>
      <c r="F231" s="736"/>
      <c r="G231" s="736"/>
      <c r="H231" s="736"/>
      <c r="I231" s="736"/>
      <c r="J231" s="737">
        <v>2010001035026</v>
      </c>
      <c r="K231" s="738"/>
      <c r="L231" s="738"/>
      <c r="M231" s="738"/>
      <c r="N231" s="738"/>
      <c r="O231" s="738"/>
      <c r="P231" s="739" t="s">
        <v>679</v>
      </c>
      <c r="Q231" s="740"/>
      <c r="R231" s="740"/>
      <c r="S231" s="740"/>
      <c r="T231" s="740"/>
      <c r="U231" s="740"/>
      <c r="V231" s="740"/>
      <c r="W231" s="740"/>
      <c r="X231" s="740"/>
      <c r="Y231" s="741">
        <v>65</v>
      </c>
      <c r="Z231" s="742"/>
      <c r="AA231" s="742"/>
      <c r="AB231" s="743"/>
      <c r="AC231" s="746" t="s">
        <v>257</v>
      </c>
      <c r="AD231" s="747"/>
      <c r="AE231" s="747"/>
      <c r="AF231" s="747"/>
      <c r="AG231" s="747"/>
      <c r="AH231" s="728">
        <v>4</v>
      </c>
      <c r="AI231" s="729"/>
      <c r="AJ231" s="729"/>
      <c r="AK231" s="729"/>
      <c r="AL231" s="730" t="s">
        <v>287</v>
      </c>
      <c r="AM231" s="731"/>
      <c r="AN231" s="731"/>
      <c r="AO231" s="732"/>
      <c r="AP231" s="733" t="s">
        <v>287</v>
      </c>
      <c r="AQ231" s="733"/>
      <c r="AR231" s="733"/>
      <c r="AS231" s="733"/>
      <c r="AT231" s="733"/>
      <c r="AU231" s="733"/>
      <c r="AV231" s="733"/>
      <c r="AW231" s="733"/>
      <c r="AX231" s="733"/>
      <c r="AY231">
        <f>COUNTA($C$231)</f>
        <v>1</v>
      </c>
    </row>
    <row r="232" spans="1:51" ht="51" customHeight="1" x14ac:dyDescent="0.15">
      <c r="A232" s="734">
        <v>6</v>
      </c>
      <c r="B232" s="734">
        <v>1</v>
      </c>
      <c r="C232" s="735" t="s">
        <v>813</v>
      </c>
      <c r="D232" s="736"/>
      <c r="E232" s="736"/>
      <c r="F232" s="736"/>
      <c r="G232" s="736"/>
      <c r="H232" s="736"/>
      <c r="I232" s="736"/>
      <c r="J232" s="737">
        <v>5010401143788</v>
      </c>
      <c r="K232" s="738"/>
      <c r="L232" s="738"/>
      <c r="M232" s="738"/>
      <c r="N232" s="738"/>
      <c r="O232" s="738"/>
      <c r="P232" s="739" t="s">
        <v>779</v>
      </c>
      <c r="Q232" s="740"/>
      <c r="R232" s="740"/>
      <c r="S232" s="740"/>
      <c r="T232" s="740"/>
      <c r="U232" s="740"/>
      <c r="V232" s="740"/>
      <c r="W232" s="740"/>
      <c r="X232" s="740"/>
      <c r="Y232" s="741">
        <v>62</v>
      </c>
      <c r="Z232" s="742"/>
      <c r="AA232" s="742"/>
      <c r="AB232" s="743"/>
      <c r="AC232" s="746" t="s">
        <v>257</v>
      </c>
      <c r="AD232" s="747"/>
      <c r="AE232" s="747"/>
      <c r="AF232" s="747"/>
      <c r="AG232" s="747"/>
      <c r="AH232" s="728">
        <v>7</v>
      </c>
      <c r="AI232" s="729"/>
      <c r="AJ232" s="729"/>
      <c r="AK232" s="729"/>
      <c r="AL232" s="730" t="s">
        <v>287</v>
      </c>
      <c r="AM232" s="731"/>
      <c r="AN232" s="731"/>
      <c r="AO232" s="732"/>
      <c r="AP232" s="733" t="s">
        <v>287</v>
      </c>
      <c r="AQ232" s="733"/>
      <c r="AR232" s="733"/>
      <c r="AS232" s="733"/>
      <c r="AT232" s="733"/>
      <c r="AU232" s="733"/>
      <c r="AV232" s="733"/>
      <c r="AW232" s="733"/>
      <c r="AX232" s="733"/>
      <c r="AY232">
        <f>COUNTA($C$232)</f>
        <v>1</v>
      </c>
    </row>
    <row r="233" spans="1:51" ht="51" customHeight="1" x14ac:dyDescent="0.15">
      <c r="A233" s="734">
        <v>7</v>
      </c>
      <c r="B233" s="734">
        <v>1</v>
      </c>
      <c r="C233" s="735" t="s">
        <v>813</v>
      </c>
      <c r="D233" s="736"/>
      <c r="E233" s="736"/>
      <c r="F233" s="736"/>
      <c r="G233" s="736"/>
      <c r="H233" s="736"/>
      <c r="I233" s="736"/>
      <c r="J233" s="737">
        <v>5010401143788</v>
      </c>
      <c r="K233" s="738"/>
      <c r="L233" s="738"/>
      <c r="M233" s="738"/>
      <c r="N233" s="738"/>
      <c r="O233" s="738"/>
      <c r="P233" s="739" t="s">
        <v>778</v>
      </c>
      <c r="Q233" s="740"/>
      <c r="R233" s="740"/>
      <c r="S233" s="740"/>
      <c r="T233" s="740"/>
      <c r="U233" s="740"/>
      <c r="V233" s="740"/>
      <c r="W233" s="740"/>
      <c r="X233" s="740"/>
      <c r="Y233" s="741">
        <v>39</v>
      </c>
      <c r="Z233" s="742"/>
      <c r="AA233" s="742"/>
      <c r="AB233" s="743"/>
      <c r="AC233" s="746" t="s">
        <v>257</v>
      </c>
      <c r="AD233" s="747"/>
      <c r="AE233" s="747"/>
      <c r="AF233" s="747"/>
      <c r="AG233" s="747"/>
      <c r="AH233" s="728">
        <v>6</v>
      </c>
      <c r="AI233" s="729"/>
      <c r="AJ233" s="729"/>
      <c r="AK233" s="729"/>
      <c r="AL233" s="730" t="s">
        <v>287</v>
      </c>
      <c r="AM233" s="731"/>
      <c r="AN233" s="731"/>
      <c r="AO233" s="732"/>
      <c r="AP233" s="733" t="s">
        <v>287</v>
      </c>
      <c r="AQ233" s="733"/>
      <c r="AR233" s="733"/>
      <c r="AS233" s="733"/>
      <c r="AT233" s="733"/>
      <c r="AU233" s="733"/>
      <c r="AV233" s="733"/>
      <c r="AW233" s="733"/>
      <c r="AX233" s="733"/>
      <c r="AY233">
        <f>COUNTA($C$233)</f>
        <v>1</v>
      </c>
    </row>
    <row r="234" spans="1:51" ht="24.75" customHeight="1" x14ac:dyDescent="0.15">
      <c r="A234" s="60"/>
      <c r="B234" s="60"/>
      <c r="C234" s="60"/>
      <c r="D234" s="60"/>
      <c r="E234" s="60"/>
      <c r="F234" s="60"/>
      <c r="G234" s="60"/>
      <c r="H234" s="60"/>
      <c r="I234" s="60"/>
      <c r="J234" s="60"/>
      <c r="K234" s="60"/>
      <c r="L234" s="60"/>
      <c r="M234" s="60"/>
      <c r="N234" s="60"/>
      <c r="O234" s="60"/>
      <c r="P234" s="61"/>
      <c r="Q234" s="61"/>
      <c r="R234" s="61"/>
      <c r="S234" s="61"/>
      <c r="T234" s="61"/>
      <c r="U234" s="61"/>
      <c r="V234" s="61"/>
      <c r="W234" s="61"/>
      <c r="X234" s="61"/>
      <c r="Y234" s="62"/>
      <c r="Z234" s="62"/>
      <c r="AA234" s="62"/>
      <c r="AB234" s="62"/>
      <c r="AC234" s="62"/>
      <c r="AD234" s="62"/>
      <c r="AE234" s="62"/>
      <c r="AF234" s="62"/>
      <c r="AG234" s="62"/>
      <c r="AH234" s="62"/>
      <c r="AI234" s="62"/>
      <c r="AJ234" s="62"/>
      <c r="AK234" s="62"/>
      <c r="AL234" s="62"/>
      <c r="AM234" s="62"/>
      <c r="AN234" s="62"/>
      <c r="AO234" s="62"/>
      <c r="AP234" s="61"/>
      <c r="AQ234" s="61"/>
      <c r="AR234" s="61"/>
      <c r="AS234" s="61"/>
      <c r="AT234" s="61"/>
      <c r="AU234" s="61"/>
      <c r="AV234" s="61"/>
      <c r="AW234" s="61"/>
      <c r="AX234" s="61"/>
      <c r="AY234">
        <f>COUNTA($C$237)</f>
        <v>1</v>
      </c>
    </row>
    <row r="235" spans="1:51" ht="24.75" customHeight="1" x14ac:dyDescent="0.15">
      <c r="A235" s="53"/>
      <c r="B235" s="57" t="s">
        <v>232</v>
      </c>
      <c r="C235" s="53"/>
      <c r="D235" s="53"/>
      <c r="E235" s="53"/>
      <c r="F235" s="53"/>
      <c r="G235" s="53"/>
      <c r="H235" s="53"/>
      <c r="I235" s="53"/>
      <c r="J235" s="53"/>
      <c r="K235" s="53"/>
      <c r="L235" s="53"/>
      <c r="M235" s="53"/>
      <c r="N235" s="53"/>
      <c r="O235" s="53"/>
      <c r="P235" s="58"/>
      <c r="Q235" s="58"/>
      <c r="R235" s="58"/>
      <c r="S235" s="58"/>
      <c r="T235" s="58"/>
      <c r="U235" s="58"/>
      <c r="V235" s="58"/>
      <c r="W235" s="58"/>
      <c r="X235" s="58"/>
      <c r="Y235" s="59"/>
      <c r="Z235" s="59"/>
      <c r="AA235" s="59"/>
      <c r="AB235" s="59"/>
      <c r="AC235" s="59"/>
      <c r="AD235" s="59"/>
      <c r="AE235" s="59"/>
      <c r="AF235" s="59"/>
      <c r="AG235" s="59"/>
      <c r="AH235" s="59"/>
      <c r="AI235" s="59"/>
      <c r="AJ235" s="59"/>
      <c r="AK235" s="59"/>
      <c r="AL235" s="59"/>
      <c r="AM235" s="59"/>
      <c r="AN235" s="59"/>
      <c r="AO235" s="59"/>
      <c r="AP235" s="58"/>
      <c r="AQ235" s="58"/>
      <c r="AR235" s="58"/>
      <c r="AS235" s="58"/>
      <c r="AT235" s="58"/>
      <c r="AU235" s="58"/>
      <c r="AV235" s="58"/>
      <c r="AW235" s="58"/>
      <c r="AX235" s="58"/>
      <c r="AY235">
        <f>$AY$234</f>
        <v>1</v>
      </c>
    </row>
    <row r="236" spans="1:51" ht="59.25" customHeight="1" x14ac:dyDescent="0.15">
      <c r="A236" s="723"/>
      <c r="B236" s="723"/>
      <c r="C236" s="723" t="s">
        <v>24</v>
      </c>
      <c r="D236" s="723"/>
      <c r="E236" s="723"/>
      <c r="F236" s="723"/>
      <c r="G236" s="723"/>
      <c r="H236" s="723"/>
      <c r="I236" s="723"/>
      <c r="J236" s="724" t="s">
        <v>214</v>
      </c>
      <c r="K236" s="145"/>
      <c r="L236" s="145"/>
      <c r="M236" s="145"/>
      <c r="N236" s="145"/>
      <c r="O236" s="145"/>
      <c r="P236" s="401" t="s">
        <v>25</v>
      </c>
      <c r="Q236" s="401"/>
      <c r="R236" s="401"/>
      <c r="S236" s="401"/>
      <c r="T236" s="401"/>
      <c r="U236" s="401"/>
      <c r="V236" s="401"/>
      <c r="W236" s="401"/>
      <c r="X236" s="401"/>
      <c r="Y236" s="725" t="s">
        <v>213</v>
      </c>
      <c r="Z236" s="726"/>
      <c r="AA236" s="726"/>
      <c r="AB236" s="726"/>
      <c r="AC236" s="724" t="s">
        <v>241</v>
      </c>
      <c r="AD236" s="724"/>
      <c r="AE236" s="724"/>
      <c r="AF236" s="724"/>
      <c r="AG236" s="724"/>
      <c r="AH236" s="725" t="s">
        <v>255</v>
      </c>
      <c r="AI236" s="723"/>
      <c r="AJ236" s="723"/>
      <c r="AK236" s="723"/>
      <c r="AL236" s="723" t="s">
        <v>19</v>
      </c>
      <c r="AM236" s="723"/>
      <c r="AN236" s="723"/>
      <c r="AO236" s="727"/>
      <c r="AP236" s="745" t="s">
        <v>215</v>
      </c>
      <c r="AQ236" s="745"/>
      <c r="AR236" s="745"/>
      <c r="AS236" s="745"/>
      <c r="AT236" s="745"/>
      <c r="AU236" s="745"/>
      <c r="AV236" s="745"/>
      <c r="AW236" s="745"/>
      <c r="AX236" s="745"/>
      <c r="AY236">
        <f>$AY$234</f>
        <v>1</v>
      </c>
    </row>
    <row r="237" spans="1:51" ht="30" customHeight="1" x14ac:dyDescent="0.15">
      <c r="A237" s="734">
        <v>1</v>
      </c>
      <c r="B237" s="734">
        <v>1</v>
      </c>
      <c r="C237" s="735" t="s">
        <v>815</v>
      </c>
      <c r="D237" s="736"/>
      <c r="E237" s="736"/>
      <c r="F237" s="736"/>
      <c r="G237" s="736"/>
      <c r="H237" s="736"/>
      <c r="I237" s="736"/>
      <c r="J237" s="737">
        <v>6010401019178</v>
      </c>
      <c r="K237" s="738"/>
      <c r="L237" s="738"/>
      <c r="M237" s="738"/>
      <c r="N237" s="738"/>
      <c r="O237" s="738"/>
      <c r="P237" s="739" t="s">
        <v>771</v>
      </c>
      <c r="Q237" s="740"/>
      <c r="R237" s="740"/>
      <c r="S237" s="740"/>
      <c r="T237" s="740"/>
      <c r="U237" s="740"/>
      <c r="V237" s="740"/>
      <c r="W237" s="740"/>
      <c r="X237" s="740"/>
      <c r="Y237" s="741">
        <v>261</v>
      </c>
      <c r="Z237" s="742"/>
      <c r="AA237" s="742"/>
      <c r="AB237" s="743"/>
      <c r="AC237" s="746" t="s">
        <v>258</v>
      </c>
      <c r="AD237" s="747"/>
      <c r="AE237" s="747"/>
      <c r="AF237" s="747"/>
      <c r="AG237" s="747"/>
      <c r="AH237" s="748">
        <v>7</v>
      </c>
      <c r="AI237" s="749"/>
      <c r="AJ237" s="749"/>
      <c r="AK237" s="749"/>
      <c r="AL237" s="730" t="s">
        <v>287</v>
      </c>
      <c r="AM237" s="731"/>
      <c r="AN237" s="731"/>
      <c r="AO237" s="732"/>
      <c r="AP237" s="733" t="s">
        <v>287</v>
      </c>
      <c r="AQ237" s="733"/>
      <c r="AR237" s="733"/>
      <c r="AS237" s="733"/>
      <c r="AT237" s="733"/>
      <c r="AU237" s="733"/>
      <c r="AV237" s="733"/>
      <c r="AW237" s="733"/>
      <c r="AX237" s="733"/>
      <c r="AY237">
        <f>$AY$234</f>
        <v>1</v>
      </c>
    </row>
    <row r="238" spans="1:51" ht="51.75" customHeight="1" x14ac:dyDescent="0.15">
      <c r="A238" s="734">
        <v>2</v>
      </c>
      <c r="B238" s="734">
        <v>1</v>
      </c>
      <c r="C238" s="735" t="s">
        <v>815</v>
      </c>
      <c r="D238" s="736"/>
      <c r="E238" s="736"/>
      <c r="F238" s="736"/>
      <c r="G238" s="736"/>
      <c r="H238" s="736"/>
      <c r="I238" s="736"/>
      <c r="J238" s="737">
        <v>6010401019178</v>
      </c>
      <c r="K238" s="738"/>
      <c r="L238" s="738"/>
      <c r="M238" s="738"/>
      <c r="N238" s="738"/>
      <c r="O238" s="738"/>
      <c r="P238" s="739" t="s">
        <v>772</v>
      </c>
      <c r="Q238" s="740"/>
      <c r="R238" s="740"/>
      <c r="S238" s="740"/>
      <c r="T238" s="740"/>
      <c r="U238" s="740"/>
      <c r="V238" s="740"/>
      <c r="W238" s="740"/>
      <c r="X238" s="740"/>
      <c r="Y238" s="741">
        <v>2</v>
      </c>
      <c r="Z238" s="742"/>
      <c r="AA238" s="742"/>
      <c r="AB238" s="743"/>
      <c r="AC238" s="746" t="s">
        <v>258</v>
      </c>
      <c r="AD238" s="747"/>
      <c r="AE238" s="747"/>
      <c r="AF238" s="747"/>
      <c r="AG238" s="747"/>
      <c r="AH238" s="748">
        <v>4</v>
      </c>
      <c r="AI238" s="749"/>
      <c r="AJ238" s="749"/>
      <c r="AK238" s="749"/>
      <c r="AL238" s="730" t="s">
        <v>287</v>
      </c>
      <c r="AM238" s="731"/>
      <c r="AN238" s="731"/>
      <c r="AO238" s="732"/>
      <c r="AP238" s="733" t="s">
        <v>287</v>
      </c>
      <c r="AQ238" s="733"/>
      <c r="AR238" s="733"/>
      <c r="AS238" s="733"/>
      <c r="AT238" s="733"/>
      <c r="AU238" s="733"/>
      <c r="AV238" s="733"/>
      <c r="AW238" s="733"/>
      <c r="AX238" s="733"/>
      <c r="AY238">
        <f>COUNTA($C$238)</f>
        <v>1</v>
      </c>
    </row>
    <row r="239" spans="1:51" ht="30" customHeight="1" x14ac:dyDescent="0.15">
      <c r="A239" s="734">
        <v>3</v>
      </c>
      <c r="B239" s="734">
        <v>1</v>
      </c>
      <c r="C239" s="750" t="s">
        <v>808</v>
      </c>
      <c r="D239" s="751"/>
      <c r="E239" s="751"/>
      <c r="F239" s="751"/>
      <c r="G239" s="751"/>
      <c r="H239" s="751"/>
      <c r="I239" s="752"/>
      <c r="J239" s="753">
        <v>8010401024011</v>
      </c>
      <c r="K239" s="754"/>
      <c r="L239" s="754"/>
      <c r="M239" s="754"/>
      <c r="N239" s="754"/>
      <c r="O239" s="755"/>
      <c r="P239" s="739" t="s">
        <v>740</v>
      </c>
      <c r="Q239" s="740"/>
      <c r="R239" s="740"/>
      <c r="S239" s="740"/>
      <c r="T239" s="740"/>
      <c r="U239" s="740"/>
      <c r="V239" s="740"/>
      <c r="W239" s="740"/>
      <c r="X239" s="740"/>
      <c r="Y239" s="741">
        <v>1</v>
      </c>
      <c r="Z239" s="742"/>
      <c r="AA239" s="742"/>
      <c r="AB239" s="743"/>
      <c r="AC239" s="746" t="s">
        <v>264</v>
      </c>
      <c r="AD239" s="747"/>
      <c r="AE239" s="747"/>
      <c r="AF239" s="747"/>
      <c r="AG239" s="747"/>
      <c r="AH239" s="748" t="s">
        <v>287</v>
      </c>
      <c r="AI239" s="749"/>
      <c r="AJ239" s="749"/>
      <c r="AK239" s="749"/>
      <c r="AL239" s="730" t="s">
        <v>287</v>
      </c>
      <c r="AM239" s="731"/>
      <c r="AN239" s="731"/>
      <c r="AO239" s="732"/>
      <c r="AP239" s="733" t="s">
        <v>287</v>
      </c>
      <c r="AQ239" s="733"/>
      <c r="AR239" s="733"/>
      <c r="AS239" s="733"/>
      <c r="AT239" s="733"/>
      <c r="AU239" s="733"/>
      <c r="AV239" s="733"/>
      <c r="AW239" s="733"/>
      <c r="AX239" s="733"/>
      <c r="AY239">
        <f>COUNTA($C$239)</f>
        <v>1</v>
      </c>
    </row>
    <row r="240" spans="1:51" ht="30" customHeight="1" x14ac:dyDescent="0.15">
      <c r="A240" s="734">
        <v>4</v>
      </c>
      <c r="B240" s="734">
        <v>1</v>
      </c>
      <c r="C240" s="735" t="s">
        <v>815</v>
      </c>
      <c r="D240" s="736"/>
      <c r="E240" s="736"/>
      <c r="F240" s="736"/>
      <c r="G240" s="736"/>
      <c r="H240" s="736"/>
      <c r="I240" s="736"/>
      <c r="J240" s="737">
        <v>6010401019178</v>
      </c>
      <c r="K240" s="738"/>
      <c r="L240" s="738"/>
      <c r="M240" s="738"/>
      <c r="N240" s="738"/>
      <c r="O240" s="738"/>
      <c r="P240" s="739" t="s">
        <v>740</v>
      </c>
      <c r="Q240" s="740"/>
      <c r="R240" s="740"/>
      <c r="S240" s="740"/>
      <c r="T240" s="740"/>
      <c r="U240" s="740"/>
      <c r="V240" s="740"/>
      <c r="W240" s="740"/>
      <c r="X240" s="740"/>
      <c r="Y240" s="741">
        <v>1</v>
      </c>
      <c r="Z240" s="742"/>
      <c r="AA240" s="742"/>
      <c r="AB240" s="743"/>
      <c r="AC240" s="746" t="s">
        <v>264</v>
      </c>
      <c r="AD240" s="747"/>
      <c r="AE240" s="747"/>
      <c r="AF240" s="747"/>
      <c r="AG240" s="747"/>
      <c r="AH240" s="748" t="s">
        <v>287</v>
      </c>
      <c r="AI240" s="749"/>
      <c r="AJ240" s="749"/>
      <c r="AK240" s="749"/>
      <c r="AL240" s="730" t="s">
        <v>287</v>
      </c>
      <c r="AM240" s="731"/>
      <c r="AN240" s="731"/>
      <c r="AO240" s="732"/>
      <c r="AP240" s="733" t="s">
        <v>287</v>
      </c>
      <c r="AQ240" s="733"/>
      <c r="AR240" s="733"/>
      <c r="AS240" s="733"/>
      <c r="AT240" s="733"/>
      <c r="AU240" s="733"/>
      <c r="AV240" s="733"/>
      <c r="AW240" s="733"/>
      <c r="AX240" s="733"/>
      <c r="AY240">
        <f>COUNTA($C$240)</f>
        <v>1</v>
      </c>
    </row>
    <row r="241" spans="1:51" ht="24.75" customHeight="1" x14ac:dyDescent="0.15">
      <c r="A241" s="60"/>
      <c r="B241" s="60"/>
      <c r="C241" s="60"/>
      <c r="D241" s="60"/>
      <c r="E241" s="60"/>
      <c r="F241" s="60"/>
      <c r="G241" s="60"/>
      <c r="H241" s="60"/>
      <c r="I241" s="60"/>
      <c r="J241" s="60"/>
      <c r="K241" s="60"/>
      <c r="L241" s="60"/>
      <c r="M241" s="60"/>
      <c r="N241" s="60"/>
      <c r="O241" s="60"/>
      <c r="P241" s="61"/>
      <c r="Q241" s="61"/>
      <c r="R241" s="61"/>
      <c r="S241" s="61"/>
      <c r="T241" s="61"/>
      <c r="U241" s="61"/>
      <c r="V241" s="61"/>
      <c r="W241" s="61"/>
      <c r="X241" s="61"/>
      <c r="Y241" s="62"/>
      <c r="Z241" s="62"/>
      <c r="AA241" s="62"/>
      <c r="AB241" s="62"/>
      <c r="AC241" s="62"/>
      <c r="AD241" s="62"/>
      <c r="AE241" s="62"/>
      <c r="AF241" s="62"/>
      <c r="AG241" s="62"/>
      <c r="AH241" s="62"/>
      <c r="AI241" s="62"/>
      <c r="AJ241" s="62"/>
      <c r="AK241" s="62"/>
      <c r="AL241" s="62"/>
      <c r="AM241" s="62"/>
      <c r="AN241" s="62"/>
      <c r="AO241" s="62"/>
      <c r="AP241" s="61"/>
      <c r="AQ241" s="61"/>
      <c r="AR241" s="61"/>
      <c r="AS241" s="61"/>
      <c r="AT241" s="61"/>
      <c r="AU241" s="61"/>
      <c r="AV241" s="61"/>
      <c r="AW241" s="61"/>
      <c r="AX241" s="61"/>
      <c r="AY241">
        <f>COUNTA($C$244)</f>
        <v>1</v>
      </c>
    </row>
    <row r="242" spans="1:51" ht="24.75" customHeight="1" x14ac:dyDescent="0.15">
      <c r="A242" s="53"/>
      <c r="B242" s="57" t="s">
        <v>167</v>
      </c>
      <c r="C242" s="53"/>
      <c r="D242" s="53"/>
      <c r="E242" s="53"/>
      <c r="F242" s="53"/>
      <c r="G242" s="53"/>
      <c r="H242" s="53"/>
      <c r="I242" s="53"/>
      <c r="J242" s="53"/>
      <c r="K242" s="53"/>
      <c r="L242" s="53"/>
      <c r="M242" s="53"/>
      <c r="N242" s="53"/>
      <c r="O242" s="53"/>
      <c r="P242" s="58"/>
      <c r="Q242" s="58"/>
      <c r="R242" s="58"/>
      <c r="S242" s="58"/>
      <c r="T242" s="58"/>
      <c r="U242" s="58"/>
      <c r="V242" s="58"/>
      <c r="W242" s="58"/>
      <c r="X242" s="58"/>
      <c r="Y242" s="59"/>
      <c r="Z242" s="59"/>
      <c r="AA242" s="59"/>
      <c r="AB242" s="59"/>
      <c r="AC242" s="59"/>
      <c r="AD242" s="59"/>
      <c r="AE242" s="59"/>
      <c r="AF242" s="59"/>
      <c r="AG242" s="59"/>
      <c r="AH242" s="59"/>
      <c r="AI242" s="59"/>
      <c r="AJ242" s="59"/>
      <c r="AK242" s="59"/>
      <c r="AL242" s="59"/>
      <c r="AM242" s="59"/>
      <c r="AN242" s="59"/>
      <c r="AO242" s="59"/>
      <c r="AP242" s="58"/>
      <c r="AQ242" s="58"/>
      <c r="AR242" s="58"/>
      <c r="AS242" s="58"/>
      <c r="AT242" s="58"/>
      <c r="AU242" s="58"/>
      <c r="AV242" s="58"/>
      <c r="AW242" s="58"/>
      <c r="AX242" s="58"/>
      <c r="AY242">
        <f>$AY$241</f>
        <v>1</v>
      </c>
    </row>
    <row r="243" spans="1:51" ht="59.25" customHeight="1" x14ac:dyDescent="0.15">
      <c r="A243" s="723"/>
      <c r="B243" s="723"/>
      <c r="C243" s="723" t="s">
        <v>24</v>
      </c>
      <c r="D243" s="723"/>
      <c r="E243" s="723"/>
      <c r="F243" s="723"/>
      <c r="G243" s="723"/>
      <c r="H243" s="723"/>
      <c r="I243" s="723"/>
      <c r="J243" s="724" t="s">
        <v>214</v>
      </c>
      <c r="K243" s="145"/>
      <c r="L243" s="145"/>
      <c r="M243" s="145"/>
      <c r="N243" s="145"/>
      <c r="O243" s="145"/>
      <c r="P243" s="401" t="s">
        <v>25</v>
      </c>
      <c r="Q243" s="401"/>
      <c r="R243" s="401"/>
      <c r="S243" s="401"/>
      <c r="T243" s="401"/>
      <c r="U243" s="401"/>
      <c r="V243" s="401"/>
      <c r="W243" s="401"/>
      <c r="X243" s="401"/>
      <c r="Y243" s="725" t="s">
        <v>213</v>
      </c>
      <c r="Z243" s="726"/>
      <c r="AA243" s="726"/>
      <c r="AB243" s="726"/>
      <c r="AC243" s="724" t="s">
        <v>241</v>
      </c>
      <c r="AD243" s="724"/>
      <c r="AE243" s="724"/>
      <c r="AF243" s="724"/>
      <c r="AG243" s="724"/>
      <c r="AH243" s="725" t="s">
        <v>255</v>
      </c>
      <c r="AI243" s="723"/>
      <c r="AJ243" s="723"/>
      <c r="AK243" s="723"/>
      <c r="AL243" s="723" t="s">
        <v>19</v>
      </c>
      <c r="AM243" s="723"/>
      <c r="AN243" s="723"/>
      <c r="AO243" s="727"/>
      <c r="AP243" s="745" t="s">
        <v>215</v>
      </c>
      <c r="AQ243" s="745"/>
      <c r="AR243" s="745"/>
      <c r="AS243" s="745"/>
      <c r="AT243" s="745"/>
      <c r="AU243" s="745"/>
      <c r="AV243" s="745"/>
      <c r="AW243" s="745"/>
      <c r="AX243" s="745"/>
      <c r="AY243">
        <f>$AY$241</f>
        <v>1</v>
      </c>
    </row>
    <row r="244" spans="1:51" ht="30" customHeight="1" x14ac:dyDescent="0.15">
      <c r="A244" s="734">
        <v>1</v>
      </c>
      <c r="B244" s="734">
        <v>1</v>
      </c>
      <c r="C244" s="750" t="s">
        <v>808</v>
      </c>
      <c r="D244" s="751"/>
      <c r="E244" s="751"/>
      <c r="F244" s="751"/>
      <c r="G244" s="751"/>
      <c r="H244" s="751"/>
      <c r="I244" s="752"/>
      <c r="J244" s="753">
        <v>8010401024011</v>
      </c>
      <c r="K244" s="754"/>
      <c r="L244" s="754"/>
      <c r="M244" s="754"/>
      <c r="N244" s="754"/>
      <c r="O244" s="755"/>
      <c r="P244" s="762" t="s">
        <v>753</v>
      </c>
      <c r="Q244" s="763"/>
      <c r="R244" s="763"/>
      <c r="S244" s="763"/>
      <c r="T244" s="763"/>
      <c r="U244" s="763"/>
      <c r="V244" s="763"/>
      <c r="W244" s="763"/>
      <c r="X244" s="764"/>
      <c r="Y244" s="741">
        <v>190</v>
      </c>
      <c r="Z244" s="742"/>
      <c r="AA244" s="742"/>
      <c r="AB244" s="743"/>
      <c r="AC244" s="765" t="s">
        <v>261</v>
      </c>
      <c r="AD244" s="766"/>
      <c r="AE244" s="766"/>
      <c r="AF244" s="766"/>
      <c r="AG244" s="767"/>
      <c r="AH244" s="756">
        <v>7</v>
      </c>
      <c r="AI244" s="757"/>
      <c r="AJ244" s="757"/>
      <c r="AK244" s="758"/>
      <c r="AL244" s="730" t="s">
        <v>287</v>
      </c>
      <c r="AM244" s="731"/>
      <c r="AN244" s="731"/>
      <c r="AO244" s="732"/>
      <c r="AP244" s="759" t="s">
        <v>287</v>
      </c>
      <c r="AQ244" s="760"/>
      <c r="AR244" s="760"/>
      <c r="AS244" s="760"/>
      <c r="AT244" s="760"/>
      <c r="AU244" s="760"/>
      <c r="AV244" s="760"/>
      <c r="AW244" s="760"/>
      <c r="AX244" s="761"/>
      <c r="AY244">
        <f>$AY$241</f>
        <v>1</v>
      </c>
    </row>
    <row r="245" spans="1:51" ht="24.75" customHeight="1" x14ac:dyDescent="0.15">
      <c r="A245" s="60"/>
      <c r="B245" s="60"/>
      <c r="C245" s="60"/>
      <c r="D245" s="60"/>
      <c r="E245" s="60"/>
      <c r="F245" s="60"/>
      <c r="G245" s="60"/>
      <c r="H245" s="60"/>
      <c r="I245" s="60"/>
      <c r="J245" s="60"/>
      <c r="K245" s="60"/>
      <c r="L245" s="60"/>
      <c r="M245" s="60"/>
      <c r="N245" s="60"/>
      <c r="O245" s="60"/>
      <c r="P245" s="61"/>
      <c r="Q245" s="61"/>
      <c r="R245" s="61"/>
      <c r="S245" s="61"/>
      <c r="T245" s="61"/>
      <c r="U245" s="61"/>
      <c r="V245" s="61"/>
      <c r="W245" s="61"/>
      <c r="X245" s="61"/>
      <c r="Y245" s="62"/>
      <c r="Z245" s="62"/>
      <c r="AA245" s="62"/>
      <c r="AB245" s="62"/>
      <c r="AC245" s="62"/>
      <c r="AD245" s="62"/>
      <c r="AE245" s="62"/>
      <c r="AF245" s="62"/>
      <c r="AG245" s="62"/>
      <c r="AH245" s="62"/>
      <c r="AI245" s="62"/>
      <c r="AJ245" s="62"/>
      <c r="AK245" s="62"/>
      <c r="AL245" s="62"/>
      <c r="AM245" s="62"/>
      <c r="AN245" s="62"/>
      <c r="AO245" s="62"/>
      <c r="AP245" s="61"/>
      <c r="AQ245" s="61"/>
      <c r="AR245" s="61"/>
      <c r="AS245" s="61"/>
      <c r="AT245" s="61"/>
      <c r="AU245" s="61"/>
      <c r="AV245" s="61"/>
      <c r="AW245" s="61"/>
      <c r="AX245" s="61"/>
      <c r="AY245">
        <f>COUNTA($C$248)</f>
        <v>1</v>
      </c>
    </row>
    <row r="246" spans="1:51" ht="24.75" customHeight="1" x14ac:dyDescent="0.15">
      <c r="A246" s="53"/>
      <c r="B246" s="57" t="s">
        <v>168</v>
      </c>
      <c r="C246" s="53"/>
      <c r="D246" s="53"/>
      <c r="E246" s="53"/>
      <c r="F246" s="53"/>
      <c r="G246" s="53"/>
      <c r="H246" s="53"/>
      <c r="I246" s="53"/>
      <c r="J246" s="53"/>
      <c r="K246" s="53"/>
      <c r="L246" s="53"/>
      <c r="M246" s="53"/>
      <c r="N246" s="53"/>
      <c r="O246" s="53"/>
      <c r="P246" s="58"/>
      <c r="Q246" s="58"/>
      <c r="R246" s="58"/>
      <c r="S246" s="58"/>
      <c r="T246" s="58"/>
      <c r="U246" s="58"/>
      <c r="V246" s="58"/>
      <c r="W246" s="58"/>
      <c r="X246" s="58"/>
      <c r="Y246" s="59"/>
      <c r="Z246" s="59"/>
      <c r="AA246" s="59"/>
      <c r="AB246" s="59"/>
      <c r="AC246" s="59"/>
      <c r="AD246" s="59"/>
      <c r="AE246" s="59"/>
      <c r="AF246" s="59"/>
      <c r="AG246" s="59"/>
      <c r="AH246" s="59"/>
      <c r="AI246" s="59"/>
      <c r="AJ246" s="59"/>
      <c r="AK246" s="59"/>
      <c r="AL246" s="59"/>
      <c r="AM246" s="59"/>
      <c r="AN246" s="59"/>
      <c r="AO246" s="59"/>
      <c r="AP246" s="58"/>
      <c r="AQ246" s="58"/>
      <c r="AR246" s="58"/>
      <c r="AS246" s="58"/>
      <c r="AT246" s="58"/>
      <c r="AU246" s="58"/>
      <c r="AV246" s="58"/>
      <c r="AW246" s="58"/>
      <c r="AX246" s="58"/>
      <c r="AY246">
        <f>$AY$245</f>
        <v>1</v>
      </c>
    </row>
    <row r="247" spans="1:51" ht="59.25" customHeight="1" x14ac:dyDescent="0.15">
      <c r="A247" s="723"/>
      <c r="B247" s="723"/>
      <c r="C247" s="723" t="s">
        <v>24</v>
      </c>
      <c r="D247" s="723"/>
      <c r="E247" s="723"/>
      <c r="F247" s="723"/>
      <c r="G247" s="723"/>
      <c r="H247" s="723"/>
      <c r="I247" s="723"/>
      <c r="J247" s="724" t="s">
        <v>214</v>
      </c>
      <c r="K247" s="145"/>
      <c r="L247" s="145"/>
      <c r="M247" s="145"/>
      <c r="N247" s="145"/>
      <c r="O247" s="145"/>
      <c r="P247" s="401" t="s">
        <v>25</v>
      </c>
      <c r="Q247" s="401"/>
      <c r="R247" s="401"/>
      <c r="S247" s="401"/>
      <c r="T247" s="401"/>
      <c r="U247" s="401"/>
      <c r="V247" s="401"/>
      <c r="W247" s="401"/>
      <c r="X247" s="401"/>
      <c r="Y247" s="725" t="s">
        <v>213</v>
      </c>
      <c r="Z247" s="726"/>
      <c r="AA247" s="726"/>
      <c r="AB247" s="726"/>
      <c r="AC247" s="724" t="s">
        <v>241</v>
      </c>
      <c r="AD247" s="724"/>
      <c r="AE247" s="724"/>
      <c r="AF247" s="724"/>
      <c r="AG247" s="724"/>
      <c r="AH247" s="725" t="s">
        <v>255</v>
      </c>
      <c r="AI247" s="723"/>
      <c r="AJ247" s="723"/>
      <c r="AK247" s="723"/>
      <c r="AL247" s="723" t="s">
        <v>19</v>
      </c>
      <c r="AM247" s="723"/>
      <c r="AN247" s="723"/>
      <c r="AO247" s="727"/>
      <c r="AP247" s="745" t="s">
        <v>215</v>
      </c>
      <c r="AQ247" s="745"/>
      <c r="AR247" s="745"/>
      <c r="AS247" s="745"/>
      <c r="AT247" s="745"/>
      <c r="AU247" s="745"/>
      <c r="AV247" s="745"/>
      <c r="AW247" s="745"/>
      <c r="AX247" s="745"/>
      <c r="AY247">
        <f>$AY$245</f>
        <v>1</v>
      </c>
    </row>
    <row r="248" spans="1:51" ht="30" customHeight="1" x14ac:dyDescent="0.15">
      <c r="A248" s="734">
        <v>1</v>
      </c>
      <c r="B248" s="734">
        <v>1</v>
      </c>
      <c r="C248" s="735" t="s">
        <v>816</v>
      </c>
      <c r="D248" s="736"/>
      <c r="E248" s="736"/>
      <c r="F248" s="736"/>
      <c r="G248" s="736"/>
      <c r="H248" s="736"/>
      <c r="I248" s="736"/>
      <c r="J248" s="737">
        <v>3010401076255</v>
      </c>
      <c r="K248" s="738"/>
      <c r="L248" s="738"/>
      <c r="M248" s="738"/>
      <c r="N248" s="738"/>
      <c r="O248" s="738"/>
      <c r="P248" s="739" t="s">
        <v>752</v>
      </c>
      <c r="Q248" s="740"/>
      <c r="R248" s="740"/>
      <c r="S248" s="740"/>
      <c r="T248" s="740"/>
      <c r="U248" s="740"/>
      <c r="V248" s="740"/>
      <c r="W248" s="740"/>
      <c r="X248" s="740"/>
      <c r="Y248" s="741">
        <v>135</v>
      </c>
      <c r="Z248" s="742"/>
      <c r="AA248" s="742"/>
      <c r="AB248" s="743"/>
      <c r="AC248" s="744" t="s">
        <v>261</v>
      </c>
      <c r="AD248" s="744"/>
      <c r="AE248" s="744"/>
      <c r="AF248" s="744"/>
      <c r="AG248" s="744"/>
      <c r="AH248" s="728">
        <v>7</v>
      </c>
      <c r="AI248" s="729"/>
      <c r="AJ248" s="729"/>
      <c r="AK248" s="729"/>
      <c r="AL248" s="730" t="s">
        <v>287</v>
      </c>
      <c r="AM248" s="731"/>
      <c r="AN248" s="731"/>
      <c r="AO248" s="732"/>
      <c r="AP248" s="733" t="s">
        <v>287</v>
      </c>
      <c r="AQ248" s="733"/>
      <c r="AR248" s="733"/>
      <c r="AS248" s="733"/>
      <c r="AT248" s="733"/>
      <c r="AU248" s="733"/>
      <c r="AV248" s="733"/>
      <c r="AW248" s="733"/>
      <c r="AX248" s="733"/>
      <c r="AY248">
        <f>$AY$245</f>
        <v>1</v>
      </c>
    </row>
    <row r="249" spans="1:51" ht="24.75" customHeight="1" x14ac:dyDescent="0.15">
      <c r="A249" s="60"/>
      <c r="B249" s="60"/>
      <c r="C249" s="60"/>
      <c r="D249" s="60"/>
      <c r="E249" s="60"/>
      <c r="F249" s="60"/>
      <c r="G249" s="60"/>
      <c r="H249" s="60"/>
      <c r="I249" s="60"/>
      <c r="J249" s="60"/>
      <c r="K249" s="60"/>
      <c r="L249" s="60"/>
      <c r="M249" s="60"/>
      <c r="N249" s="60"/>
      <c r="O249" s="60"/>
      <c r="P249" s="61"/>
      <c r="Q249" s="61"/>
      <c r="R249" s="61"/>
      <c r="S249" s="61"/>
      <c r="T249" s="61"/>
      <c r="U249" s="61"/>
      <c r="V249" s="61"/>
      <c r="W249" s="61"/>
      <c r="X249" s="61"/>
      <c r="Y249" s="62"/>
      <c r="Z249" s="62"/>
      <c r="AA249" s="62"/>
      <c r="AB249" s="62"/>
      <c r="AC249" s="62"/>
      <c r="AD249" s="62"/>
      <c r="AE249" s="62"/>
      <c r="AF249" s="62"/>
      <c r="AG249" s="62"/>
      <c r="AH249" s="62"/>
      <c r="AI249" s="62"/>
      <c r="AJ249" s="62"/>
      <c r="AK249" s="62"/>
      <c r="AL249" s="62"/>
      <c r="AM249" s="62"/>
      <c r="AN249" s="62"/>
      <c r="AO249" s="62"/>
      <c r="AP249" s="61"/>
      <c r="AQ249" s="61"/>
      <c r="AR249" s="61"/>
      <c r="AS249" s="61"/>
      <c r="AT249" s="61"/>
      <c r="AU249" s="61"/>
      <c r="AV249" s="61"/>
      <c r="AW249" s="61"/>
      <c r="AX249" s="61"/>
      <c r="AY249">
        <f>COUNTA($C$252)</f>
        <v>1</v>
      </c>
    </row>
    <row r="250" spans="1:51" ht="24.75" customHeight="1" x14ac:dyDescent="0.15">
      <c r="A250" s="53"/>
      <c r="B250" s="57" t="s">
        <v>169</v>
      </c>
      <c r="C250" s="53"/>
      <c r="D250" s="53"/>
      <c r="E250" s="53"/>
      <c r="F250" s="53"/>
      <c r="G250" s="53"/>
      <c r="H250" s="53"/>
      <c r="I250" s="53"/>
      <c r="J250" s="53"/>
      <c r="K250" s="53"/>
      <c r="L250" s="53"/>
      <c r="M250" s="53"/>
      <c r="N250" s="53"/>
      <c r="O250" s="53"/>
      <c r="P250" s="58"/>
      <c r="Q250" s="58"/>
      <c r="R250" s="58"/>
      <c r="S250" s="58"/>
      <c r="T250" s="58"/>
      <c r="U250" s="58"/>
      <c r="V250" s="58"/>
      <c r="W250" s="58"/>
      <c r="X250" s="58"/>
      <c r="Y250" s="59"/>
      <c r="Z250" s="59"/>
      <c r="AA250" s="59"/>
      <c r="AB250" s="59"/>
      <c r="AC250" s="59"/>
      <c r="AD250" s="59"/>
      <c r="AE250" s="59"/>
      <c r="AF250" s="59"/>
      <c r="AG250" s="59"/>
      <c r="AH250" s="59"/>
      <c r="AI250" s="59"/>
      <c r="AJ250" s="59"/>
      <c r="AK250" s="59"/>
      <c r="AL250" s="59"/>
      <c r="AM250" s="59"/>
      <c r="AN250" s="59"/>
      <c r="AO250" s="59"/>
      <c r="AP250" s="58"/>
      <c r="AQ250" s="58"/>
      <c r="AR250" s="58"/>
      <c r="AS250" s="58"/>
      <c r="AT250" s="58"/>
      <c r="AU250" s="58"/>
      <c r="AV250" s="58"/>
      <c r="AW250" s="58"/>
      <c r="AX250" s="58"/>
      <c r="AY250">
        <f>$AY$249</f>
        <v>1</v>
      </c>
    </row>
    <row r="251" spans="1:51" ht="59.25" customHeight="1" x14ac:dyDescent="0.15">
      <c r="A251" s="723"/>
      <c r="B251" s="723"/>
      <c r="C251" s="723" t="s">
        <v>24</v>
      </c>
      <c r="D251" s="723"/>
      <c r="E251" s="723"/>
      <c r="F251" s="723"/>
      <c r="G251" s="723"/>
      <c r="H251" s="723"/>
      <c r="I251" s="723"/>
      <c r="J251" s="724" t="s">
        <v>214</v>
      </c>
      <c r="K251" s="145"/>
      <c r="L251" s="145"/>
      <c r="M251" s="145"/>
      <c r="N251" s="145"/>
      <c r="O251" s="145"/>
      <c r="P251" s="401" t="s">
        <v>25</v>
      </c>
      <c r="Q251" s="401"/>
      <c r="R251" s="401"/>
      <c r="S251" s="401"/>
      <c r="T251" s="401"/>
      <c r="U251" s="401"/>
      <c r="V251" s="401"/>
      <c r="W251" s="401"/>
      <c r="X251" s="401"/>
      <c r="Y251" s="725" t="s">
        <v>213</v>
      </c>
      <c r="Z251" s="726"/>
      <c r="AA251" s="726"/>
      <c r="AB251" s="726"/>
      <c r="AC251" s="724" t="s">
        <v>241</v>
      </c>
      <c r="AD251" s="724"/>
      <c r="AE251" s="724"/>
      <c r="AF251" s="724"/>
      <c r="AG251" s="724"/>
      <c r="AH251" s="725" t="s">
        <v>255</v>
      </c>
      <c r="AI251" s="723"/>
      <c r="AJ251" s="723"/>
      <c r="AK251" s="723"/>
      <c r="AL251" s="723" t="s">
        <v>19</v>
      </c>
      <c r="AM251" s="723"/>
      <c r="AN251" s="723"/>
      <c r="AO251" s="727"/>
      <c r="AP251" s="745" t="s">
        <v>215</v>
      </c>
      <c r="AQ251" s="745"/>
      <c r="AR251" s="745"/>
      <c r="AS251" s="745"/>
      <c r="AT251" s="745"/>
      <c r="AU251" s="745"/>
      <c r="AV251" s="745"/>
      <c r="AW251" s="745"/>
      <c r="AX251" s="745"/>
      <c r="AY251">
        <f>$AY$249</f>
        <v>1</v>
      </c>
    </row>
    <row r="252" spans="1:51" ht="44.45" customHeight="1" x14ac:dyDescent="0.15">
      <c r="A252" s="734">
        <v>1</v>
      </c>
      <c r="B252" s="734">
        <v>1</v>
      </c>
      <c r="C252" s="735" t="s">
        <v>817</v>
      </c>
      <c r="D252" s="736"/>
      <c r="E252" s="736"/>
      <c r="F252" s="736"/>
      <c r="G252" s="736"/>
      <c r="H252" s="736"/>
      <c r="I252" s="736"/>
      <c r="J252" s="737">
        <v>8011105005388</v>
      </c>
      <c r="K252" s="738"/>
      <c r="L252" s="738"/>
      <c r="M252" s="738"/>
      <c r="N252" s="738"/>
      <c r="O252" s="738"/>
      <c r="P252" s="739" t="s">
        <v>681</v>
      </c>
      <c r="Q252" s="740"/>
      <c r="R252" s="740"/>
      <c r="S252" s="740"/>
      <c r="T252" s="740"/>
      <c r="U252" s="740"/>
      <c r="V252" s="740"/>
      <c r="W252" s="740"/>
      <c r="X252" s="740"/>
      <c r="Y252" s="741">
        <v>34</v>
      </c>
      <c r="Z252" s="742"/>
      <c r="AA252" s="742"/>
      <c r="AB252" s="743"/>
      <c r="AC252" s="746" t="s">
        <v>258</v>
      </c>
      <c r="AD252" s="747"/>
      <c r="AE252" s="747"/>
      <c r="AF252" s="747"/>
      <c r="AG252" s="747"/>
      <c r="AH252" s="748">
        <v>2</v>
      </c>
      <c r="AI252" s="749"/>
      <c r="AJ252" s="749"/>
      <c r="AK252" s="749"/>
      <c r="AL252" s="730" t="s">
        <v>287</v>
      </c>
      <c r="AM252" s="731"/>
      <c r="AN252" s="731"/>
      <c r="AO252" s="732"/>
      <c r="AP252" s="733" t="s">
        <v>287</v>
      </c>
      <c r="AQ252" s="733"/>
      <c r="AR252" s="733"/>
      <c r="AS252" s="733"/>
      <c r="AT252" s="733"/>
      <c r="AU252" s="733"/>
      <c r="AV252" s="733"/>
      <c r="AW252" s="733"/>
      <c r="AX252" s="733"/>
      <c r="AY252">
        <f>$AY$249</f>
        <v>1</v>
      </c>
    </row>
    <row r="253" spans="1:51" ht="24.75" customHeight="1" x14ac:dyDescent="0.15">
      <c r="A253" s="60"/>
      <c r="B253" s="60"/>
      <c r="C253" s="60"/>
      <c r="D253" s="60"/>
      <c r="E253" s="60"/>
      <c r="F253" s="60"/>
      <c r="G253" s="60"/>
      <c r="H253" s="60"/>
      <c r="I253" s="60"/>
      <c r="J253" s="60"/>
      <c r="K253" s="60"/>
      <c r="L253" s="60"/>
      <c r="M253" s="60"/>
      <c r="N253" s="60"/>
      <c r="O253" s="60"/>
      <c r="P253" s="61"/>
      <c r="Q253" s="61"/>
      <c r="R253" s="61"/>
      <c r="S253" s="61"/>
      <c r="T253" s="61"/>
      <c r="U253" s="61"/>
      <c r="V253" s="61"/>
      <c r="W253" s="61"/>
      <c r="X253" s="61"/>
      <c r="Y253" s="62"/>
      <c r="Z253" s="62"/>
      <c r="AA253" s="62"/>
      <c r="AB253" s="62"/>
      <c r="AC253" s="62"/>
      <c r="AD253" s="62"/>
      <c r="AE253" s="62"/>
      <c r="AF253" s="62"/>
      <c r="AG253" s="62"/>
      <c r="AH253" s="62"/>
      <c r="AI253" s="62"/>
      <c r="AJ253" s="62"/>
      <c r="AK253" s="62"/>
      <c r="AL253" s="62"/>
      <c r="AM253" s="62"/>
      <c r="AN253" s="62"/>
      <c r="AO253" s="62"/>
      <c r="AP253" s="61"/>
      <c r="AQ253" s="61"/>
      <c r="AR253" s="61"/>
      <c r="AS253" s="61"/>
      <c r="AT253" s="61"/>
      <c r="AU253" s="61"/>
      <c r="AV253" s="61"/>
      <c r="AW253" s="61"/>
      <c r="AX253" s="61"/>
      <c r="AY253">
        <f>COUNTA($C$256)</f>
        <v>1</v>
      </c>
    </row>
    <row r="254" spans="1:51" ht="24.75" customHeight="1" x14ac:dyDescent="0.15">
      <c r="A254" s="53"/>
      <c r="B254" s="57" t="s">
        <v>170</v>
      </c>
      <c r="C254" s="53"/>
      <c r="D254" s="53"/>
      <c r="E254" s="53"/>
      <c r="F254" s="53"/>
      <c r="G254" s="53"/>
      <c r="H254" s="53"/>
      <c r="I254" s="53"/>
      <c r="J254" s="53"/>
      <c r="K254" s="53"/>
      <c r="L254" s="53"/>
      <c r="M254" s="53"/>
      <c r="N254" s="53"/>
      <c r="O254" s="53"/>
      <c r="P254" s="58"/>
      <c r="Q254" s="58"/>
      <c r="R254" s="58"/>
      <c r="S254" s="58"/>
      <c r="T254" s="58"/>
      <c r="U254" s="58"/>
      <c r="V254" s="58"/>
      <c r="W254" s="58"/>
      <c r="X254" s="58"/>
      <c r="Y254" s="59"/>
      <c r="Z254" s="59"/>
      <c r="AA254" s="59"/>
      <c r="AB254" s="59"/>
      <c r="AC254" s="59"/>
      <c r="AD254" s="59"/>
      <c r="AE254" s="59"/>
      <c r="AF254" s="59"/>
      <c r="AG254" s="59"/>
      <c r="AH254" s="59"/>
      <c r="AI254" s="59"/>
      <c r="AJ254" s="59"/>
      <c r="AK254" s="59"/>
      <c r="AL254" s="59"/>
      <c r="AM254" s="59"/>
      <c r="AN254" s="59"/>
      <c r="AO254" s="59"/>
      <c r="AP254" s="58"/>
      <c r="AQ254" s="58"/>
      <c r="AR254" s="58"/>
      <c r="AS254" s="58"/>
      <c r="AT254" s="58"/>
      <c r="AU254" s="58"/>
      <c r="AV254" s="58"/>
      <c r="AW254" s="58"/>
      <c r="AX254" s="58"/>
      <c r="AY254">
        <f>$AY$253</f>
        <v>1</v>
      </c>
    </row>
    <row r="255" spans="1:51" ht="59.25" customHeight="1" x14ac:dyDescent="0.15">
      <c r="A255" s="723"/>
      <c r="B255" s="723"/>
      <c r="C255" s="723" t="s">
        <v>24</v>
      </c>
      <c r="D255" s="723"/>
      <c r="E255" s="723"/>
      <c r="F255" s="723"/>
      <c r="G255" s="723"/>
      <c r="H255" s="723"/>
      <c r="I255" s="723"/>
      <c r="J255" s="724" t="s">
        <v>214</v>
      </c>
      <c r="K255" s="145"/>
      <c r="L255" s="145"/>
      <c r="M255" s="145"/>
      <c r="N255" s="145"/>
      <c r="O255" s="145"/>
      <c r="P255" s="401" t="s">
        <v>25</v>
      </c>
      <c r="Q255" s="401"/>
      <c r="R255" s="401"/>
      <c r="S255" s="401"/>
      <c r="T255" s="401"/>
      <c r="U255" s="401"/>
      <c r="V255" s="401"/>
      <c r="W255" s="401"/>
      <c r="X255" s="401"/>
      <c r="Y255" s="725" t="s">
        <v>213</v>
      </c>
      <c r="Z255" s="726"/>
      <c r="AA255" s="726"/>
      <c r="AB255" s="726"/>
      <c r="AC255" s="724" t="s">
        <v>241</v>
      </c>
      <c r="AD255" s="724"/>
      <c r="AE255" s="724"/>
      <c r="AF255" s="724"/>
      <c r="AG255" s="724"/>
      <c r="AH255" s="725" t="s">
        <v>255</v>
      </c>
      <c r="AI255" s="723"/>
      <c r="AJ255" s="723"/>
      <c r="AK255" s="723"/>
      <c r="AL255" s="723" t="s">
        <v>19</v>
      </c>
      <c r="AM255" s="723"/>
      <c r="AN255" s="723"/>
      <c r="AO255" s="727"/>
      <c r="AP255" s="745" t="s">
        <v>215</v>
      </c>
      <c r="AQ255" s="745"/>
      <c r="AR255" s="745"/>
      <c r="AS255" s="745"/>
      <c r="AT255" s="745"/>
      <c r="AU255" s="745"/>
      <c r="AV255" s="745"/>
      <c r="AW255" s="745"/>
      <c r="AX255" s="745"/>
      <c r="AY255">
        <f>$AY$253</f>
        <v>1</v>
      </c>
    </row>
    <row r="256" spans="1:51" ht="43.9" customHeight="1" x14ac:dyDescent="0.15">
      <c r="A256" s="734">
        <v>1</v>
      </c>
      <c r="B256" s="734">
        <v>1</v>
      </c>
      <c r="C256" s="735" t="s">
        <v>818</v>
      </c>
      <c r="D256" s="736"/>
      <c r="E256" s="736"/>
      <c r="F256" s="736"/>
      <c r="G256" s="736"/>
      <c r="H256" s="736"/>
      <c r="I256" s="736"/>
      <c r="J256" s="737">
        <v>8010001033445</v>
      </c>
      <c r="K256" s="738"/>
      <c r="L256" s="738"/>
      <c r="M256" s="738"/>
      <c r="N256" s="738"/>
      <c r="O256" s="738"/>
      <c r="P256" s="739" t="s">
        <v>773</v>
      </c>
      <c r="Q256" s="740"/>
      <c r="R256" s="740"/>
      <c r="S256" s="740"/>
      <c r="T256" s="740"/>
      <c r="U256" s="740"/>
      <c r="V256" s="740"/>
      <c r="W256" s="740"/>
      <c r="X256" s="740"/>
      <c r="Y256" s="741">
        <v>29</v>
      </c>
      <c r="Z256" s="742"/>
      <c r="AA256" s="742"/>
      <c r="AB256" s="743"/>
      <c r="AC256" s="746" t="s">
        <v>258</v>
      </c>
      <c r="AD256" s="747"/>
      <c r="AE256" s="747"/>
      <c r="AF256" s="747"/>
      <c r="AG256" s="747"/>
      <c r="AH256" s="748">
        <v>6</v>
      </c>
      <c r="AI256" s="749"/>
      <c r="AJ256" s="749"/>
      <c r="AK256" s="749"/>
      <c r="AL256" s="730" t="s">
        <v>287</v>
      </c>
      <c r="AM256" s="731"/>
      <c r="AN256" s="731"/>
      <c r="AO256" s="732"/>
      <c r="AP256" s="733" t="s">
        <v>287</v>
      </c>
      <c r="AQ256" s="733"/>
      <c r="AR256" s="733"/>
      <c r="AS256" s="733"/>
      <c r="AT256" s="733"/>
      <c r="AU256" s="733"/>
      <c r="AV256" s="733"/>
      <c r="AW256" s="733"/>
      <c r="AX256" s="733"/>
      <c r="AY256">
        <f>$AY$253</f>
        <v>1</v>
      </c>
    </row>
    <row r="257" spans="1:51" ht="24.75" customHeight="1" x14ac:dyDescent="0.15">
      <c r="A257" s="60"/>
      <c r="B257" s="60"/>
      <c r="C257" s="60"/>
      <c r="D257" s="60"/>
      <c r="E257" s="60"/>
      <c r="F257" s="60"/>
      <c r="G257" s="60"/>
      <c r="H257" s="60"/>
      <c r="I257" s="60"/>
      <c r="J257" s="60"/>
      <c r="K257" s="60"/>
      <c r="L257" s="60"/>
      <c r="M257" s="60"/>
      <c r="N257" s="60"/>
      <c r="O257" s="60"/>
      <c r="P257" s="61"/>
      <c r="Q257" s="61"/>
      <c r="R257" s="61"/>
      <c r="S257" s="61"/>
      <c r="T257" s="61"/>
      <c r="U257" s="61"/>
      <c r="V257" s="61"/>
      <c r="W257" s="61"/>
      <c r="X257" s="61"/>
      <c r="Y257" s="62"/>
      <c r="Z257" s="62"/>
      <c r="AA257" s="62"/>
      <c r="AB257" s="62"/>
      <c r="AC257" s="62"/>
      <c r="AD257" s="62"/>
      <c r="AE257" s="62"/>
      <c r="AF257" s="62"/>
      <c r="AG257" s="62"/>
      <c r="AH257" s="62"/>
      <c r="AI257" s="62"/>
      <c r="AJ257" s="62"/>
      <c r="AK257" s="62"/>
      <c r="AL257" s="62"/>
      <c r="AM257" s="62"/>
      <c r="AN257" s="62"/>
      <c r="AO257" s="62"/>
      <c r="AP257" s="61"/>
      <c r="AQ257" s="61"/>
      <c r="AR257" s="61"/>
      <c r="AS257" s="61"/>
      <c r="AT257" s="61"/>
      <c r="AU257" s="61"/>
      <c r="AV257" s="61"/>
      <c r="AW257" s="61"/>
      <c r="AX257" s="61"/>
      <c r="AY257">
        <f>COUNTA($C$260)</f>
        <v>1</v>
      </c>
    </row>
    <row r="258" spans="1:51" ht="24.75" customHeight="1" x14ac:dyDescent="0.15">
      <c r="A258" s="53"/>
      <c r="B258" s="57" t="s">
        <v>171</v>
      </c>
      <c r="C258" s="53"/>
      <c r="D258" s="53"/>
      <c r="E258" s="53"/>
      <c r="F258" s="53"/>
      <c r="G258" s="53"/>
      <c r="H258" s="53"/>
      <c r="I258" s="53"/>
      <c r="J258" s="53"/>
      <c r="K258" s="53"/>
      <c r="L258" s="53"/>
      <c r="M258" s="53"/>
      <c r="N258" s="53"/>
      <c r="O258" s="53"/>
      <c r="P258" s="58"/>
      <c r="Q258" s="58"/>
      <c r="R258" s="58"/>
      <c r="S258" s="58"/>
      <c r="T258" s="58"/>
      <c r="U258" s="58"/>
      <c r="V258" s="58"/>
      <c r="W258" s="58"/>
      <c r="X258" s="58"/>
      <c r="Y258" s="59"/>
      <c r="Z258" s="59"/>
      <c r="AA258" s="59"/>
      <c r="AB258" s="59"/>
      <c r="AC258" s="59"/>
      <c r="AD258" s="59"/>
      <c r="AE258" s="59"/>
      <c r="AF258" s="59"/>
      <c r="AG258" s="59"/>
      <c r="AH258" s="59"/>
      <c r="AI258" s="59"/>
      <c r="AJ258" s="59"/>
      <c r="AK258" s="59"/>
      <c r="AL258" s="59"/>
      <c r="AM258" s="59"/>
      <c r="AN258" s="59"/>
      <c r="AO258" s="59"/>
      <c r="AP258" s="58"/>
      <c r="AQ258" s="58"/>
      <c r="AR258" s="58"/>
      <c r="AS258" s="58"/>
      <c r="AT258" s="58"/>
      <c r="AU258" s="58"/>
      <c r="AV258" s="58"/>
      <c r="AW258" s="58"/>
      <c r="AX258" s="58"/>
      <c r="AY258">
        <f>$AY$257</f>
        <v>1</v>
      </c>
    </row>
    <row r="259" spans="1:51" ht="59.25" customHeight="1" x14ac:dyDescent="0.15">
      <c r="A259" s="723"/>
      <c r="B259" s="723"/>
      <c r="C259" s="723" t="s">
        <v>24</v>
      </c>
      <c r="D259" s="723"/>
      <c r="E259" s="723"/>
      <c r="F259" s="723"/>
      <c r="G259" s="723"/>
      <c r="H259" s="723"/>
      <c r="I259" s="723"/>
      <c r="J259" s="724" t="s">
        <v>214</v>
      </c>
      <c r="K259" s="145"/>
      <c r="L259" s="145"/>
      <c r="M259" s="145"/>
      <c r="N259" s="145"/>
      <c r="O259" s="145"/>
      <c r="P259" s="401" t="s">
        <v>25</v>
      </c>
      <c r="Q259" s="401"/>
      <c r="R259" s="401"/>
      <c r="S259" s="401"/>
      <c r="T259" s="401"/>
      <c r="U259" s="401"/>
      <c r="V259" s="401"/>
      <c r="W259" s="401"/>
      <c r="X259" s="401"/>
      <c r="Y259" s="725" t="s">
        <v>213</v>
      </c>
      <c r="Z259" s="726"/>
      <c r="AA259" s="726"/>
      <c r="AB259" s="726"/>
      <c r="AC259" s="724" t="s">
        <v>241</v>
      </c>
      <c r="AD259" s="724"/>
      <c r="AE259" s="724"/>
      <c r="AF259" s="724"/>
      <c r="AG259" s="724"/>
      <c r="AH259" s="725" t="s">
        <v>255</v>
      </c>
      <c r="AI259" s="723"/>
      <c r="AJ259" s="723"/>
      <c r="AK259" s="723"/>
      <c r="AL259" s="723" t="s">
        <v>19</v>
      </c>
      <c r="AM259" s="723"/>
      <c r="AN259" s="723"/>
      <c r="AO259" s="727"/>
      <c r="AP259" s="745" t="s">
        <v>215</v>
      </c>
      <c r="AQ259" s="745"/>
      <c r="AR259" s="745"/>
      <c r="AS259" s="745"/>
      <c r="AT259" s="745"/>
      <c r="AU259" s="745"/>
      <c r="AV259" s="745"/>
      <c r="AW259" s="745"/>
      <c r="AX259" s="745"/>
      <c r="AY259">
        <f>$AY$257</f>
        <v>1</v>
      </c>
    </row>
    <row r="260" spans="1:51" ht="47.25" customHeight="1" x14ac:dyDescent="0.15">
      <c r="A260" s="734">
        <v>1</v>
      </c>
      <c r="B260" s="734">
        <v>1</v>
      </c>
      <c r="C260" s="735" t="s">
        <v>819</v>
      </c>
      <c r="D260" s="736"/>
      <c r="E260" s="736"/>
      <c r="F260" s="736"/>
      <c r="G260" s="736"/>
      <c r="H260" s="736"/>
      <c r="I260" s="736"/>
      <c r="J260" s="737">
        <v>3010401099553</v>
      </c>
      <c r="K260" s="738"/>
      <c r="L260" s="738"/>
      <c r="M260" s="738"/>
      <c r="N260" s="738"/>
      <c r="O260" s="738"/>
      <c r="P260" s="739" t="s">
        <v>716</v>
      </c>
      <c r="Q260" s="740"/>
      <c r="R260" s="740"/>
      <c r="S260" s="740"/>
      <c r="T260" s="740"/>
      <c r="U260" s="740"/>
      <c r="V260" s="740"/>
      <c r="W260" s="740"/>
      <c r="X260" s="740"/>
      <c r="Y260" s="741">
        <v>22</v>
      </c>
      <c r="Z260" s="742"/>
      <c r="AA260" s="742"/>
      <c r="AB260" s="743"/>
      <c r="AC260" s="744" t="s">
        <v>261</v>
      </c>
      <c r="AD260" s="744"/>
      <c r="AE260" s="744"/>
      <c r="AF260" s="744"/>
      <c r="AG260" s="744"/>
      <c r="AH260" s="728">
        <v>4</v>
      </c>
      <c r="AI260" s="729"/>
      <c r="AJ260" s="729"/>
      <c r="AK260" s="729"/>
      <c r="AL260" s="730" t="s">
        <v>287</v>
      </c>
      <c r="AM260" s="731"/>
      <c r="AN260" s="731"/>
      <c r="AO260" s="732"/>
      <c r="AP260" s="733" t="s">
        <v>287</v>
      </c>
      <c r="AQ260" s="733"/>
      <c r="AR260" s="733"/>
      <c r="AS260" s="733"/>
      <c r="AT260" s="733"/>
      <c r="AU260" s="733"/>
      <c r="AV260" s="733"/>
      <c r="AW260" s="733"/>
      <c r="AX260" s="733"/>
      <c r="AY260">
        <f>$AY$257</f>
        <v>1</v>
      </c>
    </row>
    <row r="261" spans="1:51" ht="24.75" customHeight="1" x14ac:dyDescent="0.15">
      <c r="A261" s="768" t="s">
        <v>579</v>
      </c>
      <c r="B261" s="769"/>
      <c r="C261" s="769"/>
      <c r="D261" s="769"/>
      <c r="E261" s="769"/>
      <c r="F261" s="769"/>
      <c r="G261" s="769"/>
      <c r="H261" s="769"/>
      <c r="I261" s="769"/>
      <c r="J261" s="769"/>
      <c r="K261" s="769"/>
      <c r="L261" s="769"/>
      <c r="M261" s="769"/>
      <c r="N261" s="769"/>
      <c r="O261" s="769"/>
      <c r="P261" s="769"/>
      <c r="Q261" s="769"/>
      <c r="R261" s="769"/>
      <c r="S261" s="769"/>
      <c r="T261" s="769"/>
      <c r="U261" s="769"/>
      <c r="V261" s="769"/>
      <c r="W261" s="769"/>
      <c r="X261" s="769"/>
      <c r="Y261" s="769"/>
      <c r="Z261" s="769"/>
      <c r="AA261" s="769"/>
      <c r="AB261" s="769"/>
      <c r="AC261" s="769"/>
      <c r="AD261" s="769"/>
      <c r="AE261" s="769"/>
      <c r="AF261" s="769"/>
      <c r="AG261" s="769"/>
      <c r="AH261" s="769"/>
      <c r="AI261" s="769"/>
      <c r="AJ261" s="769"/>
      <c r="AK261" s="770"/>
      <c r="AL261" s="771" t="s">
        <v>242</v>
      </c>
      <c r="AM261" s="772"/>
      <c r="AN261" s="772"/>
      <c r="AO261" s="71" t="s">
        <v>642</v>
      </c>
      <c r="AP261" s="63"/>
      <c r="AQ261" s="63"/>
      <c r="AR261" s="63"/>
      <c r="AS261" s="63"/>
      <c r="AT261" s="63"/>
      <c r="AU261" s="63"/>
      <c r="AV261" s="63"/>
      <c r="AW261" s="63"/>
      <c r="AX261" s="64"/>
      <c r="AY261">
        <f>COUNTIF($AO$261,"☑")</f>
        <v>1</v>
      </c>
    </row>
  </sheetData>
  <sheetProtection formatRows="0"/>
  <dataConsolidate link="1"/>
  <mergeCells count="1174">
    <mergeCell ref="AR147:AS147"/>
    <mergeCell ref="AU147:AV147"/>
    <mergeCell ref="E149:F149"/>
    <mergeCell ref="G149:I149"/>
    <mergeCell ref="J149:K149"/>
    <mergeCell ref="Q149:R149"/>
    <mergeCell ref="S149:U149"/>
    <mergeCell ref="V149:W149"/>
    <mergeCell ref="AC149:AD149"/>
    <mergeCell ref="AE149:AG149"/>
    <mergeCell ref="AH149:AI149"/>
    <mergeCell ref="AQ149:AS149"/>
    <mergeCell ref="E147:G147"/>
    <mergeCell ref="I147:J147"/>
    <mergeCell ref="L147:M147"/>
    <mergeCell ref="O147:P147"/>
    <mergeCell ref="Q147:S147"/>
    <mergeCell ref="U147:V147"/>
    <mergeCell ref="X147:Y147"/>
    <mergeCell ref="A261:AK261"/>
    <mergeCell ref="AL261:AN261"/>
    <mergeCell ref="Y52:AA52"/>
    <mergeCell ref="AB52:AD52"/>
    <mergeCell ref="AE52:AH52"/>
    <mergeCell ref="AI52:AL52"/>
    <mergeCell ref="AM81:AP81"/>
    <mergeCell ref="AQ81:AT81"/>
    <mergeCell ref="AU81:AX81"/>
    <mergeCell ref="A82:F83"/>
    <mergeCell ref="G82:AX83"/>
    <mergeCell ref="AE77:AH78"/>
    <mergeCell ref="AI77:AL78"/>
    <mergeCell ref="AM77:AP78"/>
    <mergeCell ref="AQ77:AT77"/>
    <mergeCell ref="P93:X95"/>
    <mergeCell ref="AM95:AP95"/>
    <mergeCell ref="AQ95:AT95"/>
    <mergeCell ref="AU95:AX95"/>
    <mergeCell ref="A96:F97"/>
    <mergeCell ref="G96:AX97"/>
    <mergeCell ref="AM93:AP93"/>
    <mergeCell ref="AQ93:AT93"/>
    <mergeCell ref="AU93:AX93"/>
    <mergeCell ref="Y94:AA94"/>
    <mergeCell ref="AB94:AD94"/>
    <mergeCell ref="AE94:AH94"/>
    <mergeCell ref="AI94:AL94"/>
    <mergeCell ref="AM94:AP94"/>
    <mergeCell ref="AQ94:AT94"/>
    <mergeCell ref="AU94:AX94"/>
    <mergeCell ref="G93:O95"/>
    <mergeCell ref="AH260:AK260"/>
    <mergeCell ref="AL260:AO260"/>
    <mergeCell ref="AP260:AX260"/>
    <mergeCell ref="A260:B260"/>
    <mergeCell ref="C260:I260"/>
    <mergeCell ref="J260:O260"/>
    <mergeCell ref="P260:X260"/>
    <mergeCell ref="Y260:AB260"/>
    <mergeCell ref="AC260:AG260"/>
    <mergeCell ref="A259:B259"/>
    <mergeCell ref="C259:I259"/>
    <mergeCell ref="J259:O259"/>
    <mergeCell ref="P259:X259"/>
    <mergeCell ref="Y259:AB259"/>
    <mergeCell ref="AC259:AG259"/>
    <mergeCell ref="AH259:AK259"/>
    <mergeCell ref="AL259:AO259"/>
    <mergeCell ref="AP259:AX259"/>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L256:AO256"/>
    <mergeCell ref="AP256:AX256"/>
    <mergeCell ref="A251:B251"/>
    <mergeCell ref="C251:I251"/>
    <mergeCell ref="J251:O251"/>
    <mergeCell ref="P251:X251"/>
    <mergeCell ref="Y251:AB251"/>
    <mergeCell ref="AC251:AG251"/>
    <mergeCell ref="AH251:AK251"/>
    <mergeCell ref="AP252:AX252"/>
    <mergeCell ref="AL251:AO251"/>
    <mergeCell ref="AP251:AX251"/>
    <mergeCell ref="A252:B252"/>
    <mergeCell ref="C252:I252"/>
    <mergeCell ref="J252:O252"/>
    <mergeCell ref="P252:X252"/>
    <mergeCell ref="Y252:AB252"/>
    <mergeCell ref="AC252:AG252"/>
    <mergeCell ref="AH252:AK252"/>
    <mergeCell ref="AL252:AO252"/>
    <mergeCell ref="AP247:AX247"/>
    <mergeCell ref="A248:B248"/>
    <mergeCell ref="C248:I248"/>
    <mergeCell ref="J248:O248"/>
    <mergeCell ref="P248:X248"/>
    <mergeCell ref="Y248:AB248"/>
    <mergeCell ref="AC248:AG248"/>
    <mergeCell ref="AH248:AK248"/>
    <mergeCell ref="AL248:AO248"/>
    <mergeCell ref="AP248:AX248"/>
    <mergeCell ref="A247:B247"/>
    <mergeCell ref="C247:I247"/>
    <mergeCell ref="J247:O247"/>
    <mergeCell ref="P247:X247"/>
    <mergeCell ref="Y247:AB247"/>
    <mergeCell ref="AC247:AG247"/>
    <mergeCell ref="AH247:AK247"/>
    <mergeCell ref="AL247:AO247"/>
    <mergeCell ref="A243:B243"/>
    <mergeCell ref="C243:I243"/>
    <mergeCell ref="J243:O243"/>
    <mergeCell ref="P243:X243"/>
    <mergeCell ref="Y243:AB243"/>
    <mergeCell ref="AC243:AG243"/>
    <mergeCell ref="AH243:AK243"/>
    <mergeCell ref="AL243:AO243"/>
    <mergeCell ref="AP243:AX243"/>
    <mergeCell ref="AH244:AK244"/>
    <mergeCell ref="AL244:AO244"/>
    <mergeCell ref="AP244:AX244"/>
    <mergeCell ref="A244:B244"/>
    <mergeCell ref="C244:I244"/>
    <mergeCell ref="J244:O244"/>
    <mergeCell ref="P244:X244"/>
    <mergeCell ref="Y244:AB244"/>
    <mergeCell ref="AC244:AG244"/>
    <mergeCell ref="P236:X236"/>
    <mergeCell ref="Y236:AB236"/>
    <mergeCell ref="AC236:AG236"/>
    <mergeCell ref="AH240:AK240"/>
    <mergeCell ref="AL240:AO240"/>
    <mergeCell ref="AP240:AX240"/>
    <mergeCell ref="A240:B240"/>
    <mergeCell ref="C240:I240"/>
    <mergeCell ref="J240:O240"/>
    <mergeCell ref="P240:X240"/>
    <mergeCell ref="Y240:AB240"/>
    <mergeCell ref="AC240:AG240"/>
    <mergeCell ref="AP238:AX238"/>
    <mergeCell ref="A239:B239"/>
    <mergeCell ref="C239:I239"/>
    <mergeCell ref="J239:O239"/>
    <mergeCell ref="P239:X239"/>
    <mergeCell ref="Y239:AB239"/>
    <mergeCell ref="AC239:AG239"/>
    <mergeCell ref="AH239:AK239"/>
    <mergeCell ref="AL239:AO239"/>
    <mergeCell ref="AP239:AX239"/>
    <mergeCell ref="AH233:AK233"/>
    <mergeCell ref="AL233:AO233"/>
    <mergeCell ref="AP233:AX233"/>
    <mergeCell ref="A233:B233"/>
    <mergeCell ref="C233:I233"/>
    <mergeCell ref="J233:O233"/>
    <mergeCell ref="P233:X233"/>
    <mergeCell ref="Y233:AB233"/>
    <mergeCell ref="AC233:AG233"/>
    <mergeCell ref="AL237:AO237"/>
    <mergeCell ref="AP237:AX237"/>
    <mergeCell ref="A238:B238"/>
    <mergeCell ref="C238:I238"/>
    <mergeCell ref="J238:O238"/>
    <mergeCell ref="P238:X238"/>
    <mergeCell ref="Y238:AB238"/>
    <mergeCell ref="AC238:AG238"/>
    <mergeCell ref="AH238:AK238"/>
    <mergeCell ref="AL238:AO238"/>
    <mergeCell ref="AH236:AK236"/>
    <mergeCell ref="AL236:AO236"/>
    <mergeCell ref="AP236:AX236"/>
    <mergeCell ref="A237:B237"/>
    <mergeCell ref="C237:I237"/>
    <mergeCell ref="J237:O237"/>
    <mergeCell ref="P237:X237"/>
    <mergeCell ref="Y237:AB237"/>
    <mergeCell ref="AC237:AG237"/>
    <mergeCell ref="AH237:AK237"/>
    <mergeCell ref="A236:B236"/>
    <mergeCell ref="C236:I236"/>
    <mergeCell ref="J236:O236"/>
    <mergeCell ref="AP231:AX231"/>
    <mergeCell ref="A232:B232"/>
    <mergeCell ref="C232:I232"/>
    <mergeCell ref="J232:O232"/>
    <mergeCell ref="P232:X232"/>
    <mergeCell ref="Y232:AB232"/>
    <mergeCell ref="AC232:AG232"/>
    <mergeCell ref="AH232:AK232"/>
    <mergeCell ref="AL232:AO232"/>
    <mergeCell ref="AP232:AX232"/>
    <mergeCell ref="AL230:AO230"/>
    <mergeCell ref="AP230:AX230"/>
    <mergeCell ref="A231:B231"/>
    <mergeCell ref="C231:I231"/>
    <mergeCell ref="J231:O231"/>
    <mergeCell ref="P231:X231"/>
    <mergeCell ref="Y231:AB231"/>
    <mergeCell ref="AC231:AG231"/>
    <mergeCell ref="AH231:AK231"/>
    <mergeCell ref="AL231:AO231"/>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P227:AX227"/>
    <mergeCell ref="A228:B228"/>
    <mergeCell ref="C228:I228"/>
    <mergeCell ref="J228:O228"/>
    <mergeCell ref="P228:X228"/>
    <mergeCell ref="Y228:AB228"/>
    <mergeCell ref="AC228:AG228"/>
    <mergeCell ref="AH228:AK228"/>
    <mergeCell ref="AL228:AO228"/>
    <mergeCell ref="AP228:AX228"/>
    <mergeCell ref="AL226:AO226"/>
    <mergeCell ref="AP226:AX226"/>
    <mergeCell ref="A227:B227"/>
    <mergeCell ref="C227:I227"/>
    <mergeCell ref="J227:O227"/>
    <mergeCell ref="P227:X227"/>
    <mergeCell ref="Y227:AB227"/>
    <mergeCell ref="AC227:AG227"/>
    <mergeCell ref="AH227:AK227"/>
    <mergeCell ref="AL227:AO227"/>
    <mergeCell ref="A226:B226"/>
    <mergeCell ref="C226:I226"/>
    <mergeCell ref="J226:O226"/>
    <mergeCell ref="P226:X226"/>
    <mergeCell ref="Y226:AB226"/>
    <mergeCell ref="AC226:AG226"/>
    <mergeCell ref="AH226:AK226"/>
    <mergeCell ref="AL223:AO223"/>
    <mergeCell ref="AP223:AX223"/>
    <mergeCell ref="AH222:AK222"/>
    <mergeCell ref="AL222:AO222"/>
    <mergeCell ref="AP222:AX222"/>
    <mergeCell ref="A223:B223"/>
    <mergeCell ref="C223:I223"/>
    <mergeCell ref="J223:O223"/>
    <mergeCell ref="P223:X223"/>
    <mergeCell ref="Y223:AB223"/>
    <mergeCell ref="AC223:AG223"/>
    <mergeCell ref="AH223:AK223"/>
    <mergeCell ref="A222:B222"/>
    <mergeCell ref="C222:I222"/>
    <mergeCell ref="J222:O222"/>
    <mergeCell ref="P222:X222"/>
    <mergeCell ref="Y222:AB222"/>
    <mergeCell ref="AC222:AG222"/>
    <mergeCell ref="AP220:AX220"/>
    <mergeCell ref="A221:B221"/>
    <mergeCell ref="C221:I221"/>
    <mergeCell ref="J221:O221"/>
    <mergeCell ref="P221:X221"/>
    <mergeCell ref="Y221:AB221"/>
    <mergeCell ref="AC221:AG221"/>
    <mergeCell ref="AH221:AK221"/>
    <mergeCell ref="AL221:AO221"/>
    <mergeCell ref="AP221:AX221"/>
    <mergeCell ref="AL219:AO219"/>
    <mergeCell ref="AP219:AX219"/>
    <mergeCell ref="A220:B220"/>
    <mergeCell ref="C220:I220"/>
    <mergeCell ref="J220:O220"/>
    <mergeCell ref="P220:X220"/>
    <mergeCell ref="Y220:AB220"/>
    <mergeCell ref="AC220:AG220"/>
    <mergeCell ref="AH220:AK220"/>
    <mergeCell ref="AL220:AO220"/>
    <mergeCell ref="AH218:AK218"/>
    <mergeCell ref="AL218:AO218"/>
    <mergeCell ref="AP218:AX218"/>
    <mergeCell ref="A219:B219"/>
    <mergeCell ref="C219:I219"/>
    <mergeCell ref="J219:O219"/>
    <mergeCell ref="P219:X219"/>
    <mergeCell ref="Y219:AB219"/>
    <mergeCell ref="AC219:AG219"/>
    <mergeCell ref="AH219:AK219"/>
    <mergeCell ref="A218:B218"/>
    <mergeCell ref="C218:I218"/>
    <mergeCell ref="J218:O218"/>
    <mergeCell ref="P218:X218"/>
    <mergeCell ref="Y218:AB218"/>
    <mergeCell ref="AC218:AG218"/>
    <mergeCell ref="AP216:AX216"/>
    <mergeCell ref="A217:B217"/>
    <mergeCell ref="C217:I217"/>
    <mergeCell ref="J217:O217"/>
    <mergeCell ref="P217:X217"/>
    <mergeCell ref="Y217:AB217"/>
    <mergeCell ref="AC217:AG217"/>
    <mergeCell ref="AH217:AK217"/>
    <mergeCell ref="AL217:AO217"/>
    <mergeCell ref="AP217:AX217"/>
    <mergeCell ref="G209:K209"/>
    <mergeCell ref="L209:X209"/>
    <mergeCell ref="Y209:AB209"/>
    <mergeCell ref="AC209:AG209"/>
    <mergeCell ref="AH209:AT209"/>
    <mergeCell ref="AU209:AX209"/>
    <mergeCell ref="A211:AK211"/>
    <mergeCell ref="AL211:AN211"/>
    <mergeCell ref="A216:B216"/>
    <mergeCell ref="C216:I216"/>
    <mergeCell ref="J216:O216"/>
    <mergeCell ref="P216:X216"/>
    <mergeCell ref="Y216:AB216"/>
    <mergeCell ref="AC216:AG216"/>
    <mergeCell ref="AH216:AK216"/>
    <mergeCell ref="AL216:AO216"/>
    <mergeCell ref="G210:K210"/>
    <mergeCell ref="L210:X210"/>
    <mergeCell ref="Y210:AB210"/>
    <mergeCell ref="AC210:AG210"/>
    <mergeCell ref="AH210:AT210"/>
    <mergeCell ref="AU210:AX210"/>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9:AB199"/>
    <mergeCell ref="AC199:AX199"/>
    <mergeCell ref="G200:K200"/>
    <mergeCell ref="L200:X200"/>
    <mergeCell ref="Y200:AB200"/>
    <mergeCell ref="AC200:AG200"/>
    <mergeCell ref="AH200:AT200"/>
    <mergeCell ref="AU200:AX200"/>
    <mergeCell ref="G198:K198"/>
    <mergeCell ref="L198:X198"/>
    <mergeCell ref="Y198:AB198"/>
    <mergeCell ref="AC198:AG198"/>
    <mergeCell ref="AH198:AT198"/>
    <mergeCell ref="AU198:AX198"/>
    <mergeCell ref="AH192:AT192"/>
    <mergeCell ref="AU192:AX192"/>
    <mergeCell ref="Y190:AB190"/>
    <mergeCell ref="AC190:AG190"/>
    <mergeCell ref="AH190:AT190"/>
    <mergeCell ref="AU190:AX190"/>
    <mergeCell ref="G191:K191"/>
    <mergeCell ref="L191:X191"/>
    <mergeCell ref="Y191:AB191"/>
    <mergeCell ref="AC191:AG191"/>
    <mergeCell ref="AH191:AT191"/>
    <mergeCell ref="AU191:AX191"/>
    <mergeCell ref="G194:AB194"/>
    <mergeCell ref="AC194:AX194"/>
    <mergeCell ref="G195:K195"/>
    <mergeCell ref="L195:X195"/>
    <mergeCell ref="Y195:AB195"/>
    <mergeCell ref="AC195:AG195"/>
    <mergeCell ref="AH195:AT195"/>
    <mergeCell ref="AU195:AX195"/>
    <mergeCell ref="G193:K193"/>
    <mergeCell ref="L193:X193"/>
    <mergeCell ref="Y193:AB193"/>
    <mergeCell ref="AC193:AG193"/>
    <mergeCell ref="AH193:AT193"/>
    <mergeCell ref="AU193:AX193"/>
    <mergeCell ref="AM149:AN149"/>
    <mergeCell ref="AO149:AP149"/>
    <mergeCell ref="A150:F188"/>
    <mergeCell ref="A189:F210"/>
    <mergeCell ref="G189:AB189"/>
    <mergeCell ref="AC189:AX189"/>
    <mergeCell ref="G190:K190"/>
    <mergeCell ref="L190:X190"/>
    <mergeCell ref="AA149:AB149"/>
    <mergeCell ref="AM148:AN148"/>
    <mergeCell ref="AO148:AP148"/>
    <mergeCell ref="AR148:AS148"/>
    <mergeCell ref="AU148:AV148"/>
    <mergeCell ref="A149:D149"/>
    <mergeCell ref="O149:P149"/>
    <mergeCell ref="U148:V148"/>
    <mergeCell ref="X148:Y148"/>
    <mergeCell ref="AA148:AB148"/>
    <mergeCell ref="AC148:AE148"/>
    <mergeCell ref="AG148:AH148"/>
    <mergeCell ref="AJ148:AK148"/>
    <mergeCell ref="A148:D148"/>
    <mergeCell ref="E148:G148"/>
    <mergeCell ref="I148:J148"/>
    <mergeCell ref="L148:M148"/>
    <mergeCell ref="O148:P148"/>
    <mergeCell ref="Q148:S148"/>
    <mergeCell ref="L149:N149"/>
    <mergeCell ref="G192:K192"/>
    <mergeCell ref="L192:X192"/>
    <mergeCell ref="Y192:AB192"/>
    <mergeCell ref="AC192:AG192"/>
    <mergeCell ref="A146:D146"/>
    <mergeCell ref="E146:P146"/>
    <mergeCell ref="Q146:AB146"/>
    <mergeCell ref="AC146:AN146"/>
    <mergeCell ref="AO146:AX146"/>
    <mergeCell ref="A147:D147"/>
    <mergeCell ref="A144:D144"/>
    <mergeCell ref="E144:P144"/>
    <mergeCell ref="Q144:AB144"/>
    <mergeCell ref="AC144:AN144"/>
    <mergeCell ref="AO144:AX144"/>
    <mergeCell ref="A145:D145"/>
    <mergeCell ref="E145:P145"/>
    <mergeCell ref="Q145:AB145"/>
    <mergeCell ref="AC145:AN145"/>
    <mergeCell ref="AO145:AX145"/>
    <mergeCell ref="A142:D142"/>
    <mergeCell ref="E142:P142"/>
    <mergeCell ref="Q142:AB142"/>
    <mergeCell ref="AC142:AN142"/>
    <mergeCell ref="AO142:AX142"/>
    <mergeCell ref="A143:D143"/>
    <mergeCell ref="E143:P143"/>
    <mergeCell ref="Q143:AB143"/>
    <mergeCell ref="AC143:AN143"/>
    <mergeCell ref="AO143:AX143"/>
    <mergeCell ref="AA147:AB147"/>
    <mergeCell ref="AC147:AE147"/>
    <mergeCell ref="AG147:AH147"/>
    <mergeCell ref="AJ147:AK147"/>
    <mergeCell ref="AM147:AN147"/>
    <mergeCell ref="AO147:AP147"/>
    <mergeCell ref="J127:L127"/>
    <mergeCell ref="E140:P140"/>
    <mergeCell ref="Q140:AB140"/>
    <mergeCell ref="AC140:AN140"/>
    <mergeCell ref="AO140:AX140"/>
    <mergeCell ref="A141:D141"/>
    <mergeCell ref="E141:P141"/>
    <mergeCell ref="Q141:AB141"/>
    <mergeCell ref="AC141:AN141"/>
    <mergeCell ref="AO141:AX141"/>
    <mergeCell ref="A135:E135"/>
    <mergeCell ref="F135:AX135"/>
    <mergeCell ref="A136:AX136"/>
    <mergeCell ref="A137:AX137"/>
    <mergeCell ref="A138:AX138"/>
    <mergeCell ref="A139:D139"/>
    <mergeCell ref="E139:P139"/>
    <mergeCell ref="Q139:AB139"/>
    <mergeCell ref="AC139:AN139"/>
    <mergeCell ref="AO139:AX139"/>
    <mergeCell ref="AG120:AX120"/>
    <mergeCell ref="A117:B120"/>
    <mergeCell ref="C117:AC117"/>
    <mergeCell ref="AD117:AF117"/>
    <mergeCell ref="AG117:AX117"/>
    <mergeCell ref="C118:AC118"/>
    <mergeCell ref="AD118:AF118"/>
    <mergeCell ref="AG118:AX118"/>
    <mergeCell ref="C119:AC119"/>
    <mergeCell ref="AD119:AF119"/>
    <mergeCell ref="AG119:AX119"/>
    <mergeCell ref="C120:AC120"/>
    <mergeCell ref="AD120:AF120"/>
    <mergeCell ref="C124:D124"/>
    <mergeCell ref="E124:G124"/>
    <mergeCell ref="H124:I124"/>
    <mergeCell ref="J124:L124"/>
    <mergeCell ref="M124:N124"/>
    <mergeCell ref="A121:B127"/>
    <mergeCell ref="C121:AC121"/>
    <mergeCell ref="AD121:AF121"/>
    <mergeCell ref="AG121:AX127"/>
    <mergeCell ref="J125:L125"/>
    <mergeCell ref="M125:N125"/>
    <mergeCell ref="C126:D126"/>
    <mergeCell ref="E126:G126"/>
    <mergeCell ref="H126:I126"/>
    <mergeCell ref="J126:L126"/>
    <mergeCell ref="M126:N126"/>
    <mergeCell ref="C127:D127"/>
    <mergeCell ref="E127:G127"/>
    <mergeCell ref="H127:I127"/>
    <mergeCell ref="AG105:AX105"/>
    <mergeCell ref="C106:AC106"/>
    <mergeCell ref="AD106:AF106"/>
    <mergeCell ref="AG106:AX106"/>
    <mergeCell ref="C115:AC115"/>
    <mergeCell ref="AD115:AF115"/>
    <mergeCell ref="AG115:AX115"/>
    <mergeCell ref="C116:AC116"/>
    <mergeCell ref="AD116:AF116"/>
    <mergeCell ref="AG116:AX116"/>
    <mergeCell ref="C113:AC113"/>
    <mergeCell ref="AD113:AF113"/>
    <mergeCell ref="AG113:AX113"/>
    <mergeCell ref="C114:AC114"/>
    <mergeCell ref="AD114:AF114"/>
    <mergeCell ref="AG114:AX114"/>
    <mergeCell ref="AD110:AF110"/>
    <mergeCell ref="AG110:AX110"/>
    <mergeCell ref="C111:AC111"/>
    <mergeCell ref="AD111:AF111"/>
    <mergeCell ref="AG111:AX111"/>
    <mergeCell ref="C112:AC112"/>
    <mergeCell ref="AD112:AF112"/>
    <mergeCell ref="AG112:AX112"/>
    <mergeCell ref="A102:AX102"/>
    <mergeCell ref="C103:AC103"/>
    <mergeCell ref="AD103:AF103"/>
    <mergeCell ref="AG103:AX103"/>
    <mergeCell ref="W100:AA100"/>
    <mergeCell ref="AB100:AX100"/>
    <mergeCell ref="W101:AA101"/>
    <mergeCell ref="AB101:AX101"/>
    <mergeCell ref="A99:B101"/>
    <mergeCell ref="C99:D101"/>
    <mergeCell ref="E99:F99"/>
    <mergeCell ref="G99:AX99"/>
    <mergeCell ref="E100:F101"/>
    <mergeCell ref="A98:AN98"/>
    <mergeCell ref="AO98:AQ98"/>
    <mergeCell ref="AS98:AX98"/>
    <mergeCell ref="A107:B116"/>
    <mergeCell ref="C107:AC107"/>
    <mergeCell ref="AD107:AF107"/>
    <mergeCell ref="AG107:AX109"/>
    <mergeCell ref="C108:D109"/>
    <mergeCell ref="E108:AC108"/>
    <mergeCell ref="AD108:AF108"/>
    <mergeCell ref="E109:AC109"/>
    <mergeCell ref="AD109:AF109"/>
    <mergeCell ref="C110:AC110"/>
    <mergeCell ref="A104:B106"/>
    <mergeCell ref="C104:AC104"/>
    <mergeCell ref="AD104:AF104"/>
    <mergeCell ref="AG104:AX104"/>
    <mergeCell ref="C105:AC105"/>
    <mergeCell ref="AD105:AF105"/>
    <mergeCell ref="Y93:AA93"/>
    <mergeCell ref="AB93:AD93"/>
    <mergeCell ref="AE93:AH93"/>
    <mergeCell ref="AI93:AL93"/>
    <mergeCell ref="Y95:AA95"/>
    <mergeCell ref="AB95:AD95"/>
    <mergeCell ref="AE95:AH95"/>
    <mergeCell ref="AI95:AL95"/>
    <mergeCell ref="AE91:AH92"/>
    <mergeCell ref="AI91:AL92"/>
    <mergeCell ref="AM91:AP92"/>
    <mergeCell ref="AQ91:AT91"/>
    <mergeCell ref="AU91:AX91"/>
    <mergeCell ref="AQ92:AR92"/>
    <mergeCell ref="AS92:AT92"/>
    <mergeCell ref="AU92:AV92"/>
    <mergeCell ref="AW92:AX92"/>
    <mergeCell ref="A91:F95"/>
    <mergeCell ref="G91:O92"/>
    <mergeCell ref="P91:X92"/>
    <mergeCell ref="Y91:AA92"/>
    <mergeCell ref="AB91:AD92"/>
    <mergeCell ref="AM79:AP79"/>
    <mergeCell ref="AQ79:AT79"/>
    <mergeCell ref="AU79:AX79"/>
    <mergeCell ref="Y80:AA80"/>
    <mergeCell ref="AB80:AD80"/>
    <mergeCell ref="AE80:AH80"/>
    <mergeCell ref="AI80:AL80"/>
    <mergeCell ref="AM80:AP80"/>
    <mergeCell ref="AQ80:AT80"/>
    <mergeCell ref="AU80:AX80"/>
    <mergeCell ref="G79:O81"/>
    <mergeCell ref="P79:X81"/>
    <mergeCell ref="Y79:AA79"/>
    <mergeCell ref="AB79:AD79"/>
    <mergeCell ref="AE79:AH79"/>
    <mergeCell ref="AI79:AL79"/>
    <mergeCell ref="Y81:AA81"/>
    <mergeCell ref="AB81:AD81"/>
    <mergeCell ref="AE81:AH81"/>
    <mergeCell ref="AI81:AL81"/>
    <mergeCell ref="AB90:AD90"/>
    <mergeCell ref="AE90:AH90"/>
    <mergeCell ref="AI90:AL90"/>
    <mergeCell ref="AM86:AP86"/>
    <mergeCell ref="AQ86:AT86"/>
    <mergeCell ref="AU86:AX86"/>
    <mergeCell ref="Y87:AA87"/>
    <mergeCell ref="AU77:AX77"/>
    <mergeCell ref="AQ78:AR78"/>
    <mergeCell ref="AS78:AT78"/>
    <mergeCell ref="AU78:AV78"/>
    <mergeCell ref="AW78:AX78"/>
    <mergeCell ref="AM67:AP67"/>
    <mergeCell ref="AQ67:AT67"/>
    <mergeCell ref="AU67:AX67"/>
    <mergeCell ref="A68:F69"/>
    <mergeCell ref="G68:AX69"/>
    <mergeCell ref="A77:F81"/>
    <mergeCell ref="G77:O78"/>
    <mergeCell ref="P77:X78"/>
    <mergeCell ref="Y77:AA78"/>
    <mergeCell ref="AB77:AD78"/>
    <mergeCell ref="AM65:AP65"/>
    <mergeCell ref="AQ65:AT65"/>
    <mergeCell ref="AU65:AX65"/>
    <mergeCell ref="Y66:AA66"/>
    <mergeCell ref="AB66:AD66"/>
    <mergeCell ref="AE66:AH66"/>
    <mergeCell ref="AI66:AL66"/>
    <mergeCell ref="AM66:AP66"/>
    <mergeCell ref="AQ66:AT66"/>
    <mergeCell ref="AU66:AX66"/>
    <mergeCell ref="G65:O67"/>
    <mergeCell ref="P65:X67"/>
    <mergeCell ref="Y65:AA65"/>
    <mergeCell ref="AB65:AD65"/>
    <mergeCell ref="AE65:AH65"/>
    <mergeCell ref="AI65:AL65"/>
    <mergeCell ref="Y67:AA67"/>
    <mergeCell ref="A63:F67"/>
    <mergeCell ref="G63:O64"/>
    <mergeCell ref="P63:X64"/>
    <mergeCell ref="Y63:AA64"/>
    <mergeCell ref="AB63:AD64"/>
    <mergeCell ref="AM60:AP60"/>
    <mergeCell ref="AQ60:AX60"/>
    <mergeCell ref="G60:X60"/>
    <mergeCell ref="Y60:AA60"/>
    <mergeCell ref="AB60:AD60"/>
    <mergeCell ref="AE60:AH60"/>
    <mergeCell ref="AI60:AL60"/>
    <mergeCell ref="AB62:AD62"/>
    <mergeCell ref="AE62:AH62"/>
    <mergeCell ref="AI62:AL62"/>
    <mergeCell ref="AM58:AP58"/>
    <mergeCell ref="AQ58:AT58"/>
    <mergeCell ref="G58:O59"/>
    <mergeCell ref="P58:X59"/>
    <mergeCell ref="Y58:AA58"/>
    <mergeCell ref="AB58:AD58"/>
    <mergeCell ref="AE58:AH58"/>
    <mergeCell ref="AI58:AL58"/>
    <mergeCell ref="A57:F59"/>
    <mergeCell ref="AM63:AP64"/>
    <mergeCell ref="AQ63:AT63"/>
    <mergeCell ref="AU63:AX63"/>
    <mergeCell ref="AQ64:AR64"/>
    <mergeCell ref="AS64:AT64"/>
    <mergeCell ref="AU64:AV64"/>
    <mergeCell ref="AW64:AX64"/>
    <mergeCell ref="AM54:AP54"/>
    <mergeCell ref="AQ54:AT54"/>
    <mergeCell ref="AU54:AX54"/>
    <mergeCell ref="AU58:AX58"/>
    <mergeCell ref="Y59:AA59"/>
    <mergeCell ref="AB59:AD59"/>
    <mergeCell ref="AE59:AH59"/>
    <mergeCell ref="AI59:AL59"/>
    <mergeCell ref="AM59:AP59"/>
    <mergeCell ref="AQ59:AT59"/>
    <mergeCell ref="AU59:AX59"/>
    <mergeCell ref="AI57:AL57"/>
    <mergeCell ref="AM57:AP57"/>
    <mergeCell ref="AQ57:AT57"/>
    <mergeCell ref="AB57:AD57"/>
    <mergeCell ref="AE57:AH57"/>
    <mergeCell ref="G55:AX56"/>
    <mergeCell ref="AU57:AX57"/>
    <mergeCell ref="AQ48:AX48"/>
    <mergeCell ref="Y49:AA49"/>
    <mergeCell ref="AB49:AD49"/>
    <mergeCell ref="AE49:AH49"/>
    <mergeCell ref="AI49:AL49"/>
    <mergeCell ref="AM49:AP49"/>
    <mergeCell ref="AQ49:AX49"/>
    <mergeCell ref="G48:X49"/>
    <mergeCell ref="Y48:AA48"/>
    <mergeCell ref="AB48:AD48"/>
    <mergeCell ref="AE48:AH48"/>
    <mergeCell ref="AI48:AL48"/>
    <mergeCell ref="AM48:AP48"/>
    <mergeCell ref="AM52:AP52"/>
    <mergeCell ref="AQ52:AT52"/>
    <mergeCell ref="AU52:AX52"/>
    <mergeCell ref="Y53:AA53"/>
    <mergeCell ref="AM53:AP53"/>
    <mergeCell ref="AQ53:AT53"/>
    <mergeCell ref="AU53:AX53"/>
    <mergeCell ref="G52:O54"/>
    <mergeCell ref="P52:X54"/>
    <mergeCell ref="Y54:AA54"/>
    <mergeCell ref="AB54:AD54"/>
    <mergeCell ref="AE54:AH54"/>
    <mergeCell ref="AI54:AL54"/>
    <mergeCell ref="AQ89:AX89"/>
    <mergeCell ref="Y90:AA90"/>
    <mergeCell ref="A88:F90"/>
    <mergeCell ref="G88:X88"/>
    <mergeCell ref="Y88:AA88"/>
    <mergeCell ref="AB88:AD88"/>
    <mergeCell ref="AE88:AH88"/>
    <mergeCell ref="AI88:AL88"/>
    <mergeCell ref="AM38:AP38"/>
    <mergeCell ref="AQ38:AT38"/>
    <mergeCell ref="AU38:AX38"/>
    <mergeCell ref="Y39:AA39"/>
    <mergeCell ref="AB39:AD39"/>
    <mergeCell ref="AE39:AH39"/>
    <mergeCell ref="AI40:AL40"/>
    <mergeCell ref="AE50:AH51"/>
    <mergeCell ref="AI50:AL51"/>
    <mergeCell ref="AM50:AP51"/>
    <mergeCell ref="AQ50:AT50"/>
    <mergeCell ref="AU50:AX50"/>
    <mergeCell ref="AQ51:AR51"/>
    <mergeCell ref="AS51:AT51"/>
    <mergeCell ref="AU51:AV51"/>
    <mergeCell ref="AW51:AX51"/>
    <mergeCell ref="AM40:AP40"/>
    <mergeCell ref="AQ40:AT40"/>
    <mergeCell ref="AU40:AX40"/>
    <mergeCell ref="A41:F42"/>
    <mergeCell ref="G41:AX42"/>
    <mergeCell ref="A50:F54"/>
    <mergeCell ref="G50:O51"/>
    <mergeCell ref="P50:X51"/>
    <mergeCell ref="AQ74:AX74"/>
    <mergeCell ref="G61:X62"/>
    <mergeCell ref="Y61:AA61"/>
    <mergeCell ref="AB61:AD61"/>
    <mergeCell ref="AE61:AH61"/>
    <mergeCell ref="AI61:AL61"/>
    <mergeCell ref="AM61:AP61"/>
    <mergeCell ref="AQ61:AX61"/>
    <mergeCell ref="Y62:AA62"/>
    <mergeCell ref="A60:F62"/>
    <mergeCell ref="AM72:AP72"/>
    <mergeCell ref="AQ72:AT72"/>
    <mergeCell ref="AU72:AX72"/>
    <mergeCell ref="Y73:AA73"/>
    <mergeCell ref="AM90:AP90"/>
    <mergeCell ref="AQ90:AX90"/>
    <mergeCell ref="A36:F40"/>
    <mergeCell ref="G36:O37"/>
    <mergeCell ref="P36:X37"/>
    <mergeCell ref="Y36:AA37"/>
    <mergeCell ref="AB36:AD37"/>
    <mergeCell ref="AE36:AH37"/>
    <mergeCell ref="AI36:AL37"/>
    <mergeCell ref="AM36:AP37"/>
    <mergeCell ref="AM88:AP88"/>
    <mergeCell ref="AQ88:AX88"/>
    <mergeCell ref="G89:X90"/>
    <mergeCell ref="Y89:AA89"/>
    <mergeCell ref="AB89:AD89"/>
    <mergeCell ref="AE89:AH89"/>
    <mergeCell ref="AI89:AL89"/>
    <mergeCell ref="AM89:AP89"/>
    <mergeCell ref="A33:F35"/>
    <mergeCell ref="G33:X33"/>
    <mergeCell ref="Y33:AA33"/>
    <mergeCell ref="AB33:AD33"/>
    <mergeCell ref="AE33:AH33"/>
    <mergeCell ref="AI33:AL33"/>
    <mergeCell ref="AB35:AD35"/>
    <mergeCell ref="AE35:AH35"/>
    <mergeCell ref="AI35:AL35"/>
    <mergeCell ref="AM45:AP45"/>
    <mergeCell ref="AQ45:AT45"/>
    <mergeCell ref="AU45:AX45"/>
    <mergeCell ref="AQ36:AT36"/>
    <mergeCell ref="AU36:AX36"/>
    <mergeCell ref="AI76:AL76"/>
    <mergeCell ref="AM76:AP76"/>
    <mergeCell ref="AQ76:AX76"/>
    <mergeCell ref="G75:X76"/>
    <mergeCell ref="Y75:AA75"/>
    <mergeCell ref="AB75:AD75"/>
    <mergeCell ref="AE75:AH75"/>
    <mergeCell ref="AI75:AL75"/>
    <mergeCell ref="AM75:AP75"/>
    <mergeCell ref="AM62:AP62"/>
    <mergeCell ref="AQ62:AX62"/>
    <mergeCell ref="A74:F76"/>
    <mergeCell ref="G74:X74"/>
    <mergeCell ref="Y74:AA74"/>
    <mergeCell ref="AB74:AD74"/>
    <mergeCell ref="AE74:AH74"/>
    <mergeCell ref="AI74:AL74"/>
    <mergeCell ref="AM74:AP74"/>
    <mergeCell ref="G72:O73"/>
    <mergeCell ref="P72:X73"/>
    <mergeCell ref="Y72:AA72"/>
    <mergeCell ref="AB72:AD72"/>
    <mergeCell ref="AE72:AH72"/>
    <mergeCell ref="AI72:AL72"/>
    <mergeCell ref="A71:F73"/>
    <mergeCell ref="G71:O71"/>
    <mergeCell ref="P71:X71"/>
    <mergeCell ref="Y71:AA71"/>
    <mergeCell ref="AB71:AD71"/>
    <mergeCell ref="AE71:AH71"/>
    <mergeCell ref="A47:F49"/>
    <mergeCell ref="G47:X47"/>
    <mergeCell ref="Y47:AA47"/>
    <mergeCell ref="AB47:AD47"/>
    <mergeCell ref="AE47:AH47"/>
    <mergeCell ref="AI47:AL47"/>
    <mergeCell ref="AB53:AD53"/>
    <mergeCell ref="AE53:AH53"/>
    <mergeCell ref="AI53:AL53"/>
    <mergeCell ref="G57:O57"/>
    <mergeCell ref="P57:X57"/>
    <mergeCell ref="Y57:AA57"/>
    <mergeCell ref="AB67:AD67"/>
    <mergeCell ref="AE67:AH67"/>
    <mergeCell ref="Y50:AA51"/>
    <mergeCell ref="AB50:AD51"/>
    <mergeCell ref="AI67:AL67"/>
    <mergeCell ref="AE63:AH64"/>
    <mergeCell ref="AI63:AL64"/>
    <mergeCell ref="A55:F56"/>
    <mergeCell ref="AB87:AD87"/>
    <mergeCell ref="AE87:AH87"/>
    <mergeCell ref="AI87:AL87"/>
    <mergeCell ref="AM87:AP87"/>
    <mergeCell ref="AQ87:AT87"/>
    <mergeCell ref="AU87:AX87"/>
    <mergeCell ref="AI85:AL85"/>
    <mergeCell ref="AM85:AP85"/>
    <mergeCell ref="AQ85:AT85"/>
    <mergeCell ref="AU85:AX85"/>
    <mergeCell ref="G86:O87"/>
    <mergeCell ref="P86:X87"/>
    <mergeCell ref="Y86:AA86"/>
    <mergeCell ref="AB86:AD86"/>
    <mergeCell ref="AE86:AH86"/>
    <mergeCell ref="AI86:AL86"/>
    <mergeCell ref="A85:F87"/>
    <mergeCell ref="G85:O85"/>
    <mergeCell ref="P85:X85"/>
    <mergeCell ref="Y85:AA85"/>
    <mergeCell ref="AB85:AD85"/>
    <mergeCell ref="AE85:AH85"/>
    <mergeCell ref="Y76:AA76"/>
    <mergeCell ref="AB76:AD76"/>
    <mergeCell ref="AE76:AH76"/>
    <mergeCell ref="A30:F32"/>
    <mergeCell ref="G30:O30"/>
    <mergeCell ref="P30:X30"/>
    <mergeCell ref="Y30:AA30"/>
    <mergeCell ref="AB30:AD30"/>
    <mergeCell ref="AE30:AH30"/>
    <mergeCell ref="Y46:AA46"/>
    <mergeCell ref="AB46:AD46"/>
    <mergeCell ref="AE46:AH46"/>
    <mergeCell ref="AI46:AL46"/>
    <mergeCell ref="AM46:AP46"/>
    <mergeCell ref="AQ46:AT46"/>
    <mergeCell ref="AU46:AX46"/>
    <mergeCell ref="AI44:AL44"/>
    <mergeCell ref="AM44:AP44"/>
    <mergeCell ref="AQ44:AT44"/>
    <mergeCell ref="AU44:AX44"/>
    <mergeCell ref="G45:O46"/>
    <mergeCell ref="P45:X46"/>
    <mergeCell ref="Y45:AA45"/>
    <mergeCell ref="AB45:AD45"/>
    <mergeCell ref="AE45:AH45"/>
    <mergeCell ref="AI45:AL45"/>
    <mergeCell ref="AM35:AP35"/>
    <mergeCell ref="AQ35:AX35"/>
    <mergeCell ref="AQ37:AR37"/>
    <mergeCell ref="AS37:AT37"/>
    <mergeCell ref="AU37:AV37"/>
    <mergeCell ref="AB73:AD73"/>
    <mergeCell ref="AB44:AD44"/>
    <mergeCell ref="AE44:AH44"/>
    <mergeCell ref="AM31:AP31"/>
    <mergeCell ref="AQ31:AT31"/>
    <mergeCell ref="AU31:AX31"/>
    <mergeCell ref="Y32:AA32"/>
    <mergeCell ref="AB32:AD32"/>
    <mergeCell ref="AE32:AH32"/>
    <mergeCell ref="AI32:AL32"/>
    <mergeCell ref="AM32:AP32"/>
    <mergeCell ref="AQ32:AT32"/>
    <mergeCell ref="AU32:AX32"/>
    <mergeCell ref="AI30:AL30"/>
    <mergeCell ref="AM30:AP30"/>
    <mergeCell ref="AQ30:AT30"/>
    <mergeCell ref="AU30:AX30"/>
    <mergeCell ref="AQ75:AX75"/>
    <mergeCell ref="AE73:AH73"/>
    <mergeCell ref="AI73:AL73"/>
    <mergeCell ref="AM73:AP73"/>
    <mergeCell ref="AQ73:AT73"/>
    <mergeCell ref="AU73:AX73"/>
    <mergeCell ref="AI71:AL71"/>
    <mergeCell ref="AM71:AP71"/>
    <mergeCell ref="AQ71:AT71"/>
    <mergeCell ref="AU71:AX71"/>
    <mergeCell ref="AM47:AP47"/>
    <mergeCell ref="AQ47:AX47"/>
    <mergeCell ref="AM33:AP33"/>
    <mergeCell ref="AQ33:AX33"/>
    <mergeCell ref="Y34:AA34"/>
    <mergeCell ref="AB34:AD34"/>
    <mergeCell ref="Y40:AA40"/>
    <mergeCell ref="AB40:AD40"/>
    <mergeCell ref="AE40:AH40"/>
    <mergeCell ref="W25:AC25"/>
    <mergeCell ref="G26:O26"/>
    <mergeCell ref="P26:V26"/>
    <mergeCell ref="W26:AC26"/>
    <mergeCell ref="AW37:AX37"/>
    <mergeCell ref="AI39:AL39"/>
    <mergeCell ref="AM39:AP39"/>
    <mergeCell ref="AQ39:AT39"/>
    <mergeCell ref="G34:X35"/>
    <mergeCell ref="AE34:AH34"/>
    <mergeCell ref="AI34:AL34"/>
    <mergeCell ref="AM34:AP34"/>
    <mergeCell ref="AQ34:AX34"/>
    <mergeCell ref="Y35:AA35"/>
    <mergeCell ref="A22:F28"/>
    <mergeCell ref="G22:O22"/>
    <mergeCell ref="P22:V22"/>
    <mergeCell ref="W22:AC22"/>
    <mergeCell ref="A70:F70"/>
    <mergeCell ref="G70:AX70"/>
    <mergeCell ref="A84:F84"/>
    <mergeCell ref="G84:AX84"/>
    <mergeCell ref="G28:O28"/>
    <mergeCell ref="P28:V28"/>
    <mergeCell ref="W28:AC28"/>
    <mergeCell ref="A29:F29"/>
    <mergeCell ref="G29:AX29"/>
    <mergeCell ref="A43:F43"/>
    <mergeCell ref="G43:AX43"/>
    <mergeCell ref="A44:F46"/>
    <mergeCell ref="G44:O44"/>
    <mergeCell ref="P44:X44"/>
    <mergeCell ref="Y44:AA44"/>
    <mergeCell ref="G31:O32"/>
    <mergeCell ref="P31:X32"/>
    <mergeCell ref="Y31:AA31"/>
    <mergeCell ref="AB31:AD31"/>
    <mergeCell ref="AE31:AH31"/>
    <mergeCell ref="AI31:AL31"/>
    <mergeCell ref="AU39:AX39"/>
    <mergeCell ref="G38:O40"/>
    <mergeCell ref="P38:X40"/>
    <mergeCell ref="Y38:AA38"/>
    <mergeCell ref="AB38:AD38"/>
    <mergeCell ref="AE38:AH38"/>
    <mergeCell ref="AI38:AL38"/>
    <mergeCell ref="AD22:AX22"/>
    <mergeCell ref="G23:O23"/>
    <mergeCell ref="P23:V23"/>
    <mergeCell ref="W23:AC23"/>
    <mergeCell ref="AD23:AX28"/>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100:V101"/>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M127:N127"/>
    <mergeCell ref="C123:D123"/>
    <mergeCell ref="E123:G123"/>
    <mergeCell ref="H123:I123"/>
    <mergeCell ref="J123:L123"/>
    <mergeCell ref="M123:N123"/>
    <mergeCell ref="O123:AF123"/>
    <mergeCell ref="O124:AF124"/>
    <mergeCell ref="O125:AF125"/>
    <mergeCell ref="O126:AF126"/>
    <mergeCell ref="O127:AF127"/>
    <mergeCell ref="O122:AF122"/>
    <mergeCell ref="C122:N122"/>
    <mergeCell ref="X149:Z149"/>
    <mergeCell ref="AJ149:AL149"/>
    <mergeCell ref="C125:D125"/>
    <mergeCell ref="E125:G125"/>
    <mergeCell ref="H125:I125"/>
    <mergeCell ref="A130:AX130"/>
    <mergeCell ref="A131:AX131"/>
    <mergeCell ref="A132:AX132"/>
    <mergeCell ref="A133:E133"/>
    <mergeCell ref="F133:AX133"/>
    <mergeCell ref="A134:AX134"/>
    <mergeCell ref="A128:B129"/>
    <mergeCell ref="C128:F128"/>
    <mergeCell ref="G128:AX128"/>
    <mergeCell ref="C129:F129"/>
    <mergeCell ref="G129:AX129"/>
    <mergeCell ref="A140:D140"/>
    <mergeCell ref="AT149:AU149"/>
    <mergeCell ref="AV149:AW149"/>
  </mergeCells>
  <phoneticPr fontId="5"/>
  <conditionalFormatting sqref="P14:AQ14">
    <cfRule type="expression" dxfId="897" priority="1385">
      <formula>IF(RIGHT(TEXT(P14,"0.#"),1)=".",FALSE,TRUE)</formula>
    </cfRule>
    <cfRule type="expression" dxfId="896" priority="1386">
      <formula>IF(RIGHT(TEXT(P14,"0.#"),1)=".",TRUE,FALSE)</formula>
    </cfRule>
  </conditionalFormatting>
  <conditionalFormatting sqref="P18:AX18">
    <cfRule type="expression" dxfId="895" priority="1383">
      <formula>IF(RIGHT(TEXT(P18,"0.#"),1)=".",FALSE,TRUE)</formula>
    </cfRule>
    <cfRule type="expression" dxfId="894" priority="1384">
      <formula>IF(RIGHT(TEXT(P18,"0.#"),1)=".",TRUE,FALSE)</formula>
    </cfRule>
  </conditionalFormatting>
  <conditionalFormatting sqref="Y192">
    <cfRule type="expression" dxfId="893" priority="1381">
      <formula>IF(RIGHT(TEXT(Y192,"0.#"),1)=".",FALSE,TRUE)</formula>
    </cfRule>
    <cfRule type="expression" dxfId="892" priority="1382">
      <formula>IF(RIGHT(TEXT(Y192,"0.#"),1)=".",TRUE,FALSE)</formula>
    </cfRule>
  </conditionalFormatting>
  <conditionalFormatting sqref="Y193">
    <cfRule type="expression" dxfId="891" priority="1379">
      <formula>IF(RIGHT(TEXT(Y193,"0.#"),1)=".",FALSE,TRUE)</formula>
    </cfRule>
    <cfRule type="expression" dxfId="890" priority="1380">
      <formula>IF(RIGHT(TEXT(Y193,"0.#"),1)=".",TRUE,FALSE)</formula>
    </cfRule>
  </conditionalFormatting>
  <conditionalFormatting sqref="P16:AQ17 P15:AX15 P13:AX13">
    <cfRule type="expression" dxfId="889" priority="1377">
      <formula>IF(RIGHT(TEXT(P13,"0.#"),1)=".",FALSE,TRUE)</formula>
    </cfRule>
    <cfRule type="expression" dxfId="888" priority="1378">
      <formula>IF(RIGHT(TEXT(P13,"0.#"),1)=".",TRUE,FALSE)</formula>
    </cfRule>
  </conditionalFormatting>
  <conditionalFormatting sqref="P19:AJ19">
    <cfRule type="expression" dxfId="887" priority="1375">
      <formula>IF(RIGHT(TEXT(P19,"0.#"),1)=".",FALSE,TRUE)</formula>
    </cfRule>
    <cfRule type="expression" dxfId="886" priority="1376">
      <formula>IF(RIGHT(TEXT(P19,"0.#"),1)=".",TRUE,FALSE)</formula>
    </cfRule>
  </conditionalFormatting>
  <conditionalFormatting sqref="AE31 AQ31">
    <cfRule type="expression" dxfId="885" priority="1373">
      <formula>IF(RIGHT(TEXT(AE31,"0.#"),1)=".",FALSE,TRUE)</formula>
    </cfRule>
    <cfRule type="expression" dxfId="884" priority="1374">
      <formula>IF(RIGHT(TEXT(AE31,"0.#"),1)=".",TRUE,FALSE)</formula>
    </cfRule>
  </conditionalFormatting>
  <conditionalFormatting sqref="AU193">
    <cfRule type="expression" dxfId="883" priority="1367">
      <formula>IF(RIGHT(TEXT(AU193,"0.#"),1)=".",FALSE,TRUE)</formula>
    </cfRule>
    <cfRule type="expression" dxfId="882" priority="1368">
      <formula>IF(RIGHT(TEXT(AU193,"0.#"),1)=".",TRUE,FALSE)</formula>
    </cfRule>
  </conditionalFormatting>
  <conditionalFormatting sqref="Y210 Y203 Y198">
    <cfRule type="expression" dxfId="881" priority="1361">
      <formula>IF(RIGHT(TEXT(Y198,"0.#"),1)=".",FALSE,TRUE)</formula>
    </cfRule>
    <cfRule type="expression" dxfId="880" priority="1362">
      <formula>IF(RIGHT(TEXT(Y198,"0.#"),1)=".",TRUE,FALSE)</formula>
    </cfRule>
  </conditionalFormatting>
  <conditionalFormatting sqref="AU210 AU203 AU198">
    <cfRule type="expression" dxfId="879" priority="1355">
      <formula>IF(RIGHT(TEXT(AU198,"0.#"),1)=".",FALSE,TRUE)</formula>
    </cfRule>
    <cfRule type="expression" dxfId="878" priority="1356">
      <formula>IF(RIGHT(TEXT(AU198,"0.#"),1)=".",TRUE,FALSE)</formula>
    </cfRule>
  </conditionalFormatting>
  <conditionalFormatting sqref="AI31">
    <cfRule type="expression" dxfId="877" priority="1351">
      <formula>IF(RIGHT(TEXT(AI31,"0.#"),1)=".",FALSE,TRUE)</formula>
    </cfRule>
    <cfRule type="expression" dxfId="876" priority="1352">
      <formula>IF(RIGHT(TEXT(AI31,"0.#"),1)=".",TRUE,FALSE)</formula>
    </cfRule>
  </conditionalFormatting>
  <conditionalFormatting sqref="AM31">
    <cfRule type="expression" dxfId="875" priority="1349">
      <formula>IF(RIGHT(TEXT(AM31,"0.#"),1)=".",FALSE,TRUE)</formula>
    </cfRule>
    <cfRule type="expression" dxfId="874" priority="1350">
      <formula>IF(RIGHT(TEXT(AM31,"0.#"),1)=".",TRUE,FALSE)</formula>
    </cfRule>
  </conditionalFormatting>
  <conditionalFormatting sqref="AE32">
    <cfRule type="expression" dxfId="873" priority="1347">
      <formula>IF(RIGHT(TEXT(AE32,"0.#"),1)=".",FALSE,TRUE)</formula>
    </cfRule>
    <cfRule type="expression" dxfId="872" priority="1348">
      <formula>IF(RIGHT(TEXT(AE32,"0.#"),1)=".",TRUE,FALSE)</formula>
    </cfRule>
  </conditionalFormatting>
  <conditionalFormatting sqref="AI32">
    <cfRule type="expression" dxfId="871" priority="1345">
      <formula>IF(RIGHT(TEXT(AI32,"0.#"),1)=".",FALSE,TRUE)</formula>
    </cfRule>
    <cfRule type="expression" dxfId="870" priority="1346">
      <formula>IF(RIGHT(TEXT(AI32,"0.#"),1)=".",TRUE,FALSE)</formula>
    </cfRule>
  </conditionalFormatting>
  <conditionalFormatting sqref="AM32">
    <cfRule type="expression" dxfId="869" priority="1343">
      <formula>IF(RIGHT(TEXT(AM32,"0.#"),1)=".",FALSE,TRUE)</formula>
    </cfRule>
    <cfRule type="expression" dxfId="868" priority="1344">
      <formula>IF(RIGHT(TEXT(AM32,"0.#"),1)=".",TRUE,FALSE)</formula>
    </cfRule>
  </conditionalFormatting>
  <conditionalFormatting sqref="AQ32">
    <cfRule type="expression" dxfId="867" priority="1341">
      <formula>IF(RIGHT(TEXT(AQ32,"0.#"),1)=".",FALSE,TRUE)</formula>
    </cfRule>
    <cfRule type="expression" dxfId="866" priority="1342">
      <formula>IF(RIGHT(TEXT(AQ32,"0.#"),1)=".",TRUE,FALSE)</formula>
    </cfRule>
  </conditionalFormatting>
  <conditionalFormatting sqref="W23">
    <cfRule type="expression" dxfId="865" priority="1299">
      <formula>IF(RIGHT(TEXT(W23,"0.#"),1)=".",FALSE,TRUE)</formula>
    </cfRule>
    <cfRule type="expression" dxfId="864" priority="1300">
      <formula>IF(RIGHT(TEXT(W23,"0.#"),1)=".",TRUE,FALSE)</formula>
    </cfRule>
  </conditionalFormatting>
  <conditionalFormatting sqref="W24:W26">
    <cfRule type="expression" dxfId="863" priority="1297">
      <formula>IF(RIGHT(TEXT(W24,"0.#"),1)=".",FALSE,TRUE)</formula>
    </cfRule>
    <cfRule type="expression" dxfId="862" priority="1298">
      <formula>IF(RIGHT(TEXT(W24,"0.#"),1)=".",TRUE,FALSE)</formula>
    </cfRule>
  </conditionalFormatting>
  <conditionalFormatting sqref="W27">
    <cfRule type="expression" dxfId="861" priority="1295">
      <formula>IF(RIGHT(TEXT(W27,"0.#"),1)=".",FALSE,TRUE)</formula>
    </cfRule>
    <cfRule type="expression" dxfId="860" priority="1296">
      <formula>IF(RIGHT(TEXT(W27,"0.#"),1)=".",TRUE,FALSE)</formula>
    </cfRule>
  </conditionalFormatting>
  <conditionalFormatting sqref="P23">
    <cfRule type="expression" dxfId="859" priority="1293">
      <formula>IF(RIGHT(TEXT(P23,"0.#"),1)=".",FALSE,TRUE)</formula>
    </cfRule>
    <cfRule type="expression" dxfId="858" priority="1294">
      <formula>IF(RIGHT(TEXT(P23,"0.#"),1)=".",TRUE,FALSE)</formula>
    </cfRule>
  </conditionalFormatting>
  <conditionalFormatting sqref="P24:P26">
    <cfRule type="expression" dxfId="857" priority="1291">
      <formula>IF(RIGHT(TEXT(P24,"0.#"),1)=".",FALSE,TRUE)</formula>
    </cfRule>
    <cfRule type="expression" dxfId="856" priority="1292">
      <formula>IF(RIGHT(TEXT(P24,"0.#"),1)=".",TRUE,FALSE)</formula>
    </cfRule>
  </conditionalFormatting>
  <conditionalFormatting sqref="P27">
    <cfRule type="expression" dxfId="855" priority="1289">
      <formula>IF(RIGHT(TEXT(P27,"0.#"),1)=".",FALSE,TRUE)</formula>
    </cfRule>
    <cfRule type="expression" dxfId="854" priority="1290">
      <formula>IF(RIGHT(TEXT(P27,"0.#"),1)=".",TRUE,FALSE)</formula>
    </cfRule>
  </conditionalFormatting>
  <conditionalFormatting sqref="AU32">
    <cfRule type="expression" dxfId="853" priority="1157">
      <formula>IF(RIGHT(TEXT(AU32,"0.#"),1)=".",FALSE,TRUE)</formula>
    </cfRule>
    <cfRule type="expression" dxfId="852" priority="1158">
      <formula>IF(RIGHT(TEXT(AU32,"0.#"),1)=".",TRUE,FALSE)</formula>
    </cfRule>
  </conditionalFormatting>
  <conditionalFormatting sqref="AU31">
    <cfRule type="expression" dxfId="851" priority="1159">
      <formula>IF(RIGHT(TEXT(AU31,"0.#"),1)=".",FALSE,TRUE)</formula>
    </cfRule>
    <cfRule type="expression" dxfId="850" priority="1160">
      <formula>IF(RIGHT(TEXT(AU31,"0.#"),1)=".",TRUE,FALSE)</formula>
    </cfRule>
  </conditionalFormatting>
  <conditionalFormatting sqref="P28:AC28">
    <cfRule type="expression" dxfId="849" priority="1155">
      <formula>IF(RIGHT(TEXT(P28,"0.#"),1)=".",FALSE,TRUE)</formula>
    </cfRule>
    <cfRule type="expression" dxfId="848" priority="1156">
      <formula>IF(RIGHT(TEXT(P28,"0.#"),1)=".",TRUE,FALSE)</formula>
    </cfRule>
  </conditionalFormatting>
  <conditionalFormatting sqref="AE38">
    <cfRule type="expression" dxfId="847" priority="1153">
      <formula>IF(RIGHT(TEXT(AE38,"0.#"),1)=".",FALSE,TRUE)</formula>
    </cfRule>
    <cfRule type="expression" dxfId="846" priority="1154">
      <formula>IF(RIGHT(TEXT(AE38,"0.#"),1)=".",TRUE,FALSE)</formula>
    </cfRule>
  </conditionalFormatting>
  <conditionalFormatting sqref="AQ38:AQ40">
    <cfRule type="expression" dxfId="845" priority="1135">
      <formula>IF(RIGHT(TEXT(AQ38,"0.#"),1)=".",FALSE,TRUE)</formula>
    </cfRule>
    <cfRule type="expression" dxfId="844" priority="1136">
      <formula>IF(RIGHT(TEXT(AQ38,"0.#"),1)=".",TRUE,FALSE)</formula>
    </cfRule>
  </conditionalFormatting>
  <conditionalFormatting sqref="AU38:AU40">
    <cfRule type="expression" dxfId="843" priority="1133">
      <formula>IF(RIGHT(TEXT(AU38,"0.#"),1)=".",FALSE,TRUE)</formula>
    </cfRule>
    <cfRule type="expression" dxfId="842" priority="1134">
      <formula>IF(RIGHT(TEXT(AU38,"0.#"),1)=".",TRUE,FALSE)</formula>
    </cfRule>
  </conditionalFormatting>
  <conditionalFormatting sqref="AI40">
    <cfRule type="expression" dxfId="841" priority="1147">
      <formula>IF(RIGHT(TEXT(AI40,"0.#"),1)=".",FALSE,TRUE)</formula>
    </cfRule>
    <cfRule type="expression" dxfId="840" priority="1148">
      <formula>IF(RIGHT(TEXT(AI40,"0.#"),1)=".",TRUE,FALSE)</formula>
    </cfRule>
  </conditionalFormatting>
  <conditionalFormatting sqref="AE39">
    <cfRule type="expression" dxfId="839" priority="1151">
      <formula>IF(RIGHT(TEXT(AE39,"0.#"),1)=".",FALSE,TRUE)</formula>
    </cfRule>
    <cfRule type="expression" dxfId="838" priority="1152">
      <formula>IF(RIGHT(TEXT(AE39,"0.#"),1)=".",TRUE,FALSE)</formula>
    </cfRule>
  </conditionalFormatting>
  <conditionalFormatting sqref="AE40">
    <cfRule type="expression" dxfId="837" priority="1149">
      <formula>IF(RIGHT(TEXT(AE40,"0.#"),1)=".",FALSE,TRUE)</formula>
    </cfRule>
    <cfRule type="expression" dxfId="836" priority="1150">
      <formula>IF(RIGHT(TEXT(AE40,"0.#"),1)=".",TRUE,FALSE)</formula>
    </cfRule>
  </conditionalFormatting>
  <conditionalFormatting sqref="AI38">
    <cfRule type="expression" dxfId="835" priority="1143">
      <formula>IF(RIGHT(TEXT(AI38,"0.#"),1)=".",FALSE,TRUE)</formula>
    </cfRule>
    <cfRule type="expression" dxfId="834" priority="1144">
      <formula>IF(RIGHT(TEXT(AI38,"0.#"),1)=".",TRUE,FALSE)</formula>
    </cfRule>
  </conditionalFormatting>
  <conditionalFormatting sqref="AI39">
    <cfRule type="expression" dxfId="833" priority="1145">
      <formula>IF(RIGHT(TEXT(AI39,"0.#"),1)=".",FALSE,TRUE)</formula>
    </cfRule>
    <cfRule type="expression" dxfId="832" priority="1146">
      <formula>IF(RIGHT(TEXT(AI39,"0.#"),1)=".",TRUE,FALSE)</formula>
    </cfRule>
  </conditionalFormatting>
  <conditionalFormatting sqref="AM48">
    <cfRule type="expression" dxfId="831" priority="1105">
      <formula>IF(RIGHT(TEXT(AM48,"0.#"),1)=".",FALSE,TRUE)</formula>
    </cfRule>
    <cfRule type="expression" dxfId="830" priority="1106">
      <formula>IF(RIGHT(TEXT(AM48,"0.#"),1)=".",TRUE,FALSE)</formula>
    </cfRule>
  </conditionalFormatting>
  <conditionalFormatting sqref="AE49">
    <cfRule type="expression" dxfId="829" priority="1103">
      <formula>IF(RIGHT(TEXT(AE49,"0.#"),1)=".",FALSE,TRUE)</formula>
    </cfRule>
    <cfRule type="expression" dxfId="828" priority="1104">
      <formula>IF(RIGHT(TEXT(AE49,"0.#"),1)=".",TRUE,FALSE)</formula>
    </cfRule>
  </conditionalFormatting>
  <conditionalFormatting sqref="AI49">
    <cfRule type="expression" dxfId="827" priority="1101">
      <formula>IF(RIGHT(TEXT(AI49,"0.#"),1)=".",FALSE,TRUE)</formula>
    </cfRule>
    <cfRule type="expression" dxfId="826" priority="1102">
      <formula>IF(RIGHT(TEXT(AI49,"0.#"),1)=".",TRUE,FALSE)</formula>
    </cfRule>
  </conditionalFormatting>
  <conditionalFormatting sqref="AQ49">
    <cfRule type="expression" dxfId="825" priority="1099">
      <formula>IF(RIGHT(TEXT(AQ49,"0.#"),1)=".",FALSE,TRUE)</formula>
    </cfRule>
    <cfRule type="expression" dxfId="824" priority="1100">
      <formula>IF(RIGHT(TEXT(AQ49,"0.#"),1)=".",TRUE,FALSE)</formula>
    </cfRule>
  </conditionalFormatting>
  <conditionalFormatting sqref="AE48 AQ48">
    <cfRule type="expression" dxfId="823" priority="1109">
      <formula>IF(RIGHT(TEXT(AE48,"0.#"),1)=".",FALSE,TRUE)</formula>
    </cfRule>
    <cfRule type="expression" dxfId="822" priority="1110">
      <formula>IF(RIGHT(TEXT(AE48,"0.#"),1)=".",TRUE,FALSE)</formula>
    </cfRule>
  </conditionalFormatting>
  <conditionalFormatting sqref="AI48">
    <cfRule type="expression" dxfId="821" priority="1107">
      <formula>IF(RIGHT(TEXT(AI48,"0.#"),1)=".",FALSE,TRUE)</formula>
    </cfRule>
    <cfRule type="expression" dxfId="820" priority="1108">
      <formula>IF(RIGHT(TEXT(AI48,"0.#"),1)=".",TRUE,FALSE)</formula>
    </cfRule>
  </conditionalFormatting>
  <conditionalFormatting sqref="AE45 AQ45">
    <cfRule type="expression" dxfId="819" priority="1097">
      <formula>IF(RIGHT(TEXT(AE45,"0.#"),1)=".",FALSE,TRUE)</formula>
    </cfRule>
    <cfRule type="expression" dxfId="818" priority="1098">
      <formula>IF(RIGHT(TEXT(AE45,"0.#"),1)=".",TRUE,FALSE)</formula>
    </cfRule>
  </conditionalFormatting>
  <conditionalFormatting sqref="AI45">
    <cfRule type="expression" dxfId="817" priority="1095">
      <formula>IF(RIGHT(TEXT(AI45,"0.#"),1)=".",FALSE,TRUE)</formula>
    </cfRule>
    <cfRule type="expression" dxfId="816" priority="1096">
      <formula>IF(RIGHT(TEXT(AI45,"0.#"),1)=".",TRUE,FALSE)</formula>
    </cfRule>
  </conditionalFormatting>
  <conditionalFormatting sqref="AM45">
    <cfRule type="expression" dxfId="815" priority="1093">
      <formula>IF(RIGHT(TEXT(AM45,"0.#"),1)=".",FALSE,TRUE)</formula>
    </cfRule>
    <cfRule type="expression" dxfId="814" priority="1094">
      <formula>IF(RIGHT(TEXT(AM45,"0.#"),1)=".",TRUE,FALSE)</formula>
    </cfRule>
  </conditionalFormatting>
  <conditionalFormatting sqref="AE46">
    <cfRule type="expression" dxfId="813" priority="1091">
      <formula>IF(RIGHT(TEXT(AE46,"0.#"),1)=".",FALSE,TRUE)</formula>
    </cfRule>
    <cfRule type="expression" dxfId="812" priority="1092">
      <formula>IF(RIGHT(TEXT(AE46,"0.#"),1)=".",TRUE,FALSE)</formula>
    </cfRule>
  </conditionalFormatting>
  <conditionalFormatting sqref="AI46">
    <cfRule type="expression" dxfId="811" priority="1089">
      <formula>IF(RIGHT(TEXT(AI46,"0.#"),1)=".",FALSE,TRUE)</formula>
    </cfRule>
    <cfRule type="expression" dxfId="810" priority="1090">
      <formula>IF(RIGHT(TEXT(AI46,"0.#"),1)=".",TRUE,FALSE)</formula>
    </cfRule>
  </conditionalFormatting>
  <conditionalFormatting sqref="AM46">
    <cfRule type="expression" dxfId="809" priority="1087">
      <formula>IF(RIGHT(TEXT(AM46,"0.#"),1)=".",FALSE,TRUE)</formula>
    </cfRule>
    <cfRule type="expression" dxfId="808" priority="1088">
      <formula>IF(RIGHT(TEXT(AM46,"0.#"),1)=".",TRUE,FALSE)</formula>
    </cfRule>
  </conditionalFormatting>
  <conditionalFormatting sqref="AQ46">
    <cfRule type="expression" dxfId="807" priority="1085">
      <formula>IF(RIGHT(TEXT(AQ46,"0.#"),1)=".",FALSE,TRUE)</formula>
    </cfRule>
    <cfRule type="expression" dxfId="806" priority="1086">
      <formula>IF(RIGHT(TEXT(AQ46,"0.#"),1)=".",TRUE,FALSE)</formula>
    </cfRule>
  </conditionalFormatting>
  <conditionalFormatting sqref="AU45">
    <cfRule type="expression" dxfId="805" priority="1083">
      <formula>IF(RIGHT(TEXT(AU45,"0.#"),1)=".",FALSE,TRUE)</formula>
    </cfRule>
    <cfRule type="expression" dxfId="804" priority="1084">
      <formula>IF(RIGHT(TEXT(AU45,"0.#"),1)=".",TRUE,FALSE)</formula>
    </cfRule>
  </conditionalFormatting>
  <conditionalFormatting sqref="AU46">
    <cfRule type="expression" dxfId="803" priority="1081">
      <formula>IF(RIGHT(TEXT(AU46,"0.#"),1)=".",FALSE,TRUE)</formula>
    </cfRule>
    <cfRule type="expression" dxfId="802" priority="1082">
      <formula>IF(RIGHT(TEXT(AU46,"0.#"),1)=".",TRUE,FALSE)</formula>
    </cfRule>
  </conditionalFormatting>
  <conditionalFormatting sqref="AE58 AQ58">
    <cfRule type="expression" dxfId="801" priority="1043">
      <formula>IF(RIGHT(TEXT(AE58,"0.#"),1)=".",FALSE,TRUE)</formula>
    </cfRule>
    <cfRule type="expression" dxfId="800" priority="1044">
      <formula>IF(RIGHT(TEXT(AE58,"0.#"),1)=".",TRUE,FALSE)</formula>
    </cfRule>
  </conditionalFormatting>
  <conditionalFormatting sqref="AI58">
    <cfRule type="expression" dxfId="799" priority="1041">
      <formula>IF(RIGHT(TEXT(AI58,"0.#"),1)=".",FALSE,TRUE)</formula>
    </cfRule>
    <cfRule type="expression" dxfId="798" priority="1042">
      <formula>IF(RIGHT(TEXT(AI58,"0.#"),1)=".",TRUE,FALSE)</formula>
    </cfRule>
  </conditionalFormatting>
  <conditionalFormatting sqref="AM58">
    <cfRule type="expression" dxfId="797" priority="1039">
      <formula>IF(RIGHT(TEXT(AM58,"0.#"),1)=".",FALSE,TRUE)</formula>
    </cfRule>
    <cfRule type="expression" dxfId="796" priority="1040">
      <formula>IF(RIGHT(TEXT(AM58,"0.#"),1)=".",TRUE,FALSE)</formula>
    </cfRule>
  </conditionalFormatting>
  <conditionalFormatting sqref="AE59">
    <cfRule type="expression" dxfId="795" priority="1037">
      <formula>IF(RIGHT(TEXT(AE59,"0.#"),1)=".",FALSE,TRUE)</formula>
    </cfRule>
    <cfRule type="expression" dxfId="794" priority="1038">
      <formula>IF(RIGHT(TEXT(AE59,"0.#"),1)=".",TRUE,FALSE)</formula>
    </cfRule>
  </conditionalFormatting>
  <conditionalFormatting sqref="AI59">
    <cfRule type="expression" dxfId="793" priority="1035">
      <formula>IF(RIGHT(TEXT(AI59,"0.#"),1)=".",FALSE,TRUE)</formula>
    </cfRule>
    <cfRule type="expression" dxfId="792" priority="1036">
      <formula>IF(RIGHT(TEXT(AI59,"0.#"),1)=".",TRUE,FALSE)</formula>
    </cfRule>
  </conditionalFormatting>
  <conditionalFormatting sqref="AM59">
    <cfRule type="expression" dxfId="791" priority="1033">
      <formula>IF(RIGHT(TEXT(AM59,"0.#"),1)=".",FALSE,TRUE)</formula>
    </cfRule>
    <cfRule type="expression" dxfId="790" priority="1034">
      <formula>IF(RIGHT(TEXT(AM59,"0.#"),1)=".",TRUE,FALSE)</formula>
    </cfRule>
  </conditionalFormatting>
  <conditionalFormatting sqref="AQ59">
    <cfRule type="expression" dxfId="789" priority="1031">
      <formula>IF(RIGHT(TEXT(AQ59,"0.#"),1)=".",FALSE,TRUE)</formula>
    </cfRule>
    <cfRule type="expression" dxfId="788" priority="1032">
      <formula>IF(RIGHT(TEXT(AQ59,"0.#"),1)=".",TRUE,FALSE)</formula>
    </cfRule>
  </conditionalFormatting>
  <conditionalFormatting sqref="AU58">
    <cfRule type="expression" dxfId="787" priority="1029">
      <formula>IF(RIGHT(TEXT(AU58,"0.#"),1)=".",FALSE,TRUE)</formula>
    </cfRule>
    <cfRule type="expression" dxfId="786" priority="1030">
      <formula>IF(RIGHT(TEXT(AU58,"0.#"),1)=".",TRUE,FALSE)</formula>
    </cfRule>
  </conditionalFormatting>
  <conditionalFormatting sqref="AU59">
    <cfRule type="expression" dxfId="785" priority="1027">
      <formula>IF(RIGHT(TEXT(AU59,"0.#"),1)=".",FALSE,TRUE)</formula>
    </cfRule>
    <cfRule type="expression" dxfId="784" priority="1028">
      <formula>IF(RIGHT(TEXT(AU59,"0.#"),1)=".",TRUE,FALSE)</formula>
    </cfRule>
  </conditionalFormatting>
  <conditionalFormatting sqref="AM34">
    <cfRule type="expression" dxfId="783" priority="1021">
      <formula>IF(RIGHT(TEXT(AM34,"0.#"),1)=".",FALSE,TRUE)</formula>
    </cfRule>
    <cfRule type="expression" dxfId="782" priority="1022">
      <formula>IF(RIGHT(TEXT(AM34,"0.#"),1)=".",TRUE,FALSE)</formula>
    </cfRule>
  </conditionalFormatting>
  <conditionalFormatting sqref="AE35">
    <cfRule type="expression" dxfId="781" priority="1019">
      <formula>IF(RIGHT(TEXT(AE35,"0.#"),1)=".",FALSE,TRUE)</formula>
    </cfRule>
    <cfRule type="expression" dxfId="780" priority="1020">
      <formula>IF(RIGHT(TEXT(AE35,"0.#"),1)=".",TRUE,FALSE)</formula>
    </cfRule>
  </conditionalFormatting>
  <conditionalFormatting sqref="AI35">
    <cfRule type="expression" dxfId="779" priority="1017">
      <formula>IF(RIGHT(TEXT(AI35,"0.#"),1)=".",FALSE,TRUE)</formula>
    </cfRule>
    <cfRule type="expression" dxfId="778" priority="1018">
      <formula>IF(RIGHT(TEXT(AI35,"0.#"),1)=".",TRUE,FALSE)</formula>
    </cfRule>
  </conditionalFormatting>
  <conditionalFormatting sqref="AQ35">
    <cfRule type="expression" dxfId="777" priority="1015">
      <formula>IF(RIGHT(TEXT(AQ35,"0.#"),1)=".",FALSE,TRUE)</formula>
    </cfRule>
    <cfRule type="expression" dxfId="776" priority="1016">
      <formula>IF(RIGHT(TEXT(AQ35,"0.#"),1)=".",TRUE,FALSE)</formula>
    </cfRule>
  </conditionalFormatting>
  <conditionalFormatting sqref="AE34 AQ34">
    <cfRule type="expression" dxfId="775" priority="1025">
      <formula>IF(RIGHT(TEXT(AE34,"0.#"),1)=".",FALSE,TRUE)</formula>
    </cfRule>
    <cfRule type="expression" dxfId="774" priority="1026">
      <formula>IF(RIGHT(TEXT(AE34,"0.#"),1)=".",TRUE,FALSE)</formula>
    </cfRule>
  </conditionalFormatting>
  <conditionalFormatting sqref="AI34">
    <cfRule type="expression" dxfId="773" priority="1023">
      <formula>IF(RIGHT(TEXT(AI34,"0.#"),1)=".",FALSE,TRUE)</formula>
    </cfRule>
    <cfRule type="expression" dxfId="772" priority="1024">
      <formula>IF(RIGHT(TEXT(AI34,"0.#"),1)=".",TRUE,FALSE)</formula>
    </cfRule>
  </conditionalFormatting>
  <conditionalFormatting sqref="AM61">
    <cfRule type="expression" dxfId="771" priority="1009">
      <formula>IF(RIGHT(TEXT(AM61,"0.#"),1)=".",FALSE,TRUE)</formula>
    </cfRule>
    <cfRule type="expression" dxfId="770" priority="1010">
      <formula>IF(RIGHT(TEXT(AM61,"0.#"),1)=".",TRUE,FALSE)</formula>
    </cfRule>
  </conditionalFormatting>
  <conditionalFormatting sqref="AE62 AM62">
    <cfRule type="expression" dxfId="769" priority="1007">
      <formula>IF(RIGHT(TEXT(AE62,"0.#"),1)=".",FALSE,TRUE)</formula>
    </cfRule>
    <cfRule type="expression" dxfId="768" priority="1008">
      <formula>IF(RIGHT(TEXT(AE62,"0.#"),1)=".",TRUE,FALSE)</formula>
    </cfRule>
  </conditionalFormatting>
  <conditionalFormatting sqref="AI62">
    <cfRule type="expression" dxfId="767" priority="1005">
      <formula>IF(RIGHT(TEXT(AI62,"0.#"),1)=".",FALSE,TRUE)</formula>
    </cfRule>
    <cfRule type="expression" dxfId="766" priority="1006">
      <formula>IF(RIGHT(TEXT(AI62,"0.#"),1)=".",TRUE,FALSE)</formula>
    </cfRule>
  </conditionalFormatting>
  <conditionalFormatting sqref="AQ62">
    <cfRule type="expression" dxfId="765" priority="1003">
      <formula>IF(RIGHT(TEXT(AQ62,"0.#"),1)=".",FALSE,TRUE)</formula>
    </cfRule>
    <cfRule type="expression" dxfId="764" priority="1004">
      <formula>IF(RIGHT(TEXT(AQ62,"0.#"),1)=".",TRUE,FALSE)</formula>
    </cfRule>
  </conditionalFormatting>
  <conditionalFormatting sqref="AE61 AQ61">
    <cfRule type="expression" dxfId="763" priority="1013">
      <formula>IF(RIGHT(TEXT(AE61,"0.#"),1)=".",FALSE,TRUE)</formula>
    </cfRule>
    <cfRule type="expression" dxfId="762" priority="1014">
      <formula>IF(RIGHT(TEXT(AE61,"0.#"),1)=".",TRUE,FALSE)</formula>
    </cfRule>
  </conditionalFormatting>
  <conditionalFormatting sqref="AI61">
    <cfRule type="expression" dxfId="761" priority="1011">
      <formula>IF(RIGHT(TEXT(AI61,"0.#"),1)=".",FALSE,TRUE)</formula>
    </cfRule>
    <cfRule type="expression" dxfId="760" priority="1012">
      <formula>IF(RIGHT(TEXT(AI61,"0.#"),1)=".",TRUE,FALSE)</formula>
    </cfRule>
  </conditionalFormatting>
  <conditionalFormatting sqref="AM75">
    <cfRule type="expression" dxfId="759" priority="997">
      <formula>IF(RIGHT(TEXT(AM75,"0.#"),1)=".",FALSE,TRUE)</formula>
    </cfRule>
    <cfRule type="expression" dxfId="758" priority="998">
      <formula>IF(RIGHT(TEXT(AM75,"0.#"),1)=".",TRUE,FALSE)</formula>
    </cfRule>
  </conditionalFormatting>
  <conditionalFormatting sqref="AE76 AM76">
    <cfRule type="expression" dxfId="757" priority="995">
      <formula>IF(RIGHT(TEXT(AE76,"0.#"),1)=".",FALSE,TRUE)</formula>
    </cfRule>
    <cfRule type="expression" dxfId="756" priority="996">
      <formula>IF(RIGHT(TEXT(AE76,"0.#"),1)=".",TRUE,FALSE)</formula>
    </cfRule>
  </conditionalFormatting>
  <conditionalFormatting sqref="AI76">
    <cfRule type="expression" dxfId="755" priority="993">
      <formula>IF(RIGHT(TEXT(AI76,"0.#"),1)=".",FALSE,TRUE)</formula>
    </cfRule>
    <cfRule type="expression" dxfId="754" priority="994">
      <formula>IF(RIGHT(TEXT(AI76,"0.#"),1)=".",TRUE,FALSE)</formula>
    </cfRule>
  </conditionalFormatting>
  <conditionalFormatting sqref="AQ76">
    <cfRule type="expression" dxfId="753" priority="991">
      <formula>IF(RIGHT(TEXT(AQ76,"0.#"),1)=".",FALSE,TRUE)</formula>
    </cfRule>
    <cfRule type="expression" dxfId="752" priority="992">
      <formula>IF(RIGHT(TEXT(AQ76,"0.#"),1)=".",TRUE,FALSE)</formula>
    </cfRule>
  </conditionalFormatting>
  <conditionalFormatting sqref="AE75 AQ75">
    <cfRule type="expression" dxfId="751" priority="1001">
      <formula>IF(RIGHT(TEXT(AE75,"0.#"),1)=".",FALSE,TRUE)</formula>
    </cfRule>
    <cfRule type="expression" dxfId="750" priority="1002">
      <formula>IF(RIGHT(TEXT(AE75,"0.#"),1)=".",TRUE,FALSE)</formula>
    </cfRule>
  </conditionalFormatting>
  <conditionalFormatting sqref="AI75">
    <cfRule type="expression" dxfId="749" priority="999">
      <formula>IF(RIGHT(TEXT(AI75,"0.#"),1)=".",FALSE,TRUE)</formula>
    </cfRule>
    <cfRule type="expression" dxfId="748" priority="1000">
      <formula>IF(RIGHT(TEXT(AI75,"0.#"),1)=".",TRUE,FALSE)</formula>
    </cfRule>
  </conditionalFormatting>
  <conditionalFormatting sqref="AM89">
    <cfRule type="expression" dxfId="747" priority="985">
      <formula>IF(RIGHT(TEXT(AM89,"0.#"),1)=".",FALSE,TRUE)</formula>
    </cfRule>
    <cfRule type="expression" dxfId="746" priority="986">
      <formula>IF(RIGHT(TEXT(AM89,"0.#"),1)=".",TRUE,FALSE)</formula>
    </cfRule>
  </conditionalFormatting>
  <conditionalFormatting sqref="AE90 AM90">
    <cfRule type="expression" dxfId="745" priority="983">
      <formula>IF(RIGHT(TEXT(AE90,"0.#"),1)=".",FALSE,TRUE)</formula>
    </cfRule>
    <cfRule type="expression" dxfId="744" priority="984">
      <formula>IF(RIGHT(TEXT(AE90,"0.#"),1)=".",TRUE,FALSE)</formula>
    </cfRule>
  </conditionalFormatting>
  <conditionalFormatting sqref="AI90">
    <cfRule type="expression" dxfId="743" priority="981">
      <formula>IF(RIGHT(TEXT(AI90,"0.#"),1)=".",FALSE,TRUE)</formula>
    </cfRule>
    <cfRule type="expression" dxfId="742" priority="982">
      <formula>IF(RIGHT(TEXT(AI90,"0.#"),1)=".",TRUE,FALSE)</formula>
    </cfRule>
  </conditionalFormatting>
  <conditionalFormatting sqref="AQ90">
    <cfRule type="expression" dxfId="741" priority="979">
      <formula>IF(RIGHT(TEXT(AQ90,"0.#"),1)=".",FALSE,TRUE)</formula>
    </cfRule>
    <cfRule type="expression" dxfId="740" priority="980">
      <formula>IF(RIGHT(TEXT(AQ90,"0.#"),1)=".",TRUE,FALSE)</formula>
    </cfRule>
  </conditionalFormatting>
  <conditionalFormatting sqref="AE89 AQ89">
    <cfRule type="expression" dxfId="739" priority="989">
      <formula>IF(RIGHT(TEXT(AE89,"0.#"),1)=".",FALSE,TRUE)</formula>
    </cfRule>
    <cfRule type="expression" dxfId="738" priority="990">
      <formula>IF(RIGHT(TEXT(AE89,"0.#"),1)=".",TRUE,FALSE)</formula>
    </cfRule>
  </conditionalFormatting>
  <conditionalFormatting sqref="AI89">
    <cfRule type="expression" dxfId="737" priority="987">
      <formula>IF(RIGHT(TEXT(AI89,"0.#"),1)=".",FALSE,TRUE)</formula>
    </cfRule>
    <cfRule type="expression" dxfId="736" priority="988">
      <formula>IF(RIGHT(TEXT(AI89,"0.#"),1)=".",TRUE,FALSE)</formula>
    </cfRule>
  </conditionalFormatting>
  <conditionalFormatting sqref="AE72 AQ72">
    <cfRule type="expression" dxfId="735" priority="735">
      <formula>IF(RIGHT(TEXT(AE72,"0.#"),1)=".",FALSE,TRUE)</formula>
    </cfRule>
    <cfRule type="expression" dxfId="734" priority="736">
      <formula>IF(RIGHT(TEXT(AE72,"0.#"),1)=".",TRUE,FALSE)</formula>
    </cfRule>
  </conditionalFormatting>
  <conditionalFormatting sqref="AI72">
    <cfRule type="expression" dxfId="733" priority="733">
      <formula>IF(RIGHT(TEXT(AI72,"0.#"),1)=".",FALSE,TRUE)</formula>
    </cfRule>
    <cfRule type="expression" dxfId="732" priority="734">
      <formula>IF(RIGHT(TEXT(AI72,"0.#"),1)=".",TRUE,FALSE)</formula>
    </cfRule>
  </conditionalFormatting>
  <conditionalFormatting sqref="AM72">
    <cfRule type="expression" dxfId="731" priority="731">
      <formula>IF(RIGHT(TEXT(AM72,"0.#"),1)=".",FALSE,TRUE)</formula>
    </cfRule>
    <cfRule type="expression" dxfId="730" priority="732">
      <formula>IF(RIGHT(TEXT(AM72,"0.#"),1)=".",TRUE,FALSE)</formula>
    </cfRule>
  </conditionalFormatting>
  <conditionalFormatting sqref="AE73">
    <cfRule type="expression" dxfId="729" priority="729">
      <formula>IF(RIGHT(TEXT(AE73,"0.#"),1)=".",FALSE,TRUE)</formula>
    </cfRule>
    <cfRule type="expression" dxfId="728" priority="730">
      <formula>IF(RIGHT(TEXT(AE73,"0.#"),1)=".",TRUE,FALSE)</formula>
    </cfRule>
  </conditionalFormatting>
  <conditionalFormatting sqref="AI73">
    <cfRule type="expression" dxfId="727" priority="727">
      <formula>IF(RIGHT(TEXT(AI73,"0.#"),1)=".",FALSE,TRUE)</formula>
    </cfRule>
    <cfRule type="expression" dxfId="726" priority="728">
      <formula>IF(RIGHT(TEXT(AI73,"0.#"),1)=".",TRUE,FALSE)</formula>
    </cfRule>
  </conditionalFormatting>
  <conditionalFormatting sqref="AM73">
    <cfRule type="expression" dxfId="725" priority="725">
      <formula>IF(RIGHT(TEXT(AM73,"0.#"),1)=".",FALSE,TRUE)</formula>
    </cfRule>
    <cfRule type="expression" dxfId="724" priority="726">
      <formula>IF(RIGHT(TEXT(AM73,"0.#"),1)=".",TRUE,FALSE)</formula>
    </cfRule>
  </conditionalFormatting>
  <conditionalFormatting sqref="AQ73">
    <cfRule type="expression" dxfId="723" priority="723">
      <formula>IF(RIGHT(TEXT(AQ73,"0.#"),1)=".",FALSE,TRUE)</formula>
    </cfRule>
    <cfRule type="expression" dxfId="722" priority="724">
      <formula>IF(RIGHT(TEXT(AQ73,"0.#"),1)=".",TRUE,FALSE)</formula>
    </cfRule>
  </conditionalFormatting>
  <conditionalFormatting sqref="AU72">
    <cfRule type="expression" dxfId="721" priority="721">
      <formula>IF(RIGHT(TEXT(AU72,"0.#"),1)=".",FALSE,TRUE)</formula>
    </cfRule>
    <cfRule type="expression" dxfId="720" priority="722">
      <formula>IF(RIGHT(TEXT(AU72,"0.#"),1)=".",TRUE,FALSE)</formula>
    </cfRule>
  </conditionalFormatting>
  <conditionalFormatting sqref="AU73">
    <cfRule type="expression" dxfId="719" priority="719">
      <formula>IF(RIGHT(TEXT(AU73,"0.#"),1)=".",FALSE,TRUE)</formula>
    </cfRule>
    <cfRule type="expression" dxfId="718" priority="720">
      <formula>IF(RIGHT(TEXT(AU73,"0.#"),1)=".",TRUE,FALSE)</formula>
    </cfRule>
  </conditionalFormatting>
  <conditionalFormatting sqref="AE86 AQ86">
    <cfRule type="expression" dxfId="717" priority="717">
      <formula>IF(RIGHT(TEXT(AE86,"0.#"),1)=".",FALSE,TRUE)</formula>
    </cfRule>
    <cfRule type="expression" dxfId="716" priority="718">
      <formula>IF(RIGHT(TEXT(AE86,"0.#"),1)=".",TRUE,FALSE)</formula>
    </cfRule>
  </conditionalFormatting>
  <conditionalFormatting sqref="AI86">
    <cfRule type="expression" dxfId="715" priority="715">
      <formula>IF(RIGHT(TEXT(AI86,"0.#"),1)=".",FALSE,TRUE)</formula>
    </cfRule>
    <cfRule type="expression" dxfId="714" priority="716">
      <formula>IF(RIGHT(TEXT(AI86,"0.#"),1)=".",TRUE,FALSE)</formula>
    </cfRule>
  </conditionalFormatting>
  <conditionalFormatting sqref="AM86">
    <cfRule type="expression" dxfId="713" priority="713">
      <formula>IF(RIGHT(TEXT(AM86,"0.#"),1)=".",FALSE,TRUE)</formula>
    </cfRule>
    <cfRule type="expression" dxfId="712" priority="714">
      <formula>IF(RIGHT(TEXT(AM86,"0.#"),1)=".",TRUE,FALSE)</formula>
    </cfRule>
  </conditionalFormatting>
  <conditionalFormatting sqref="AE87">
    <cfRule type="expression" dxfId="711" priority="711">
      <formula>IF(RIGHT(TEXT(AE87,"0.#"),1)=".",FALSE,TRUE)</formula>
    </cfRule>
    <cfRule type="expression" dxfId="710" priority="712">
      <formula>IF(RIGHT(TEXT(AE87,"0.#"),1)=".",TRUE,FALSE)</formula>
    </cfRule>
  </conditionalFormatting>
  <conditionalFormatting sqref="AI87">
    <cfRule type="expression" dxfId="709" priority="709">
      <formula>IF(RIGHT(TEXT(AI87,"0.#"),1)=".",FALSE,TRUE)</formula>
    </cfRule>
    <cfRule type="expression" dxfId="708" priority="710">
      <formula>IF(RIGHT(TEXT(AI87,"0.#"),1)=".",TRUE,FALSE)</formula>
    </cfRule>
  </conditionalFormatting>
  <conditionalFormatting sqref="AM87">
    <cfRule type="expression" dxfId="707" priority="707">
      <formula>IF(RIGHT(TEXT(AM87,"0.#"),1)=".",FALSE,TRUE)</formula>
    </cfRule>
    <cfRule type="expression" dxfId="706" priority="708">
      <formula>IF(RIGHT(TEXT(AM87,"0.#"),1)=".",TRUE,FALSE)</formula>
    </cfRule>
  </conditionalFormatting>
  <conditionalFormatting sqref="AQ87">
    <cfRule type="expression" dxfId="705" priority="705">
      <formula>IF(RIGHT(TEXT(AQ87,"0.#"),1)=".",FALSE,TRUE)</formula>
    </cfRule>
    <cfRule type="expression" dxfId="704" priority="706">
      <formula>IF(RIGHT(TEXT(AQ87,"0.#"),1)=".",TRUE,FALSE)</formula>
    </cfRule>
  </conditionalFormatting>
  <conditionalFormatting sqref="AU86">
    <cfRule type="expression" dxfId="703" priority="703">
      <formula>IF(RIGHT(TEXT(AU86,"0.#"),1)=".",FALSE,TRUE)</formula>
    </cfRule>
    <cfRule type="expression" dxfId="702" priority="704">
      <formula>IF(RIGHT(TEXT(AU86,"0.#"),1)=".",TRUE,FALSE)</formula>
    </cfRule>
  </conditionalFormatting>
  <conditionalFormatting sqref="AU87">
    <cfRule type="expression" dxfId="701" priority="701">
      <formula>IF(RIGHT(TEXT(AU87,"0.#"),1)=".",FALSE,TRUE)</formula>
    </cfRule>
    <cfRule type="expression" dxfId="700" priority="702">
      <formula>IF(RIGHT(TEXT(AU87,"0.#"),1)=".",TRUE,FALSE)</formula>
    </cfRule>
  </conditionalFormatting>
  <conditionalFormatting sqref="AE52">
    <cfRule type="expression" dxfId="699" priority="457">
      <formula>IF(RIGHT(TEXT(AE52,"0.#"),1)=".",FALSE,TRUE)</formula>
    </cfRule>
    <cfRule type="expression" dxfId="698" priority="458">
      <formula>IF(RIGHT(TEXT(AE52,"0.#"),1)=".",TRUE,FALSE)</formula>
    </cfRule>
  </conditionalFormatting>
  <conditionalFormatting sqref="AQ52:AQ54">
    <cfRule type="expression" dxfId="697" priority="439">
      <formula>IF(RIGHT(TEXT(AQ52,"0.#"),1)=".",FALSE,TRUE)</formula>
    </cfRule>
    <cfRule type="expression" dxfId="696" priority="440">
      <formula>IF(RIGHT(TEXT(AQ52,"0.#"),1)=".",TRUE,FALSE)</formula>
    </cfRule>
  </conditionalFormatting>
  <conditionalFormatting sqref="AU52:AU54">
    <cfRule type="expression" dxfId="695" priority="437">
      <formula>IF(RIGHT(TEXT(AU52,"0.#"),1)=".",FALSE,TRUE)</formula>
    </cfRule>
    <cfRule type="expression" dxfId="694" priority="438">
      <formula>IF(RIGHT(TEXT(AU52,"0.#"),1)=".",TRUE,FALSE)</formula>
    </cfRule>
  </conditionalFormatting>
  <conditionalFormatting sqref="AI54">
    <cfRule type="expression" dxfId="693" priority="451">
      <formula>IF(RIGHT(TEXT(AI54,"0.#"),1)=".",FALSE,TRUE)</formula>
    </cfRule>
    <cfRule type="expression" dxfId="692" priority="452">
      <formula>IF(RIGHT(TEXT(AI54,"0.#"),1)=".",TRUE,FALSE)</formula>
    </cfRule>
  </conditionalFormatting>
  <conditionalFormatting sqref="AE53">
    <cfRule type="expression" dxfId="691" priority="455">
      <formula>IF(RIGHT(TEXT(AE53,"0.#"),1)=".",FALSE,TRUE)</formula>
    </cfRule>
    <cfRule type="expression" dxfId="690" priority="456">
      <formula>IF(RIGHT(TEXT(AE53,"0.#"),1)=".",TRUE,FALSE)</formula>
    </cfRule>
  </conditionalFormatting>
  <conditionalFormatting sqref="AE54">
    <cfRule type="expression" dxfId="689" priority="453">
      <formula>IF(RIGHT(TEXT(AE54,"0.#"),1)=".",FALSE,TRUE)</formula>
    </cfRule>
    <cfRule type="expression" dxfId="688" priority="454">
      <formula>IF(RIGHT(TEXT(AE54,"0.#"),1)=".",TRUE,FALSE)</formula>
    </cfRule>
  </conditionalFormatting>
  <conditionalFormatting sqref="AI52">
    <cfRule type="expression" dxfId="687" priority="447">
      <formula>IF(RIGHT(TEXT(AI52,"0.#"),1)=".",FALSE,TRUE)</formula>
    </cfRule>
    <cfRule type="expression" dxfId="686" priority="448">
      <formula>IF(RIGHT(TEXT(AI52,"0.#"),1)=".",TRUE,FALSE)</formula>
    </cfRule>
  </conditionalFormatting>
  <conditionalFormatting sqref="AI53">
    <cfRule type="expression" dxfId="685" priority="449">
      <formula>IF(RIGHT(TEXT(AI53,"0.#"),1)=".",FALSE,TRUE)</formula>
    </cfRule>
    <cfRule type="expression" dxfId="684" priority="450">
      <formula>IF(RIGHT(TEXT(AI53,"0.#"),1)=".",TRUE,FALSE)</formula>
    </cfRule>
  </conditionalFormatting>
  <conditionalFormatting sqref="AE65">
    <cfRule type="expression" dxfId="683" priority="435">
      <formula>IF(RIGHT(TEXT(AE65,"0.#"),1)=".",FALSE,TRUE)</formula>
    </cfRule>
    <cfRule type="expression" dxfId="682" priority="436">
      <formula>IF(RIGHT(TEXT(AE65,"0.#"),1)=".",TRUE,FALSE)</formula>
    </cfRule>
  </conditionalFormatting>
  <conditionalFormatting sqref="AQ65:AQ67">
    <cfRule type="expression" dxfId="681" priority="417">
      <formula>IF(RIGHT(TEXT(AQ65,"0.#"),1)=".",FALSE,TRUE)</formula>
    </cfRule>
    <cfRule type="expression" dxfId="680" priority="418">
      <formula>IF(RIGHT(TEXT(AQ65,"0.#"),1)=".",TRUE,FALSE)</formula>
    </cfRule>
  </conditionalFormatting>
  <conditionalFormatting sqref="AE66">
    <cfRule type="expression" dxfId="679" priority="433">
      <formula>IF(RIGHT(TEXT(AE66,"0.#"),1)=".",FALSE,TRUE)</formula>
    </cfRule>
    <cfRule type="expression" dxfId="678" priority="434">
      <formula>IF(RIGHT(TEXT(AE66,"0.#"),1)=".",TRUE,FALSE)</formula>
    </cfRule>
  </conditionalFormatting>
  <conditionalFormatting sqref="AE67">
    <cfRule type="expression" dxfId="677" priority="431">
      <formula>IF(RIGHT(TEXT(AE67,"0.#"),1)=".",FALSE,TRUE)</formula>
    </cfRule>
    <cfRule type="expression" dxfId="676" priority="432">
      <formula>IF(RIGHT(TEXT(AE67,"0.#"),1)=".",TRUE,FALSE)</formula>
    </cfRule>
  </conditionalFormatting>
  <conditionalFormatting sqref="AM81">
    <cfRule type="expression" dxfId="675" priority="397">
      <formula>IF(RIGHT(TEXT(AM81,"0.#"),1)=".",FALSE,TRUE)</formula>
    </cfRule>
    <cfRule type="expression" dxfId="674" priority="398">
      <formula>IF(RIGHT(TEXT(AM81,"0.#"),1)=".",TRUE,FALSE)</formula>
    </cfRule>
  </conditionalFormatting>
  <conditionalFormatting sqref="AM80">
    <cfRule type="expression" dxfId="673" priority="399">
      <formula>IF(RIGHT(TEXT(AM80,"0.#"),1)=".",FALSE,TRUE)</formula>
    </cfRule>
    <cfRule type="expression" dxfId="672" priority="400">
      <formula>IF(RIGHT(TEXT(AM80,"0.#"),1)=".",TRUE,FALSE)</formula>
    </cfRule>
  </conditionalFormatting>
  <conditionalFormatting sqref="AE79">
    <cfRule type="expression" dxfId="671" priority="413">
      <formula>IF(RIGHT(TEXT(AE79,"0.#"),1)=".",FALSE,TRUE)</formula>
    </cfRule>
    <cfRule type="expression" dxfId="670" priority="414">
      <formula>IF(RIGHT(TEXT(AE79,"0.#"),1)=".",TRUE,FALSE)</formula>
    </cfRule>
  </conditionalFormatting>
  <conditionalFormatting sqref="AQ79:AQ81">
    <cfRule type="expression" dxfId="669" priority="395">
      <formula>IF(RIGHT(TEXT(AQ79,"0.#"),1)=".",FALSE,TRUE)</formula>
    </cfRule>
    <cfRule type="expression" dxfId="668" priority="396">
      <formula>IF(RIGHT(TEXT(AQ79,"0.#"),1)=".",TRUE,FALSE)</formula>
    </cfRule>
  </conditionalFormatting>
  <conditionalFormatting sqref="AU79:AU81">
    <cfRule type="expression" dxfId="667" priority="393">
      <formula>IF(RIGHT(TEXT(AU79,"0.#"),1)=".",FALSE,TRUE)</formula>
    </cfRule>
    <cfRule type="expression" dxfId="666" priority="394">
      <formula>IF(RIGHT(TEXT(AU79,"0.#"),1)=".",TRUE,FALSE)</formula>
    </cfRule>
  </conditionalFormatting>
  <conditionalFormatting sqref="AI81">
    <cfRule type="expression" dxfId="665" priority="407">
      <formula>IF(RIGHT(TEXT(AI81,"0.#"),1)=".",FALSE,TRUE)</formula>
    </cfRule>
    <cfRule type="expression" dxfId="664" priority="408">
      <formula>IF(RIGHT(TEXT(AI81,"0.#"),1)=".",TRUE,FALSE)</formula>
    </cfRule>
  </conditionalFormatting>
  <conditionalFormatting sqref="AE80">
    <cfRule type="expression" dxfId="663" priority="411">
      <formula>IF(RIGHT(TEXT(AE80,"0.#"),1)=".",FALSE,TRUE)</formula>
    </cfRule>
    <cfRule type="expression" dxfId="662" priority="412">
      <formula>IF(RIGHT(TEXT(AE80,"0.#"),1)=".",TRUE,FALSE)</formula>
    </cfRule>
  </conditionalFormatting>
  <conditionalFormatting sqref="AE81">
    <cfRule type="expression" dxfId="661" priority="409">
      <formula>IF(RIGHT(TEXT(AE81,"0.#"),1)=".",FALSE,TRUE)</formula>
    </cfRule>
    <cfRule type="expression" dxfId="660" priority="410">
      <formula>IF(RIGHT(TEXT(AE81,"0.#"),1)=".",TRUE,FALSE)</formula>
    </cfRule>
  </conditionalFormatting>
  <conditionalFormatting sqref="AM79">
    <cfRule type="expression" dxfId="659" priority="401">
      <formula>IF(RIGHT(TEXT(AM79,"0.#"),1)=".",FALSE,TRUE)</formula>
    </cfRule>
    <cfRule type="expression" dxfId="658" priority="402">
      <formula>IF(RIGHT(TEXT(AM79,"0.#"),1)=".",TRUE,FALSE)</formula>
    </cfRule>
  </conditionalFormatting>
  <conditionalFormatting sqref="AI79">
    <cfRule type="expression" dxfId="657" priority="403">
      <formula>IF(RIGHT(TEXT(AI79,"0.#"),1)=".",FALSE,TRUE)</formula>
    </cfRule>
    <cfRule type="expression" dxfId="656" priority="404">
      <formula>IF(RIGHT(TEXT(AI79,"0.#"),1)=".",TRUE,FALSE)</formula>
    </cfRule>
  </conditionalFormatting>
  <conditionalFormatting sqref="AI80">
    <cfRule type="expression" dxfId="655" priority="405">
      <formula>IF(RIGHT(TEXT(AI80,"0.#"),1)=".",FALSE,TRUE)</formula>
    </cfRule>
    <cfRule type="expression" dxfId="654" priority="406">
      <formula>IF(RIGHT(TEXT(AI80,"0.#"),1)=".",TRUE,FALSE)</formula>
    </cfRule>
  </conditionalFormatting>
  <conditionalFormatting sqref="AE93">
    <cfRule type="expression" dxfId="653" priority="391">
      <formula>IF(RIGHT(TEXT(AE93,"0.#"),1)=".",FALSE,TRUE)</formula>
    </cfRule>
    <cfRule type="expression" dxfId="652" priority="392">
      <formula>IF(RIGHT(TEXT(AE93,"0.#"),1)=".",TRUE,FALSE)</formula>
    </cfRule>
  </conditionalFormatting>
  <conditionalFormatting sqref="AQ93:AQ95">
    <cfRule type="expression" dxfId="651" priority="373">
      <formula>IF(RIGHT(TEXT(AQ93,"0.#"),1)=".",FALSE,TRUE)</formula>
    </cfRule>
    <cfRule type="expression" dxfId="650" priority="374">
      <formula>IF(RIGHT(TEXT(AQ93,"0.#"),1)=".",TRUE,FALSE)</formula>
    </cfRule>
  </conditionalFormatting>
  <conditionalFormatting sqref="AI95">
    <cfRule type="expression" dxfId="649" priority="385">
      <formula>IF(RIGHT(TEXT(AI95,"0.#"),1)=".",FALSE,TRUE)</formula>
    </cfRule>
    <cfRule type="expression" dxfId="648" priority="386">
      <formula>IF(RIGHT(TEXT(AI95,"0.#"),1)=".",TRUE,FALSE)</formula>
    </cfRule>
  </conditionalFormatting>
  <conditionalFormatting sqref="AE94">
    <cfRule type="expression" dxfId="647" priority="389">
      <formula>IF(RIGHT(TEXT(AE94,"0.#"),1)=".",FALSE,TRUE)</formula>
    </cfRule>
    <cfRule type="expression" dxfId="646" priority="390">
      <formula>IF(RIGHT(TEXT(AE94,"0.#"),1)=".",TRUE,FALSE)</formula>
    </cfRule>
  </conditionalFormatting>
  <conditionalFormatting sqref="AE95">
    <cfRule type="expression" dxfId="645" priority="387">
      <formula>IF(RIGHT(TEXT(AE95,"0.#"),1)=".",FALSE,TRUE)</formula>
    </cfRule>
    <cfRule type="expression" dxfId="644" priority="388">
      <formula>IF(RIGHT(TEXT(AE95,"0.#"),1)=".",TRUE,FALSE)</formula>
    </cfRule>
  </conditionalFormatting>
  <conditionalFormatting sqref="AI93">
    <cfRule type="expression" dxfId="643" priority="381">
      <formula>IF(RIGHT(TEXT(AI93,"0.#"),1)=".",FALSE,TRUE)</formula>
    </cfRule>
    <cfRule type="expression" dxfId="642" priority="382">
      <formula>IF(RIGHT(TEXT(AI93,"0.#"),1)=".",TRUE,FALSE)</formula>
    </cfRule>
  </conditionalFormatting>
  <conditionalFormatting sqref="AI94">
    <cfRule type="expression" dxfId="641" priority="383">
      <formula>IF(RIGHT(TEXT(AI94,"0.#"),1)=".",FALSE,TRUE)</formula>
    </cfRule>
    <cfRule type="expression" dxfId="640" priority="384">
      <formula>IF(RIGHT(TEXT(AI94,"0.#"),1)=".",TRUE,FALSE)</formula>
    </cfRule>
  </conditionalFormatting>
  <conditionalFormatting sqref="AM35">
    <cfRule type="expression" dxfId="639" priority="345">
      <formula>IF(RIGHT(TEXT(AM35,"0.#"),1)=".",FALSE,TRUE)</formula>
    </cfRule>
    <cfRule type="expression" dxfId="638" priority="346">
      <formula>IF(RIGHT(TEXT(AM35,"0.#"),1)=".",TRUE,FALSE)</formula>
    </cfRule>
  </conditionalFormatting>
  <conditionalFormatting sqref="AM49">
    <cfRule type="expression" dxfId="637" priority="343">
      <formula>IF(RIGHT(TEXT(AM49,"0.#"),1)=".",FALSE,TRUE)</formula>
    </cfRule>
    <cfRule type="expression" dxfId="636" priority="344">
      <formula>IF(RIGHT(TEXT(AM49,"0.#"),1)=".",TRUE,FALSE)</formula>
    </cfRule>
  </conditionalFormatting>
  <conditionalFormatting sqref="AM40">
    <cfRule type="expression" dxfId="635" priority="337">
      <formula>IF(RIGHT(TEXT(AM40,"0.#"),1)=".",FALSE,TRUE)</formula>
    </cfRule>
    <cfRule type="expression" dxfId="634" priority="338">
      <formula>IF(RIGHT(TEXT(AM40,"0.#"),1)=".",TRUE,FALSE)</formula>
    </cfRule>
  </conditionalFormatting>
  <conditionalFormatting sqref="AM38">
    <cfRule type="expression" dxfId="633" priority="341">
      <formula>IF(RIGHT(TEXT(AM38,"0.#"),1)=".",FALSE,TRUE)</formula>
    </cfRule>
    <cfRule type="expression" dxfId="632" priority="342">
      <formula>IF(RIGHT(TEXT(AM38,"0.#"),1)=".",TRUE,FALSE)</formula>
    </cfRule>
  </conditionalFormatting>
  <conditionalFormatting sqref="AM39">
    <cfRule type="expression" dxfId="631" priority="339">
      <formula>IF(RIGHT(TEXT(AM39,"0.#"),1)=".",FALSE,TRUE)</formula>
    </cfRule>
    <cfRule type="expression" dxfId="630" priority="340">
      <formula>IF(RIGHT(TEXT(AM39,"0.#"),1)=".",TRUE,FALSE)</formula>
    </cfRule>
  </conditionalFormatting>
  <conditionalFormatting sqref="AM54">
    <cfRule type="expression" dxfId="629" priority="331">
      <formula>IF(RIGHT(TEXT(AM54,"0.#"),1)=".",FALSE,TRUE)</formula>
    </cfRule>
    <cfRule type="expression" dxfId="628" priority="332">
      <formula>IF(RIGHT(TEXT(AM54,"0.#"),1)=".",TRUE,FALSE)</formula>
    </cfRule>
  </conditionalFormatting>
  <conditionalFormatting sqref="AM52">
    <cfRule type="expression" dxfId="627" priority="335">
      <formula>IF(RIGHT(TEXT(AM52,"0.#"),1)=".",FALSE,TRUE)</formula>
    </cfRule>
    <cfRule type="expression" dxfId="626" priority="336">
      <formula>IF(RIGHT(TEXT(AM52,"0.#"),1)=".",TRUE,FALSE)</formula>
    </cfRule>
  </conditionalFormatting>
  <conditionalFormatting sqref="AM53">
    <cfRule type="expression" dxfId="625" priority="333">
      <formula>IF(RIGHT(TEXT(AM53,"0.#"),1)=".",FALSE,TRUE)</formula>
    </cfRule>
    <cfRule type="expression" dxfId="624" priority="334">
      <formula>IF(RIGHT(TEXT(AM53,"0.#"),1)=".",TRUE,FALSE)</formula>
    </cfRule>
  </conditionalFormatting>
  <conditionalFormatting sqref="AI67 AM67">
    <cfRule type="expression" dxfId="623" priority="319">
      <formula>IF(RIGHT(TEXT(AI67,"0.#"),1)=".",FALSE,TRUE)</formula>
    </cfRule>
    <cfRule type="expression" dxfId="622" priority="320">
      <formula>IF(RIGHT(TEXT(AI67,"0.#"),1)=".",TRUE,FALSE)</formula>
    </cfRule>
  </conditionalFormatting>
  <conditionalFormatting sqref="AM65">
    <cfRule type="expression" dxfId="621" priority="323">
      <formula>IF(RIGHT(TEXT(AM65,"0.#"),1)=".",FALSE,TRUE)</formula>
    </cfRule>
    <cfRule type="expression" dxfId="620" priority="324">
      <formula>IF(RIGHT(TEXT(AM65,"0.#"),1)=".",TRUE,FALSE)</formula>
    </cfRule>
  </conditionalFormatting>
  <conditionalFormatting sqref="AM66">
    <cfRule type="expression" dxfId="619" priority="321">
      <formula>IF(RIGHT(TEXT(AM66,"0.#"),1)=".",FALSE,TRUE)</formula>
    </cfRule>
    <cfRule type="expression" dxfId="618" priority="322">
      <formula>IF(RIGHT(TEXT(AM66,"0.#"),1)=".",TRUE,FALSE)</formula>
    </cfRule>
  </conditionalFormatting>
  <conditionalFormatting sqref="AM95">
    <cfRule type="expression" dxfId="617" priority="313">
      <formula>IF(RIGHT(TEXT(AM95,"0.#"),1)=".",FALSE,TRUE)</formula>
    </cfRule>
    <cfRule type="expression" dxfId="616" priority="314">
      <formula>IF(RIGHT(TEXT(AM95,"0.#"),1)=".",TRUE,FALSE)</formula>
    </cfRule>
  </conditionalFormatting>
  <conditionalFormatting sqref="AM93">
    <cfRule type="expression" dxfId="615" priority="317">
      <formula>IF(RIGHT(TEXT(AM93,"0.#"),1)=".",FALSE,TRUE)</formula>
    </cfRule>
    <cfRule type="expression" dxfId="614" priority="318">
      <formula>IF(RIGHT(TEXT(AM93,"0.#"),1)=".",TRUE,FALSE)</formula>
    </cfRule>
  </conditionalFormatting>
  <conditionalFormatting sqref="AM94">
    <cfRule type="expression" dxfId="613" priority="315">
      <formula>IF(RIGHT(TEXT(AM94,"0.#"),1)=".",FALSE,TRUE)</formula>
    </cfRule>
    <cfRule type="expression" dxfId="612" priority="316">
      <formula>IF(RIGHT(TEXT(AM94,"0.#"),1)=".",TRUE,FALSE)</formula>
    </cfRule>
  </conditionalFormatting>
  <conditionalFormatting sqref="Y191">
    <cfRule type="expression" dxfId="611" priority="307">
      <formula>IF(RIGHT(TEXT(Y191,"0.#"),1)=".",FALSE,TRUE)</formula>
    </cfRule>
    <cfRule type="expression" dxfId="610" priority="308">
      <formula>IF(RIGHT(TEXT(Y191,"0.#"),1)=".",TRUE,FALSE)</formula>
    </cfRule>
  </conditionalFormatting>
  <conditionalFormatting sqref="Y197">
    <cfRule type="expression" dxfId="609" priority="305">
      <formula>IF(RIGHT(TEXT(Y197,"0.#"),1)=".",FALSE,TRUE)</formula>
    </cfRule>
    <cfRule type="expression" dxfId="608" priority="306">
      <formula>IF(RIGHT(TEXT(Y197,"0.#"),1)=".",TRUE,FALSE)</formula>
    </cfRule>
  </conditionalFormatting>
  <conditionalFormatting sqref="Y196">
    <cfRule type="expression" dxfId="607" priority="303">
      <formula>IF(RIGHT(TEXT(Y196,"0.#"),1)=".",FALSE,TRUE)</formula>
    </cfRule>
    <cfRule type="expression" dxfId="606" priority="304">
      <formula>IF(RIGHT(TEXT(Y196,"0.#"),1)=".",TRUE,FALSE)</formula>
    </cfRule>
  </conditionalFormatting>
  <conditionalFormatting sqref="Y229:Y233">
    <cfRule type="expression" dxfId="605" priority="279">
      <formula>IF(RIGHT(TEXT(Y229,"0.#"),1)=".",FALSE,TRUE)</formula>
    </cfRule>
    <cfRule type="expression" dxfId="604" priority="280">
      <formula>IF(RIGHT(TEXT(Y229,"0.#"),1)=".",TRUE,FALSE)</formula>
    </cfRule>
  </conditionalFormatting>
  <conditionalFormatting sqref="AL227:AO227">
    <cfRule type="expression" dxfId="603" priority="275">
      <formula>IF(AND(AL227&gt;=0, RIGHT(TEXT(AL227,"0.#"),1)&lt;&gt;"."),TRUE,FALSE)</formula>
    </cfRule>
    <cfRule type="expression" dxfId="602" priority="276">
      <formula>IF(AND(AL227&gt;=0, RIGHT(TEXT(AL227,"0.#"),1)="."),TRUE,FALSE)</formula>
    </cfRule>
    <cfRule type="expression" dxfId="601" priority="277">
      <formula>IF(AND(AL227&lt;0, RIGHT(TEXT(AL227,"0.#"),1)&lt;&gt;"."),TRUE,FALSE)</formula>
    </cfRule>
    <cfRule type="expression" dxfId="600" priority="278">
      <formula>IF(AND(AL227&lt;0, RIGHT(TEXT(AL227,"0.#"),1)="."),TRUE,FALSE)</formula>
    </cfRule>
  </conditionalFormatting>
  <conditionalFormatting sqref="Y227:Y228">
    <cfRule type="expression" dxfId="599" priority="273">
      <formula>IF(RIGHT(TEXT(Y227,"0.#"),1)=".",FALSE,TRUE)</formula>
    </cfRule>
    <cfRule type="expression" dxfId="598" priority="274">
      <formula>IF(RIGHT(TEXT(Y227,"0.#"),1)=".",TRUE,FALSE)</formula>
    </cfRule>
  </conditionalFormatting>
  <conditionalFormatting sqref="AL228:AO228">
    <cfRule type="expression" dxfId="597" priority="269">
      <formula>IF(AND(AL228&gt;=0, RIGHT(TEXT(AL228,"0.#"),1)&lt;&gt;"."),TRUE,FALSE)</formula>
    </cfRule>
    <cfRule type="expression" dxfId="596" priority="270">
      <formula>IF(AND(AL228&gt;=0, RIGHT(TEXT(AL228,"0.#"),1)="."),TRUE,FALSE)</formula>
    </cfRule>
    <cfRule type="expression" dxfId="595" priority="271">
      <formula>IF(AND(AL228&lt;0, RIGHT(TEXT(AL228,"0.#"),1)&lt;&gt;"."),TRUE,FALSE)</formula>
    </cfRule>
    <cfRule type="expression" dxfId="594" priority="272">
      <formula>IF(AND(AL228&lt;0, RIGHT(TEXT(AL228,"0.#"),1)="."),TRUE,FALSE)</formula>
    </cfRule>
  </conditionalFormatting>
  <conditionalFormatting sqref="AL229:AO229">
    <cfRule type="expression" dxfId="593" priority="265">
      <formula>IF(AND(AL229&gt;=0, RIGHT(TEXT(AL229,"0.#"),1)&lt;&gt;"."),TRUE,FALSE)</formula>
    </cfRule>
    <cfRule type="expression" dxfId="592" priority="266">
      <formula>IF(AND(AL229&gt;=0, RIGHT(TEXT(AL229,"0.#"),1)="."),TRUE,FALSE)</formula>
    </cfRule>
    <cfRule type="expression" dxfId="591" priority="267">
      <formula>IF(AND(AL229&lt;0, RIGHT(TEXT(AL229,"0.#"),1)&lt;&gt;"."),TRUE,FALSE)</formula>
    </cfRule>
    <cfRule type="expression" dxfId="590" priority="268">
      <formula>IF(AND(AL229&lt;0, RIGHT(TEXT(AL229,"0.#"),1)="."),TRUE,FALSE)</formula>
    </cfRule>
  </conditionalFormatting>
  <conditionalFormatting sqref="AL230:AO230">
    <cfRule type="expression" dxfId="589" priority="261">
      <formula>IF(AND(AL230&gt;=0, RIGHT(TEXT(AL230,"0.#"),1)&lt;&gt;"."),TRUE,FALSE)</formula>
    </cfRule>
    <cfRule type="expression" dxfId="588" priority="262">
      <formula>IF(AND(AL230&gt;=0, RIGHT(TEXT(AL230,"0.#"),1)="."),TRUE,FALSE)</formula>
    </cfRule>
    <cfRule type="expression" dxfId="587" priority="263">
      <formula>IF(AND(AL230&lt;0, RIGHT(TEXT(AL230,"0.#"),1)&lt;&gt;"."),TRUE,FALSE)</formula>
    </cfRule>
    <cfRule type="expression" dxfId="586" priority="264">
      <formula>IF(AND(AL230&lt;0, RIGHT(TEXT(AL230,"0.#"),1)="."),TRUE,FALSE)</formula>
    </cfRule>
  </conditionalFormatting>
  <conditionalFormatting sqref="AL231:AO231">
    <cfRule type="expression" dxfId="585" priority="257">
      <formula>IF(AND(AL231&gt;=0, RIGHT(TEXT(AL231,"0.#"),1)&lt;&gt;"."),TRUE,FALSE)</formula>
    </cfRule>
    <cfRule type="expression" dxfId="584" priority="258">
      <formula>IF(AND(AL231&gt;=0, RIGHT(TEXT(AL231,"0.#"),1)="."),TRUE,FALSE)</formula>
    </cfRule>
    <cfRule type="expression" dxfId="583" priority="259">
      <formula>IF(AND(AL231&lt;0, RIGHT(TEXT(AL231,"0.#"),1)&lt;&gt;"."),TRUE,FALSE)</formula>
    </cfRule>
    <cfRule type="expression" dxfId="582" priority="260">
      <formula>IF(AND(AL231&lt;0, RIGHT(TEXT(AL231,"0.#"),1)="."),TRUE,FALSE)</formula>
    </cfRule>
  </conditionalFormatting>
  <conditionalFormatting sqref="AL232:AO232">
    <cfRule type="expression" dxfId="581" priority="253">
      <formula>IF(AND(AL232&gt;=0, RIGHT(TEXT(AL232,"0.#"),1)&lt;&gt;"."),TRUE,FALSE)</formula>
    </cfRule>
    <cfRule type="expression" dxfId="580" priority="254">
      <formula>IF(AND(AL232&gt;=0, RIGHT(TEXT(AL232,"0.#"),1)="."),TRUE,FALSE)</formula>
    </cfRule>
    <cfRule type="expression" dxfId="579" priority="255">
      <formula>IF(AND(AL232&lt;0, RIGHT(TEXT(AL232,"0.#"),1)&lt;&gt;"."),TRUE,FALSE)</formula>
    </cfRule>
    <cfRule type="expression" dxfId="578" priority="256">
      <formula>IF(AND(AL232&lt;0, RIGHT(TEXT(AL232,"0.#"),1)="."),TRUE,FALSE)</formula>
    </cfRule>
  </conditionalFormatting>
  <conditionalFormatting sqref="AL233:AO233">
    <cfRule type="expression" dxfId="577" priority="249">
      <formula>IF(AND(AL233&gt;=0, RIGHT(TEXT(AL233,"0.#"),1)&lt;&gt;"."),TRUE,FALSE)</formula>
    </cfRule>
    <cfRule type="expression" dxfId="576" priority="250">
      <formula>IF(AND(AL233&gt;=0, RIGHT(TEXT(AL233,"0.#"),1)="."),TRUE,FALSE)</formula>
    </cfRule>
    <cfRule type="expression" dxfId="575" priority="251">
      <formula>IF(AND(AL233&lt;0, RIGHT(TEXT(AL233,"0.#"),1)&lt;&gt;"."),TRUE,FALSE)</formula>
    </cfRule>
    <cfRule type="expression" dxfId="574" priority="252">
      <formula>IF(AND(AL233&lt;0, RIGHT(TEXT(AL233,"0.#"),1)="."),TRUE,FALSE)</formula>
    </cfRule>
  </conditionalFormatting>
  <conditionalFormatting sqref="Y218">
    <cfRule type="expression" dxfId="573" priority="243">
      <formula>IF(RIGHT(TEXT(Y218,"0.#"),1)=".",FALSE,TRUE)</formula>
    </cfRule>
    <cfRule type="expression" dxfId="572" priority="244">
      <formula>IF(RIGHT(TEXT(Y218,"0.#"),1)=".",TRUE,FALSE)</formula>
    </cfRule>
  </conditionalFormatting>
  <conditionalFormatting sqref="AL237:AO237">
    <cfRule type="expression" dxfId="571" priority="219">
      <formula>IF(AND(AL237&gt;=0, RIGHT(TEXT(AL237,"0.#"),1)&lt;&gt;"."),TRUE,FALSE)</formula>
    </cfRule>
    <cfRule type="expression" dxfId="570" priority="220">
      <formula>IF(AND(AL237&gt;=0, RIGHT(TEXT(AL237,"0.#"),1)="."),TRUE,FALSE)</formula>
    </cfRule>
    <cfRule type="expression" dxfId="569" priority="221">
      <formula>IF(AND(AL237&lt;0, RIGHT(TEXT(AL237,"0.#"),1)&lt;&gt;"."),TRUE,FALSE)</formula>
    </cfRule>
    <cfRule type="expression" dxfId="568" priority="222">
      <formula>IF(AND(AL237&lt;0, RIGHT(TEXT(AL237,"0.#"),1)="."),TRUE,FALSE)</formula>
    </cfRule>
  </conditionalFormatting>
  <conditionalFormatting sqref="Y237">
    <cfRule type="expression" dxfId="567" priority="217">
      <formula>IF(RIGHT(TEXT(Y237,"0.#"),1)=".",FALSE,TRUE)</formula>
    </cfRule>
    <cfRule type="expression" dxfId="566" priority="218">
      <formula>IF(RIGHT(TEXT(Y237,"0.#"),1)=".",TRUE,FALSE)</formula>
    </cfRule>
  </conditionalFormatting>
  <conditionalFormatting sqref="Y208">
    <cfRule type="expression" dxfId="565" priority="195">
      <formula>IF(RIGHT(TEXT(Y208,"0.#"),1)=".",FALSE,TRUE)</formula>
    </cfRule>
    <cfRule type="expression" dxfId="564" priority="196">
      <formula>IF(RIGHT(TEXT(Y208,"0.#"),1)=".",TRUE,FALSE)</formula>
    </cfRule>
  </conditionalFormatting>
  <conditionalFormatting sqref="Y209">
    <cfRule type="expression" dxfId="563" priority="193">
      <formula>IF(RIGHT(TEXT(Y209,"0.#"),1)=".",FALSE,TRUE)</formula>
    </cfRule>
    <cfRule type="expression" dxfId="562" priority="194">
      <formula>IF(RIGHT(TEXT(Y209,"0.#"),1)=".",TRUE,FALSE)</formula>
    </cfRule>
  </conditionalFormatting>
  <conditionalFormatting sqref="AI65">
    <cfRule type="expression" dxfId="561" priority="189">
      <formula>IF(RIGHT(TEXT(AI65,"0.#"),1)=".",FALSE,TRUE)</formula>
    </cfRule>
    <cfRule type="expression" dxfId="560" priority="190">
      <formula>IF(RIGHT(TEXT(AI65,"0.#"),1)=".",TRUE,FALSE)</formula>
    </cfRule>
  </conditionalFormatting>
  <conditionalFormatting sqref="AI66">
    <cfRule type="expression" dxfId="559" priority="191">
      <formula>IF(RIGHT(TEXT(AI66,"0.#"),1)=".",FALSE,TRUE)</formula>
    </cfRule>
    <cfRule type="expression" dxfId="558" priority="192">
      <formula>IF(RIGHT(TEXT(AI66,"0.#"),1)=".",TRUE,FALSE)</formula>
    </cfRule>
  </conditionalFormatting>
  <conditionalFormatting sqref="AU65:AU67">
    <cfRule type="expression" dxfId="557" priority="187">
      <formula>IF(RIGHT(TEXT(AU65,"0.#"),1)=".",FALSE,TRUE)</formula>
    </cfRule>
    <cfRule type="expression" dxfId="556" priority="188">
      <formula>IF(RIGHT(TEXT(AU65,"0.#"),1)=".",TRUE,FALSE)</formula>
    </cfRule>
  </conditionalFormatting>
  <conditionalFormatting sqref="AU196">
    <cfRule type="expression" dxfId="555" priority="183">
      <formula>IF(RIGHT(TEXT(AU196,"0.#"),1)=".",FALSE,TRUE)</formula>
    </cfRule>
    <cfRule type="expression" dxfId="554" priority="184">
      <formula>IF(RIGHT(TEXT(AU196,"0.#"),1)=".",TRUE,FALSE)</formula>
    </cfRule>
  </conditionalFormatting>
  <conditionalFormatting sqref="AU209 AU206">
    <cfRule type="expression" dxfId="553" priority="177">
      <formula>IF(RIGHT(TEXT(AU206,"0.#"),1)=".",FALSE,TRUE)</formula>
    </cfRule>
    <cfRule type="expression" dxfId="552" priority="178">
      <formula>IF(RIGHT(TEXT(AU206,"0.#"),1)=".",TRUE,FALSE)</formula>
    </cfRule>
  </conditionalFormatting>
  <conditionalFormatting sqref="AU207">
    <cfRule type="expression" dxfId="551" priority="175">
      <formula>IF(RIGHT(TEXT(AU207,"0.#"),1)=".",FALSE,TRUE)</formula>
    </cfRule>
    <cfRule type="expression" dxfId="550" priority="176">
      <formula>IF(RIGHT(TEXT(AU207,"0.#"),1)=".",TRUE,FALSE)</formula>
    </cfRule>
  </conditionalFormatting>
  <conditionalFormatting sqref="AU208">
    <cfRule type="expression" dxfId="549" priority="173">
      <formula>IF(RIGHT(TEXT(AU208,"0.#"),1)=".",FALSE,TRUE)</formula>
    </cfRule>
    <cfRule type="expression" dxfId="548" priority="174">
      <formula>IF(RIGHT(TEXT(AU208,"0.#"),1)=".",TRUE,FALSE)</formula>
    </cfRule>
  </conditionalFormatting>
  <conditionalFormatting sqref="Y207">
    <cfRule type="expression" dxfId="547" priority="171">
      <formula>IF(RIGHT(TEXT(Y207,"0.#"),1)=".",FALSE,TRUE)</formula>
    </cfRule>
    <cfRule type="expression" dxfId="546" priority="172">
      <formula>IF(RIGHT(TEXT(Y207,"0.#"),1)=".",TRUE,FALSE)</formula>
    </cfRule>
  </conditionalFormatting>
  <conditionalFormatting sqref="Y206">
    <cfRule type="expression" dxfId="545" priority="169">
      <formula>IF(RIGHT(TEXT(Y206,"0.#"),1)=".",FALSE,TRUE)</formula>
    </cfRule>
    <cfRule type="expression" dxfId="544" priority="170">
      <formula>IF(RIGHT(TEXT(Y206,"0.#"),1)=".",TRUE,FALSE)</formula>
    </cfRule>
  </conditionalFormatting>
  <conditionalFormatting sqref="Y201">
    <cfRule type="expression" dxfId="543" priority="161">
      <formula>IF(RIGHT(TEXT(Y201,"0.#"),1)=".",FALSE,TRUE)</formula>
    </cfRule>
    <cfRule type="expression" dxfId="542" priority="162">
      <formula>IF(RIGHT(TEXT(Y201,"0.#"),1)=".",TRUE,FALSE)</formula>
    </cfRule>
  </conditionalFormatting>
  <conditionalFormatting sqref="Y260">
    <cfRule type="expression" dxfId="541" priority="159">
      <formula>IF(RIGHT(TEXT(Y260,"0.#"),1)=".",FALSE,TRUE)</formula>
    </cfRule>
    <cfRule type="expression" dxfId="540" priority="160">
      <formula>IF(RIGHT(TEXT(Y260,"0.#"),1)=".",TRUE,FALSE)</formula>
    </cfRule>
  </conditionalFormatting>
  <conditionalFormatting sqref="AL260:AO260">
    <cfRule type="expression" dxfId="539" priority="155">
      <formula>IF(AND(AL260&gt;=0, RIGHT(TEXT(AL260,"0.#"),1)&lt;&gt;"."),TRUE,FALSE)</formula>
    </cfRule>
    <cfRule type="expression" dxfId="538" priority="156">
      <formula>IF(AND(AL260&gt;=0, RIGHT(TEXT(AL260,"0.#"),1)="."),TRUE,FALSE)</formula>
    </cfRule>
    <cfRule type="expression" dxfId="537" priority="157">
      <formula>IF(AND(AL260&lt;0, RIGHT(TEXT(AL260,"0.#"),1)&lt;&gt;"."),TRUE,FALSE)</formula>
    </cfRule>
    <cfRule type="expression" dxfId="536" priority="158">
      <formula>IF(AND(AL260&lt;0, RIGHT(TEXT(AL260,"0.#"),1)="."),TRUE,FALSE)</formula>
    </cfRule>
  </conditionalFormatting>
  <conditionalFormatting sqref="Y256">
    <cfRule type="expression" dxfId="535" priority="149">
      <formula>IF(RIGHT(TEXT(Y256,"0.#"),1)=".",FALSE,TRUE)</formula>
    </cfRule>
    <cfRule type="expression" dxfId="534" priority="150">
      <formula>IF(RIGHT(TEXT(Y256,"0.#"),1)=".",TRUE,FALSE)</formula>
    </cfRule>
  </conditionalFormatting>
  <conditionalFormatting sqref="AL256:AO256">
    <cfRule type="expression" dxfId="533" priority="151">
      <formula>IF(AND(AL256&gt;=0, RIGHT(TEXT(AL256,"0.#"),1)&lt;&gt;"."),TRUE,FALSE)</formula>
    </cfRule>
    <cfRule type="expression" dxfId="532" priority="152">
      <formula>IF(AND(AL256&gt;=0, RIGHT(TEXT(AL256,"0.#"),1)="."),TRUE,FALSE)</formula>
    </cfRule>
    <cfRule type="expression" dxfId="531" priority="153">
      <formula>IF(AND(AL256&lt;0, RIGHT(TEXT(AL256,"0.#"),1)&lt;&gt;"."),TRUE,FALSE)</formula>
    </cfRule>
    <cfRule type="expression" dxfId="530" priority="154">
      <formula>IF(AND(AL256&lt;0, RIGHT(TEXT(AL256,"0.#"),1)="."),TRUE,FALSE)</formula>
    </cfRule>
  </conditionalFormatting>
  <conditionalFormatting sqref="Y252">
    <cfRule type="expression" dxfId="529" priority="143">
      <formula>IF(RIGHT(TEXT(Y252,"0.#"),1)=".",FALSE,TRUE)</formula>
    </cfRule>
    <cfRule type="expression" dxfId="528" priority="144">
      <formula>IF(RIGHT(TEXT(Y252,"0.#"),1)=".",TRUE,FALSE)</formula>
    </cfRule>
  </conditionalFormatting>
  <conditionalFormatting sqref="AL252:AO252">
    <cfRule type="expression" dxfId="527" priority="145">
      <formula>IF(AND(AL252&gt;=0, RIGHT(TEXT(AL252,"0.#"),1)&lt;&gt;"."),TRUE,FALSE)</formula>
    </cfRule>
    <cfRule type="expression" dxfId="526" priority="146">
      <formula>IF(AND(AL252&gt;=0, RIGHT(TEXT(AL252,"0.#"),1)="."),TRUE,FALSE)</formula>
    </cfRule>
    <cfRule type="expression" dxfId="525" priority="147">
      <formula>IF(AND(AL252&lt;0, RIGHT(TEXT(AL252,"0.#"),1)&lt;&gt;"."),TRUE,FALSE)</formula>
    </cfRule>
    <cfRule type="expression" dxfId="524" priority="148">
      <formula>IF(AND(AL252&lt;0, RIGHT(TEXT(AL252,"0.#"),1)="."),TRUE,FALSE)</formula>
    </cfRule>
  </conditionalFormatting>
  <conditionalFormatting sqref="AL248:AO248">
    <cfRule type="expression" dxfId="523" priority="139">
      <formula>IF(AND(AL248&gt;=0, RIGHT(TEXT(AL248,"0.#"),1)&lt;&gt;"."),TRUE,FALSE)</formula>
    </cfRule>
    <cfRule type="expression" dxfId="522" priority="140">
      <formula>IF(AND(AL248&gt;=0, RIGHT(TEXT(AL248,"0.#"),1)="."),TRUE,FALSE)</formula>
    </cfRule>
    <cfRule type="expression" dxfId="521" priority="141">
      <formula>IF(AND(AL248&lt;0, RIGHT(TEXT(AL248,"0.#"),1)&lt;&gt;"."),TRUE,FALSE)</formula>
    </cfRule>
    <cfRule type="expression" dxfId="520" priority="142">
      <formula>IF(AND(AL248&lt;0, RIGHT(TEXT(AL248,"0.#"),1)="."),TRUE,FALSE)</formula>
    </cfRule>
  </conditionalFormatting>
  <conditionalFormatting sqref="Y248">
    <cfRule type="expression" dxfId="519" priority="137">
      <formula>IF(RIGHT(TEXT(Y248,"0.#"),1)=".",FALSE,TRUE)</formula>
    </cfRule>
    <cfRule type="expression" dxfId="518" priority="138">
      <formula>IF(RIGHT(TEXT(Y248,"0.#"),1)=".",TRUE,FALSE)</formula>
    </cfRule>
  </conditionalFormatting>
  <conditionalFormatting sqref="AL244:AO244">
    <cfRule type="expression" dxfId="517" priority="133">
      <formula>IF(AND(AL244&gt;=0, RIGHT(TEXT(AL244,"0.#"),1)&lt;&gt;"."),TRUE,FALSE)</formula>
    </cfRule>
    <cfRule type="expression" dxfId="516" priority="134">
      <formula>IF(AND(AL244&gt;=0, RIGHT(TEXT(AL244,"0.#"),1)="."),TRUE,FALSE)</formula>
    </cfRule>
    <cfRule type="expression" dxfId="515" priority="135">
      <formula>IF(AND(AL244&lt;0, RIGHT(TEXT(AL244,"0.#"),1)&lt;&gt;"."),TRUE,FALSE)</formula>
    </cfRule>
    <cfRule type="expression" dxfId="514" priority="136">
      <formula>IF(AND(AL244&lt;0, RIGHT(TEXT(AL244,"0.#"),1)="."),TRUE,FALSE)</formula>
    </cfRule>
  </conditionalFormatting>
  <conditionalFormatting sqref="Y244">
    <cfRule type="expression" dxfId="513" priority="131">
      <formula>IF(RIGHT(TEXT(Y244,"0.#"),1)=".",FALSE,TRUE)</formula>
    </cfRule>
    <cfRule type="expression" dxfId="512" priority="132">
      <formula>IF(RIGHT(TEXT(Y244,"0.#"),1)=".",TRUE,FALSE)</formula>
    </cfRule>
  </conditionalFormatting>
  <conditionalFormatting sqref="AL238:AO238">
    <cfRule type="expression" dxfId="511" priority="127">
      <formula>IF(AND(AL238&gt;=0, RIGHT(TEXT(AL238,"0.#"),1)&lt;&gt;"."),TRUE,FALSE)</formula>
    </cfRule>
    <cfRule type="expression" dxfId="510" priority="128">
      <formula>IF(AND(AL238&gt;=0, RIGHT(TEXT(AL238,"0.#"),1)="."),TRUE,FALSE)</formula>
    </cfRule>
    <cfRule type="expression" dxfId="509" priority="129">
      <formula>IF(AND(AL238&lt;0, RIGHT(TEXT(AL238,"0.#"),1)&lt;&gt;"."),TRUE,FALSE)</formula>
    </cfRule>
    <cfRule type="expression" dxfId="508" priority="130">
      <formula>IF(AND(AL238&lt;0, RIGHT(TEXT(AL238,"0.#"),1)="."),TRUE,FALSE)</formula>
    </cfRule>
  </conditionalFormatting>
  <conditionalFormatting sqref="Y238">
    <cfRule type="expression" dxfId="507" priority="125">
      <formula>IF(RIGHT(TEXT(Y238,"0.#"),1)=".",FALSE,TRUE)</formula>
    </cfRule>
    <cfRule type="expression" dxfId="506" priority="126">
      <formula>IF(RIGHT(TEXT(Y238,"0.#"),1)=".",TRUE,FALSE)</formula>
    </cfRule>
  </conditionalFormatting>
  <conditionalFormatting sqref="Y217">
    <cfRule type="expression" dxfId="505" priority="117">
      <formula>IF(RIGHT(TEXT(Y217,"0.#"),1)=".",FALSE,TRUE)</formula>
    </cfRule>
    <cfRule type="expression" dxfId="504" priority="118">
      <formula>IF(RIGHT(TEXT(Y217,"0.#"),1)=".",TRUE,FALSE)</formula>
    </cfRule>
  </conditionalFormatting>
  <conditionalFormatting sqref="AL217:AO217">
    <cfRule type="expression" dxfId="503" priority="113">
      <formula>IF(AND(AL217&gt;=0, RIGHT(TEXT(AL217,"0.#"),1)&lt;&gt;"."),TRUE,FALSE)</formula>
    </cfRule>
    <cfRule type="expression" dxfId="502" priority="114">
      <formula>IF(AND(AL217&gt;=0, RIGHT(TEXT(AL217,"0.#"),1)="."),TRUE,FALSE)</formula>
    </cfRule>
    <cfRule type="expression" dxfId="501" priority="115">
      <formula>IF(AND(AL217&lt;0, RIGHT(TEXT(AL217,"0.#"),1)&lt;&gt;"."),TRUE,FALSE)</formula>
    </cfRule>
    <cfRule type="expression" dxfId="500" priority="116">
      <formula>IF(AND(AL217&lt;0, RIGHT(TEXT(AL217,"0.#"),1)="."),TRUE,FALSE)</formula>
    </cfRule>
  </conditionalFormatting>
  <conditionalFormatting sqref="AL218:AO218">
    <cfRule type="expression" dxfId="499" priority="97">
      <formula>IF(AND(AL218&gt;=0, RIGHT(TEXT(AL218,"0.#"),1)&lt;&gt;"."),TRUE,FALSE)</formula>
    </cfRule>
    <cfRule type="expression" dxfId="498" priority="98">
      <formula>IF(AND(AL218&gt;=0, RIGHT(TEXT(AL218,"0.#"),1)="."),TRUE,FALSE)</formula>
    </cfRule>
    <cfRule type="expression" dxfId="497" priority="99">
      <formula>IF(AND(AL218&lt;0, RIGHT(TEXT(AL218,"0.#"),1)&lt;&gt;"."),TRUE,FALSE)</formula>
    </cfRule>
    <cfRule type="expression" dxfId="496" priority="100">
      <formula>IF(AND(AL218&lt;0, RIGHT(TEXT(AL218,"0.#"),1)="."),TRUE,FALSE)</formula>
    </cfRule>
  </conditionalFormatting>
  <conditionalFormatting sqref="AL220:AO220">
    <cfRule type="expression" dxfId="495" priority="57">
      <formula>IF(AND(AL220&gt;=0, RIGHT(TEXT(AL220,"0.#"),1)&lt;&gt;"."),TRUE,FALSE)</formula>
    </cfRule>
    <cfRule type="expression" dxfId="494" priority="58">
      <formula>IF(AND(AL220&gt;=0, RIGHT(TEXT(AL220,"0.#"),1)="."),TRUE,FALSE)</formula>
    </cfRule>
    <cfRule type="expression" dxfId="493" priority="59">
      <formula>IF(AND(AL220&lt;0, RIGHT(TEXT(AL220,"0.#"),1)&lt;&gt;"."),TRUE,FALSE)</formula>
    </cfRule>
    <cfRule type="expression" dxfId="492" priority="60">
      <formula>IF(AND(AL220&lt;0, RIGHT(TEXT(AL220,"0.#"),1)="."),TRUE,FALSE)</formula>
    </cfRule>
  </conditionalFormatting>
  <conditionalFormatting sqref="Y220">
    <cfRule type="expression" dxfId="491" priority="55">
      <formula>IF(RIGHT(TEXT(Y220,"0.#"),1)=".",FALSE,TRUE)</formula>
    </cfRule>
    <cfRule type="expression" dxfId="490" priority="56">
      <formula>IF(RIGHT(TEXT(Y220,"0.#"),1)=".",TRUE,FALSE)</formula>
    </cfRule>
  </conditionalFormatting>
  <conditionalFormatting sqref="AL219:AO219">
    <cfRule type="expression" dxfId="489" priority="51">
      <formula>IF(AND(AL219&gt;=0, RIGHT(TEXT(AL219,"0.#"),1)&lt;&gt;"."),TRUE,FALSE)</formula>
    </cfRule>
    <cfRule type="expression" dxfId="488" priority="52">
      <formula>IF(AND(AL219&gt;=0, RIGHT(TEXT(AL219,"0.#"),1)="."),TRUE,FALSE)</formula>
    </cfRule>
    <cfRule type="expression" dxfId="487" priority="53">
      <formula>IF(AND(AL219&lt;0, RIGHT(TEXT(AL219,"0.#"),1)&lt;&gt;"."),TRUE,FALSE)</formula>
    </cfRule>
    <cfRule type="expression" dxfId="486" priority="54">
      <formula>IF(AND(AL219&lt;0, RIGHT(TEXT(AL219,"0.#"),1)="."),TRUE,FALSE)</formula>
    </cfRule>
  </conditionalFormatting>
  <conditionalFormatting sqref="Y219">
    <cfRule type="expression" dxfId="485" priority="49">
      <formula>IF(RIGHT(TEXT(Y219,"0.#"),1)=".",FALSE,TRUE)</formula>
    </cfRule>
    <cfRule type="expression" dxfId="484" priority="50">
      <formula>IF(RIGHT(TEXT(Y219,"0.#"),1)=".",TRUE,FALSE)</formula>
    </cfRule>
  </conditionalFormatting>
  <conditionalFormatting sqref="AL221:AO221">
    <cfRule type="expression" dxfId="483" priority="45">
      <formula>IF(AND(AL221&gt;=0, RIGHT(TEXT(AL221,"0.#"),1)&lt;&gt;"."),TRUE,FALSE)</formula>
    </cfRule>
    <cfRule type="expression" dxfId="482" priority="46">
      <formula>IF(AND(AL221&gt;=0, RIGHT(TEXT(AL221,"0.#"),1)="."),TRUE,FALSE)</formula>
    </cfRule>
    <cfRule type="expression" dxfId="481" priority="47">
      <formula>IF(AND(AL221&lt;0, RIGHT(TEXT(AL221,"0.#"),1)&lt;&gt;"."),TRUE,FALSE)</formula>
    </cfRule>
    <cfRule type="expression" dxfId="480" priority="48">
      <formula>IF(AND(AL221&lt;0, RIGHT(TEXT(AL221,"0.#"),1)="."),TRUE,FALSE)</formula>
    </cfRule>
  </conditionalFormatting>
  <conditionalFormatting sqref="Y221">
    <cfRule type="expression" dxfId="479" priority="43">
      <formula>IF(RIGHT(TEXT(Y221,"0.#"),1)=".",FALSE,TRUE)</formula>
    </cfRule>
    <cfRule type="expression" dxfId="478" priority="44">
      <formula>IF(RIGHT(TEXT(Y221,"0.#"),1)=".",TRUE,FALSE)</formula>
    </cfRule>
  </conditionalFormatting>
  <conditionalFormatting sqref="Y222">
    <cfRule type="expression" dxfId="477" priority="41">
      <formula>IF(RIGHT(TEXT(Y222,"0.#"),1)=".",FALSE,TRUE)</formula>
    </cfRule>
    <cfRule type="expression" dxfId="476" priority="42">
      <formula>IF(RIGHT(TEXT(Y222,"0.#"),1)=".",TRUE,FALSE)</formula>
    </cfRule>
  </conditionalFormatting>
  <conditionalFormatting sqref="AL222:AO222">
    <cfRule type="expression" dxfId="475" priority="37">
      <formula>IF(AND(AL222&gt;=0, RIGHT(TEXT(AL222,"0.#"),1)&lt;&gt;"."),TRUE,FALSE)</formula>
    </cfRule>
    <cfRule type="expression" dxfId="474" priority="38">
      <formula>IF(AND(AL222&gt;=0, RIGHT(TEXT(AL222,"0.#"),1)="."),TRUE,FALSE)</formula>
    </cfRule>
    <cfRule type="expression" dxfId="473" priority="39">
      <formula>IF(AND(AL222&lt;0, RIGHT(TEXT(AL222,"0.#"),1)&lt;&gt;"."),TRUE,FALSE)</formula>
    </cfRule>
    <cfRule type="expression" dxfId="472" priority="40">
      <formula>IF(AND(AL222&lt;0, RIGHT(TEXT(AL222,"0.#"),1)="."),TRUE,FALSE)</formula>
    </cfRule>
  </conditionalFormatting>
  <conditionalFormatting sqref="Y223">
    <cfRule type="expression" dxfId="471" priority="35">
      <formula>IF(RIGHT(TEXT(Y223,"0.#"),1)=".",FALSE,TRUE)</formula>
    </cfRule>
    <cfRule type="expression" dxfId="470" priority="36">
      <formula>IF(RIGHT(TEXT(Y223,"0.#"),1)=".",TRUE,FALSE)</formula>
    </cfRule>
  </conditionalFormatting>
  <conditionalFormatting sqref="AL223:AO223">
    <cfRule type="expression" dxfId="469" priority="31">
      <formula>IF(AND(AL223&gt;=0, RIGHT(TEXT(AL223,"0.#"),1)&lt;&gt;"."),TRUE,FALSE)</formula>
    </cfRule>
    <cfRule type="expression" dxfId="468" priority="32">
      <formula>IF(AND(AL223&gt;=0, RIGHT(TEXT(AL223,"0.#"),1)="."),TRUE,FALSE)</formula>
    </cfRule>
    <cfRule type="expression" dxfId="467" priority="33">
      <formula>IF(AND(AL223&lt;0, RIGHT(TEXT(AL223,"0.#"),1)&lt;&gt;"."),TRUE,FALSE)</formula>
    </cfRule>
    <cfRule type="expression" dxfId="466" priority="34">
      <formula>IF(AND(AL223&lt;0, RIGHT(TEXT(AL223,"0.#"),1)="."),TRUE,FALSE)</formula>
    </cfRule>
  </conditionalFormatting>
  <conditionalFormatting sqref="AU191">
    <cfRule type="expression" dxfId="465" priority="25">
      <formula>IF(RIGHT(TEXT(AU191,"0.#"),1)=".",FALSE,TRUE)</formula>
    </cfRule>
    <cfRule type="expression" dxfId="464" priority="26">
      <formula>IF(RIGHT(TEXT(AU191,"0.#"),1)=".",TRUE,FALSE)</formula>
    </cfRule>
  </conditionalFormatting>
  <conditionalFormatting sqref="AU192">
    <cfRule type="expression" dxfId="463" priority="23">
      <formula>IF(RIGHT(TEXT(AU192,"0.#"),1)=".",FALSE,TRUE)</formula>
    </cfRule>
    <cfRule type="expression" dxfId="462" priority="24">
      <formula>IF(RIGHT(TEXT(AU192,"0.#"),1)=".",TRUE,FALSE)</formula>
    </cfRule>
  </conditionalFormatting>
  <conditionalFormatting sqref="AU197">
    <cfRule type="expression" dxfId="461" priority="21">
      <formula>IF(RIGHT(TEXT(AU197,"0.#"),1)=".",FALSE,TRUE)</formula>
    </cfRule>
    <cfRule type="expression" dxfId="460" priority="22">
      <formula>IF(RIGHT(TEXT(AU197,"0.#"),1)=".",TRUE,FALSE)</formula>
    </cfRule>
  </conditionalFormatting>
  <conditionalFormatting sqref="Y202">
    <cfRule type="expression" dxfId="459" priority="19">
      <formula>IF(RIGHT(TEXT(Y202,"0.#"),1)=".",FALSE,TRUE)</formula>
    </cfRule>
    <cfRule type="expression" dxfId="458" priority="20">
      <formula>IF(RIGHT(TEXT(Y202,"0.#"),1)=".",TRUE,FALSE)</formula>
    </cfRule>
  </conditionalFormatting>
  <conditionalFormatting sqref="AU201">
    <cfRule type="expression" dxfId="457" priority="17">
      <formula>IF(RIGHT(TEXT(AU201,"0.#"),1)=".",FALSE,TRUE)</formula>
    </cfRule>
    <cfRule type="expression" dxfId="456" priority="18">
      <formula>IF(RIGHT(TEXT(AU201,"0.#"),1)=".",TRUE,FALSE)</formula>
    </cfRule>
  </conditionalFormatting>
  <conditionalFormatting sqref="AU202">
    <cfRule type="expression" dxfId="455" priority="15">
      <formula>IF(RIGHT(TEXT(AU202,"0.#"),1)=".",FALSE,TRUE)</formula>
    </cfRule>
    <cfRule type="expression" dxfId="454" priority="16">
      <formula>IF(RIGHT(TEXT(AU202,"0.#"),1)=".",TRUE,FALSE)</formula>
    </cfRule>
  </conditionalFormatting>
  <conditionalFormatting sqref="Y239">
    <cfRule type="expression" dxfId="453" priority="9">
      <formula>IF(RIGHT(TEXT(Y239,"0.#"),1)=".",FALSE,TRUE)</formula>
    </cfRule>
    <cfRule type="expression" dxfId="452" priority="10">
      <formula>IF(RIGHT(TEXT(Y239,"0.#"),1)=".",TRUE,FALSE)</formula>
    </cfRule>
  </conditionalFormatting>
  <conditionalFormatting sqref="AL239:AO239">
    <cfRule type="expression" dxfId="451" priority="11">
      <formula>IF(AND(AL239&gt;=0, RIGHT(TEXT(AL239,"0.#"),1)&lt;&gt;"."),TRUE,FALSE)</formula>
    </cfRule>
    <cfRule type="expression" dxfId="450" priority="12">
      <formula>IF(AND(AL239&gt;=0, RIGHT(TEXT(AL239,"0.#"),1)="."),TRUE,FALSE)</formula>
    </cfRule>
    <cfRule type="expression" dxfId="449" priority="13">
      <formula>IF(AND(AL239&lt;0, RIGHT(TEXT(AL239,"0.#"),1)&lt;&gt;"."),TRUE,FALSE)</formula>
    </cfRule>
    <cfRule type="expression" dxfId="448" priority="14">
      <formula>IF(AND(AL239&lt;0, RIGHT(TEXT(AL239,"0.#"),1)="."),TRUE,FALSE)</formula>
    </cfRule>
  </conditionalFormatting>
  <conditionalFormatting sqref="Y240">
    <cfRule type="expression" dxfId="447" priority="3">
      <formula>IF(RIGHT(TEXT(Y240,"0.#"),1)=".",FALSE,TRUE)</formula>
    </cfRule>
    <cfRule type="expression" dxfId="446" priority="4">
      <formula>IF(RIGHT(TEXT(Y240,"0.#"),1)=".",TRUE,FALSE)</formula>
    </cfRule>
  </conditionalFormatting>
  <conditionalFormatting sqref="AL240:AO240">
    <cfRule type="expression" dxfId="445" priority="5">
      <formula>IF(AND(AL240&gt;=0, RIGHT(TEXT(AL240,"0.#"),1)&lt;&gt;"."),TRUE,FALSE)</formula>
    </cfRule>
    <cfRule type="expression" dxfId="444" priority="6">
      <formula>IF(AND(AL240&gt;=0, RIGHT(TEXT(AL240,"0.#"),1)="."),TRUE,FALSE)</formula>
    </cfRule>
    <cfRule type="expression" dxfId="443" priority="7">
      <formula>IF(AND(AL240&lt;0, RIGHT(TEXT(AL240,"0.#"),1)&lt;&gt;"."),TRUE,FALSE)</formula>
    </cfRule>
    <cfRule type="expression" dxfId="442" priority="8">
      <formula>IF(AND(AL240&lt;0, RIGHT(TEXT(AL240,"0.#"),1)="."),TRUE,FALSE)</formula>
    </cfRule>
  </conditionalFormatting>
  <conditionalFormatting sqref="AU93:AU95">
    <cfRule type="expression" dxfId="441" priority="1">
      <formula>IF(RIGHT(TEXT(AU93,"0.#"),1)=".",FALSE,TRUE)</formula>
    </cfRule>
    <cfRule type="expression" dxfId="440" priority="2">
      <formula>IF(RIGHT(TEXT(AU93,"0.#"),1)=".",TRUE,FALSE)</formula>
    </cfRule>
  </conditionalFormatting>
  <dataValidations count="17">
    <dataValidation type="whole" allowBlank="1" showInputMessage="1" showErrorMessage="1" sqref="O147:P148 AX147:AX149 AA147:AB148 AM147:AN148">
      <formula1>0</formula1>
      <formula2>99</formula2>
    </dataValidation>
    <dataValidation type="whole" allowBlank="1" showInputMessage="1" showErrorMessage="1" sqref="AJ147:AK148 X147:Y148 AJ149 L147:L149 M147:M148 X149 AU147:AV148 J123:J12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33:E133">
      <formula1>T行政事業レビュー推進チームの所見</formula1>
    </dataValidation>
    <dataValidation type="custom" imeMode="disabled" allowBlank="1" showInputMessage="1" showErrorMessage="1" sqref="AH217:AK223 AH227:AK233 AH237:AK240 AH244:AK244 AH248:AK248 AH252:AK252 AH256:AK256 AH260:AK260">
      <formula1>OR(AND(MOD(IF(ISNUMBER(AH217), AH217, 0.5),1)=0, 0&lt;=AH217), AH217="-")</formula1>
    </dataValidation>
    <dataValidation type="whole" imeMode="disabled" allowBlank="1" showInputMessage="1" showErrorMessage="1" sqref="AW2:AX2">
      <formula1>0</formula1>
      <formula2>99</formula2>
    </dataValidation>
    <dataValidation type="list" allowBlank="1" showInputMessage="1" showErrorMessage="1" sqref="A135:E135">
      <formula1>T所見を踏まえた改善点</formula1>
    </dataValidation>
    <dataValidation type="list" allowBlank="1" showInputMessage="1" showErrorMessage="1" error="プルダウンリストから選択してください。" sqref="AD108:AF109">
      <formula1>"有,無"</formula1>
    </dataValidation>
    <dataValidation type="list" allowBlank="1" showInputMessage="1" showErrorMessage="1" error="プルダウンリストから選択してください。" sqref="AD104:AF107 AD110:AD121 AE110:AF114 AE116:AF121">
      <formula1>"○,△,×,‐"</formula1>
    </dataValidation>
    <dataValidation type="list" allowBlank="1" showInputMessage="1" showErrorMessage="1" sqref="AO211 AO261 AR98">
      <formula1>"　, ☑"</formula1>
    </dataValidation>
    <dataValidation type="list" allowBlank="1" showInputMessage="1" showErrorMessage="1" sqref="S5:X5">
      <formula1>T終了年度</formula1>
    </dataValidation>
    <dataValidation type="list" allowBlank="1" showInputMessage="1" showErrorMessage="1" sqref="H123:I127">
      <formula1>T事業番号</formula1>
    </dataValidation>
    <dataValidation type="custom" imeMode="disabled" allowBlank="1" showInputMessage="1" showErrorMessage="1" sqref="AY23 P13:AX13 AR15:AX15 P14:AQ18 AR18:AX18 P19:AJ19 Y191:AB192 AU191:AX192 Y196:AB197 AU196:AX197 Y201:AB202 AU201:AX202 Y206:AB209 AU206:AX209 Y217:AB223 AL217:AO223 Y227:AB233 AL227:AO233 Y237:AB240 AL237:AO240 Y244:AB244 AL244:AO244 Y248:AB248 AL248:AO248 Y252:AB252 AL252:AO252 Y256:AB256 AL256:AO256 Y260:AB260 AL260:AO260 AQ37:AR37 AU37:AX37 AE38:AX40 AE48:AX48 AE31:AX32 AE72:AX73 AE58:AX59 AE34:AX34 AE61:AX61 AE75:AX75 AE89:AX89 AQ51:AR51 AU51:AX51 AE52:AX54 AQ64:AR64 AU64:AX64 AE65:AX67 AQ78:AR78 AU78:AX78 AE79:AX81 AQ92:AR92 AU92:AX92 AE93:AX95 AE45:AX46 AE86:AX87 P23:AC28">
      <formula1>OR(ISNUMBER(P13), P13="-")</formula1>
    </dataValidation>
    <dataValidation type="list" allowBlank="1" showInputMessage="1" showErrorMessage="1" sqref="Q149:R149 AC149:AD149 AO149:AP149">
      <formula1>#REF!</formula1>
    </dataValidation>
    <dataValidation type="custom" allowBlank="1" showInputMessage="1" showErrorMessage="1" errorTitle="法人番号チェック" error="法人番号は13桁の数字で入力してください。" sqref="J260:O260 J256:O256 J252:O252 J248:O248 J244:O244 J237:O240 J227:O233 J217:O223">
      <formula1>OR(J217="-",AND(LEN(J217)=13,IFERROR(SEARCH("-",J217),"")="",IFERROR(SEARCH(".",J217),"")="",ISNUMBER(J217)))</formula1>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6" manualBreakCount="6">
    <brk id="42" max="49" man="1"/>
    <brk id="116" max="49" man="1"/>
    <brk id="149" max="49" man="1"/>
    <brk id="188" max="49" man="1"/>
    <brk id="213" max="49" man="1"/>
    <brk id="2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U148:V148 I148:J148 AG148:AH148 AR148:AS148</xm:sqref>
        </x14:dataValidation>
        <x14:dataValidation type="list" allowBlank="1" showInputMessage="1" showErrorMessage="1">
          <x14:formula1>
            <xm:f>入力規則等!$U$40:$U$42</xm:f>
          </x14:formula1>
          <xm:sqref>AG147:AH147 U147:V147 I147:J147 AR147:AS147</xm:sqref>
        </x14:dataValidation>
        <x14:dataValidation type="list" allowBlank="1" showInputMessage="1" showErrorMessage="1">
          <x14:formula1>
            <xm:f>入力規則等!$AG$2:$AG$13</xm:f>
          </x14:formula1>
          <xm:sqref>AC217:AG223 AC227:AG233 AC237:AG240 AC244:AG244 AC248:AG248 AC252:AG252 AC256:AG256 AC260:AG260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AO147:AP148 Q147:S148 AC147:AE148 E147:G148</xm:sqref>
        </x14:dataValidation>
        <x14:dataValidation type="list" allowBlank="1" showInputMessage="1" showErrorMessage="1">
          <x14:formula1>
            <xm:f>入力規則等!$U$48</xm:f>
          </x14:formula1>
          <xm:sqref>E149:F149</xm:sqref>
        </x14:dataValidation>
        <x14:dataValidation type="list" allowBlank="1" showInputMessage="1" showErrorMessage="1">
          <x14:formula1>
            <xm:f>入力規則等!$U$13:$U$35</xm:f>
          </x14:formula1>
          <xm:sqref>AJ2:AM2 E123:G127 AE149:AG149 G149:I149 AQ149:AS149 S149:U149</xm:sqref>
        </x14:dataValidation>
        <x14:dataValidation type="list" allowBlank="1" showInputMessage="1" showErrorMessage="1">
          <x14:formula1>
            <xm:f>入力規則等!$U$56:$U$58</xm:f>
          </x14:formula1>
          <xm:sqref>J149:K149 AT149:AU149 AH149:AI149 V149:W149</xm:sqref>
        </x14:dataValidation>
        <x14:dataValidation type="list" allowBlank="1" showInputMessage="1" showErrorMessage="1">
          <x14:formula1>
            <xm:f>入力規則等!$U$49</xm:f>
          </x14:formula1>
          <xm:sqref>C123:D127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Normal="10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76</v>
      </c>
      <c r="B1" s="24" t="s">
        <v>77</v>
      </c>
      <c r="F1" s="25" t="s">
        <v>4</v>
      </c>
      <c r="G1" s="25" t="s">
        <v>66</v>
      </c>
      <c r="K1" s="26" t="s">
        <v>94</v>
      </c>
      <c r="L1" s="24" t="s">
        <v>77</v>
      </c>
      <c r="O1" s="12"/>
      <c r="P1" s="25" t="s">
        <v>5</v>
      </c>
      <c r="Q1" s="25" t="s">
        <v>66</v>
      </c>
      <c r="T1" s="12"/>
      <c r="U1" s="28" t="s">
        <v>157</v>
      </c>
      <c r="W1" s="28" t="s">
        <v>156</v>
      </c>
      <c r="Y1" s="28" t="s">
        <v>74</v>
      </c>
      <c r="Z1" s="28" t="s">
        <v>421</v>
      </c>
      <c r="AA1" s="28" t="s">
        <v>75</v>
      </c>
      <c r="AB1" s="28" t="s">
        <v>422</v>
      </c>
      <c r="AC1" s="28" t="s">
        <v>32</v>
      </c>
      <c r="AD1" s="27"/>
      <c r="AE1" s="28" t="s">
        <v>44</v>
      </c>
      <c r="AF1" s="29"/>
      <c r="AG1" s="50" t="s">
        <v>201</v>
      </c>
      <c r="AI1" s="50" t="s">
        <v>203</v>
      </c>
      <c r="AK1" s="50" t="s">
        <v>208</v>
      </c>
      <c r="AM1" s="73"/>
      <c r="AN1" s="73"/>
      <c r="AP1" s="27" t="s">
        <v>248</v>
      </c>
    </row>
    <row r="2" spans="1:42" ht="13.5" customHeight="1" x14ac:dyDescent="0.15">
      <c r="A2" s="13" t="s">
        <v>78</v>
      </c>
      <c r="B2" s="14"/>
      <c r="C2" s="12" t="str">
        <f>IF(B2="","",A2)</f>
        <v/>
      </c>
      <c r="D2" s="12" t="str">
        <f>IF(C2="","",IF(D1&lt;&gt;"",CONCATENATE(D1,"、",C2),C2))</f>
        <v/>
      </c>
      <c r="F2" s="11" t="s">
        <v>65</v>
      </c>
      <c r="G2" s="16" t="s">
        <v>638</v>
      </c>
      <c r="H2" s="12" t="str">
        <f>IF(G2="","",F2)</f>
        <v>一般会計</v>
      </c>
      <c r="I2" s="12" t="str">
        <f>IF(H2="","",IF(I1&lt;&gt;"",CONCATENATE(I1,"、",H2),H2))</f>
        <v>一般会計</v>
      </c>
      <c r="K2" s="13" t="s">
        <v>95</v>
      </c>
      <c r="L2" s="14"/>
      <c r="M2" s="12" t="str">
        <f>IF(L2="","",K2)</f>
        <v/>
      </c>
      <c r="N2" s="12" t="str">
        <f>IF(M2="","",IF(N1&lt;&gt;"",CONCATENATE(N1,"、",M2),M2))</f>
        <v/>
      </c>
      <c r="O2" s="12"/>
      <c r="P2" s="11" t="s">
        <v>67</v>
      </c>
      <c r="Q2" s="16"/>
      <c r="R2" s="12" t="str">
        <f>IF(Q2="","",P2)</f>
        <v/>
      </c>
      <c r="S2" s="12" t="str">
        <f>IF(R2="","",IF(S1&lt;&gt;"",CONCATENATE(S1,"、",R2),R2))</f>
        <v/>
      </c>
      <c r="T2" s="12"/>
      <c r="U2" s="88">
        <v>21</v>
      </c>
      <c r="W2" s="31" t="s">
        <v>163</v>
      </c>
      <c r="Y2" s="31" t="s">
        <v>61</v>
      </c>
      <c r="Z2" s="31" t="s">
        <v>61</v>
      </c>
      <c r="AA2" s="81" t="s">
        <v>290</v>
      </c>
      <c r="AB2" s="81" t="s">
        <v>516</v>
      </c>
      <c r="AC2" s="82" t="s">
        <v>127</v>
      </c>
      <c r="AD2" s="27"/>
      <c r="AE2" s="42" t="s">
        <v>159</v>
      </c>
      <c r="AF2" s="29"/>
      <c r="AG2" s="51" t="s">
        <v>257</v>
      </c>
      <c r="AI2" s="50" t="s">
        <v>287</v>
      </c>
      <c r="AK2" s="50" t="s">
        <v>209</v>
      </c>
      <c r="AM2" s="73"/>
      <c r="AN2" s="73"/>
      <c r="AP2" s="51" t="s">
        <v>257</v>
      </c>
    </row>
    <row r="3" spans="1:42" ht="13.5" customHeight="1" x14ac:dyDescent="0.15">
      <c r="A3" s="13" t="s">
        <v>79</v>
      </c>
      <c r="B3" s="14"/>
      <c r="C3" s="12" t="str">
        <f t="shared" ref="C3:C11" si="0">IF(B3="","",A3)</f>
        <v/>
      </c>
      <c r="D3" s="12" t="str">
        <f>IF(C3="",D2,IF(D2&lt;&gt;"",CONCATENATE(D2,"、",C3),C3))</f>
        <v/>
      </c>
      <c r="F3" s="17" t="s">
        <v>104</v>
      </c>
      <c r="G3" s="16"/>
      <c r="H3" s="12" t="str">
        <f t="shared" ref="H3:H37" si="1">IF(G3="","",F3)</f>
        <v/>
      </c>
      <c r="I3" s="12" t="str">
        <f>IF(H3="",I2,IF(I2&lt;&gt;"",CONCATENATE(I2,"、",H3),H3))</f>
        <v>一般会計</v>
      </c>
      <c r="K3" s="13" t="s">
        <v>96</v>
      </c>
      <c r="L3" s="14"/>
      <c r="M3" s="12" t="str">
        <f t="shared" ref="M3:M11" si="2">IF(L3="","",K3)</f>
        <v/>
      </c>
      <c r="N3" s="12" t="str">
        <f>IF(M3="",N2,IF(N2&lt;&gt;"",CONCATENATE(N2,"、",M3),M3))</f>
        <v/>
      </c>
      <c r="O3" s="12"/>
      <c r="P3" s="11" t="s">
        <v>68</v>
      </c>
      <c r="Q3" s="16" t="s">
        <v>638</v>
      </c>
      <c r="R3" s="12" t="str">
        <f t="shared" ref="R3:R8" si="3">IF(Q3="","",P3)</f>
        <v>委託・請負</v>
      </c>
      <c r="S3" s="12" t="str">
        <f t="shared" ref="S3:S8" si="4">IF(R3="",S2,IF(S2&lt;&gt;"",CONCATENATE(S2,"、",R3),R3))</f>
        <v>委託・請負</v>
      </c>
      <c r="T3" s="12"/>
      <c r="U3" s="31" t="s">
        <v>547</v>
      </c>
      <c r="W3" s="31" t="s">
        <v>137</v>
      </c>
      <c r="Y3" s="31" t="s">
        <v>62</v>
      </c>
      <c r="Z3" s="31" t="s">
        <v>423</v>
      </c>
      <c r="AA3" s="81" t="s">
        <v>389</v>
      </c>
      <c r="AB3" s="81" t="s">
        <v>517</v>
      </c>
      <c r="AC3" s="82" t="s">
        <v>128</v>
      </c>
      <c r="AD3" s="27"/>
      <c r="AE3" s="42" t="s">
        <v>160</v>
      </c>
      <c r="AF3" s="29"/>
      <c r="AG3" s="51" t="s">
        <v>258</v>
      </c>
      <c r="AI3" s="50" t="s">
        <v>202</v>
      </c>
      <c r="AK3" s="50" t="str">
        <f>CHAR(CODE(AK2)+1)</f>
        <v>B</v>
      </c>
      <c r="AM3" s="73"/>
      <c r="AN3" s="73"/>
      <c r="AP3" s="51" t="s">
        <v>258</v>
      </c>
    </row>
    <row r="4" spans="1:42" ht="13.5" customHeight="1" x14ac:dyDescent="0.15">
      <c r="A4" s="13" t="s">
        <v>80</v>
      </c>
      <c r="B4" s="14"/>
      <c r="C4" s="12" t="str">
        <f t="shared" si="0"/>
        <v/>
      </c>
      <c r="D4" s="12" t="str">
        <f>IF(C4="",D3,IF(D3&lt;&gt;"",CONCATENATE(D3,"、",C4),C4))</f>
        <v/>
      </c>
      <c r="F4" s="17" t="s">
        <v>105</v>
      </c>
      <c r="G4" s="16"/>
      <c r="H4" s="12" t="str">
        <f t="shared" si="1"/>
        <v/>
      </c>
      <c r="I4" s="12" t="str">
        <f t="shared" ref="I4:I37" si="5">IF(H4="",I3,IF(I3&lt;&gt;"",CONCATENATE(I3,"、",H4),H4))</f>
        <v>一般会計</v>
      </c>
      <c r="K4" s="13" t="s">
        <v>97</v>
      </c>
      <c r="L4" s="14"/>
      <c r="M4" s="12" t="str">
        <f t="shared" si="2"/>
        <v/>
      </c>
      <c r="N4" s="12" t="str">
        <f t="shared" ref="N4:N11" si="6">IF(M4="",N3,IF(N3&lt;&gt;"",CONCATENATE(N3,"、",M4),M4))</f>
        <v/>
      </c>
      <c r="O4" s="12"/>
      <c r="P4" s="11" t="s">
        <v>69</v>
      </c>
      <c r="Q4" s="16"/>
      <c r="R4" s="12" t="str">
        <f t="shared" si="3"/>
        <v/>
      </c>
      <c r="S4" s="12" t="str">
        <f t="shared" si="4"/>
        <v>委託・請負</v>
      </c>
      <c r="T4" s="12"/>
      <c r="U4" s="31" t="s">
        <v>600</v>
      </c>
      <c r="W4" s="31" t="s">
        <v>138</v>
      </c>
      <c r="Y4" s="31" t="s">
        <v>296</v>
      </c>
      <c r="Z4" s="31" t="s">
        <v>424</v>
      </c>
      <c r="AA4" s="81" t="s">
        <v>390</v>
      </c>
      <c r="AB4" s="81" t="s">
        <v>518</v>
      </c>
      <c r="AC4" s="81" t="s">
        <v>129</v>
      </c>
      <c r="AD4" s="27"/>
      <c r="AE4" s="42" t="s">
        <v>161</v>
      </c>
      <c r="AF4" s="29"/>
      <c r="AG4" s="51" t="s">
        <v>259</v>
      </c>
      <c r="AI4" s="50" t="s">
        <v>204</v>
      </c>
      <c r="AK4" s="50" t="str">
        <f t="shared" ref="AK4:AK49" si="7">CHAR(CODE(AK3)+1)</f>
        <v>C</v>
      </c>
      <c r="AM4" s="73"/>
      <c r="AN4" s="73"/>
      <c r="AP4" s="51" t="s">
        <v>259</v>
      </c>
    </row>
    <row r="5" spans="1:42" ht="13.5" customHeight="1" x14ac:dyDescent="0.15">
      <c r="A5" s="13" t="s">
        <v>81</v>
      </c>
      <c r="B5" s="14"/>
      <c r="C5" s="12" t="str">
        <f t="shared" si="0"/>
        <v/>
      </c>
      <c r="D5" s="12" t="str">
        <f>IF(C5="",D4,IF(D4&lt;&gt;"",CONCATENATE(D4,"、",C5),C5))</f>
        <v/>
      </c>
      <c r="F5" s="17" t="s">
        <v>106</v>
      </c>
      <c r="G5" s="16"/>
      <c r="H5" s="12" t="str">
        <f t="shared" si="1"/>
        <v/>
      </c>
      <c r="I5" s="12" t="str">
        <f t="shared" si="5"/>
        <v>一般会計</v>
      </c>
      <c r="K5" s="13" t="s">
        <v>98</v>
      </c>
      <c r="L5" s="14"/>
      <c r="M5" s="12" t="str">
        <f t="shared" si="2"/>
        <v/>
      </c>
      <c r="N5" s="12" t="str">
        <f t="shared" si="6"/>
        <v/>
      </c>
      <c r="O5" s="12"/>
      <c r="P5" s="11" t="s">
        <v>70</v>
      </c>
      <c r="Q5" s="16"/>
      <c r="R5" s="12" t="str">
        <f t="shared" si="3"/>
        <v/>
      </c>
      <c r="S5" s="12" t="str">
        <f t="shared" si="4"/>
        <v>委託・請負</v>
      </c>
      <c r="T5" s="12"/>
      <c r="W5" s="31" t="s">
        <v>571</v>
      </c>
      <c r="Y5" s="31" t="s">
        <v>297</v>
      </c>
      <c r="Z5" s="31" t="s">
        <v>425</v>
      </c>
      <c r="AA5" s="81" t="s">
        <v>391</v>
      </c>
      <c r="AB5" s="81" t="s">
        <v>519</v>
      </c>
      <c r="AC5" s="81" t="s">
        <v>162</v>
      </c>
      <c r="AD5" s="30"/>
      <c r="AE5" s="42" t="s">
        <v>269</v>
      </c>
      <c r="AF5" s="29"/>
      <c r="AG5" s="51" t="s">
        <v>260</v>
      </c>
      <c r="AI5" s="50" t="s">
        <v>294</v>
      </c>
      <c r="AK5" s="50" t="str">
        <f t="shared" si="7"/>
        <v>D</v>
      </c>
      <c r="AP5" s="51" t="s">
        <v>260</v>
      </c>
    </row>
    <row r="6" spans="1:42" ht="13.5" customHeight="1" x14ac:dyDescent="0.15">
      <c r="A6" s="13" t="s">
        <v>82</v>
      </c>
      <c r="B6" s="14"/>
      <c r="C6" s="12" t="str">
        <f t="shared" si="0"/>
        <v/>
      </c>
      <c r="D6" s="12" t="str">
        <f t="shared" ref="D6:D21" si="8">IF(C6="",D5,IF(D5&lt;&gt;"",CONCATENATE(D5,"、",C6),C6))</f>
        <v/>
      </c>
      <c r="F6" s="17" t="s">
        <v>107</v>
      </c>
      <c r="G6" s="16"/>
      <c r="H6" s="12" t="str">
        <f t="shared" si="1"/>
        <v/>
      </c>
      <c r="I6" s="12" t="str">
        <f t="shared" si="5"/>
        <v>一般会計</v>
      </c>
      <c r="K6" s="13" t="s">
        <v>99</v>
      </c>
      <c r="L6" s="14"/>
      <c r="M6" s="12" t="str">
        <f t="shared" si="2"/>
        <v/>
      </c>
      <c r="N6" s="12" t="str">
        <f t="shared" si="6"/>
        <v/>
      </c>
      <c r="O6" s="12"/>
      <c r="P6" s="11" t="s">
        <v>71</v>
      </c>
      <c r="Q6" s="16"/>
      <c r="R6" s="12" t="str">
        <f t="shared" si="3"/>
        <v/>
      </c>
      <c r="S6" s="12" t="str">
        <f t="shared" si="4"/>
        <v>委託・請負</v>
      </c>
      <c r="T6" s="12"/>
      <c r="U6" s="31" t="s">
        <v>271</v>
      </c>
      <c r="W6" s="31" t="s">
        <v>573</v>
      </c>
      <c r="Y6" s="31" t="s">
        <v>298</v>
      </c>
      <c r="Z6" s="31" t="s">
        <v>426</v>
      </c>
      <c r="AA6" s="81" t="s">
        <v>392</v>
      </c>
      <c r="AB6" s="81" t="s">
        <v>520</v>
      </c>
      <c r="AC6" s="81" t="s">
        <v>130</v>
      </c>
      <c r="AD6" s="30"/>
      <c r="AE6" s="42" t="s">
        <v>267</v>
      </c>
      <c r="AF6" s="29"/>
      <c r="AG6" s="51" t="s">
        <v>261</v>
      </c>
      <c r="AI6" s="50" t="s">
        <v>295</v>
      </c>
      <c r="AK6" s="50" t="str">
        <f>CHAR(CODE(AK5)+1)</f>
        <v>E</v>
      </c>
      <c r="AP6" s="51" t="s">
        <v>261</v>
      </c>
    </row>
    <row r="7" spans="1:42" ht="13.5" customHeight="1" x14ac:dyDescent="0.15">
      <c r="A7" s="13" t="s">
        <v>83</v>
      </c>
      <c r="B7" s="14"/>
      <c r="C7" s="12" t="str">
        <f t="shared" si="0"/>
        <v/>
      </c>
      <c r="D7" s="12" t="str">
        <f t="shared" si="8"/>
        <v/>
      </c>
      <c r="F7" s="17" t="s">
        <v>216</v>
      </c>
      <c r="G7" s="16"/>
      <c r="H7" s="12" t="str">
        <f t="shared" si="1"/>
        <v/>
      </c>
      <c r="I7" s="12" t="str">
        <f t="shared" si="5"/>
        <v>一般会計</v>
      </c>
      <c r="K7" s="13" t="s">
        <v>100</v>
      </c>
      <c r="L7" s="14"/>
      <c r="M7" s="12" t="str">
        <f t="shared" si="2"/>
        <v/>
      </c>
      <c r="N7" s="12" t="str">
        <f t="shared" si="6"/>
        <v/>
      </c>
      <c r="O7" s="12"/>
      <c r="P7" s="11" t="s">
        <v>72</v>
      </c>
      <c r="Q7" s="16"/>
      <c r="R7" s="12" t="str">
        <f t="shared" si="3"/>
        <v/>
      </c>
      <c r="S7" s="12" t="str">
        <f t="shared" si="4"/>
        <v>委託・請負</v>
      </c>
      <c r="T7" s="12"/>
      <c r="U7" s="31"/>
      <c r="W7" s="31" t="s">
        <v>139</v>
      </c>
      <c r="Y7" s="31" t="s">
        <v>299</v>
      </c>
      <c r="Z7" s="31" t="s">
        <v>427</v>
      </c>
      <c r="AA7" s="81" t="s">
        <v>393</v>
      </c>
      <c r="AB7" s="81" t="s">
        <v>521</v>
      </c>
      <c r="AC7" s="30"/>
      <c r="AD7" s="30"/>
      <c r="AE7" s="31" t="s">
        <v>130</v>
      </c>
      <c r="AF7" s="29"/>
      <c r="AG7" s="51" t="s">
        <v>262</v>
      </c>
      <c r="AH7" s="76"/>
      <c r="AI7" s="51" t="s">
        <v>283</v>
      </c>
      <c r="AK7" s="50" t="str">
        <f>CHAR(CODE(AK6)+1)</f>
        <v>F</v>
      </c>
      <c r="AP7" s="51" t="s">
        <v>262</v>
      </c>
    </row>
    <row r="8" spans="1:42" ht="13.5" customHeight="1" x14ac:dyDescent="0.15">
      <c r="A8" s="13" t="s">
        <v>84</v>
      </c>
      <c r="B8" s="14"/>
      <c r="C8" s="12" t="str">
        <f t="shared" si="0"/>
        <v/>
      </c>
      <c r="D8" s="12" t="str">
        <f t="shared" si="8"/>
        <v/>
      </c>
      <c r="F8" s="17" t="s">
        <v>108</v>
      </c>
      <c r="G8" s="16"/>
      <c r="H8" s="12" t="str">
        <f t="shared" si="1"/>
        <v/>
      </c>
      <c r="I8" s="12" t="str">
        <f t="shared" si="5"/>
        <v>一般会計</v>
      </c>
      <c r="K8" s="13" t="s">
        <v>101</v>
      </c>
      <c r="L8" s="14"/>
      <c r="M8" s="12" t="str">
        <f t="shared" si="2"/>
        <v/>
      </c>
      <c r="N8" s="12" t="str">
        <f t="shared" si="6"/>
        <v/>
      </c>
      <c r="O8" s="12"/>
      <c r="P8" s="11" t="s">
        <v>73</v>
      </c>
      <c r="Q8" s="16"/>
      <c r="R8" s="12" t="str">
        <f t="shared" si="3"/>
        <v/>
      </c>
      <c r="S8" s="12" t="str">
        <f t="shared" si="4"/>
        <v>委託・請負</v>
      </c>
      <c r="T8" s="12"/>
      <c r="U8" s="31" t="s">
        <v>292</v>
      </c>
      <c r="W8" s="31" t="s">
        <v>140</v>
      </c>
      <c r="Y8" s="31" t="s">
        <v>300</v>
      </c>
      <c r="Z8" s="31" t="s">
        <v>428</v>
      </c>
      <c r="AA8" s="81" t="s">
        <v>394</v>
      </c>
      <c r="AB8" s="81" t="s">
        <v>522</v>
      </c>
      <c r="AC8" s="30"/>
      <c r="AD8" s="30"/>
      <c r="AE8" s="30"/>
      <c r="AF8" s="29"/>
      <c r="AG8" s="51" t="s">
        <v>263</v>
      </c>
      <c r="AI8" s="50" t="s">
        <v>284</v>
      </c>
      <c r="AK8" s="50" t="str">
        <f t="shared" si="7"/>
        <v>G</v>
      </c>
      <c r="AP8" s="51" t="s">
        <v>263</v>
      </c>
    </row>
    <row r="9" spans="1:42" ht="13.5" customHeight="1" x14ac:dyDescent="0.15">
      <c r="A9" s="13" t="s">
        <v>85</v>
      </c>
      <c r="B9" s="14"/>
      <c r="C9" s="12" t="str">
        <f t="shared" si="0"/>
        <v/>
      </c>
      <c r="D9" s="12" t="str">
        <f t="shared" si="8"/>
        <v/>
      </c>
      <c r="F9" s="17" t="s">
        <v>217</v>
      </c>
      <c r="G9" s="16"/>
      <c r="H9" s="12" t="str">
        <f t="shared" si="1"/>
        <v/>
      </c>
      <c r="I9" s="12" t="str">
        <f t="shared" si="5"/>
        <v>一般会計</v>
      </c>
      <c r="K9" s="13" t="s">
        <v>102</v>
      </c>
      <c r="L9" s="14"/>
      <c r="M9" s="12" t="str">
        <f t="shared" si="2"/>
        <v/>
      </c>
      <c r="N9" s="12" t="str">
        <f t="shared" si="6"/>
        <v/>
      </c>
      <c r="O9" s="12"/>
      <c r="P9" s="12"/>
      <c r="Q9" s="18"/>
      <c r="T9" s="12"/>
      <c r="U9" s="31" t="s">
        <v>293</v>
      </c>
      <c r="W9" s="31" t="s">
        <v>141</v>
      </c>
      <c r="Y9" s="31" t="s">
        <v>301</v>
      </c>
      <c r="Z9" s="31" t="s">
        <v>429</v>
      </c>
      <c r="AA9" s="81" t="s">
        <v>395</v>
      </c>
      <c r="AB9" s="81" t="s">
        <v>523</v>
      </c>
      <c r="AC9" s="30"/>
      <c r="AD9" s="30"/>
      <c r="AE9" s="30"/>
      <c r="AF9" s="29"/>
      <c r="AG9" s="51" t="s">
        <v>264</v>
      </c>
      <c r="AI9" s="72"/>
      <c r="AK9" s="50" t="str">
        <f t="shared" si="7"/>
        <v>H</v>
      </c>
      <c r="AP9" s="51" t="s">
        <v>264</v>
      </c>
    </row>
    <row r="10" spans="1:42" ht="13.5" customHeight="1" x14ac:dyDescent="0.15">
      <c r="A10" s="13" t="s">
        <v>237</v>
      </c>
      <c r="B10" s="14"/>
      <c r="C10" s="12" t="str">
        <f t="shared" si="0"/>
        <v/>
      </c>
      <c r="D10" s="12" t="str">
        <f t="shared" si="8"/>
        <v/>
      </c>
      <c r="F10" s="17" t="s">
        <v>109</v>
      </c>
      <c r="G10" s="16"/>
      <c r="H10" s="12" t="str">
        <f t="shared" si="1"/>
        <v/>
      </c>
      <c r="I10" s="12" t="str">
        <f t="shared" si="5"/>
        <v>一般会計</v>
      </c>
      <c r="K10" s="13" t="s">
        <v>238</v>
      </c>
      <c r="L10" s="14"/>
      <c r="M10" s="12" t="str">
        <f t="shared" si="2"/>
        <v/>
      </c>
      <c r="N10" s="12" t="str">
        <f t="shared" si="6"/>
        <v/>
      </c>
      <c r="O10" s="12"/>
      <c r="P10" s="12" t="str">
        <f>S8</f>
        <v>委託・請負</v>
      </c>
      <c r="Q10" s="18"/>
      <c r="T10" s="12"/>
      <c r="W10" s="31" t="s">
        <v>142</v>
      </c>
      <c r="Y10" s="31" t="s">
        <v>302</v>
      </c>
      <c r="Z10" s="31" t="s">
        <v>430</v>
      </c>
      <c r="AA10" s="81" t="s">
        <v>396</v>
      </c>
      <c r="AB10" s="81" t="s">
        <v>524</v>
      </c>
      <c r="AC10" s="30"/>
      <c r="AD10" s="30"/>
      <c r="AE10" s="30"/>
      <c r="AF10" s="29"/>
      <c r="AG10" s="51" t="s">
        <v>251</v>
      </c>
      <c r="AK10" s="50" t="str">
        <f t="shared" si="7"/>
        <v>I</v>
      </c>
      <c r="AP10" s="50" t="s">
        <v>249</v>
      </c>
    </row>
    <row r="11" spans="1:42" ht="13.5" customHeight="1" x14ac:dyDescent="0.15">
      <c r="A11" s="13" t="s">
        <v>86</v>
      </c>
      <c r="B11" s="14"/>
      <c r="C11" s="12" t="str">
        <f t="shared" si="0"/>
        <v/>
      </c>
      <c r="D11" s="12" t="str">
        <f t="shared" si="8"/>
        <v/>
      </c>
      <c r="F11" s="17" t="s">
        <v>110</v>
      </c>
      <c r="G11" s="16"/>
      <c r="H11" s="12" t="str">
        <f t="shared" si="1"/>
        <v/>
      </c>
      <c r="I11" s="12" t="str">
        <f t="shared" si="5"/>
        <v>一般会計</v>
      </c>
      <c r="K11" s="13" t="s">
        <v>103</v>
      </c>
      <c r="L11" s="14" t="s">
        <v>638</v>
      </c>
      <c r="M11" s="12" t="str">
        <f t="shared" si="2"/>
        <v>その他の事項経費</v>
      </c>
      <c r="N11" s="12" t="str">
        <f t="shared" si="6"/>
        <v>その他の事項経費</v>
      </c>
      <c r="O11" s="12"/>
      <c r="P11" s="12"/>
      <c r="Q11" s="18"/>
      <c r="T11" s="12"/>
      <c r="W11" s="31" t="s">
        <v>597</v>
      </c>
      <c r="Y11" s="31" t="s">
        <v>303</v>
      </c>
      <c r="Z11" s="31" t="s">
        <v>431</v>
      </c>
      <c r="AA11" s="81" t="s">
        <v>397</v>
      </c>
      <c r="AB11" s="81" t="s">
        <v>525</v>
      </c>
      <c r="AC11" s="30"/>
      <c r="AD11" s="30"/>
      <c r="AE11" s="30"/>
      <c r="AF11" s="29"/>
      <c r="AG11" s="50" t="s">
        <v>254</v>
      </c>
      <c r="AK11" s="50" t="str">
        <f t="shared" si="7"/>
        <v>J</v>
      </c>
    </row>
    <row r="12" spans="1:42" ht="13.5" customHeight="1" x14ac:dyDescent="0.15">
      <c r="A12" s="13" t="s">
        <v>87</v>
      </c>
      <c r="B12" s="14"/>
      <c r="C12" s="12" t="str">
        <f t="shared" ref="C12:C23" si="9">IF(B12="","",A12)</f>
        <v/>
      </c>
      <c r="D12" s="12" t="str">
        <f t="shared" si="8"/>
        <v/>
      </c>
      <c r="F12" s="17" t="s">
        <v>111</v>
      </c>
      <c r="G12" s="16"/>
      <c r="H12" s="12" t="str">
        <f t="shared" si="1"/>
        <v/>
      </c>
      <c r="I12" s="12" t="str">
        <f t="shared" si="5"/>
        <v>一般会計</v>
      </c>
      <c r="K12" s="12"/>
      <c r="L12" s="12"/>
      <c r="O12" s="12"/>
      <c r="P12" s="12"/>
      <c r="Q12" s="18"/>
      <c r="T12" s="12"/>
      <c r="U12" s="28" t="s">
        <v>548</v>
      </c>
      <c r="W12" s="31" t="s">
        <v>143</v>
      </c>
      <c r="Y12" s="31" t="s">
        <v>304</v>
      </c>
      <c r="Z12" s="31" t="s">
        <v>432</v>
      </c>
      <c r="AA12" s="81" t="s">
        <v>398</v>
      </c>
      <c r="AB12" s="81" t="s">
        <v>526</v>
      </c>
      <c r="AC12" s="30"/>
      <c r="AD12" s="30"/>
      <c r="AE12" s="30"/>
      <c r="AF12" s="29"/>
      <c r="AG12" s="50" t="s">
        <v>252</v>
      </c>
      <c r="AK12" s="50" t="str">
        <f t="shared" si="7"/>
        <v>K</v>
      </c>
    </row>
    <row r="13" spans="1:42" ht="13.5" customHeight="1" x14ac:dyDescent="0.15">
      <c r="A13" s="13" t="s">
        <v>88</v>
      </c>
      <c r="B13" s="14"/>
      <c r="C13" s="12" t="str">
        <f t="shared" si="9"/>
        <v/>
      </c>
      <c r="D13" s="12" t="str">
        <f t="shared" si="8"/>
        <v/>
      </c>
      <c r="F13" s="17" t="s">
        <v>112</v>
      </c>
      <c r="G13" s="16"/>
      <c r="H13" s="12" t="str">
        <f t="shared" si="1"/>
        <v/>
      </c>
      <c r="I13" s="12" t="str">
        <f t="shared" si="5"/>
        <v>一般会計</v>
      </c>
      <c r="K13" s="12" t="str">
        <f>N11</f>
        <v>その他の事項経費</v>
      </c>
      <c r="L13" s="12"/>
      <c r="O13" s="12"/>
      <c r="P13" s="12"/>
      <c r="Q13" s="18"/>
      <c r="T13" s="12"/>
      <c r="U13" s="31" t="s">
        <v>163</v>
      </c>
      <c r="W13" s="31" t="s">
        <v>144</v>
      </c>
      <c r="Y13" s="31" t="s">
        <v>305</v>
      </c>
      <c r="Z13" s="31" t="s">
        <v>433</v>
      </c>
      <c r="AA13" s="81" t="s">
        <v>399</v>
      </c>
      <c r="AB13" s="81" t="s">
        <v>527</v>
      </c>
      <c r="AC13" s="30"/>
      <c r="AD13" s="30"/>
      <c r="AE13" s="30"/>
      <c r="AF13" s="29"/>
      <c r="AG13" s="50" t="s">
        <v>253</v>
      </c>
      <c r="AK13" s="50" t="str">
        <f t="shared" si="7"/>
        <v>L</v>
      </c>
    </row>
    <row r="14" spans="1:42" ht="13.5" customHeight="1" x14ac:dyDescent="0.15">
      <c r="A14" s="13" t="s">
        <v>89</v>
      </c>
      <c r="B14" s="14"/>
      <c r="C14" s="12" t="str">
        <f t="shared" si="9"/>
        <v/>
      </c>
      <c r="D14" s="12" t="str">
        <f t="shared" si="8"/>
        <v/>
      </c>
      <c r="F14" s="17" t="s">
        <v>113</v>
      </c>
      <c r="G14" s="16"/>
      <c r="H14" s="12" t="str">
        <f t="shared" si="1"/>
        <v/>
      </c>
      <c r="I14" s="12" t="str">
        <f t="shared" si="5"/>
        <v>一般会計</v>
      </c>
      <c r="K14" s="12"/>
      <c r="L14" s="12"/>
      <c r="O14" s="12"/>
      <c r="P14" s="12"/>
      <c r="Q14" s="18"/>
      <c r="T14" s="12"/>
      <c r="U14" s="31" t="s">
        <v>549</v>
      </c>
      <c r="W14" s="31" t="s">
        <v>145</v>
      </c>
      <c r="Y14" s="31" t="s">
        <v>306</v>
      </c>
      <c r="Z14" s="31" t="s">
        <v>434</v>
      </c>
      <c r="AA14" s="81" t="s">
        <v>400</v>
      </c>
      <c r="AB14" s="81" t="s">
        <v>528</v>
      </c>
      <c r="AC14" s="30"/>
      <c r="AD14" s="30"/>
      <c r="AE14" s="30"/>
      <c r="AF14" s="29"/>
      <c r="AG14" s="72"/>
      <c r="AK14" s="50" t="str">
        <f t="shared" si="7"/>
        <v>M</v>
      </c>
    </row>
    <row r="15" spans="1:42" ht="13.5" customHeight="1" x14ac:dyDescent="0.15">
      <c r="A15" s="13" t="s">
        <v>90</v>
      </c>
      <c r="B15" s="14"/>
      <c r="C15" s="12" t="str">
        <f t="shared" si="9"/>
        <v/>
      </c>
      <c r="D15" s="12" t="str">
        <f t="shared" si="8"/>
        <v/>
      </c>
      <c r="F15" s="17" t="s">
        <v>114</v>
      </c>
      <c r="G15" s="16"/>
      <c r="H15" s="12" t="str">
        <f t="shared" si="1"/>
        <v/>
      </c>
      <c r="I15" s="12" t="str">
        <f t="shared" si="5"/>
        <v>一般会計</v>
      </c>
      <c r="K15" s="12"/>
      <c r="L15" s="12"/>
      <c r="O15" s="12"/>
      <c r="P15" s="12"/>
      <c r="Q15" s="18"/>
      <c r="T15" s="12"/>
      <c r="U15" s="31" t="s">
        <v>550</v>
      </c>
      <c r="W15" s="31" t="s">
        <v>146</v>
      </c>
      <c r="Y15" s="31" t="s">
        <v>307</v>
      </c>
      <c r="Z15" s="31" t="s">
        <v>435</v>
      </c>
      <c r="AA15" s="81" t="s">
        <v>401</v>
      </c>
      <c r="AB15" s="81" t="s">
        <v>529</v>
      </c>
      <c r="AC15" s="30"/>
      <c r="AD15" s="30"/>
      <c r="AE15" s="30"/>
      <c r="AF15" s="29"/>
      <c r="AG15" s="73"/>
      <c r="AK15" s="50" t="str">
        <f t="shared" si="7"/>
        <v>N</v>
      </c>
    </row>
    <row r="16" spans="1:42" ht="13.5" customHeight="1" x14ac:dyDescent="0.15">
      <c r="A16" s="13" t="s">
        <v>91</v>
      </c>
      <c r="B16" s="14"/>
      <c r="C16" s="12" t="str">
        <f t="shared" si="9"/>
        <v/>
      </c>
      <c r="D16" s="12" t="str">
        <f t="shared" si="8"/>
        <v/>
      </c>
      <c r="F16" s="17" t="s">
        <v>115</v>
      </c>
      <c r="G16" s="16"/>
      <c r="H16" s="12" t="str">
        <f t="shared" si="1"/>
        <v/>
      </c>
      <c r="I16" s="12" t="str">
        <f t="shared" si="5"/>
        <v>一般会計</v>
      </c>
      <c r="K16" s="12"/>
      <c r="L16" s="12"/>
      <c r="O16" s="12"/>
      <c r="P16" s="12"/>
      <c r="Q16" s="18"/>
      <c r="T16" s="12"/>
      <c r="U16" s="31" t="s">
        <v>551</v>
      </c>
      <c r="W16" s="31" t="s">
        <v>147</v>
      </c>
      <c r="Y16" s="31" t="s">
        <v>308</v>
      </c>
      <c r="Z16" s="31" t="s">
        <v>436</v>
      </c>
      <c r="AA16" s="81" t="s">
        <v>402</v>
      </c>
      <c r="AB16" s="81" t="s">
        <v>530</v>
      </c>
      <c r="AC16" s="30"/>
      <c r="AD16" s="30"/>
      <c r="AE16" s="30"/>
      <c r="AF16" s="29"/>
      <c r="AG16" s="73"/>
      <c r="AK16" s="50" t="str">
        <f t="shared" si="7"/>
        <v>O</v>
      </c>
    </row>
    <row r="17" spans="1:37" ht="13.5" customHeight="1" x14ac:dyDescent="0.15">
      <c r="A17" s="13" t="s">
        <v>92</v>
      </c>
      <c r="B17" s="14"/>
      <c r="C17" s="12" t="str">
        <f t="shared" si="9"/>
        <v/>
      </c>
      <c r="D17" s="12" t="str">
        <f t="shared" si="8"/>
        <v/>
      </c>
      <c r="F17" s="17" t="s">
        <v>116</v>
      </c>
      <c r="G17" s="16"/>
      <c r="H17" s="12" t="str">
        <f t="shared" si="1"/>
        <v/>
      </c>
      <c r="I17" s="12" t="str">
        <f t="shared" si="5"/>
        <v>一般会計</v>
      </c>
      <c r="K17" s="12"/>
      <c r="L17" s="12"/>
      <c r="O17" s="12"/>
      <c r="P17" s="12"/>
      <c r="Q17" s="18"/>
      <c r="T17" s="12"/>
      <c r="U17" s="31" t="s">
        <v>569</v>
      </c>
      <c r="W17" s="31" t="s">
        <v>148</v>
      </c>
      <c r="Y17" s="31" t="s">
        <v>309</v>
      </c>
      <c r="Z17" s="31" t="s">
        <v>437</v>
      </c>
      <c r="AA17" s="81" t="s">
        <v>403</v>
      </c>
      <c r="AB17" s="81" t="s">
        <v>531</v>
      </c>
      <c r="AC17" s="30"/>
      <c r="AD17" s="30"/>
      <c r="AE17" s="30"/>
      <c r="AF17" s="29"/>
      <c r="AG17" s="73"/>
      <c r="AK17" s="50" t="str">
        <f t="shared" si="7"/>
        <v>P</v>
      </c>
    </row>
    <row r="18" spans="1:37" ht="13.5" customHeight="1" x14ac:dyDescent="0.15">
      <c r="A18" s="13" t="s">
        <v>93</v>
      </c>
      <c r="B18" s="14"/>
      <c r="C18" s="12" t="str">
        <f t="shared" si="9"/>
        <v/>
      </c>
      <c r="D18" s="12" t="str">
        <f t="shared" si="8"/>
        <v/>
      </c>
      <c r="F18" s="17" t="s">
        <v>117</v>
      </c>
      <c r="G18" s="16"/>
      <c r="H18" s="12" t="str">
        <f t="shared" si="1"/>
        <v/>
      </c>
      <c r="I18" s="12" t="str">
        <f t="shared" si="5"/>
        <v>一般会計</v>
      </c>
      <c r="K18" s="12"/>
      <c r="L18" s="12"/>
      <c r="O18" s="12"/>
      <c r="P18" s="12"/>
      <c r="Q18" s="18"/>
      <c r="T18" s="12"/>
      <c r="U18" s="31" t="s">
        <v>552</v>
      </c>
      <c r="W18" s="31" t="s">
        <v>149</v>
      </c>
      <c r="Y18" s="31" t="s">
        <v>310</v>
      </c>
      <c r="Z18" s="31" t="s">
        <v>438</v>
      </c>
      <c r="AA18" s="81" t="s">
        <v>404</v>
      </c>
      <c r="AB18" s="81" t="s">
        <v>532</v>
      </c>
      <c r="AC18" s="30"/>
      <c r="AD18" s="30"/>
      <c r="AE18" s="30"/>
      <c r="AF18" s="29"/>
      <c r="AK18" s="50" t="str">
        <f t="shared" si="7"/>
        <v>Q</v>
      </c>
    </row>
    <row r="19" spans="1:37" ht="13.5" customHeight="1" x14ac:dyDescent="0.15">
      <c r="A19" s="13" t="s">
        <v>227</v>
      </c>
      <c r="B19" s="14"/>
      <c r="C19" s="12" t="str">
        <f t="shared" si="9"/>
        <v/>
      </c>
      <c r="D19" s="12" t="str">
        <f t="shared" si="8"/>
        <v/>
      </c>
      <c r="F19" s="17" t="s">
        <v>118</v>
      </c>
      <c r="G19" s="16"/>
      <c r="H19" s="12" t="str">
        <f t="shared" si="1"/>
        <v/>
      </c>
      <c r="I19" s="12" t="str">
        <f t="shared" si="5"/>
        <v>一般会計</v>
      </c>
      <c r="K19" s="12"/>
      <c r="L19" s="12"/>
      <c r="O19" s="12"/>
      <c r="P19" s="12"/>
      <c r="Q19" s="18"/>
      <c r="T19" s="12"/>
      <c r="U19" s="31" t="s">
        <v>553</v>
      </c>
      <c r="W19" s="31" t="s">
        <v>150</v>
      </c>
      <c r="Y19" s="31" t="s">
        <v>311</v>
      </c>
      <c r="Z19" s="31" t="s">
        <v>439</v>
      </c>
      <c r="AA19" s="81" t="s">
        <v>405</v>
      </c>
      <c r="AB19" s="81" t="s">
        <v>533</v>
      </c>
      <c r="AC19" s="30"/>
      <c r="AD19" s="30"/>
      <c r="AE19" s="30"/>
      <c r="AF19" s="29"/>
      <c r="AK19" s="50" t="str">
        <f t="shared" si="7"/>
        <v>R</v>
      </c>
    </row>
    <row r="20" spans="1:37" ht="13.5" customHeight="1" x14ac:dyDescent="0.15">
      <c r="A20" s="13" t="s">
        <v>228</v>
      </c>
      <c r="B20" s="14"/>
      <c r="C20" s="12" t="str">
        <f t="shared" si="9"/>
        <v/>
      </c>
      <c r="D20" s="12" t="str">
        <f t="shared" si="8"/>
        <v/>
      </c>
      <c r="F20" s="17" t="s">
        <v>226</v>
      </c>
      <c r="G20" s="16"/>
      <c r="H20" s="12" t="str">
        <f t="shared" si="1"/>
        <v/>
      </c>
      <c r="I20" s="12" t="str">
        <f t="shared" si="5"/>
        <v>一般会計</v>
      </c>
      <c r="K20" s="12"/>
      <c r="L20" s="12"/>
      <c r="O20" s="12"/>
      <c r="P20" s="12"/>
      <c r="Q20" s="18"/>
      <c r="T20" s="12"/>
      <c r="U20" s="31" t="s">
        <v>554</v>
      </c>
      <c r="W20" s="31" t="s">
        <v>151</v>
      </c>
      <c r="Y20" s="31" t="s">
        <v>312</v>
      </c>
      <c r="Z20" s="31" t="s">
        <v>440</v>
      </c>
      <c r="AA20" s="81" t="s">
        <v>406</v>
      </c>
      <c r="AB20" s="81" t="s">
        <v>534</v>
      </c>
      <c r="AC20" s="30"/>
      <c r="AD20" s="30"/>
      <c r="AE20" s="30"/>
      <c r="AF20" s="29"/>
      <c r="AK20" s="50" t="str">
        <f t="shared" si="7"/>
        <v>S</v>
      </c>
    </row>
    <row r="21" spans="1:37" ht="13.5" customHeight="1" x14ac:dyDescent="0.15">
      <c r="A21" s="13" t="s">
        <v>229</v>
      </c>
      <c r="B21" s="14"/>
      <c r="C21" s="12" t="str">
        <f t="shared" si="9"/>
        <v/>
      </c>
      <c r="D21" s="12" t="str">
        <f t="shared" si="8"/>
        <v/>
      </c>
      <c r="F21" s="17" t="s">
        <v>119</v>
      </c>
      <c r="G21" s="16"/>
      <c r="H21" s="12" t="str">
        <f t="shared" si="1"/>
        <v/>
      </c>
      <c r="I21" s="12" t="str">
        <f t="shared" si="5"/>
        <v>一般会計</v>
      </c>
      <c r="K21" s="12"/>
      <c r="L21" s="12"/>
      <c r="O21" s="12"/>
      <c r="P21" s="12"/>
      <c r="Q21" s="18"/>
      <c r="T21" s="12"/>
      <c r="U21" s="31" t="s">
        <v>555</v>
      </c>
      <c r="W21" s="31" t="s">
        <v>152</v>
      </c>
      <c r="Y21" s="31" t="s">
        <v>313</v>
      </c>
      <c r="Z21" s="31" t="s">
        <v>441</v>
      </c>
      <c r="AA21" s="81" t="s">
        <v>407</v>
      </c>
      <c r="AB21" s="81" t="s">
        <v>535</v>
      </c>
      <c r="AC21" s="30"/>
      <c r="AD21" s="30"/>
      <c r="AE21" s="30"/>
      <c r="AF21" s="29"/>
      <c r="AK21" s="50" t="str">
        <f t="shared" si="7"/>
        <v>T</v>
      </c>
    </row>
    <row r="22" spans="1:37" ht="13.5" customHeight="1" x14ac:dyDescent="0.15">
      <c r="A22" s="13" t="s">
        <v>230</v>
      </c>
      <c r="B22" s="14"/>
      <c r="C22" s="12" t="str">
        <f t="shared" si="9"/>
        <v/>
      </c>
      <c r="D22" s="12" t="str">
        <f>IF(C22="",D21,IF(D21&lt;&gt;"",CONCATENATE(D21,"、",C22),C22))</f>
        <v/>
      </c>
      <c r="F22" s="17" t="s">
        <v>120</v>
      </c>
      <c r="G22" s="16"/>
      <c r="H22" s="12" t="str">
        <f t="shared" si="1"/>
        <v/>
      </c>
      <c r="I22" s="12" t="str">
        <f t="shared" si="5"/>
        <v>一般会計</v>
      </c>
      <c r="K22" s="12"/>
      <c r="L22" s="12"/>
      <c r="O22" s="12"/>
      <c r="P22" s="12"/>
      <c r="Q22" s="18"/>
      <c r="T22" s="12"/>
      <c r="U22" s="31" t="s">
        <v>599</v>
      </c>
      <c r="W22" s="31" t="s">
        <v>153</v>
      </c>
      <c r="Y22" s="31" t="s">
        <v>314</v>
      </c>
      <c r="Z22" s="31" t="s">
        <v>442</v>
      </c>
      <c r="AA22" s="81" t="s">
        <v>408</v>
      </c>
      <c r="AB22" s="81" t="s">
        <v>536</v>
      </c>
      <c r="AC22" s="30"/>
      <c r="AD22" s="30"/>
      <c r="AE22" s="30"/>
      <c r="AF22" s="29"/>
      <c r="AK22" s="50" t="str">
        <f t="shared" si="7"/>
        <v>U</v>
      </c>
    </row>
    <row r="23" spans="1:37" ht="13.5" customHeight="1" x14ac:dyDescent="0.15">
      <c r="A23" s="79" t="s">
        <v>285</v>
      </c>
      <c r="B23" s="14"/>
      <c r="C23" s="12" t="str">
        <f t="shared" si="9"/>
        <v/>
      </c>
      <c r="D23" s="12" t="str">
        <f>IF(C23="",D22,IF(D22&lt;&gt;"",CONCATENATE(D22,"、",C23),C23))</f>
        <v/>
      </c>
      <c r="F23" s="17" t="s">
        <v>121</v>
      </c>
      <c r="G23" s="16"/>
      <c r="H23" s="12" t="str">
        <f t="shared" si="1"/>
        <v/>
      </c>
      <c r="I23" s="12" t="str">
        <f t="shared" si="5"/>
        <v>一般会計</v>
      </c>
      <c r="K23" s="12"/>
      <c r="L23" s="12"/>
      <c r="O23" s="12"/>
      <c r="P23" s="12"/>
      <c r="Q23" s="18"/>
      <c r="T23" s="12"/>
      <c r="U23" s="31" t="s">
        <v>556</v>
      </c>
      <c r="W23" s="31" t="s">
        <v>154</v>
      </c>
      <c r="Y23" s="31" t="s">
        <v>315</v>
      </c>
      <c r="Z23" s="31" t="s">
        <v>443</v>
      </c>
      <c r="AA23" s="81" t="s">
        <v>409</v>
      </c>
      <c r="AB23" s="81" t="s">
        <v>537</v>
      </c>
      <c r="AC23" s="30"/>
      <c r="AD23" s="30"/>
      <c r="AE23" s="30"/>
      <c r="AF23" s="29"/>
      <c r="AK23" s="50" t="str">
        <f t="shared" si="7"/>
        <v>V</v>
      </c>
    </row>
    <row r="24" spans="1:37" ht="13.5" customHeight="1" x14ac:dyDescent="0.15">
      <c r="A24" s="92"/>
      <c r="B24" s="77"/>
      <c r="F24" s="17" t="s">
        <v>288</v>
      </c>
      <c r="G24" s="16"/>
      <c r="H24" s="12" t="str">
        <f t="shared" si="1"/>
        <v/>
      </c>
      <c r="I24" s="12" t="str">
        <f t="shared" si="5"/>
        <v>一般会計</v>
      </c>
      <c r="K24" s="12"/>
      <c r="L24" s="12"/>
      <c r="O24" s="12"/>
      <c r="P24" s="12"/>
      <c r="Q24" s="18"/>
      <c r="T24" s="12"/>
      <c r="U24" s="31" t="s">
        <v>557</v>
      </c>
      <c r="W24" s="31" t="s">
        <v>155</v>
      </c>
      <c r="Y24" s="31" t="s">
        <v>316</v>
      </c>
      <c r="Z24" s="31" t="s">
        <v>444</v>
      </c>
      <c r="AA24" s="81" t="s">
        <v>410</v>
      </c>
      <c r="AB24" s="81" t="s">
        <v>538</v>
      </c>
      <c r="AC24" s="30"/>
      <c r="AD24" s="30"/>
      <c r="AE24" s="30"/>
      <c r="AF24" s="29"/>
      <c r="AK24" s="50" t="str">
        <f>CHAR(CODE(AK23)+1)</f>
        <v>W</v>
      </c>
    </row>
    <row r="25" spans="1:37" ht="13.5" customHeight="1" x14ac:dyDescent="0.15">
      <c r="A25" s="78"/>
      <c r="B25" s="77"/>
      <c r="F25" s="17" t="s">
        <v>122</v>
      </c>
      <c r="G25" s="16"/>
      <c r="H25" s="12" t="str">
        <f t="shared" si="1"/>
        <v/>
      </c>
      <c r="I25" s="12" t="str">
        <f t="shared" si="5"/>
        <v>一般会計</v>
      </c>
      <c r="K25" s="12"/>
      <c r="L25" s="12"/>
      <c r="O25" s="12"/>
      <c r="P25" s="12"/>
      <c r="Q25" s="18"/>
      <c r="T25" s="12"/>
      <c r="U25" s="31" t="s">
        <v>558</v>
      </c>
      <c r="W25" s="70"/>
      <c r="Y25" s="31" t="s">
        <v>317</v>
      </c>
      <c r="Z25" s="31" t="s">
        <v>445</v>
      </c>
      <c r="AA25" s="81" t="s">
        <v>411</v>
      </c>
      <c r="AB25" s="81" t="s">
        <v>539</v>
      </c>
      <c r="AC25" s="30"/>
      <c r="AD25" s="30"/>
      <c r="AE25" s="30"/>
      <c r="AF25" s="29"/>
      <c r="AK25" s="50" t="str">
        <f t="shared" si="7"/>
        <v>X</v>
      </c>
    </row>
    <row r="26" spans="1:37" ht="13.5" customHeight="1" x14ac:dyDescent="0.15">
      <c r="A26" s="78"/>
      <c r="B26" s="77"/>
      <c r="F26" s="17" t="s">
        <v>123</v>
      </c>
      <c r="G26" s="16"/>
      <c r="H26" s="12" t="str">
        <f t="shared" si="1"/>
        <v/>
      </c>
      <c r="I26" s="12" t="str">
        <f t="shared" si="5"/>
        <v>一般会計</v>
      </c>
      <c r="K26" s="12"/>
      <c r="L26" s="12"/>
      <c r="O26" s="12"/>
      <c r="P26" s="12"/>
      <c r="Q26" s="18"/>
      <c r="T26" s="12"/>
      <c r="U26" s="31" t="s">
        <v>559</v>
      </c>
      <c r="Y26" s="31" t="s">
        <v>318</v>
      </c>
      <c r="Z26" s="31" t="s">
        <v>446</v>
      </c>
      <c r="AA26" s="81" t="s">
        <v>412</v>
      </c>
      <c r="AB26" s="81" t="s">
        <v>540</v>
      </c>
      <c r="AC26" s="30"/>
      <c r="AD26" s="30"/>
      <c r="AE26" s="30"/>
      <c r="AF26" s="29"/>
      <c r="AK26" s="50" t="str">
        <f t="shared" si="7"/>
        <v>Y</v>
      </c>
    </row>
    <row r="27" spans="1:37" ht="13.5" customHeight="1" x14ac:dyDescent="0.15">
      <c r="A27" s="12" t="str">
        <f>IF(D23="", "-", D23)</f>
        <v>-</v>
      </c>
      <c r="B27" s="12"/>
      <c r="F27" s="17" t="s">
        <v>124</v>
      </c>
      <c r="G27" s="16"/>
      <c r="H27" s="12" t="str">
        <f t="shared" si="1"/>
        <v/>
      </c>
      <c r="I27" s="12" t="str">
        <f t="shared" si="5"/>
        <v>一般会計</v>
      </c>
      <c r="K27" s="12"/>
      <c r="L27" s="12"/>
      <c r="O27" s="12"/>
      <c r="P27" s="12"/>
      <c r="Q27" s="18"/>
      <c r="T27" s="12"/>
      <c r="U27" s="31" t="s">
        <v>560</v>
      </c>
      <c r="Y27" s="31" t="s">
        <v>319</v>
      </c>
      <c r="Z27" s="31" t="s">
        <v>447</v>
      </c>
      <c r="AA27" s="81" t="s">
        <v>413</v>
      </c>
      <c r="AB27" s="81" t="s">
        <v>541</v>
      </c>
      <c r="AC27" s="30"/>
      <c r="AD27" s="30"/>
      <c r="AE27" s="30"/>
      <c r="AF27" s="29"/>
      <c r="AK27" s="50" t="str">
        <f>CHAR(CODE(AK26)+1)</f>
        <v>Z</v>
      </c>
    </row>
    <row r="28" spans="1:37" ht="13.5" customHeight="1" x14ac:dyDescent="0.15">
      <c r="B28" s="12"/>
      <c r="F28" s="17" t="s">
        <v>125</v>
      </c>
      <c r="G28" s="16"/>
      <c r="H28" s="12" t="str">
        <f t="shared" si="1"/>
        <v/>
      </c>
      <c r="I28" s="12" t="str">
        <f t="shared" si="5"/>
        <v>一般会計</v>
      </c>
      <c r="K28" s="12"/>
      <c r="L28" s="12"/>
      <c r="O28" s="12"/>
      <c r="P28" s="12"/>
      <c r="Q28" s="18"/>
      <c r="T28" s="12"/>
      <c r="U28" s="31" t="s">
        <v>561</v>
      </c>
      <c r="Y28" s="31" t="s">
        <v>320</v>
      </c>
      <c r="Z28" s="31" t="s">
        <v>448</v>
      </c>
      <c r="AA28" s="81" t="s">
        <v>414</v>
      </c>
      <c r="AB28" s="81" t="s">
        <v>542</v>
      </c>
      <c r="AC28" s="30"/>
      <c r="AD28" s="30"/>
      <c r="AE28" s="30"/>
      <c r="AF28" s="29"/>
      <c r="AK28" s="50" t="s">
        <v>210</v>
      </c>
    </row>
    <row r="29" spans="1:37" ht="13.5" customHeight="1" x14ac:dyDescent="0.15">
      <c r="A29" s="12"/>
      <c r="B29" s="12"/>
      <c r="F29" s="17" t="s">
        <v>218</v>
      </c>
      <c r="G29" s="16"/>
      <c r="H29" s="12" t="str">
        <f t="shared" si="1"/>
        <v/>
      </c>
      <c r="I29" s="12" t="str">
        <f t="shared" si="5"/>
        <v>一般会計</v>
      </c>
      <c r="K29" s="12"/>
      <c r="L29" s="12"/>
      <c r="O29" s="12"/>
      <c r="P29" s="12"/>
      <c r="Q29" s="18"/>
      <c r="T29" s="12"/>
      <c r="U29" s="31" t="s">
        <v>562</v>
      </c>
      <c r="Y29" s="31" t="s">
        <v>321</v>
      </c>
      <c r="Z29" s="31" t="s">
        <v>449</v>
      </c>
      <c r="AA29" s="81" t="s">
        <v>415</v>
      </c>
      <c r="AB29" s="81" t="s">
        <v>543</v>
      </c>
      <c r="AC29" s="30"/>
      <c r="AD29" s="30"/>
      <c r="AE29" s="30"/>
      <c r="AF29" s="29"/>
      <c r="AK29" s="50" t="str">
        <f t="shared" si="7"/>
        <v>b</v>
      </c>
    </row>
    <row r="30" spans="1:37" ht="13.5" customHeight="1" x14ac:dyDescent="0.15">
      <c r="A30" s="12"/>
      <c r="B30" s="12"/>
      <c r="F30" s="17" t="s">
        <v>219</v>
      </c>
      <c r="G30" s="16"/>
      <c r="H30" s="12" t="str">
        <f t="shared" si="1"/>
        <v/>
      </c>
      <c r="I30" s="12" t="str">
        <f t="shared" si="5"/>
        <v>一般会計</v>
      </c>
      <c r="K30" s="12"/>
      <c r="L30" s="12"/>
      <c r="O30" s="12"/>
      <c r="P30" s="12"/>
      <c r="Q30" s="18"/>
      <c r="T30" s="12"/>
      <c r="U30" s="31" t="s">
        <v>563</v>
      </c>
      <c r="Y30" s="31" t="s">
        <v>322</v>
      </c>
      <c r="Z30" s="31" t="s">
        <v>450</v>
      </c>
      <c r="AA30" s="81" t="s">
        <v>416</v>
      </c>
      <c r="AB30" s="81" t="s">
        <v>544</v>
      </c>
      <c r="AC30" s="30"/>
      <c r="AD30" s="30"/>
      <c r="AE30" s="30"/>
      <c r="AF30" s="29"/>
      <c r="AK30" s="50" t="str">
        <f t="shared" si="7"/>
        <v>c</v>
      </c>
    </row>
    <row r="31" spans="1:37" ht="13.5" customHeight="1" x14ac:dyDescent="0.15">
      <c r="A31" s="12"/>
      <c r="B31" s="12"/>
      <c r="F31" s="17" t="s">
        <v>220</v>
      </c>
      <c r="G31" s="16"/>
      <c r="H31" s="12" t="str">
        <f t="shared" si="1"/>
        <v/>
      </c>
      <c r="I31" s="12" t="str">
        <f t="shared" si="5"/>
        <v>一般会計</v>
      </c>
      <c r="K31" s="12"/>
      <c r="L31" s="12"/>
      <c r="O31" s="12"/>
      <c r="P31" s="12"/>
      <c r="Q31" s="18"/>
      <c r="T31" s="12"/>
      <c r="U31" s="31" t="s">
        <v>564</v>
      </c>
      <c r="Y31" s="31" t="s">
        <v>323</v>
      </c>
      <c r="Z31" s="31" t="s">
        <v>451</v>
      </c>
      <c r="AA31" s="81" t="s">
        <v>417</v>
      </c>
      <c r="AB31" s="81" t="s">
        <v>545</v>
      </c>
      <c r="AC31" s="30"/>
      <c r="AD31" s="30"/>
      <c r="AE31" s="30"/>
      <c r="AF31" s="29"/>
      <c r="AK31" s="50" t="str">
        <f t="shared" si="7"/>
        <v>d</v>
      </c>
    </row>
    <row r="32" spans="1:37" ht="13.5" customHeight="1" x14ac:dyDescent="0.15">
      <c r="A32" s="12"/>
      <c r="B32" s="12"/>
      <c r="F32" s="17" t="s">
        <v>221</v>
      </c>
      <c r="G32" s="16"/>
      <c r="H32" s="12" t="str">
        <f t="shared" si="1"/>
        <v/>
      </c>
      <c r="I32" s="12" t="str">
        <f t="shared" si="5"/>
        <v>一般会計</v>
      </c>
      <c r="K32" s="12"/>
      <c r="L32" s="12"/>
      <c r="O32" s="12"/>
      <c r="P32" s="12"/>
      <c r="Q32" s="18"/>
      <c r="T32" s="12"/>
      <c r="U32" s="31" t="s">
        <v>565</v>
      </c>
      <c r="Y32" s="31" t="s">
        <v>324</v>
      </c>
      <c r="Z32" s="31" t="s">
        <v>452</v>
      </c>
      <c r="AA32" s="81" t="s">
        <v>63</v>
      </c>
      <c r="AB32" s="81" t="s">
        <v>63</v>
      </c>
      <c r="AC32" s="30"/>
      <c r="AD32" s="30"/>
      <c r="AE32" s="30"/>
      <c r="AF32" s="29"/>
      <c r="AK32" s="50" t="str">
        <f t="shared" si="7"/>
        <v>e</v>
      </c>
    </row>
    <row r="33" spans="1:37" ht="13.5" customHeight="1" x14ac:dyDescent="0.15">
      <c r="A33" s="12"/>
      <c r="B33" s="12"/>
      <c r="F33" s="17" t="s">
        <v>222</v>
      </c>
      <c r="G33" s="16"/>
      <c r="H33" s="12" t="str">
        <f t="shared" si="1"/>
        <v/>
      </c>
      <c r="I33" s="12" t="str">
        <f t="shared" si="5"/>
        <v>一般会計</v>
      </c>
      <c r="K33" s="12"/>
      <c r="L33" s="12"/>
      <c r="O33" s="12"/>
      <c r="P33" s="12"/>
      <c r="Q33" s="18"/>
      <c r="T33" s="12"/>
      <c r="U33" s="31" t="s">
        <v>566</v>
      </c>
      <c r="Y33" s="31" t="s">
        <v>325</v>
      </c>
      <c r="Z33" s="31" t="s">
        <v>453</v>
      </c>
      <c r="AA33" s="70"/>
      <c r="AB33" s="30"/>
      <c r="AC33" s="30"/>
      <c r="AD33" s="30"/>
      <c r="AE33" s="30"/>
      <c r="AF33" s="29"/>
      <c r="AK33" s="50" t="str">
        <f t="shared" si="7"/>
        <v>f</v>
      </c>
    </row>
    <row r="34" spans="1:37" ht="13.5" customHeight="1" x14ac:dyDescent="0.15">
      <c r="A34" s="12"/>
      <c r="B34" s="12"/>
      <c r="F34" s="17" t="s">
        <v>223</v>
      </c>
      <c r="G34" s="16"/>
      <c r="H34" s="12" t="str">
        <f t="shared" si="1"/>
        <v/>
      </c>
      <c r="I34" s="12" t="str">
        <f t="shared" si="5"/>
        <v>一般会計</v>
      </c>
      <c r="K34" s="12"/>
      <c r="L34" s="12"/>
      <c r="O34" s="12"/>
      <c r="P34" s="12"/>
      <c r="Q34" s="18"/>
      <c r="T34" s="12"/>
      <c r="U34" s="31" t="s">
        <v>567</v>
      </c>
      <c r="Y34" s="31" t="s">
        <v>326</v>
      </c>
      <c r="Z34" s="31" t="s">
        <v>454</v>
      </c>
      <c r="AB34" s="30"/>
      <c r="AC34" s="30"/>
      <c r="AD34" s="30"/>
      <c r="AE34" s="30"/>
      <c r="AF34" s="29"/>
      <c r="AK34" s="50" t="str">
        <f t="shared" si="7"/>
        <v>g</v>
      </c>
    </row>
    <row r="35" spans="1:37" ht="13.5" customHeight="1" x14ac:dyDescent="0.15">
      <c r="A35" s="12"/>
      <c r="B35" s="12"/>
      <c r="F35" s="17" t="s">
        <v>224</v>
      </c>
      <c r="G35" s="16"/>
      <c r="H35" s="12" t="str">
        <f t="shared" si="1"/>
        <v/>
      </c>
      <c r="I35" s="12" t="str">
        <f t="shared" si="5"/>
        <v>一般会計</v>
      </c>
      <c r="K35" s="12"/>
      <c r="L35" s="12"/>
      <c r="O35" s="12"/>
      <c r="P35" s="12"/>
      <c r="Q35" s="18"/>
      <c r="T35" s="12"/>
      <c r="U35" s="31" t="s">
        <v>568</v>
      </c>
      <c r="Y35" s="31" t="s">
        <v>327</v>
      </c>
      <c r="Z35" s="31" t="s">
        <v>455</v>
      </c>
      <c r="AC35" s="30"/>
      <c r="AF35" s="29"/>
      <c r="AK35" s="50" t="str">
        <f t="shared" si="7"/>
        <v>h</v>
      </c>
    </row>
    <row r="36" spans="1:37" ht="13.5" customHeight="1" x14ac:dyDescent="0.15">
      <c r="A36" s="12"/>
      <c r="B36" s="12"/>
      <c r="F36" s="17" t="s">
        <v>225</v>
      </c>
      <c r="G36" s="16"/>
      <c r="H36" s="12" t="str">
        <f t="shared" si="1"/>
        <v/>
      </c>
      <c r="I36" s="12" t="str">
        <f t="shared" si="5"/>
        <v>一般会計</v>
      </c>
      <c r="K36" s="12"/>
      <c r="L36" s="12"/>
      <c r="O36" s="12"/>
      <c r="P36" s="12"/>
      <c r="Q36" s="18"/>
      <c r="T36" s="12"/>
      <c r="Y36" s="31" t="s">
        <v>328</v>
      </c>
      <c r="Z36" s="31" t="s">
        <v>456</v>
      </c>
      <c r="AF36" s="29"/>
      <c r="AK36" s="50"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1" t="s">
        <v>329</v>
      </c>
      <c r="Z37" s="31" t="s">
        <v>457</v>
      </c>
      <c r="AF37" s="29"/>
      <c r="AK37" s="50" t="str">
        <f t="shared" si="7"/>
        <v>j</v>
      </c>
    </row>
    <row r="38" spans="1:37" x14ac:dyDescent="0.15">
      <c r="A38" s="12"/>
      <c r="B38" s="12"/>
      <c r="F38" s="12"/>
      <c r="G38" s="18"/>
      <c r="K38" s="12"/>
      <c r="L38" s="12"/>
      <c r="O38" s="12"/>
      <c r="P38" s="12"/>
      <c r="Q38" s="18"/>
      <c r="T38" s="12"/>
      <c r="Y38" s="31" t="s">
        <v>330</v>
      </c>
      <c r="Z38" s="31" t="s">
        <v>458</v>
      </c>
      <c r="AF38" s="29"/>
      <c r="AK38" s="50" t="str">
        <f t="shared" si="7"/>
        <v>k</v>
      </c>
    </row>
    <row r="39" spans="1:37" x14ac:dyDescent="0.15">
      <c r="A39" s="12"/>
      <c r="B39" s="12"/>
      <c r="F39" s="12" t="str">
        <f>I37</f>
        <v>一般会計</v>
      </c>
      <c r="G39" s="18"/>
      <c r="K39" s="12"/>
      <c r="L39" s="12"/>
      <c r="O39" s="12"/>
      <c r="P39" s="12"/>
      <c r="Q39" s="18"/>
      <c r="T39" s="12"/>
      <c r="U39" s="31" t="s">
        <v>570</v>
      </c>
      <c r="Y39" s="31" t="s">
        <v>331</v>
      </c>
      <c r="Z39" s="31" t="s">
        <v>459</v>
      </c>
      <c r="AF39" s="29"/>
      <c r="AK39" s="50" t="str">
        <f t="shared" si="7"/>
        <v>l</v>
      </c>
    </row>
    <row r="40" spans="1:37" x14ac:dyDescent="0.15">
      <c r="A40" s="12"/>
      <c r="B40" s="12"/>
      <c r="F40" s="12"/>
      <c r="G40" s="18"/>
      <c r="K40" s="12"/>
      <c r="L40" s="12"/>
      <c r="O40" s="12"/>
      <c r="P40" s="12"/>
      <c r="Q40" s="18"/>
      <c r="T40" s="12"/>
      <c r="U40" s="31"/>
      <c r="Y40" s="31" t="s">
        <v>332</v>
      </c>
      <c r="Z40" s="31" t="s">
        <v>460</v>
      </c>
      <c r="AF40" s="29"/>
      <c r="AK40" s="50" t="str">
        <f t="shared" si="7"/>
        <v>m</v>
      </c>
    </row>
    <row r="41" spans="1:37" x14ac:dyDescent="0.15">
      <c r="A41" s="12"/>
      <c r="B41" s="12"/>
      <c r="F41" s="12"/>
      <c r="G41" s="18"/>
      <c r="K41" s="12"/>
      <c r="L41" s="12"/>
      <c r="O41" s="12"/>
      <c r="P41" s="12"/>
      <c r="Q41" s="18"/>
      <c r="T41" s="12"/>
      <c r="U41" s="31" t="s">
        <v>272</v>
      </c>
      <c r="Y41" s="31" t="s">
        <v>333</v>
      </c>
      <c r="Z41" s="31" t="s">
        <v>461</v>
      </c>
      <c r="AF41" s="29"/>
      <c r="AK41" s="50" t="str">
        <f t="shared" si="7"/>
        <v>n</v>
      </c>
    </row>
    <row r="42" spans="1:37" x14ac:dyDescent="0.15">
      <c r="A42" s="12"/>
      <c r="B42" s="12"/>
      <c r="F42" s="12"/>
      <c r="G42" s="18"/>
      <c r="K42" s="12"/>
      <c r="L42" s="12"/>
      <c r="O42" s="12"/>
      <c r="P42" s="12"/>
      <c r="Q42" s="18"/>
      <c r="T42" s="12"/>
      <c r="U42" s="31" t="s">
        <v>282</v>
      </c>
      <c r="Y42" s="31" t="s">
        <v>334</v>
      </c>
      <c r="Z42" s="31" t="s">
        <v>462</v>
      </c>
      <c r="AF42" s="29"/>
      <c r="AK42" s="50" t="str">
        <f t="shared" si="7"/>
        <v>o</v>
      </c>
    </row>
    <row r="43" spans="1:37" x14ac:dyDescent="0.15">
      <c r="A43" s="12"/>
      <c r="B43" s="12"/>
      <c r="F43" s="12"/>
      <c r="G43" s="18"/>
      <c r="K43" s="12"/>
      <c r="L43" s="12"/>
      <c r="O43" s="12"/>
      <c r="P43" s="12"/>
      <c r="Q43" s="18"/>
      <c r="T43" s="12"/>
      <c r="Y43" s="31" t="s">
        <v>335</v>
      </c>
      <c r="Z43" s="31" t="s">
        <v>463</v>
      </c>
      <c r="AF43" s="29"/>
      <c r="AK43" s="50" t="str">
        <f t="shared" si="7"/>
        <v>p</v>
      </c>
    </row>
    <row r="44" spans="1:37" x14ac:dyDescent="0.15">
      <c r="A44" s="12"/>
      <c r="B44" s="12"/>
      <c r="F44" s="12"/>
      <c r="G44" s="18"/>
      <c r="K44" s="12"/>
      <c r="L44" s="12"/>
      <c r="O44" s="12"/>
      <c r="P44" s="12"/>
      <c r="Q44" s="18"/>
      <c r="T44" s="12"/>
      <c r="Y44" s="31" t="s">
        <v>336</v>
      </c>
      <c r="Z44" s="31" t="s">
        <v>464</v>
      </c>
      <c r="AF44" s="29"/>
      <c r="AK44" s="50" t="str">
        <f t="shared" si="7"/>
        <v>q</v>
      </c>
    </row>
    <row r="45" spans="1:37" x14ac:dyDescent="0.15">
      <c r="A45" s="12"/>
      <c r="B45" s="12"/>
      <c r="F45" s="12"/>
      <c r="G45" s="18"/>
      <c r="K45" s="12"/>
      <c r="L45" s="12"/>
      <c r="O45" s="12"/>
      <c r="P45" s="12"/>
      <c r="Q45" s="18"/>
      <c r="T45" s="12"/>
      <c r="U45" s="28" t="s">
        <v>157</v>
      </c>
      <c r="Y45" s="31" t="s">
        <v>337</v>
      </c>
      <c r="Z45" s="31" t="s">
        <v>465</v>
      </c>
      <c r="AF45" s="29"/>
      <c r="AK45" s="50" t="str">
        <f t="shared" si="7"/>
        <v>r</v>
      </c>
    </row>
    <row r="46" spans="1:37" x14ac:dyDescent="0.15">
      <c r="A46" s="12"/>
      <c r="B46" s="12"/>
      <c r="F46" s="12"/>
      <c r="G46" s="18"/>
      <c r="K46" s="12"/>
      <c r="L46" s="12"/>
      <c r="O46" s="12"/>
      <c r="P46" s="12"/>
      <c r="Q46" s="18"/>
      <c r="T46" s="12"/>
      <c r="U46" s="88" t="s">
        <v>598</v>
      </c>
      <c r="Y46" s="31" t="s">
        <v>338</v>
      </c>
      <c r="Z46" s="31" t="s">
        <v>466</v>
      </c>
      <c r="AF46" s="29"/>
      <c r="AK46" s="50" t="str">
        <f t="shared" si="7"/>
        <v>s</v>
      </c>
    </row>
    <row r="47" spans="1:37" x14ac:dyDescent="0.15">
      <c r="A47" s="12"/>
      <c r="B47" s="12"/>
      <c r="F47" s="12"/>
      <c r="G47" s="18"/>
      <c r="K47" s="12"/>
      <c r="L47" s="12"/>
      <c r="O47" s="12"/>
      <c r="P47" s="12"/>
      <c r="Q47" s="18"/>
      <c r="T47" s="12"/>
      <c r="Y47" s="31" t="s">
        <v>339</v>
      </c>
      <c r="Z47" s="31" t="s">
        <v>467</v>
      </c>
      <c r="AF47" s="29"/>
      <c r="AK47" s="50" t="str">
        <f t="shared" si="7"/>
        <v>t</v>
      </c>
    </row>
    <row r="48" spans="1:37" x14ac:dyDescent="0.15">
      <c r="A48" s="12"/>
      <c r="B48" s="12"/>
      <c r="F48" s="12"/>
      <c r="G48" s="18"/>
      <c r="K48" s="12"/>
      <c r="L48" s="12"/>
      <c r="O48" s="12"/>
      <c r="P48" s="12"/>
      <c r="Q48" s="18"/>
      <c r="T48" s="12"/>
      <c r="U48" s="88">
        <v>2021</v>
      </c>
      <c r="Y48" s="31" t="s">
        <v>340</v>
      </c>
      <c r="Z48" s="31" t="s">
        <v>468</v>
      </c>
      <c r="AF48" s="29"/>
      <c r="AK48" s="50" t="str">
        <f t="shared" si="7"/>
        <v>u</v>
      </c>
    </row>
    <row r="49" spans="1:37" x14ac:dyDescent="0.15">
      <c r="A49" s="12"/>
      <c r="B49" s="12"/>
      <c r="F49" s="12"/>
      <c r="G49" s="18"/>
      <c r="K49" s="12"/>
      <c r="L49" s="12"/>
      <c r="O49" s="12"/>
      <c r="P49" s="12"/>
      <c r="Q49" s="18"/>
      <c r="T49" s="12"/>
      <c r="U49" s="88">
        <v>2022</v>
      </c>
      <c r="Y49" s="31" t="s">
        <v>341</v>
      </c>
      <c r="Z49" s="31" t="s">
        <v>469</v>
      </c>
      <c r="AF49" s="29"/>
      <c r="AK49" s="50" t="str">
        <f t="shared" si="7"/>
        <v>v</v>
      </c>
    </row>
    <row r="50" spans="1:37" x14ac:dyDescent="0.15">
      <c r="A50" s="12"/>
      <c r="B50" s="12"/>
      <c r="F50" s="12"/>
      <c r="G50" s="18"/>
      <c r="K50" s="12"/>
      <c r="L50" s="12"/>
      <c r="O50" s="12"/>
      <c r="P50" s="12"/>
      <c r="Q50" s="18"/>
      <c r="T50" s="12"/>
      <c r="U50" s="88">
        <v>2023</v>
      </c>
      <c r="Y50" s="31" t="s">
        <v>342</v>
      </c>
      <c r="Z50" s="31" t="s">
        <v>470</v>
      </c>
      <c r="AF50" s="29"/>
    </row>
    <row r="51" spans="1:37" x14ac:dyDescent="0.15">
      <c r="A51" s="12"/>
      <c r="B51" s="12"/>
      <c r="F51" s="12"/>
      <c r="G51" s="18"/>
      <c r="K51" s="12"/>
      <c r="L51" s="12"/>
      <c r="O51" s="12"/>
      <c r="P51" s="12"/>
      <c r="Q51" s="18"/>
      <c r="T51" s="12"/>
      <c r="U51" s="88">
        <v>2024</v>
      </c>
      <c r="Y51" s="31" t="s">
        <v>343</v>
      </c>
      <c r="Z51" s="31" t="s">
        <v>471</v>
      </c>
      <c r="AF51" s="29"/>
    </row>
    <row r="52" spans="1:37" x14ac:dyDescent="0.15">
      <c r="A52" s="12"/>
      <c r="B52" s="12"/>
      <c r="F52" s="12"/>
      <c r="G52" s="18"/>
      <c r="K52" s="12"/>
      <c r="L52" s="12"/>
      <c r="O52" s="12"/>
      <c r="P52" s="12"/>
      <c r="Q52" s="18"/>
      <c r="T52" s="12"/>
      <c r="U52" s="88">
        <v>2025</v>
      </c>
      <c r="Y52" s="31" t="s">
        <v>344</v>
      </c>
      <c r="Z52" s="31" t="s">
        <v>472</v>
      </c>
      <c r="AF52" s="29"/>
    </row>
    <row r="53" spans="1:37" x14ac:dyDescent="0.15">
      <c r="A53" s="12"/>
      <c r="B53" s="12"/>
      <c r="F53" s="12"/>
      <c r="G53" s="18"/>
      <c r="K53" s="12"/>
      <c r="L53" s="12"/>
      <c r="O53" s="12"/>
      <c r="P53" s="12"/>
      <c r="Q53" s="18"/>
      <c r="T53" s="12"/>
      <c r="U53" s="88">
        <v>2026</v>
      </c>
      <c r="Y53" s="31" t="s">
        <v>345</v>
      </c>
      <c r="Z53" s="31" t="s">
        <v>473</v>
      </c>
      <c r="AF53" s="29"/>
    </row>
    <row r="54" spans="1:37" x14ac:dyDescent="0.15">
      <c r="A54" s="12"/>
      <c r="B54" s="12"/>
      <c r="F54" s="12"/>
      <c r="G54" s="18"/>
      <c r="K54" s="12"/>
      <c r="L54" s="12"/>
      <c r="O54" s="12"/>
      <c r="P54" s="19"/>
      <c r="Q54" s="18"/>
      <c r="T54" s="12"/>
      <c r="Y54" s="31" t="s">
        <v>346</v>
      </c>
      <c r="Z54" s="31" t="s">
        <v>474</v>
      </c>
      <c r="AF54" s="29"/>
    </row>
    <row r="55" spans="1:37" x14ac:dyDescent="0.15">
      <c r="A55" s="12"/>
      <c r="B55" s="12"/>
      <c r="F55" s="12"/>
      <c r="G55" s="18"/>
      <c r="K55" s="12"/>
      <c r="L55" s="12"/>
      <c r="O55" s="12"/>
      <c r="P55" s="12"/>
      <c r="Q55" s="18"/>
      <c r="T55" s="12"/>
      <c r="Y55" s="31" t="s">
        <v>347</v>
      </c>
      <c r="Z55" s="31" t="s">
        <v>475</v>
      </c>
      <c r="AF55" s="29"/>
    </row>
    <row r="56" spans="1:37" x14ac:dyDescent="0.15">
      <c r="A56" s="12"/>
      <c r="B56" s="12"/>
      <c r="F56" s="12"/>
      <c r="G56" s="18"/>
      <c r="K56" s="12"/>
      <c r="L56" s="12"/>
      <c r="O56" s="12"/>
      <c r="P56" s="12"/>
      <c r="Q56" s="18"/>
      <c r="T56" s="12"/>
      <c r="U56" s="88">
        <v>20</v>
      </c>
      <c r="Y56" s="31" t="s">
        <v>348</v>
      </c>
      <c r="Z56" s="31" t="s">
        <v>476</v>
      </c>
      <c r="AF56" s="29"/>
    </row>
    <row r="57" spans="1:37" x14ac:dyDescent="0.15">
      <c r="A57" s="12"/>
      <c r="B57" s="12"/>
      <c r="F57" s="12"/>
      <c r="G57" s="18"/>
      <c r="K57" s="12"/>
      <c r="L57" s="12"/>
      <c r="O57" s="12"/>
      <c r="P57" s="12"/>
      <c r="Q57" s="18"/>
      <c r="T57" s="12"/>
      <c r="U57" s="31" t="s">
        <v>546</v>
      </c>
      <c r="Y57" s="31" t="s">
        <v>349</v>
      </c>
      <c r="Z57" s="31" t="s">
        <v>477</v>
      </c>
      <c r="AF57" s="29"/>
    </row>
    <row r="58" spans="1:37" x14ac:dyDescent="0.15">
      <c r="A58" s="12"/>
      <c r="B58" s="12"/>
      <c r="F58" s="12"/>
      <c r="G58" s="18"/>
      <c r="K58" s="12"/>
      <c r="L58" s="12"/>
      <c r="O58" s="12"/>
      <c r="P58" s="12"/>
      <c r="Q58" s="18"/>
      <c r="T58" s="12"/>
      <c r="U58" s="31" t="s">
        <v>547</v>
      </c>
      <c r="Y58" s="31" t="s">
        <v>350</v>
      </c>
      <c r="Z58" s="31" t="s">
        <v>478</v>
      </c>
      <c r="AF58" s="29"/>
    </row>
    <row r="59" spans="1:37" x14ac:dyDescent="0.15">
      <c r="A59" s="12"/>
      <c r="B59" s="12"/>
      <c r="F59" s="12"/>
      <c r="G59" s="18"/>
      <c r="K59" s="12"/>
      <c r="L59" s="12"/>
      <c r="O59" s="12"/>
      <c r="P59" s="12"/>
      <c r="Q59" s="18"/>
      <c r="T59" s="12"/>
      <c r="Y59" s="31" t="s">
        <v>351</v>
      </c>
      <c r="Z59" s="31" t="s">
        <v>479</v>
      </c>
      <c r="AF59" s="29"/>
    </row>
    <row r="60" spans="1:37" x14ac:dyDescent="0.15">
      <c r="A60" s="12"/>
      <c r="B60" s="12"/>
      <c r="F60" s="12"/>
      <c r="G60" s="18"/>
      <c r="K60" s="12"/>
      <c r="L60" s="12"/>
      <c r="O60" s="12"/>
      <c r="P60" s="12"/>
      <c r="Q60" s="18"/>
      <c r="T60" s="12"/>
      <c r="Y60" s="31" t="s">
        <v>352</v>
      </c>
      <c r="Z60" s="31" t="s">
        <v>480</v>
      </c>
      <c r="AF60" s="29"/>
    </row>
    <row r="61" spans="1:37" x14ac:dyDescent="0.15">
      <c r="A61" s="12"/>
      <c r="B61" s="12"/>
      <c r="F61" s="12"/>
      <c r="G61" s="18"/>
      <c r="K61" s="12"/>
      <c r="L61" s="12"/>
      <c r="O61" s="12"/>
      <c r="P61" s="12"/>
      <c r="Q61" s="18"/>
      <c r="T61" s="12"/>
      <c r="Y61" s="31" t="s">
        <v>353</v>
      </c>
      <c r="Z61" s="31" t="s">
        <v>481</v>
      </c>
      <c r="AF61" s="29"/>
    </row>
    <row r="62" spans="1:37" x14ac:dyDescent="0.15">
      <c r="A62" s="12"/>
      <c r="B62" s="12"/>
      <c r="F62" s="12"/>
      <c r="G62" s="18"/>
      <c r="K62" s="12"/>
      <c r="L62" s="12"/>
      <c r="O62" s="12"/>
      <c r="P62" s="12"/>
      <c r="Q62" s="18"/>
      <c r="T62" s="12"/>
      <c r="Y62" s="31" t="s">
        <v>354</v>
      </c>
      <c r="Z62" s="31" t="s">
        <v>482</v>
      </c>
      <c r="AF62" s="29"/>
    </row>
    <row r="63" spans="1:37" x14ac:dyDescent="0.15">
      <c r="A63" s="12"/>
      <c r="B63" s="12"/>
      <c r="F63" s="12"/>
      <c r="G63" s="18"/>
      <c r="K63" s="12"/>
      <c r="L63" s="12"/>
      <c r="O63" s="12"/>
      <c r="P63" s="12"/>
      <c r="Q63" s="18"/>
      <c r="T63" s="12"/>
      <c r="Y63" s="31" t="s">
        <v>355</v>
      </c>
      <c r="Z63" s="31" t="s">
        <v>483</v>
      </c>
      <c r="AF63" s="29"/>
    </row>
    <row r="64" spans="1:37" x14ac:dyDescent="0.15">
      <c r="A64" s="12"/>
      <c r="B64" s="12"/>
      <c r="F64" s="12"/>
      <c r="G64" s="18"/>
      <c r="K64" s="12"/>
      <c r="L64" s="12"/>
      <c r="O64" s="12"/>
      <c r="P64" s="12"/>
      <c r="Q64" s="18"/>
      <c r="T64" s="12"/>
      <c r="Y64" s="31" t="s">
        <v>356</v>
      </c>
      <c r="Z64" s="31" t="s">
        <v>484</v>
      </c>
      <c r="AF64" s="29"/>
    </row>
    <row r="65" spans="1:32" x14ac:dyDescent="0.15">
      <c r="A65" s="12"/>
      <c r="B65" s="12"/>
      <c r="F65" s="12"/>
      <c r="G65" s="18"/>
      <c r="K65" s="12"/>
      <c r="L65" s="12"/>
      <c r="O65" s="12"/>
      <c r="P65" s="12"/>
      <c r="Q65" s="18"/>
      <c r="T65" s="12"/>
      <c r="Y65" s="31" t="s">
        <v>357</v>
      </c>
      <c r="Z65" s="31" t="s">
        <v>485</v>
      </c>
      <c r="AF65" s="29"/>
    </row>
    <row r="66" spans="1:32" x14ac:dyDescent="0.15">
      <c r="A66" s="12"/>
      <c r="B66" s="12"/>
      <c r="F66" s="12"/>
      <c r="G66" s="18"/>
      <c r="K66" s="12"/>
      <c r="L66" s="12"/>
      <c r="O66" s="12"/>
      <c r="P66" s="12"/>
      <c r="Q66" s="18"/>
      <c r="T66" s="12"/>
      <c r="Y66" s="31" t="s">
        <v>64</v>
      </c>
      <c r="Z66" s="31" t="s">
        <v>486</v>
      </c>
      <c r="AF66" s="29"/>
    </row>
    <row r="67" spans="1:32" x14ac:dyDescent="0.15">
      <c r="A67" s="12"/>
      <c r="B67" s="12"/>
      <c r="F67" s="12"/>
      <c r="G67" s="18"/>
      <c r="K67" s="12"/>
      <c r="L67" s="12"/>
      <c r="O67" s="12"/>
      <c r="P67" s="12"/>
      <c r="Q67" s="18"/>
      <c r="T67" s="12"/>
      <c r="Y67" s="31" t="s">
        <v>358</v>
      </c>
      <c r="Z67" s="31" t="s">
        <v>487</v>
      </c>
      <c r="AF67" s="29"/>
    </row>
    <row r="68" spans="1:32" x14ac:dyDescent="0.15">
      <c r="A68" s="12"/>
      <c r="B68" s="12"/>
      <c r="F68" s="12"/>
      <c r="G68" s="18"/>
      <c r="K68" s="12"/>
      <c r="L68" s="12"/>
      <c r="O68" s="12"/>
      <c r="P68" s="12"/>
      <c r="Q68" s="18"/>
      <c r="T68" s="12"/>
      <c r="Y68" s="31" t="s">
        <v>359</v>
      </c>
      <c r="Z68" s="31" t="s">
        <v>488</v>
      </c>
      <c r="AF68" s="29"/>
    </row>
    <row r="69" spans="1:32" x14ac:dyDescent="0.15">
      <c r="A69" s="12"/>
      <c r="B69" s="12"/>
      <c r="F69" s="12"/>
      <c r="G69" s="18"/>
      <c r="K69" s="12"/>
      <c r="L69" s="12"/>
      <c r="O69" s="12"/>
      <c r="P69" s="12"/>
      <c r="Q69" s="18"/>
      <c r="T69" s="12"/>
      <c r="Y69" s="31" t="s">
        <v>360</v>
      </c>
      <c r="Z69" s="31" t="s">
        <v>489</v>
      </c>
      <c r="AF69" s="29"/>
    </row>
    <row r="70" spans="1:32" x14ac:dyDescent="0.15">
      <c r="A70" s="12"/>
      <c r="B70" s="12"/>
      <c r="Y70" s="31" t="s">
        <v>361</v>
      </c>
      <c r="Z70" s="31" t="s">
        <v>490</v>
      </c>
    </row>
    <row r="71" spans="1:32" x14ac:dyDescent="0.15">
      <c r="Y71" s="31" t="s">
        <v>362</v>
      </c>
      <c r="Z71" s="31" t="s">
        <v>491</v>
      </c>
    </row>
    <row r="72" spans="1:32" x14ac:dyDescent="0.15">
      <c r="Y72" s="31" t="s">
        <v>363</v>
      </c>
      <c r="Z72" s="31" t="s">
        <v>492</v>
      </c>
    </row>
    <row r="73" spans="1:32" x14ac:dyDescent="0.15">
      <c r="Y73" s="31" t="s">
        <v>364</v>
      </c>
      <c r="Z73" s="31" t="s">
        <v>493</v>
      </c>
    </row>
    <row r="74" spans="1:32" x14ac:dyDescent="0.15">
      <c r="Y74" s="31" t="s">
        <v>365</v>
      </c>
      <c r="Z74" s="31" t="s">
        <v>494</v>
      </c>
    </row>
    <row r="75" spans="1:32" x14ac:dyDescent="0.15">
      <c r="Y75" s="31" t="s">
        <v>366</v>
      </c>
      <c r="Z75" s="31" t="s">
        <v>495</v>
      </c>
    </row>
    <row r="76" spans="1:32" x14ac:dyDescent="0.15">
      <c r="Y76" s="31" t="s">
        <v>367</v>
      </c>
      <c r="Z76" s="31" t="s">
        <v>496</v>
      </c>
    </row>
    <row r="77" spans="1:32" x14ac:dyDescent="0.15">
      <c r="Y77" s="31" t="s">
        <v>368</v>
      </c>
      <c r="Z77" s="31" t="s">
        <v>497</v>
      </c>
    </row>
    <row r="78" spans="1:32" x14ac:dyDescent="0.15">
      <c r="Y78" s="31" t="s">
        <v>369</v>
      </c>
      <c r="Z78" s="31" t="s">
        <v>498</v>
      </c>
    </row>
    <row r="79" spans="1:32" x14ac:dyDescent="0.15">
      <c r="Y79" s="31" t="s">
        <v>370</v>
      </c>
      <c r="Z79" s="31" t="s">
        <v>499</v>
      </c>
    </row>
    <row r="80" spans="1:32" x14ac:dyDescent="0.15">
      <c r="Y80" s="31" t="s">
        <v>371</v>
      </c>
      <c r="Z80" s="31" t="s">
        <v>500</v>
      </c>
    </row>
    <row r="81" spans="25:26" x14ac:dyDescent="0.15">
      <c r="Y81" s="31" t="s">
        <v>372</v>
      </c>
      <c r="Z81" s="31" t="s">
        <v>501</v>
      </c>
    </row>
    <row r="82" spans="25:26" x14ac:dyDescent="0.15">
      <c r="Y82" s="31" t="s">
        <v>373</v>
      </c>
      <c r="Z82" s="31" t="s">
        <v>502</v>
      </c>
    </row>
    <row r="83" spans="25:26" x14ac:dyDescent="0.15">
      <c r="Y83" s="31" t="s">
        <v>374</v>
      </c>
      <c r="Z83" s="31" t="s">
        <v>503</v>
      </c>
    </row>
    <row r="84" spans="25:26" x14ac:dyDescent="0.15">
      <c r="Y84" s="31" t="s">
        <v>375</v>
      </c>
      <c r="Z84" s="31" t="s">
        <v>504</v>
      </c>
    </row>
    <row r="85" spans="25:26" x14ac:dyDescent="0.15">
      <c r="Y85" s="31" t="s">
        <v>376</v>
      </c>
      <c r="Z85" s="31" t="s">
        <v>505</v>
      </c>
    </row>
    <row r="86" spans="25:26" x14ac:dyDescent="0.15">
      <c r="Y86" s="31" t="s">
        <v>377</v>
      </c>
      <c r="Z86" s="31" t="s">
        <v>506</v>
      </c>
    </row>
    <row r="87" spans="25:26" x14ac:dyDescent="0.15">
      <c r="Y87" s="31" t="s">
        <v>378</v>
      </c>
      <c r="Z87" s="31" t="s">
        <v>507</v>
      </c>
    </row>
    <row r="88" spans="25:26" x14ac:dyDescent="0.15">
      <c r="Y88" s="31" t="s">
        <v>379</v>
      </c>
      <c r="Z88" s="31" t="s">
        <v>508</v>
      </c>
    </row>
    <row r="89" spans="25:26" x14ac:dyDescent="0.15">
      <c r="Y89" s="31" t="s">
        <v>380</v>
      </c>
      <c r="Z89" s="31" t="s">
        <v>509</v>
      </c>
    </row>
    <row r="90" spans="25:26" x14ac:dyDescent="0.15">
      <c r="Y90" s="31" t="s">
        <v>381</v>
      </c>
      <c r="Z90" s="31" t="s">
        <v>510</v>
      </c>
    </row>
    <row r="91" spans="25:26" x14ac:dyDescent="0.15">
      <c r="Y91" s="31" t="s">
        <v>382</v>
      </c>
      <c r="Z91" s="31" t="s">
        <v>511</v>
      </c>
    </row>
    <row r="92" spans="25:26" x14ac:dyDescent="0.15">
      <c r="Y92" s="31" t="s">
        <v>383</v>
      </c>
      <c r="Z92" s="31" t="s">
        <v>512</v>
      </c>
    </row>
    <row r="93" spans="25:26" x14ac:dyDescent="0.15">
      <c r="Y93" s="31" t="s">
        <v>384</v>
      </c>
      <c r="Z93" s="31" t="s">
        <v>513</v>
      </c>
    </row>
    <row r="94" spans="25:26" x14ac:dyDescent="0.15">
      <c r="Y94" s="31" t="s">
        <v>385</v>
      </c>
      <c r="Z94" s="31" t="s">
        <v>514</v>
      </c>
    </row>
    <row r="95" spans="25:26" x14ac:dyDescent="0.15">
      <c r="Y95" s="31" t="s">
        <v>386</v>
      </c>
      <c r="Z95" s="31" t="s">
        <v>515</v>
      </c>
    </row>
    <row r="96" spans="25:26" x14ac:dyDescent="0.15">
      <c r="Y96" s="31" t="s">
        <v>289</v>
      </c>
      <c r="Z96" s="31" t="s">
        <v>516</v>
      </c>
    </row>
    <row r="97" spans="25:26" x14ac:dyDescent="0.15">
      <c r="Y97" s="31" t="s">
        <v>387</v>
      </c>
      <c r="Z97" s="31" t="s">
        <v>517</v>
      </c>
    </row>
    <row r="98" spans="25:26" x14ac:dyDescent="0.15">
      <c r="Y98" s="31" t="s">
        <v>388</v>
      </c>
      <c r="Z98" s="31" t="s">
        <v>518</v>
      </c>
    </row>
    <row r="99" spans="25:26" x14ac:dyDescent="0.15">
      <c r="Y99" s="31" t="s">
        <v>418</v>
      </c>
      <c r="Z99" s="31" t="s">
        <v>519</v>
      </c>
    </row>
    <row r="100" spans="25:26" x14ac:dyDescent="0.15">
      <c r="Y100" s="31" t="s">
        <v>602</v>
      </c>
      <c r="Z100" s="31" t="s">
        <v>520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5"/>
  <sheetViews>
    <sheetView view="pageBreakPreview" zoomScale="85" zoomScaleNormal="75" zoomScaleSheetLayoutView="85" zoomScalePageLayoutView="70" workbookViewId="0"/>
  </sheetViews>
  <sheetFormatPr defaultColWidth="9" defaultRowHeight="13.5" x14ac:dyDescent="0.15"/>
  <cols>
    <col min="1" max="49" width="2.625" style="33" customWidth="1"/>
    <col min="50" max="50" width="6.25" style="33" customWidth="1"/>
    <col min="51" max="51" width="16.125" style="33" hidden="1" customWidth="1"/>
    <col min="52" max="56" width="2.25" style="33" customWidth="1"/>
    <col min="57" max="60" width="9" style="33"/>
    <col min="61" max="61" width="27.875" style="33" customWidth="1"/>
    <col min="62" max="62" width="12.25" style="33" customWidth="1"/>
    <col min="63" max="16384" width="9" style="33"/>
  </cols>
  <sheetData>
    <row r="1" spans="1:51" ht="23.25" customHeight="1" x14ac:dyDescent="0.15">
      <c r="AP1" s="34"/>
      <c r="AQ1" s="34"/>
      <c r="AR1" s="34"/>
      <c r="AS1" s="34"/>
      <c r="AT1" s="34"/>
      <c r="AU1" s="34"/>
      <c r="AV1" s="34"/>
      <c r="AW1" s="35"/>
    </row>
    <row r="2" spans="1:51" ht="18.75" customHeight="1" x14ac:dyDescent="0.15">
      <c r="A2" s="450" t="s">
        <v>245</v>
      </c>
      <c r="B2" s="451"/>
      <c r="C2" s="451"/>
      <c r="D2" s="451"/>
      <c r="E2" s="451"/>
      <c r="F2" s="452"/>
      <c r="G2" s="782" t="s">
        <v>136</v>
      </c>
      <c r="H2" s="441"/>
      <c r="I2" s="441"/>
      <c r="J2" s="441"/>
      <c r="K2" s="441"/>
      <c r="L2" s="441"/>
      <c r="M2" s="441"/>
      <c r="N2" s="441"/>
      <c r="O2" s="783"/>
      <c r="P2" s="784" t="s">
        <v>56</v>
      </c>
      <c r="Q2" s="441"/>
      <c r="R2" s="441"/>
      <c r="S2" s="441"/>
      <c r="T2" s="441"/>
      <c r="U2" s="441"/>
      <c r="V2" s="441"/>
      <c r="W2" s="441"/>
      <c r="X2" s="783"/>
      <c r="Y2" s="785"/>
      <c r="Z2" s="703"/>
      <c r="AA2" s="704"/>
      <c r="AB2" s="789" t="s">
        <v>11</v>
      </c>
      <c r="AC2" s="790"/>
      <c r="AD2" s="791"/>
      <c r="AE2" s="813" t="s">
        <v>291</v>
      </c>
      <c r="AF2" s="813"/>
      <c r="AG2" s="813"/>
      <c r="AH2" s="814"/>
      <c r="AI2" s="813" t="s">
        <v>387</v>
      </c>
      <c r="AJ2" s="813"/>
      <c r="AK2" s="813"/>
      <c r="AL2" s="814"/>
      <c r="AM2" s="813" t="s">
        <v>388</v>
      </c>
      <c r="AN2" s="813"/>
      <c r="AO2" s="813"/>
      <c r="AP2" s="814"/>
      <c r="AQ2" s="815" t="s">
        <v>197</v>
      </c>
      <c r="AR2" s="816"/>
      <c r="AS2" s="816"/>
      <c r="AT2" s="817"/>
      <c r="AU2" s="818" t="s">
        <v>126</v>
      </c>
      <c r="AV2" s="818"/>
      <c r="AW2" s="818"/>
      <c r="AX2" s="819"/>
      <c r="AY2" s="33">
        <f>COUNTA($G$4)</f>
        <v>1</v>
      </c>
    </row>
    <row r="3" spans="1:51" ht="18.75" customHeight="1" x14ac:dyDescent="0.15">
      <c r="A3" s="450"/>
      <c r="B3" s="451"/>
      <c r="C3" s="451"/>
      <c r="D3" s="451"/>
      <c r="E3" s="451"/>
      <c r="F3" s="452"/>
      <c r="G3" s="459"/>
      <c r="H3" s="376"/>
      <c r="I3" s="376"/>
      <c r="J3" s="376"/>
      <c r="K3" s="376"/>
      <c r="L3" s="376"/>
      <c r="M3" s="376"/>
      <c r="N3" s="376"/>
      <c r="O3" s="460"/>
      <c r="P3" s="462"/>
      <c r="Q3" s="376"/>
      <c r="R3" s="376"/>
      <c r="S3" s="376"/>
      <c r="T3" s="376"/>
      <c r="U3" s="376"/>
      <c r="V3" s="376"/>
      <c r="W3" s="376"/>
      <c r="X3" s="460"/>
      <c r="Y3" s="786"/>
      <c r="Z3" s="787"/>
      <c r="AA3" s="788"/>
      <c r="AB3" s="792"/>
      <c r="AC3" s="390"/>
      <c r="AD3" s="391"/>
      <c r="AE3" s="475"/>
      <c r="AF3" s="475"/>
      <c r="AG3" s="475"/>
      <c r="AH3" s="389"/>
      <c r="AI3" s="475"/>
      <c r="AJ3" s="475"/>
      <c r="AK3" s="475"/>
      <c r="AL3" s="389"/>
      <c r="AM3" s="475"/>
      <c r="AN3" s="475"/>
      <c r="AO3" s="475"/>
      <c r="AP3" s="389"/>
      <c r="AQ3" s="820" t="s">
        <v>641</v>
      </c>
      <c r="AR3" s="421"/>
      <c r="AS3" s="419" t="s">
        <v>198</v>
      </c>
      <c r="AT3" s="420"/>
      <c r="AU3" s="421">
        <v>3</v>
      </c>
      <c r="AV3" s="421"/>
      <c r="AW3" s="376" t="s">
        <v>164</v>
      </c>
      <c r="AX3" s="377"/>
      <c r="AY3" s="33">
        <f t="shared" ref="AY3:AY8" si="0">$AY$2</f>
        <v>1</v>
      </c>
    </row>
    <row r="4" spans="1:51" ht="22.5" customHeight="1" x14ac:dyDescent="0.15">
      <c r="A4" s="453"/>
      <c r="B4" s="451"/>
      <c r="C4" s="451"/>
      <c r="D4" s="451"/>
      <c r="E4" s="451"/>
      <c r="F4" s="452"/>
      <c r="G4" s="359" t="s">
        <v>643</v>
      </c>
      <c r="H4" s="793"/>
      <c r="I4" s="793"/>
      <c r="J4" s="793"/>
      <c r="K4" s="793"/>
      <c r="L4" s="793"/>
      <c r="M4" s="793"/>
      <c r="N4" s="793"/>
      <c r="O4" s="794"/>
      <c r="P4" s="148" t="s">
        <v>644</v>
      </c>
      <c r="Q4" s="347"/>
      <c r="R4" s="347"/>
      <c r="S4" s="347"/>
      <c r="T4" s="347"/>
      <c r="U4" s="347"/>
      <c r="V4" s="347"/>
      <c r="W4" s="347"/>
      <c r="X4" s="348"/>
      <c r="Y4" s="808" t="s">
        <v>12</v>
      </c>
      <c r="Z4" s="809"/>
      <c r="AA4" s="810"/>
      <c r="AB4" s="811" t="s">
        <v>14</v>
      </c>
      <c r="AC4" s="812"/>
      <c r="AD4" s="812"/>
      <c r="AE4" s="374">
        <v>90.1</v>
      </c>
      <c r="AF4" s="357"/>
      <c r="AG4" s="357"/>
      <c r="AH4" s="357"/>
      <c r="AI4" s="374">
        <v>88.2</v>
      </c>
      <c r="AJ4" s="357"/>
      <c r="AK4" s="357"/>
      <c r="AL4" s="357"/>
      <c r="AM4" s="374">
        <v>90</v>
      </c>
      <c r="AN4" s="357"/>
      <c r="AO4" s="357"/>
      <c r="AP4" s="357"/>
      <c r="AQ4" s="378" t="s">
        <v>610</v>
      </c>
      <c r="AR4" s="379"/>
      <c r="AS4" s="379"/>
      <c r="AT4" s="380"/>
      <c r="AU4" s="357">
        <v>90</v>
      </c>
      <c r="AV4" s="357"/>
      <c r="AW4" s="357"/>
      <c r="AX4" s="358"/>
      <c r="AY4" s="33">
        <f t="shared" si="0"/>
        <v>1</v>
      </c>
    </row>
    <row r="5" spans="1:51" ht="22.5" customHeight="1" x14ac:dyDescent="0.15">
      <c r="A5" s="454"/>
      <c r="B5" s="455"/>
      <c r="C5" s="455"/>
      <c r="D5" s="455"/>
      <c r="E5" s="455"/>
      <c r="F5" s="456"/>
      <c r="G5" s="795"/>
      <c r="H5" s="796"/>
      <c r="I5" s="796"/>
      <c r="J5" s="796"/>
      <c r="K5" s="796"/>
      <c r="L5" s="796"/>
      <c r="M5" s="796"/>
      <c r="N5" s="796"/>
      <c r="O5" s="797"/>
      <c r="P5" s="801"/>
      <c r="Q5" s="801"/>
      <c r="R5" s="801"/>
      <c r="S5" s="801"/>
      <c r="T5" s="801"/>
      <c r="U5" s="801"/>
      <c r="V5" s="801"/>
      <c r="W5" s="801"/>
      <c r="X5" s="802"/>
      <c r="Y5" s="228" t="s">
        <v>51</v>
      </c>
      <c r="Z5" s="804"/>
      <c r="AA5" s="805"/>
      <c r="AB5" s="811" t="s">
        <v>14</v>
      </c>
      <c r="AC5" s="812"/>
      <c r="AD5" s="812"/>
      <c r="AE5" s="374">
        <v>83.9</v>
      </c>
      <c r="AF5" s="357"/>
      <c r="AG5" s="357"/>
      <c r="AH5" s="357"/>
      <c r="AI5" s="374">
        <v>84.7</v>
      </c>
      <c r="AJ5" s="357"/>
      <c r="AK5" s="357"/>
      <c r="AL5" s="357"/>
      <c r="AM5" s="374">
        <v>84.8</v>
      </c>
      <c r="AN5" s="357"/>
      <c r="AO5" s="357"/>
      <c r="AP5" s="357"/>
      <c r="AQ5" s="378" t="s">
        <v>610</v>
      </c>
      <c r="AR5" s="379"/>
      <c r="AS5" s="379"/>
      <c r="AT5" s="380"/>
      <c r="AU5" s="357">
        <v>84.8</v>
      </c>
      <c r="AV5" s="357"/>
      <c r="AW5" s="357"/>
      <c r="AX5" s="358"/>
      <c r="AY5" s="33">
        <f t="shared" si="0"/>
        <v>1</v>
      </c>
    </row>
    <row r="6" spans="1:51" ht="22.5" customHeight="1" x14ac:dyDescent="0.15">
      <c r="A6" s="454"/>
      <c r="B6" s="455"/>
      <c r="C6" s="455"/>
      <c r="D6" s="455"/>
      <c r="E6" s="455"/>
      <c r="F6" s="456"/>
      <c r="G6" s="798"/>
      <c r="H6" s="799"/>
      <c r="I6" s="799"/>
      <c r="J6" s="799"/>
      <c r="K6" s="799"/>
      <c r="L6" s="799"/>
      <c r="M6" s="799"/>
      <c r="N6" s="799"/>
      <c r="O6" s="800"/>
      <c r="P6" s="350"/>
      <c r="Q6" s="350"/>
      <c r="R6" s="350"/>
      <c r="S6" s="350"/>
      <c r="T6" s="350"/>
      <c r="U6" s="350"/>
      <c r="V6" s="350"/>
      <c r="W6" s="350"/>
      <c r="X6" s="351"/>
      <c r="Y6" s="803" t="s">
        <v>13</v>
      </c>
      <c r="Z6" s="804"/>
      <c r="AA6" s="805"/>
      <c r="AB6" s="806" t="s">
        <v>165</v>
      </c>
      <c r="AC6" s="807"/>
      <c r="AD6" s="807"/>
      <c r="AE6" s="374">
        <v>107.4</v>
      </c>
      <c r="AF6" s="357"/>
      <c r="AG6" s="357"/>
      <c r="AH6" s="357"/>
      <c r="AI6" s="374">
        <v>104.132231404959</v>
      </c>
      <c r="AJ6" s="357"/>
      <c r="AK6" s="357"/>
      <c r="AL6" s="357"/>
      <c r="AM6" s="374">
        <v>106.1</v>
      </c>
      <c r="AN6" s="357"/>
      <c r="AO6" s="357"/>
      <c r="AP6" s="357"/>
      <c r="AQ6" s="378" t="s">
        <v>610</v>
      </c>
      <c r="AR6" s="379"/>
      <c r="AS6" s="379"/>
      <c r="AT6" s="380"/>
      <c r="AU6" s="357">
        <v>106.1</v>
      </c>
      <c r="AV6" s="357"/>
      <c r="AW6" s="357"/>
      <c r="AX6" s="358"/>
      <c r="AY6" s="33">
        <f t="shared" si="0"/>
        <v>1</v>
      </c>
    </row>
    <row r="7" spans="1:51" customFormat="1" ht="36.75" customHeight="1" x14ac:dyDescent="0.15">
      <c r="A7" s="773" t="s">
        <v>265</v>
      </c>
      <c r="B7" s="774"/>
      <c r="C7" s="774"/>
      <c r="D7" s="774"/>
      <c r="E7" s="774"/>
      <c r="F7" s="775"/>
      <c r="G7" s="478" t="s">
        <v>875</v>
      </c>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79"/>
      <c r="AX7" s="480"/>
      <c r="AY7" s="33">
        <f t="shared" si="0"/>
        <v>1</v>
      </c>
    </row>
    <row r="8" spans="1:51" customFormat="1" ht="23.25" customHeight="1" x14ac:dyDescent="0.15">
      <c r="A8" s="776"/>
      <c r="B8" s="777"/>
      <c r="C8" s="777"/>
      <c r="D8" s="777"/>
      <c r="E8" s="777"/>
      <c r="F8" s="778"/>
      <c r="G8" s="481"/>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482"/>
      <c r="AS8" s="482"/>
      <c r="AT8" s="482"/>
      <c r="AU8" s="482"/>
      <c r="AV8" s="482"/>
      <c r="AW8" s="482"/>
      <c r="AX8" s="483"/>
      <c r="AY8" s="33">
        <f t="shared" si="0"/>
        <v>1</v>
      </c>
    </row>
    <row r="9" spans="1:51" ht="18.75" customHeight="1" x14ac:dyDescent="0.15">
      <c r="A9" s="450" t="s">
        <v>245</v>
      </c>
      <c r="B9" s="451"/>
      <c r="C9" s="451"/>
      <c r="D9" s="451"/>
      <c r="E9" s="451"/>
      <c r="F9" s="452"/>
      <c r="G9" s="782" t="s">
        <v>136</v>
      </c>
      <c r="H9" s="441"/>
      <c r="I9" s="441"/>
      <c r="J9" s="441"/>
      <c r="K9" s="441"/>
      <c r="L9" s="441"/>
      <c r="M9" s="441"/>
      <c r="N9" s="441"/>
      <c r="O9" s="783"/>
      <c r="P9" s="784" t="s">
        <v>56</v>
      </c>
      <c r="Q9" s="441"/>
      <c r="R9" s="441"/>
      <c r="S9" s="441"/>
      <c r="T9" s="441"/>
      <c r="U9" s="441"/>
      <c r="V9" s="441"/>
      <c r="W9" s="441"/>
      <c r="X9" s="783"/>
      <c r="Y9" s="785"/>
      <c r="Z9" s="703"/>
      <c r="AA9" s="704"/>
      <c r="AB9" s="789" t="s">
        <v>11</v>
      </c>
      <c r="AC9" s="790"/>
      <c r="AD9" s="791"/>
      <c r="AE9" s="813" t="s">
        <v>291</v>
      </c>
      <c r="AF9" s="813"/>
      <c r="AG9" s="813"/>
      <c r="AH9" s="814"/>
      <c r="AI9" s="813" t="s">
        <v>387</v>
      </c>
      <c r="AJ9" s="813"/>
      <c r="AK9" s="813"/>
      <c r="AL9" s="814"/>
      <c r="AM9" s="813" t="s">
        <v>388</v>
      </c>
      <c r="AN9" s="813"/>
      <c r="AO9" s="813"/>
      <c r="AP9" s="814"/>
      <c r="AQ9" s="815" t="s">
        <v>197</v>
      </c>
      <c r="AR9" s="816"/>
      <c r="AS9" s="816"/>
      <c r="AT9" s="817"/>
      <c r="AU9" s="818" t="s">
        <v>126</v>
      </c>
      <c r="AV9" s="818"/>
      <c r="AW9" s="818"/>
      <c r="AX9" s="819"/>
      <c r="AY9" s="33">
        <f>COUNTA($G$11)</f>
        <v>1</v>
      </c>
    </row>
    <row r="10" spans="1:51" ht="18.75" customHeight="1" x14ac:dyDescent="0.15">
      <c r="A10" s="450"/>
      <c r="B10" s="451"/>
      <c r="C10" s="451"/>
      <c r="D10" s="451"/>
      <c r="E10" s="451"/>
      <c r="F10" s="452"/>
      <c r="G10" s="459"/>
      <c r="H10" s="376"/>
      <c r="I10" s="376"/>
      <c r="J10" s="376"/>
      <c r="K10" s="376"/>
      <c r="L10" s="376"/>
      <c r="M10" s="376"/>
      <c r="N10" s="376"/>
      <c r="O10" s="460"/>
      <c r="P10" s="462"/>
      <c r="Q10" s="376"/>
      <c r="R10" s="376"/>
      <c r="S10" s="376"/>
      <c r="T10" s="376"/>
      <c r="U10" s="376"/>
      <c r="V10" s="376"/>
      <c r="W10" s="376"/>
      <c r="X10" s="460"/>
      <c r="Y10" s="786"/>
      <c r="Z10" s="787"/>
      <c r="AA10" s="788"/>
      <c r="AB10" s="792"/>
      <c r="AC10" s="390"/>
      <c r="AD10" s="391"/>
      <c r="AE10" s="475"/>
      <c r="AF10" s="475"/>
      <c r="AG10" s="475"/>
      <c r="AH10" s="389"/>
      <c r="AI10" s="475"/>
      <c r="AJ10" s="475"/>
      <c r="AK10" s="475"/>
      <c r="AL10" s="389"/>
      <c r="AM10" s="475"/>
      <c r="AN10" s="475"/>
      <c r="AO10" s="475"/>
      <c r="AP10" s="389"/>
      <c r="AQ10" s="820" t="s">
        <v>641</v>
      </c>
      <c r="AR10" s="421"/>
      <c r="AS10" s="419" t="s">
        <v>198</v>
      </c>
      <c r="AT10" s="420"/>
      <c r="AU10" s="421">
        <v>3</v>
      </c>
      <c r="AV10" s="421"/>
      <c r="AW10" s="376" t="s">
        <v>164</v>
      </c>
      <c r="AX10" s="377"/>
      <c r="AY10" s="33">
        <f t="shared" ref="AY10:AY15" si="1">$AY$9</f>
        <v>1</v>
      </c>
    </row>
    <row r="11" spans="1:51" ht="22.5" customHeight="1" x14ac:dyDescent="0.15">
      <c r="A11" s="453"/>
      <c r="B11" s="451"/>
      <c r="C11" s="451"/>
      <c r="D11" s="451"/>
      <c r="E11" s="451"/>
      <c r="F11" s="452"/>
      <c r="G11" s="359" t="s">
        <v>615</v>
      </c>
      <c r="H11" s="360"/>
      <c r="I11" s="360"/>
      <c r="J11" s="360"/>
      <c r="K11" s="360"/>
      <c r="L11" s="360"/>
      <c r="M11" s="360"/>
      <c r="N11" s="360"/>
      <c r="O11" s="361"/>
      <c r="P11" s="148" t="s">
        <v>616</v>
      </c>
      <c r="Q11" s="148"/>
      <c r="R11" s="148"/>
      <c r="S11" s="148"/>
      <c r="T11" s="148"/>
      <c r="U11" s="148"/>
      <c r="V11" s="148"/>
      <c r="W11" s="148"/>
      <c r="X11" s="149"/>
      <c r="Y11" s="808" t="s">
        <v>12</v>
      </c>
      <c r="Z11" s="809"/>
      <c r="AA11" s="810"/>
      <c r="AB11" s="373" t="s">
        <v>256</v>
      </c>
      <c r="AC11" s="373"/>
      <c r="AD11" s="373"/>
      <c r="AE11" s="374">
        <v>69.3</v>
      </c>
      <c r="AF11" s="357"/>
      <c r="AG11" s="357"/>
      <c r="AH11" s="357"/>
      <c r="AI11" s="374">
        <v>57</v>
      </c>
      <c r="AJ11" s="357"/>
      <c r="AK11" s="357"/>
      <c r="AL11" s="357"/>
      <c r="AM11" s="374">
        <v>83.4</v>
      </c>
      <c r="AN11" s="357"/>
      <c r="AO11" s="357"/>
      <c r="AP11" s="357"/>
      <c r="AQ11" s="378" t="s">
        <v>610</v>
      </c>
      <c r="AR11" s="379"/>
      <c r="AS11" s="379"/>
      <c r="AT11" s="380"/>
      <c r="AU11" s="357">
        <v>83.4</v>
      </c>
      <c r="AV11" s="357"/>
      <c r="AW11" s="357"/>
      <c r="AX11" s="358"/>
      <c r="AY11" s="33">
        <f t="shared" si="1"/>
        <v>1</v>
      </c>
    </row>
    <row r="12" spans="1:51" ht="22.5" customHeight="1" x14ac:dyDescent="0.15">
      <c r="A12" s="454"/>
      <c r="B12" s="455"/>
      <c r="C12" s="455"/>
      <c r="D12" s="455"/>
      <c r="E12" s="455"/>
      <c r="F12" s="456"/>
      <c r="G12" s="362"/>
      <c r="H12" s="363"/>
      <c r="I12" s="363"/>
      <c r="J12" s="363"/>
      <c r="K12" s="363"/>
      <c r="L12" s="363"/>
      <c r="M12" s="363"/>
      <c r="N12" s="363"/>
      <c r="O12" s="364"/>
      <c r="P12" s="368"/>
      <c r="Q12" s="368"/>
      <c r="R12" s="368"/>
      <c r="S12" s="368"/>
      <c r="T12" s="368"/>
      <c r="U12" s="368"/>
      <c r="V12" s="368"/>
      <c r="W12" s="368"/>
      <c r="X12" s="369"/>
      <c r="Y12" s="228" t="s">
        <v>51</v>
      </c>
      <c r="Z12" s="804"/>
      <c r="AA12" s="805"/>
      <c r="AB12" s="434" t="s">
        <v>256</v>
      </c>
      <c r="AC12" s="434"/>
      <c r="AD12" s="434"/>
      <c r="AE12" s="374">
        <v>68.8</v>
      </c>
      <c r="AF12" s="357"/>
      <c r="AG12" s="357"/>
      <c r="AH12" s="357"/>
      <c r="AI12" s="374">
        <v>70.400000000000006</v>
      </c>
      <c r="AJ12" s="357"/>
      <c r="AK12" s="357"/>
      <c r="AL12" s="357"/>
      <c r="AM12" s="374">
        <v>72</v>
      </c>
      <c r="AN12" s="357"/>
      <c r="AO12" s="357"/>
      <c r="AP12" s="357"/>
      <c r="AQ12" s="378" t="s">
        <v>610</v>
      </c>
      <c r="AR12" s="379"/>
      <c r="AS12" s="379"/>
      <c r="AT12" s="380"/>
      <c r="AU12" s="357">
        <v>72</v>
      </c>
      <c r="AV12" s="357"/>
      <c r="AW12" s="357"/>
      <c r="AX12" s="358"/>
      <c r="AY12" s="33">
        <f t="shared" si="1"/>
        <v>1</v>
      </c>
    </row>
    <row r="13" spans="1:51" ht="22.5" customHeight="1" x14ac:dyDescent="0.15">
      <c r="A13" s="779"/>
      <c r="B13" s="780"/>
      <c r="C13" s="780"/>
      <c r="D13" s="780"/>
      <c r="E13" s="780"/>
      <c r="F13" s="781"/>
      <c r="G13" s="365"/>
      <c r="H13" s="366"/>
      <c r="I13" s="366"/>
      <c r="J13" s="366"/>
      <c r="K13" s="366"/>
      <c r="L13" s="366"/>
      <c r="M13" s="366"/>
      <c r="N13" s="366"/>
      <c r="O13" s="367"/>
      <c r="P13" s="151"/>
      <c r="Q13" s="151"/>
      <c r="R13" s="151"/>
      <c r="S13" s="151"/>
      <c r="T13" s="151"/>
      <c r="U13" s="151"/>
      <c r="V13" s="151"/>
      <c r="W13" s="151"/>
      <c r="X13" s="152"/>
      <c r="Y13" s="803" t="s">
        <v>13</v>
      </c>
      <c r="Z13" s="804"/>
      <c r="AA13" s="805"/>
      <c r="AB13" s="806" t="s">
        <v>165</v>
      </c>
      <c r="AC13" s="807"/>
      <c r="AD13" s="807"/>
      <c r="AE13" s="374">
        <v>100.7</v>
      </c>
      <c r="AF13" s="357"/>
      <c r="AG13" s="357"/>
      <c r="AH13" s="357"/>
      <c r="AI13" s="374">
        <v>80.965909090909093</v>
      </c>
      <c r="AJ13" s="357"/>
      <c r="AK13" s="357"/>
      <c r="AL13" s="357"/>
      <c r="AM13" s="374">
        <v>115.8</v>
      </c>
      <c r="AN13" s="357"/>
      <c r="AO13" s="357"/>
      <c r="AP13" s="357"/>
      <c r="AQ13" s="378" t="s">
        <v>610</v>
      </c>
      <c r="AR13" s="379"/>
      <c r="AS13" s="379"/>
      <c r="AT13" s="380"/>
      <c r="AU13" s="357">
        <v>115.8</v>
      </c>
      <c r="AV13" s="357"/>
      <c r="AW13" s="357"/>
      <c r="AX13" s="358"/>
      <c r="AY13" s="33">
        <f t="shared" si="1"/>
        <v>1</v>
      </c>
    </row>
    <row r="14" spans="1:51" customFormat="1" ht="36.75" customHeight="1" x14ac:dyDescent="0.15">
      <c r="A14" s="773" t="s">
        <v>265</v>
      </c>
      <c r="B14" s="774"/>
      <c r="C14" s="774"/>
      <c r="D14" s="774"/>
      <c r="E14" s="774"/>
      <c r="F14" s="775"/>
      <c r="G14" s="478" t="s">
        <v>875</v>
      </c>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79"/>
      <c r="AK14" s="479"/>
      <c r="AL14" s="479"/>
      <c r="AM14" s="479"/>
      <c r="AN14" s="479"/>
      <c r="AO14" s="479"/>
      <c r="AP14" s="479"/>
      <c r="AQ14" s="479"/>
      <c r="AR14" s="479"/>
      <c r="AS14" s="479"/>
      <c r="AT14" s="479"/>
      <c r="AU14" s="479"/>
      <c r="AV14" s="479"/>
      <c r="AW14" s="479"/>
      <c r="AX14" s="480"/>
      <c r="AY14" s="33">
        <f t="shared" si="1"/>
        <v>1</v>
      </c>
    </row>
    <row r="15" spans="1:51" customFormat="1" ht="23.25" customHeight="1" x14ac:dyDescent="0.15">
      <c r="A15" s="776"/>
      <c r="B15" s="777"/>
      <c r="C15" s="777"/>
      <c r="D15" s="777"/>
      <c r="E15" s="777"/>
      <c r="F15" s="778"/>
      <c r="G15" s="481"/>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3"/>
      <c r="AY15" s="33">
        <f t="shared" si="1"/>
        <v>1</v>
      </c>
    </row>
  </sheetData>
  <sheetProtection formatRows="0"/>
  <mergeCells count="78">
    <mergeCell ref="AE13:AH13"/>
    <mergeCell ref="AE6:AH6"/>
    <mergeCell ref="AI6:AL6"/>
    <mergeCell ref="AM6:AP6"/>
    <mergeCell ref="AQ6:AT6"/>
    <mergeCell ref="AU6:AX6"/>
    <mergeCell ref="AE5:AH5"/>
    <mergeCell ref="AI5:AL5"/>
    <mergeCell ref="AM5:AP5"/>
    <mergeCell ref="AQ5:AT5"/>
    <mergeCell ref="AU5:AX5"/>
    <mergeCell ref="AE4:AH4"/>
    <mergeCell ref="AI4:AL4"/>
    <mergeCell ref="AM4:AP4"/>
    <mergeCell ref="AQ4:AT4"/>
    <mergeCell ref="AU4:AX4"/>
    <mergeCell ref="AU3:AV3"/>
    <mergeCell ref="AW3:AX3"/>
    <mergeCell ref="AE2:AH3"/>
    <mergeCell ref="AI2:AL3"/>
    <mergeCell ref="AM2:AP3"/>
    <mergeCell ref="AQ2:AT2"/>
    <mergeCell ref="AU2:AX2"/>
    <mergeCell ref="AQ3:AR3"/>
    <mergeCell ref="AS3:AT3"/>
    <mergeCell ref="Y5:AA5"/>
    <mergeCell ref="AB5:AD5"/>
    <mergeCell ref="Y4:AA4"/>
    <mergeCell ref="AB4:AD4"/>
    <mergeCell ref="Y2:AA3"/>
    <mergeCell ref="AB2:AD3"/>
    <mergeCell ref="A7:F8"/>
    <mergeCell ref="G7:AX8"/>
    <mergeCell ref="AQ11:AT11"/>
    <mergeCell ref="AU11:AX11"/>
    <mergeCell ref="AQ12:AT12"/>
    <mergeCell ref="AU12:AX12"/>
    <mergeCell ref="AE11:AH11"/>
    <mergeCell ref="AI11:AL11"/>
    <mergeCell ref="AM11:AP11"/>
    <mergeCell ref="AE12:AH12"/>
    <mergeCell ref="AI12:AL12"/>
    <mergeCell ref="AM12:AP12"/>
    <mergeCell ref="AE9:AH10"/>
    <mergeCell ref="AI9:AL10"/>
    <mergeCell ref="AM9:AP10"/>
    <mergeCell ref="AQ9:AT9"/>
    <mergeCell ref="Y6:AA6"/>
    <mergeCell ref="AB6:AD6"/>
    <mergeCell ref="G11:O13"/>
    <mergeCell ref="P11:X13"/>
    <mergeCell ref="Y11:AA11"/>
    <mergeCell ref="Y12:AA12"/>
    <mergeCell ref="AB12:AD12"/>
    <mergeCell ref="AB11:AD11"/>
    <mergeCell ref="Y13:AA13"/>
    <mergeCell ref="AB13:AD13"/>
    <mergeCell ref="G4:O6"/>
    <mergeCell ref="P4:X6"/>
    <mergeCell ref="A2:F6"/>
    <mergeCell ref="G2:O3"/>
    <mergeCell ref="P2:X3"/>
    <mergeCell ref="A14:F15"/>
    <mergeCell ref="G14:AX15"/>
    <mergeCell ref="A9:F13"/>
    <mergeCell ref="G9:O10"/>
    <mergeCell ref="P9:X10"/>
    <mergeCell ref="Y9:AA10"/>
    <mergeCell ref="AB9:AD10"/>
    <mergeCell ref="AU9:AX9"/>
    <mergeCell ref="AQ10:AR10"/>
    <mergeCell ref="AS10:AT10"/>
    <mergeCell ref="AU10:AV10"/>
    <mergeCell ref="AW10:AX10"/>
    <mergeCell ref="AI13:AL13"/>
    <mergeCell ref="AM13:AP13"/>
    <mergeCell ref="AQ13:AT13"/>
    <mergeCell ref="AU13:AX13"/>
  </mergeCells>
  <phoneticPr fontId="5"/>
  <conditionalFormatting sqref="AE4">
    <cfRule type="expression" dxfId="439" priority="43">
      <formula>IF(RIGHT(TEXT(AE4,"0.#"),1)=".",FALSE,TRUE)</formula>
    </cfRule>
    <cfRule type="expression" dxfId="438" priority="44">
      <formula>IF(RIGHT(TEXT(AE4,"0.#"),1)=".",TRUE,FALSE)</formula>
    </cfRule>
  </conditionalFormatting>
  <conditionalFormatting sqref="AE5">
    <cfRule type="expression" dxfId="437" priority="41">
      <formula>IF(RIGHT(TEXT(AE5,"0.#"),1)=".",FALSE,TRUE)</formula>
    </cfRule>
    <cfRule type="expression" dxfId="436" priority="42">
      <formula>IF(RIGHT(TEXT(AE5,"0.#"),1)=".",TRUE,FALSE)</formula>
    </cfRule>
  </conditionalFormatting>
  <conditionalFormatting sqref="AE6">
    <cfRule type="expression" dxfId="435" priority="39">
      <formula>IF(RIGHT(TEXT(AE6,"0.#"),1)=".",FALSE,TRUE)</formula>
    </cfRule>
    <cfRule type="expression" dxfId="434" priority="40">
      <formula>IF(RIGHT(TEXT(AE6,"0.#"),1)=".",TRUE,FALSE)</formula>
    </cfRule>
  </conditionalFormatting>
  <conditionalFormatting sqref="AI6">
    <cfRule type="expression" dxfId="433" priority="37">
      <formula>IF(RIGHT(TEXT(AI6,"0.#"),1)=".",FALSE,TRUE)</formula>
    </cfRule>
    <cfRule type="expression" dxfId="432" priority="38">
      <formula>IF(RIGHT(TEXT(AI6,"0.#"),1)=".",TRUE,FALSE)</formula>
    </cfRule>
  </conditionalFormatting>
  <conditionalFormatting sqref="AI5">
    <cfRule type="expression" dxfId="431" priority="35">
      <formula>IF(RIGHT(TEXT(AI5,"0.#"),1)=".",FALSE,TRUE)</formula>
    </cfRule>
    <cfRule type="expression" dxfId="430" priority="36">
      <formula>IF(RIGHT(TEXT(AI5,"0.#"),1)=".",TRUE,FALSE)</formula>
    </cfRule>
  </conditionalFormatting>
  <conditionalFormatting sqref="AI4">
    <cfRule type="expression" dxfId="429" priority="33">
      <formula>IF(RIGHT(TEXT(AI4,"0.#"),1)=".",FALSE,TRUE)</formula>
    </cfRule>
    <cfRule type="expression" dxfId="428" priority="34">
      <formula>IF(RIGHT(TEXT(AI4,"0.#"),1)=".",TRUE,FALSE)</formula>
    </cfRule>
  </conditionalFormatting>
  <conditionalFormatting sqref="AQ4:AQ6">
    <cfRule type="expression" dxfId="427" priority="31">
      <formula>IF(RIGHT(TEXT(AQ4,"0.#"),1)=".",FALSE,TRUE)</formula>
    </cfRule>
    <cfRule type="expression" dxfId="426" priority="32">
      <formula>IF(RIGHT(TEXT(AQ4,"0.#"),1)=".",TRUE,FALSE)</formula>
    </cfRule>
  </conditionalFormatting>
  <conditionalFormatting sqref="AU4:AU6">
    <cfRule type="expression" dxfId="425" priority="29">
      <formula>IF(RIGHT(TEXT(AU4,"0.#"),1)=".",FALSE,TRUE)</formula>
    </cfRule>
    <cfRule type="expression" dxfId="424" priority="30">
      <formula>IF(RIGHT(TEXT(AU4,"0.#"),1)=".",TRUE,FALSE)</formula>
    </cfRule>
  </conditionalFormatting>
  <conditionalFormatting sqref="AM6">
    <cfRule type="expression" dxfId="423" priority="23">
      <formula>IF(RIGHT(TEXT(AM6,"0.#"),1)=".",FALSE,TRUE)</formula>
    </cfRule>
    <cfRule type="expression" dxfId="422" priority="24">
      <formula>IF(RIGHT(TEXT(AM6,"0.#"),1)=".",TRUE,FALSE)</formula>
    </cfRule>
  </conditionalFormatting>
  <conditionalFormatting sqref="AM4">
    <cfRule type="expression" dxfId="421" priority="27">
      <formula>IF(RIGHT(TEXT(AM4,"0.#"),1)=".",FALSE,TRUE)</formula>
    </cfRule>
    <cfRule type="expression" dxfId="420" priority="28">
      <formula>IF(RIGHT(TEXT(AM4,"0.#"),1)=".",TRUE,FALSE)</formula>
    </cfRule>
  </conditionalFormatting>
  <conditionalFormatting sqref="AM5">
    <cfRule type="expression" dxfId="419" priority="25">
      <formula>IF(RIGHT(TEXT(AM5,"0.#"),1)=".",FALSE,TRUE)</formula>
    </cfRule>
    <cfRule type="expression" dxfId="418" priority="26">
      <formula>IF(RIGHT(TEXT(AM5,"0.#"),1)=".",TRUE,FALSE)</formula>
    </cfRule>
  </conditionalFormatting>
  <conditionalFormatting sqref="AE11">
    <cfRule type="expression" dxfId="417" priority="21">
      <formula>IF(RIGHT(TEXT(AE11,"0.#"),1)=".",FALSE,TRUE)</formula>
    </cfRule>
    <cfRule type="expression" dxfId="416" priority="22">
      <formula>IF(RIGHT(TEXT(AE11,"0.#"),1)=".",TRUE,FALSE)</formula>
    </cfRule>
  </conditionalFormatting>
  <conditionalFormatting sqref="AE12">
    <cfRule type="expression" dxfId="415" priority="19">
      <formula>IF(RIGHT(TEXT(AE12,"0.#"),1)=".",FALSE,TRUE)</formula>
    </cfRule>
    <cfRule type="expression" dxfId="414" priority="20">
      <formula>IF(RIGHT(TEXT(AE12,"0.#"),1)=".",TRUE,FALSE)</formula>
    </cfRule>
  </conditionalFormatting>
  <conditionalFormatting sqref="AE13">
    <cfRule type="expression" dxfId="413" priority="17">
      <formula>IF(RIGHT(TEXT(AE13,"0.#"),1)=".",FALSE,TRUE)</formula>
    </cfRule>
    <cfRule type="expression" dxfId="412" priority="18">
      <formula>IF(RIGHT(TEXT(AE13,"0.#"),1)=".",TRUE,FALSE)</formula>
    </cfRule>
  </conditionalFormatting>
  <conditionalFormatting sqref="AI13">
    <cfRule type="expression" dxfId="411" priority="15">
      <formula>IF(RIGHT(TEXT(AI13,"0.#"),1)=".",FALSE,TRUE)</formula>
    </cfRule>
    <cfRule type="expression" dxfId="410" priority="16">
      <formula>IF(RIGHT(TEXT(AI13,"0.#"),1)=".",TRUE,FALSE)</formula>
    </cfRule>
  </conditionalFormatting>
  <conditionalFormatting sqref="AI12">
    <cfRule type="expression" dxfId="409" priority="13">
      <formula>IF(RIGHT(TEXT(AI12,"0.#"),1)=".",FALSE,TRUE)</formula>
    </cfRule>
    <cfRule type="expression" dxfId="408" priority="14">
      <formula>IF(RIGHT(TEXT(AI12,"0.#"),1)=".",TRUE,FALSE)</formula>
    </cfRule>
  </conditionalFormatting>
  <conditionalFormatting sqref="AI11">
    <cfRule type="expression" dxfId="407" priority="11">
      <formula>IF(RIGHT(TEXT(AI11,"0.#"),1)=".",FALSE,TRUE)</formula>
    </cfRule>
    <cfRule type="expression" dxfId="406" priority="12">
      <formula>IF(RIGHT(TEXT(AI11,"0.#"),1)=".",TRUE,FALSE)</formula>
    </cfRule>
  </conditionalFormatting>
  <conditionalFormatting sqref="AQ11:AQ13">
    <cfRule type="expression" dxfId="405" priority="9">
      <formula>IF(RIGHT(TEXT(AQ11,"0.#"),1)=".",FALSE,TRUE)</formula>
    </cfRule>
    <cfRule type="expression" dxfId="404" priority="10">
      <formula>IF(RIGHT(TEXT(AQ11,"0.#"),1)=".",TRUE,FALSE)</formula>
    </cfRule>
  </conditionalFormatting>
  <conditionalFormatting sqref="AU11:AU13">
    <cfRule type="expression" dxfId="403" priority="7">
      <formula>IF(RIGHT(TEXT(AU11,"0.#"),1)=".",FALSE,TRUE)</formula>
    </cfRule>
    <cfRule type="expression" dxfId="402" priority="8">
      <formula>IF(RIGHT(TEXT(AU11,"0.#"),1)=".",TRUE,FALSE)</formula>
    </cfRule>
  </conditionalFormatting>
  <conditionalFormatting sqref="AM13">
    <cfRule type="expression" dxfId="401" priority="1">
      <formula>IF(RIGHT(TEXT(AM13,"0.#"),1)=".",FALSE,TRUE)</formula>
    </cfRule>
    <cfRule type="expression" dxfId="400" priority="2">
      <formula>IF(RIGHT(TEXT(AM13,"0.#"),1)=".",TRUE,FALSE)</formula>
    </cfRule>
  </conditionalFormatting>
  <conditionalFormatting sqref="AM11">
    <cfRule type="expression" dxfId="399" priority="5">
      <formula>IF(RIGHT(TEXT(AM11,"0.#"),1)=".",FALSE,TRUE)</formula>
    </cfRule>
    <cfRule type="expression" dxfId="398" priority="6">
      <formula>IF(RIGHT(TEXT(AM11,"0.#"),1)=".",TRUE,FALSE)</formula>
    </cfRule>
  </conditionalFormatting>
  <conditionalFormatting sqref="AM12">
    <cfRule type="expression" dxfId="397" priority="3">
      <formula>IF(RIGHT(TEXT(AM12,"0.#"),1)=".",FALSE,TRUE)</formula>
    </cfRule>
    <cfRule type="expression" dxfId="396" priority="4">
      <formula>IF(RIGHT(TEXT(AM12,"0.#"),1)=".",TRUE,FALSE)</formula>
    </cfRule>
  </conditionalFormatting>
  <dataValidations count="1">
    <dataValidation type="custom" imeMode="disabled" allowBlank="1" showInputMessage="1" showErrorMessage="1" sqref="AW3 AQ3:AQ6 AW10 AE4:AE6 AU10:AU13 AE11:AE13 AM4:AM6 AM11:AM13 AI4:AI6 AI11:AI13 AU3:AU6 AQ10:AQ13">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46"/>
  <sheetViews>
    <sheetView view="pageBreakPreview" zoomScale="85" zoomScaleNormal="75" zoomScaleSheetLayoutView="85" zoomScalePageLayoutView="70" workbookViewId="0"/>
  </sheetViews>
  <sheetFormatPr defaultColWidth="9" defaultRowHeight="13.5" x14ac:dyDescent="0.15"/>
  <cols>
    <col min="1" max="49" width="2.625" style="33" customWidth="1"/>
    <col min="50" max="50" width="4.375" style="33" customWidth="1"/>
    <col min="51" max="51" width="8.875" style="33" hidden="1" customWidth="1"/>
    <col min="52" max="56" width="2.25" style="33" customWidth="1"/>
    <col min="57" max="60" width="9" style="33"/>
    <col min="61" max="61" width="27.875" style="33" customWidth="1"/>
    <col min="62" max="62" width="12.25" style="33" customWidth="1"/>
    <col min="63" max="16384" width="9" style="33"/>
  </cols>
  <sheetData>
    <row r="1" spans="1:51" ht="23.25" customHeight="1" thickBot="1" x14ac:dyDescent="0.2">
      <c r="AP1" s="34"/>
      <c r="AQ1" s="34"/>
      <c r="AR1" s="34"/>
      <c r="AS1" s="34"/>
      <c r="AT1" s="34"/>
      <c r="AU1" s="34"/>
      <c r="AV1" s="34"/>
      <c r="AW1" s="35"/>
    </row>
    <row r="2" spans="1:51" ht="30" customHeight="1" x14ac:dyDescent="0.15">
      <c r="A2" s="821" t="s">
        <v>26</v>
      </c>
      <c r="B2" s="822"/>
      <c r="C2" s="822"/>
      <c r="D2" s="822"/>
      <c r="E2" s="822"/>
      <c r="F2" s="823"/>
      <c r="G2" s="670" t="s">
        <v>820</v>
      </c>
      <c r="H2" s="671"/>
      <c r="I2" s="671"/>
      <c r="J2" s="671"/>
      <c r="K2" s="671"/>
      <c r="L2" s="671"/>
      <c r="M2" s="671"/>
      <c r="N2" s="671"/>
      <c r="O2" s="671"/>
      <c r="P2" s="671"/>
      <c r="Q2" s="671"/>
      <c r="R2" s="671"/>
      <c r="S2" s="671"/>
      <c r="T2" s="671"/>
      <c r="U2" s="671"/>
      <c r="V2" s="671"/>
      <c r="W2" s="671"/>
      <c r="X2" s="671"/>
      <c r="Y2" s="671"/>
      <c r="Z2" s="671"/>
      <c r="AA2" s="671"/>
      <c r="AB2" s="672"/>
      <c r="AC2" s="670" t="s">
        <v>821</v>
      </c>
      <c r="AD2" s="839"/>
      <c r="AE2" s="839"/>
      <c r="AF2" s="839"/>
      <c r="AG2" s="839"/>
      <c r="AH2" s="839"/>
      <c r="AI2" s="839"/>
      <c r="AJ2" s="839"/>
      <c r="AK2" s="839"/>
      <c r="AL2" s="839"/>
      <c r="AM2" s="839"/>
      <c r="AN2" s="839"/>
      <c r="AO2" s="839"/>
      <c r="AP2" s="839"/>
      <c r="AQ2" s="839"/>
      <c r="AR2" s="839"/>
      <c r="AS2" s="839"/>
      <c r="AT2" s="839"/>
      <c r="AU2" s="839"/>
      <c r="AV2" s="839"/>
      <c r="AW2" s="839"/>
      <c r="AX2" s="840"/>
      <c r="AY2">
        <f>COUNTA($G$4,$AC$4)</f>
        <v>2</v>
      </c>
    </row>
    <row r="3" spans="1:51" ht="24.75" customHeight="1" x14ac:dyDescent="0.15">
      <c r="A3" s="824"/>
      <c r="B3" s="825"/>
      <c r="C3" s="825"/>
      <c r="D3" s="825"/>
      <c r="E3" s="825"/>
      <c r="F3" s="826"/>
      <c r="G3" s="135" t="s">
        <v>15</v>
      </c>
      <c r="H3" s="674"/>
      <c r="I3" s="674"/>
      <c r="J3" s="674"/>
      <c r="K3" s="674"/>
      <c r="L3" s="675" t="s">
        <v>16</v>
      </c>
      <c r="M3" s="674"/>
      <c r="N3" s="674"/>
      <c r="O3" s="674"/>
      <c r="P3" s="674"/>
      <c r="Q3" s="674"/>
      <c r="R3" s="674"/>
      <c r="S3" s="674"/>
      <c r="T3" s="674"/>
      <c r="U3" s="674"/>
      <c r="V3" s="674"/>
      <c r="W3" s="674"/>
      <c r="X3" s="676"/>
      <c r="Y3" s="687" t="s">
        <v>17</v>
      </c>
      <c r="Z3" s="688"/>
      <c r="AA3" s="688"/>
      <c r="AB3" s="689"/>
      <c r="AC3" s="135" t="s">
        <v>15</v>
      </c>
      <c r="AD3" s="674"/>
      <c r="AE3" s="674"/>
      <c r="AF3" s="674"/>
      <c r="AG3" s="674"/>
      <c r="AH3" s="675" t="s">
        <v>16</v>
      </c>
      <c r="AI3" s="674"/>
      <c r="AJ3" s="674"/>
      <c r="AK3" s="674"/>
      <c r="AL3" s="674"/>
      <c r="AM3" s="674"/>
      <c r="AN3" s="674"/>
      <c r="AO3" s="674"/>
      <c r="AP3" s="674"/>
      <c r="AQ3" s="674"/>
      <c r="AR3" s="674"/>
      <c r="AS3" s="674"/>
      <c r="AT3" s="676"/>
      <c r="AU3" s="687" t="s">
        <v>17</v>
      </c>
      <c r="AV3" s="688"/>
      <c r="AW3" s="688"/>
      <c r="AX3" s="690"/>
      <c r="AY3" s="33">
        <f>$AY$2</f>
        <v>2</v>
      </c>
    </row>
    <row r="4" spans="1:51" ht="24.75" customHeight="1" x14ac:dyDescent="0.15">
      <c r="A4" s="824"/>
      <c r="B4" s="825"/>
      <c r="C4" s="825"/>
      <c r="D4" s="825"/>
      <c r="E4" s="825"/>
      <c r="F4" s="826"/>
      <c r="G4" s="691" t="s">
        <v>652</v>
      </c>
      <c r="H4" s="692"/>
      <c r="I4" s="692"/>
      <c r="J4" s="692"/>
      <c r="K4" s="693"/>
      <c r="L4" s="694" t="s">
        <v>675</v>
      </c>
      <c r="M4" s="695"/>
      <c r="N4" s="695"/>
      <c r="O4" s="695"/>
      <c r="P4" s="695"/>
      <c r="Q4" s="695"/>
      <c r="R4" s="695"/>
      <c r="S4" s="695"/>
      <c r="T4" s="695"/>
      <c r="U4" s="695"/>
      <c r="V4" s="695"/>
      <c r="W4" s="695"/>
      <c r="X4" s="696"/>
      <c r="Y4" s="697">
        <v>8</v>
      </c>
      <c r="Z4" s="698"/>
      <c r="AA4" s="698"/>
      <c r="AB4" s="713"/>
      <c r="AC4" s="691" t="s">
        <v>654</v>
      </c>
      <c r="AD4" s="692"/>
      <c r="AE4" s="692"/>
      <c r="AF4" s="692"/>
      <c r="AG4" s="693"/>
      <c r="AH4" s="694" t="s">
        <v>664</v>
      </c>
      <c r="AI4" s="695"/>
      <c r="AJ4" s="695"/>
      <c r="AK4" s="695"/>
      <c r="AL4" s="695"/>
      <c r="AM4" s="695"/>
      <c r="AN4" s="695"/>
      <c r="AO4" s="695"/>
      <c r="AP4" s="695"/>
      <c r="AQ4" s="695"/>
      <c r="AR4" s="695"/>
      <c r="AS4" s="695"/>
      <c r="AT4" s="696"/>
      <c r="AU4" s="697">
        <v>56</v>
      </c>
      <c r="AV4" s="698"/>
      <c r="AW4" s="698"/>
      <c r="AX4" s="699"/>
      <c r="AY4" s="33">
        <f t="shared" ref="AY4:AY7" si="0">$AY$2</f>
        <v>2</v>
      </c>
    </row>
    <row r="5" spans="1:51" ht="24.75" customHeight="1" x14ac:dyDescent="0.15">
      <c r="A5" s="824"/>
      <c r="B5" s="825"/>
      <c r="C5" s="825"/>
      <c r="D5" s="825"/>
      <c r="E5" s="825"/>
      <c r="F5" s="826"/>
      <c r="G5" s="677" t="s">
        <v>715</v>
      </c>
      <c r="H5" s="678"/>
      <c r="I5" s="678"/>
      <c r="J5" s="678"/>
      <c r="K5" s="679"/>
      <c r="L5" s="680" t="s">
        <v>718</v>
      </c>
      <c r="M5" s="681"/>
      <c r="N5" s="681"/>
      <c r="O5" s="681"/>
      <c r="P5" s="681"/>
      <c r="Q5" s="681"/>
      <c r="R5" s="681"/>
      <c r="S5" s="681"/>
      <c r="T5" s="681"/>
      <c r="U5" s="681"/>
      <c r="V5" s="681"/>
      <c r="W5" s="681"/>
      <c r="X5" s="682"/>
      <c r="Y5" s="683">
        <v>7</v>
      </c>
      <c r="Z5" s="684"/>
      <c r="AA5" s="684"/>
      <c r="AB5" s="685"/>
      <c r="AC5" s="677" t="s">
        <v>653</v>
      </c>
      <c r="AD5" s="678"/>
      <c r="AE5" s="678"/>
      <c r="AF5" s="678"/>
      <c r="AG5" s="679"/>
      <c r="AH5" s="680" t="s">
        <v>782</v>
      </c>
      <c r="AI5" s="681"/>
      <c r="AJ5" s="681"/>
      <c r="AK5" s="681"/>
      <c r="AL5" s="681"/>
      <c r="AM5" s="681"/>
      <c r="AN5" s="681"/>
      <c r="AO5" s="681"/>
      <c r="AP5" s="681"/>
      <c r="AQ5" s="681"/>
      <c r="AR5" s="681"/>
      <c r="AS5" s="681"/>
      <c r="AT5" s="682"/>
      <c r="AU5" s="683">
        <v>5</v>
      </c>
      <c r="AV5" s="684"/>
      <c r="AW5" s="684"/>
      <c r="AX5" s="686"/>
      <c r="AY5" s="33">
        <f t="shared" si="0"/>
        <v>2</v>
      </c>
    </row>
    <row r="6" spans="1:51" ht="24.75" customHeight="1" x14ac:dyDescent="0.15">
      <c r="A6" s="824"/>
      <c r="B6" s="825"/>
      <c r="C6" s="825"/>
      <c r="D6" s="825"/>
      <c r="E6" s="825"/>
      <c r="F6" s="826"/>
      <c r="G6" s="677" t="s">
        <v>671</v>
      </c>
      <c r="H6" s="678"/>
      <c r="I6" s="678"/>
      <c r="J6" s="678"/>
      <c r="K6" s="679"/>
      <c r="L6" s="680" t="s">
        <v>676</v>
      </c>
      <c r="M6" s="681"/>
      <c r="N6" s="681"/>
      <c r="O6" s="681"/>
      <c r="P6" s="681"/>
      <c r="Q6" s="681"/>
      <c r="R6" s="681"/>
      <c r="S6" s="681"/>
      <c r="T6" s="681"/>
      <c r="U6" s="681"/>
      <c r="V6" s="681"/>
      <c r="W6" s="681"/>
      <c r="X6" s="682"/>
      <c r="Y6" s="683">
        <v>0.3</v>
      </c>
      <c r="Z6" s="684"/>
      <c r="AA6" s="684"/>
      <c r="AB6" s="685"/>
      <c r="AC6" s="677"/>
      <c r="AD6" s="678"/>
      <c r="AE6" s="678"/>
      <c r="AF6" s="678"/>
      <c r="AG6" s="679"/>
      <c r="AH6" s="680"/>
      <c r="AI6" s="681"/>
      <c r="AJ6" s="681"/>
      <c r="AK6" s="681"/>
      <c r="AL6" s="681"/>
      <c r="AM6" s="681"/>
      <c r="AN6" s="681"/>
      <c r="AO6" s="681"/>
      <c r="AP6" s="681"/>
      <c r="AQ6" s="681"/>
      <c r="AR6" s="681"/>
      <c r="AS6" s="681"/>
      <c r="AT6" s="682"/>
      <c r="AU6" s="683"/>
      <c r="AV6" s="684"/>
      <c r="AW6" s="684"/>
      <c r="AX6" s="686"/>
      <c r="AY6" s="33">
        <f t="shared" si="0"/>
        <v>2</v>
      </c>
    </row>
    <row r="7" spans="1:51" ht="24.75" customHeight="1" thickBot="1" x14ac:dyDescent="0.2">
      <c r="A7" s="824"/>
      <c r="B7" s="825"/>
      <c r="C7" s="825"/>
      <c r="D7" s="825"/>
      <c r="E7" s="825"/>
      <c r="F7" s="826"/>
      <c r="G7" s="700" t="s">
        <v>18</v>
      </c>
      <c r="H7" s="701"/>
      <c r="I7" s="701"/>
      <c r="J7" s="701"/>
      <c r="K7" s="701"/>
      <c r="L7" s="702"/>
      <c r="M7" s="703"/>
      <c r="N7" s="703"/>
      <c r="O7" s="703"/>
      <c r="P7" s="703"/>
      <c r="Q7" s="703"/>
      <c r="R7" s="703"/>
      <c r="S7" s="703"/>
      <c r="T7" s="703"/>
      <c r="U7" s="703"/>
      <c r="V7" s="703"/>
      <c r="W7" s="703"/>
      <c r="X7" s="704"/>
      <c r="Y7" s="705">
        <f>SUM(Y4:AB6)</f>
        <v>15.3</v>
      </c>
      <c r="Z7" s="706"/>
      <c r="AA7" s="706"/>
      <c r="AB7" s="707"/>
      <c r="AC7" s="700" t="s">
        <v>18</v>
      </c>
      <c r="AD7" s="701"/>
      <c r="AE7" s="701"/>
      <c r="AF7" s="701"/>
      <c r="AG7" s="701"/>
      <c r="AH7" s="702"/>
      <c r="AI7" s="703"/>
      <c r="AJ7" s="703"/>
      <c r="AK7" s="703"/>
      <c r="AL7" s="703"/>
      <c r="AM7" s="703"/>
      <c r="AN7" s="703"/>
      <c r="AO7" s="703"/>
      <c r="AP7" s="703"/>
      <c r="AQ7" s="703"/>
      <c r="AR7" s="703"/>
      <c r="AS7" s="703"/>
      <c r="AT7" s="704"/>
      <c r="AU7" s="705">
        <f>SUM(AU4:AX6)</f>
        <v>61</v>
      </c>
      <c r="AV7" s="706"/>
      <c r="AW7" s="706"/>
      <c r="AX7" s="708"/>
      <c r="AY7" s="33">
        <f t="shared" si="0"/>
        <v>2</v>
      </c>
    </row>
    <row r="8" spans="1:51" ht="30" customHeight="1" x14ac:dyDescent="0.15">
      <c r="A8" s="824"/>
      <c r="B8" s="825"/>
      <c r="C8" s="825"/>
      <c r="D8" s="825"/>
      <c r="E8" s="825"/>
      <c r="F8" s="826"/>
      <c r="G8" s="670" t="s">
        <v>822</v>
      </c>
      <c r="H8" s="671"/>
      <c r="I8" s="671"/>
      <c r="J8" s="671"/>
      <c r="K8" s="671"/>
      <c r="L8" s="671"/>
      <c r="M8" s="671"/>
      <c r="N8" s="671"/>
      <c r="O8" s="671"/>
      <c r="P8" s="671"/>
      <c r="Q8" s="671"/>
      <c r="R8" s="671"/>
      <c r="S8" s="671"/>
      <c r="T8" s="671"/>
      <c r="U8" s="671"/>
      <c r="V8" s="671"/>
      <c r="W8" s="671"/>
      <c r="X8" s="671"/>
      <c r="Y8" s="671"/>
      <c r="Z8" s="671"/>
      <c r="AA8" s="671"/>
      <c r="AB8" s="672"/>
      <c r="AC8" s="670" t="s">
        <v>823</v>
      </c>
      <c r="AD8" s="671"/>
      <c r="AE8" s="671"/>
      <c r="AF8" s="671"/>
      <c r="AG8" s="671"/>
      <c r="AH8" s="671"/>
      <c r="AI8" s="671"/>
      <c r="AJ8" s="671"/>
      <c r="AK8" s="671"/>
      <c r="AL8" s="671"/>
      <c r="AM8" s="671"/>
      <c r="AN8" s="671"/>
      <c r="AO8" s="671"/>
      <c r="AP8" s="671"/>
      <c r="AQ8" s="671"/>
      <c r="AR8" s="671"/>
      <c r="AS8" s="671"/>
      <c r="AT8" s="671"/>
      <c r="AU8" s="671"/>
      <c r="AV8" s="671"/>
      <c r="AW8" s="671"/>
      <c r="AX8" s="673"/>
      <c r="AY8">
        <f>COUNTA($G$10,$AC$10)</f>
        <v>2</v>
      </c>
    </row>
    <row r="9" spans="1:51" ht="25.5" customHeight="1" x14ac:dyDescent="0.15">
      <c r="A9" s="824"/>
      <c r="B9" s="825"/>
      <c r="C9" s="825"/>
      <c r="D9" s="825"/>
      <c r="E9" s="825"/>
      <c r="F9" s="826"/>
      <c r="G9" s="135" t="s">
        <v>15</v>
      </c>
      <c r="H9" s="674"/>
      <c r="I9" s="674"/>
      <c r="J9" s="674"/>
      <c r="K9" s="674"/>
      <c r="L9" s="675" t="s">
        <v>16</v>
      </c>
      <c r="M9" s="674"/>
      <c r="N9" s="674"/>
      <c r="O9" s="674"/>
      <c r="P9" s="674"/>
      <c r="Q9" s="674"/>
      <c r="R9" s="674"/>
      <c r="S9" s="674"/>
      <c r="T9" s="674"/>
      <c r="U9" s="674"/>
      <c r="V9" s="674"/>
      <c r="W9" s="674"/>
      <c r="X9" s="676"/>
      <c r="Y9" s="687" t="s">
        <v>17</v>
      </c>
      <c r="Z9" s="688"/>
      <c r="AA9" s="688"/>
      <c r="AB9" s="689"/>
      <c r="AC9" s="135" t="s">
        <v>15</v>
      </c>
      <c r="AD9" s="674"/>
      <c r="AE9" s="674"/>
      <c r="AF9" s="674"/>
      <c r="AG9" s="674"/>
      <c r="AH9" s="675" t="s">
        <v>16</v>
      </c>
      <c r="AI9" s="674"/>
      <c r="AJ9" s="674"/>
      <c r="AK9" s="674"/>
      <c r="AL9" s="674"/>
      <c r="AM9" s="674"/>
      <c r="AN9" s="674"/>
      <c r="AO9" s="674"/>
      <c r="AP9" s="674"/>
      <c r="AQ9" s="674"/>
      <c r="AR9" s="674"/>
      <c r="AS9" s="674"/>
      <c r="AT9" s="676"/>
      <c r="AU9" s="687" t="s">
        <v>17</v>
      </c>
      <c r="AV9" s="688"/>
      <c r="AW9" s="688"/>
      <c r="AX9" s="690"/>
      <c r="AY9" s="33">
        <f>$AY$8</f>
        <v>2</v>
      </c>
    </row>
    <row r="10" spans="1:51" ht="24.75" customHeight="1" x14ac:dyDescent="0.15">
      <c r="A10" s="824"/>
      <c r="B10" s="825"/>
      <c r="C10" s="825"/>
      <c r="D10" s="825"/>
      <c r="E10" s="825"/>
      <c r="F10" s="826"/>
      <c r="G10" s="691" t="s">
        <v>743</v>
      </c>
      <c r="H10" s="692"/>
      <c r="I10" s="692"/>
      <c r="J10" s="692"/>
      <c r="K10" s="693"/>
      <c r="L10" s="694" t="s">
        <v>744</v>
      </c>
      <c r="M10" s="695"/>
      <c r="N10" s="695"/>
      <c r="O10" s="695"/>
      <c r="P10" s="695"/>
      <c r="Q10" s="695"/>
      <c r="R10" s="695"/>
      <c r="S10" s="695"/>
      <c r="T10" s="695"/>
      <c r="U10" s="695"/>
      <c r="V10" s="695"/>
      <c r="W10" s="695"/>
      <c r="X10" s="696"/>
      <c r="Y10" s="697">
        <v>2</v>
      </c>
      <c r="Z10" s="698"/>
      <c r="AA10" s="698"/>
      <c r="AB10" s="713"/>
      <c r="AC10" s="691" t="s">
        <v>657</v>
      </c>
      <c r="AD10" s="692"/>
      <c r="AE10" s="692"/>
      <c r="AF10" s="692"/>
      <c r="AG10" s="693"/>
      <c r="AH10" s="694" t="s">
        <v>665</v>
      </c>
      <c r="AI10" s="695"/>
      <c r="AJ10" s="695"/>
      <c r="AK10" s="695"/>
      <c r="AL10" s="695"/>
      <c r="AM10" s="695"/>
      <c r="AN10" s="695"/>
      <c r="AO10" s="695"/>
      <c r="AP10" s="695"/>
      <c r="AQ10" s="695"/>
      <c r="AR10" s="695"/>
      <c r="AS10" s="695"/>
      <c r="AT10" s="696"/>
      <c r="AU10" s="697">
        <v>1</v>
      </c>
      <c r="AV10" s="698"/>
      <c r="AW10" s="698"/>
      <c r="AX10" s="699"/>
      <c r="AY10" s="33">
        <f>$AY$8</f>
        <v>2</v>
      </c>
    </row>
    <row r="11" spans="1:51" ht="24.75" customHeight="1" x14ac:dyDescent="0.15">
      <c r="A11" s="824"/>
      <c r="B11" s="825"/>
      <c r="C11" s="825"/>
      <c r="D11" s="825"/>
      <c r="E11" s="825"/>
      <c r="F11" s="826"/>
      <c r="G11" s="677" t="s">
        <v>653</v>
      </c>
      <c r="H11" s="678"/>
      <c r="I11" s="678"/>
      <c r="J11" s="678"/>
      <c r="K11" s="679"/>
      <c r="L11" s="680" t="s">
        <v>745</v>
      </c>
      <c r="M11" s="681"/>
      <c r="N11" s="681"/>
      <c r="O11" s="681"/>
      <c r="P11" s="681"/>
      <c r="Q11" s="681"/>
      <c r="R11" s="681"/>
      <c r="S11" s="681"/>
      <c r="T11" s="681"/>
      <c r="U11" s="681"/>
      <c r="V11" s="681"/>
      <c r="W11" s="681"/>
      <c r="X11" s="682"/>
      <c r="Y11" s="683">
        <v>2</v>
      </c>
      <c r="Z11" s="684"/>
      <c r="AA11" s="684"/>
      <c r="AB11" s="685"/>
      <c r="AC11" s="677"/>
      <c r="AD11" s="678"/>
      <c r="AE11" s="678"/>
      <c r="AF11" s="678"/>
      <c r="AG11" s="679"/>
      <c r="AH11" s="680"/>
      <c r="AI11" s="681"/>
      <c r="AJ11" s="681"/>
      <c r="AK11" s="681"/>
      <c r="AL11" s="681"/>
      <c r="AM11" s="681"/>
      <c r="AN11" s="681"/>
      <c r="AO11" s="681"/>
      <c r="AP11" s="681"/>
      <c r="AQ11" s="681"/>
      <c r="AR11" s="681"/>
      <c r="AS11" s="681"/>
      <c r="AT11" s="682"/>
      <c r="AU11" s="683"/>
      <c r="AV11" s="684"/>
      <c r="AW11" s="684"/>
      <c r="AX11" s="686"/>
      <c r="AY11" s="33">
        <f>$AY$8</f>
        <v>2</v>
      </c>
    </row>
    <row r="12" spans="1:51" ht="24.75" customHeight="1" thickBot="1" x14ac:dyDescent="0.2">
      <c r="A12" s="824"/>
      <c r="B12" s="825"/>
      <c r="C12" s="825"/>
      <c r="D12" s="825"/>
      <c r="E12" s="825"/>
      <c r="F12" s="826"/>
      <c r="G12" s="700" t="s">
        <v>18</v>
      </c>
      <c r="H12" s="701"/>
      <c r="I12" s="701"/>
      <c r="J12" s="701"/>
      <c r="K12" s="701"/>
      <c r="L12" s="702"/>
      <c r="M12" s="703"/>
      <c r="N12" s="703"/>
      <c r="O12" s="703"/>
      <c r="P12" s="703"/>
      <c r="Q12" s="703"/>
      <c r="R12" s="703"/>
      <c r="S12" s="703"/>
      <c r="T12" s="703"/>
      <c r="U12" s="703"/>
      <c r="V12" s="703"/>
      <c r="W12" s="703"/>
      <c r="X12" s="704"/>
      <c r="Y12" s="705">
        <f>SUM(Y10:AB11)</f>
        <v>4</v>
      </c>
      <c r="Z12" s="706"/>
      <c r="AA12" s="706"/>
      <c r="AB12" s="707"/>
      <c r="AC12" s="700" t="s">
        <v>18</v>
      </c>
      <c r="AD12" s="701"/>
      <c r="AE12" s="701"/>
      <c r="AF12" s="701"/>
      <c r="AG12" s="701"/>
      <c r="AH12" s="702"/>
      <c r="AI12" s="703"/>
      <c r="AJ12" s="703"/>
      <c r="AK12" s="703"/>
      <c r="AL12" s="703"/>
      <c r="AM12" s="703"/>
      <c r="AN12" s="703"/>
      <c r="AO12" s="703"/>
      <c r="AP12" s="703"/>
      <c r="AQ12" s="703"/>
      <c r="AR12" s="703"/>
      <c r="AS12" s="703"/>
      <c r="AT12" s="704"/>
      <c r="AU12" s="705">
        <f>SUM(AU10:AX11)</f>
        <v>1</v>
      </c>
      <c r="AV12" s="706"/>
      <c r="AW12" s="706"/>
      <c r="AX12" s="708"/>
      <c r="AY12" s="33">
        <f>$AY$8</f>
        <v>2</v>
      </c>
    </row>
    <row r="13" spans="1:51" ht="37.9" customHeight="1" x14ac:dyDescent="0.15">
      <c r="A13" s="824"/>
      <c r="B13" s="825"/>
      <c r="C13" s="825"/>
      <c r="D13" s="825"/>
      <c r="E13" s="825"/>
      <c r="F13" s="826"/>
      <c r="G13" s="670" t="s">
        <v>824</v>
      </c>
      <c r="H13" s="671"/>
      <c r="I13" s="671"/>
      <c r="J13" s="671"/>
      <c r="K13" s="671"/>
      <c r="L13" s="671"/>
      <c r="M13" s="671"/>
      <c r="N13" s="671"/>
      <c r="O13" s="671"/>
      <c r="P13" s="671"/>
      <c r="Q13" s="671"/>
      <c r="R13" s="671"/>
      <c r="S13" s="671"/>
      <c r="T13" s="671"/>
      <c r="U13" s="671"/>
      <c r="V13" s="671"/>
      <c r="W13" s="671"/>
      <c r="X13" s="671"/>
      <c r="Y13" s="671"/>
      <c r="Z13" s="671"/>
      <c r="AA13" s="671"/>
      <c r="AB13" s="672"/>
      <c r="AC13" s="670" t="s">
        <v>825</v>
      </c>
      <c r="AD13" s="671"/>
      <c r="AE13" s="671"/>
      <c r="AF13" s="671"/>
      <c r="AG13" s="671"/>
      <c r="AH13" s="671"/>
      <c r="AI13" s="671"/>
      <c r="AJ13" s="671"/>
      <c r="AK13" s="671"/>
      <c r="AL13" s="671"/>
      <c r="AM13" s="671"/>
      <c r="AN13" s="671"/>
      <c r="AO13" s="671"/>
      <c r="AP13" s="671"/>
      <c r="AQ13" s="671"/>
      <c r="AR13" s="671"/>
      <c r="AS13" s="671"/>
      <c r="AT13" s="671"/>
      <c r="AU13" s="671"/>
      <c r="AV13" s="671"/>
      <c r="AW13" s="671"/>
      <c r="AX13" s="673"/>
      <c r="AY13">
        <f>COUNTA($G$15,$AC$15)</f>
        <v>2</v>
      </c>
    </row>
    <row r="14" spans="1:51" ht="24.75" customHeight="1" x14ac:dyDescent="0.15">
      <c r="A14" s="824"/>
      <c r="B14" s="825"/>
      <c r="C14" s="825"/>
      <c r="D14" s="825"/>
      <c r="E14" s="825"/>
      <c r="F14" s="826"/>
      <c r="G14" s="135" t="s">
        <v>15</v>
      </c>
      <c r="H14" s="674"/>
      <c r="I14" s="674"/>
      <c r="J14" s="674"/>
      <c r="K14" s="674"/>
      <c r="L14" s="675" t="s">
        <v>16</v>
      </c>
      <c r="M14" s="674"/>
      <c r="N14" s="674"/>
      <c r="O14" s="674"/>
      <c r="P14" s="674"/>
      <c r="Q14" s="674"/>
      <c r="R14" s="674"/>
      <c r="S14" s="674"/>
      <c r="T14" s="674"/>
      <c r="U14" s="674"/>
      <c r="V14" s="674"/>
      <c r="W14" s="674"/>
      <c r="X14" s="676"/>
      <c r="Y14" s="687" t="s">
        <v>17</v>
      </c>
      <c r="Z14" s="688"/>
      <c r="AA14" s="688"/>
      <c r="AB14" s="689"/>
      <c r="AC14" s="135" t="s">
        <v>15</v>
      </c>
      <c r="AD14" s="674"/>
      <c r="AE14" s="674"/>
      <c r="AF14" s="674"/>
      <c r="AG14" s="674"/>
      <c r="AH14" s="675" t="s">
        <v>16</v>
      </c>
      <c r="AI14" s="674"/>
      <c r="AJ14" s="674"/>
      <c r="AK14" s="674"/>
      <c r="AL14" s="674"/>
      <c r="AM14" s="674"/>
      <c r="AN14" s="674"/>
      <c r="AO14" s="674"/>
      <c r="AP14" s="674"/>
      <c r="AQ14" s="674"/>
      <c r="AR14" s="674"/>
      <c r="AS14" s="674"/>
      <c r="AT14" s="676"/>
      <c r="AU14" s="687" t="s">
        <v>17</v>
      </c>
      <c r="AV14" s="688"/>
      <c r="AW14" s="688"/>
      <c r="AX14" s="690"/>
      <c r="AY14" s="33">
        <f>$AY$13</f>
        <v>2</v>
      </c>
    </row>
    <row r="15" spans="1:51" ht="24.75" customHeight="1" x14ac:dyDescent="0.15">
      <c r="A15" s="824"/>
      <c r="B15" s="825"/>
      <c r="C15" s="825"/>
      <c r="D15" s="825"/>
      <c r="E15" s="825"/>
      <c r="F15" s="826"/>
      <c r="G15" s="691" t="s">
        <v>657</v>
      </c>
      <c r="H15" s="692"/>
      <c r="I15" s="692"/>
      <c r="J15" s="692"/>
      <c r="K15" s="693"/>
      <c r="L15" s="694" t="s">
        <v>669</v>
      </c>
      <c r="M15" s="695"/>
      <c r="N15" s="695"/>
      <c r="O15" s="695"/>
      <c r="P15" s="695"/>
      <c r="Q15" s="695"/>
      <c r="R15" s="695"/>
      <c r="S15" s="695"/>
      <c r="T15" s="695"/>
      <c r="U15" s="695"/>
      <c r="V15" s="695"/>
      <c r="W15" s="695"/>
      <c r="X15" s="696"/>
      <c r="Y15" s="697">
        <v>140</v>
      </c>
      <c r="Z15" s="698"/>
      <c r="AA15" s="698"/>
      <c r="AB15" s="713"/>
      <c r="AC15" s="691" t="s">
        <v>652</v>
      </c>
      <c r="AD15" s="692"/>
      <c r="AE15" s="692"/>
      <c r="AF15" s="692"/>
      <c r="AG15" s="693"/>
      <c r="AH15" s="694" t="s">
        <v>742</v>
      </c>
      <c r="AI15" s="695"/>
      <c r="AJ15" s="695"/>
      <c r="AK15" s="695"/>
      <c r="AL15" s="695"/>
      <c r="AM15" s="695"/>
      <c r="AN15" s="695"/>
      <c r="AO15" s="695"/>
      <c r="AP15" s="695"/>
      <c r="AQ15" s="695"/>
      <c r="AR15" s="695"/>
      <c r="AS15" s="695"/>
      <c r="AT15" s="696"/>
      <c r="AU15" s="697">
        <v>38</v>
      </c>
      <c r="AV15" s="698"/>
      <c r="AW15" s="698"/>
      <c r="AX15" s="699"/>
      <c r="AY15" s="33">
        <f>$AY$13</f>
        <v>2</v>
      </c>
    </row>
    <row r="16" spans="1:51" ht="24.75" customHeight="1" thickBot="1" x14ac:dyDescent="0.2">
      <c r="A16" s="824"/>
      <c r="B16" s="825"/>
      <c r="C16" s="825"/>
      <c r="D16" s="825"/>
      <c r="E16" s="825"/>
      <c r="F16" s="826"/>
      <c r="G16" s="700" t="s">
        <v>18</v>
      </c>
      <c r="H16" s="701"/>
      <c r="I16" s="701"/>
      <c r="J16" s="701"/>
      <c r="K16" s="701"/>
      <c r="L16" s="702"/>
      <c r="M16" s="703"/>
      <c r="N16" s="703"/>
      <c r="O16" s="703"/>
      <c r="P16" s="703"/>
      <c r="Q16" s="703"/>
      <c r="R16" s="703"/>
      <c r="S16" s="703"/>
      <c r="T16" s="703"/>
      <c r="U16" s="703"/>
      <c r="V16" s="703"/>
      <c r="W16" s="703"/>
      <c r="X16" s="704"/>
      <c r="Y16" s="705">
        <f>SUM(Y15:AB15)</f>
        <v>140</v>
      </c>
      <c r="Z16" s="706"/>
      <c r="AA16" s="706"/>
      <c r="AB16" s="707"/>
      <c r="AC16" s="700" t="s">
        <v>18</v>
      </c>
      <c r="AD16" s="701"/>
      <c r="AE16" s="701"/>
      <c r="AF16" s="701"/>
      <c r="AG16" s="701"/>
      <c r="AH16" s="702"/>
      <c r="AI16" s="703"/>
      <c r="AJ16" s="703"/>
      <c r="AK16" s="703"/>
      <c r="AL16" s="703"/>
      <c r="AM16" s="703"/>
      <c r="AN16" s="703"/>
      <c r="AO16" s="703"/>
      <c r="AP16" s="703"/>
      <c r="AQ16" s="703"/>
      <c r="AR16" s="703"/>
      <c r="AS16" s="703"/>
      <c r="AT16" s="704"/>
      <c r="AU16" s="705">
        <f>SUM(AU15:AX15)</f>
        <v>38</v>
      </c>
      <c r="AV16" s="706"/>
      <c r="AW16" s="706"/>
      <c r="AX16" s="708"/>
      <c r="AY16" s="33">
        <f>$AY$13</f>
        <v>2</v>
      </c>
    </row>
    <row r="17" spans="1:51" ht="34.9" customHeight="1" x14ac:dyDescent="0.15">
      <c r="A17" s="824"/>
      <c r="B17" s="825"/>
      <c r="C17" s="825"/>
      <c r="D17" s="825"/>
      <c r="E17" s="825"/>
      <c r="F17" s="826"/>
      <c r="G17" s="670" t="s">
        <v>826</v>
      </c>
      <c r="H17" s="671"/>
      <c r="I17" s="671"/>
      <c r="J17" s="671"/>
      <c r="K17" s="671"/>
      <c r="L17" s="671"/>
      <c r="M17" s="671"/>
      <c r="N17" s="671"/>
      <c r="O17" s="671"/>
      <c r="P17" s="671"/>
      <c r="Q17" s="671"/>
      <c r="R17" s="671"/>
      <c r="S17" s="671"/>
      <c r="T17" s="671"/>
      <c r="U17" s="671"/>
      <c r="V17" s="671"/>
      <c r="W17" s="671"/>
      <c r="X17" s="671"/>
      <c r="Y17" s="671"/>
      <c r="Z17" s="671"/>
      <c r="AA17" s="671"/>
      <c r="AB17" s="672"/>
      <c r="AC17" s="670" t="s">
        <v>827</v>
      </c>
      <c r="AD17" s="671"/>
      <c r="AE17" s="671"/>
      <c r="AF17" s="671"/>
      <c r="AG17" s="671"/>
      <c r="AH17" s="671"/>
      <c r="AI17" s="671"/>
      <c r="AJ17" s="671"/>
      <c r="AK17" s="671"/>
      <c r="AL17" s="671"/>
      <c r="AM17" s="671"/>
      <c r="AN17" s="671"/>
      <c r="AO17" s="671"/>
      <c r="AP17" s="671"/>
      <c r="AQ17" s="671"/>
      <c r="AR17" s="671"/>
      <c r="AS17" s="671"/>
      <c r="AT17" s="671"/>
      <c r="AU17" s="671"/>
      <c r="AV17" s="671"/>
      <c r="AW17" s="671"/>
      <c r="AX17" s="673"/>
      <c r="AY17">
        <f>COUNTA($G$19,$AC$19)</f>
        <v>2</v>
      </c>
    </row>
    <row r="18" spans="1:51" ht="24.75" customHeight="1" x14ac:dyDescent="0.15">
      <c r="A18" s="824"/>
      <c r="B18" s="825"/>
      <c r="C18" s="825"/>
      <c r="D18" s="825"/>
      <c r="E18" s="825"/>
      <c r="F18" s="826"/>
      <c r="G18" s="135" t="s">
        <v>15</v>
      </c>
      <c r="H18" s="674"/>
      <c r="I18" s="674"/>
      <c r="J18" s="674"/>
      <c r="K18" s="674"/>
      <c r="L18" s="675" t="s">
        <v>16</v>
      </c>
      <c r="M18" s="674"/>
      <c r="N18" s="674"/>
      <c r="O18" s="674"/>
      <c r="P18" s="674"/>
      <c r="Q18" s="674"/>
      <c r="R18" s="674"/>
      <c r="S18" s="674"/>
      <c r="T18" s="674"/>
      <c r="U18" s="674"/>
      <c r="V18" s="674"/>
      <c r="W18" s="674"/>
      <c r="X18" s="676"/>
      <c r="Y18" s="687" t="s">
        <v>17</v>
      </c>
      <c r="Z18" s="688"/>
      <c r="AA18" s="688"/>
      <c r="AB18" s="689"/>
      <c r="AC18" s="135" t="s">
        <v>15</v>
      </c>
      <c r="AD18" s="674"/>
      <c r="AE18" s="674"/>
      <c r="AF18" s="674"/>
      <c r="AG18" s="674"/>
      <c r="AH18" s="675" t="s">
        <v>16</v>
      </c>
      <c r="AI18" s="674"/>
      <c r="AJ18" s="674"/>
      <c r="AK18" s="674"/>
      <c r="AL18" s="674"/>
      <c r="AM18" s="674"/>
      <c r="AN18" s="674"/>
      <c r="AO18" s="674"/>
      <c r="AP18" s="674"/>
      <c r="AQ18" s="674"/>
      <c r="AR18" s="674"/>
      <c r="AS18" s="674"/>
      <c r="AT18" s="676"/>
      <c r="AU18" s="687" t="s">
        <v>17</v>
      </c>
      <c r="AV18" s="688"/>
      <c r="AW18" s="688"/>
      <c r="AX18" s="690"/>
      <c r="AY18" s="33">
        <f>$AY$17</f>
        <v>2</v>
      </c>
    </row>
    <row r="19" spans="1:51" ht="24.75" customHeight="1" x14ac:dyDescent="0.15">
      <c r="A19" s="824"/>
      <c r="B19" s="825"/>
      <c r="C19" s="825"/>
      <c r="D19" s="825"/>
      <c r="E19" s="825"/>
      <c r="F19" s="826"/>
      <c r="G19" s="691" t="s">
        <v>652</v>
      </c>
      <c r="H19" s="692"/>
      <c r="I19" s="692"/>
      <c r="J19" s="692"/>
      <c r="K19" s="693"/>
      <c r="L19" s="694" t="s">
        <v>747</v>
      </c>
      <c r="M19" s="695"/>
      <c r="N19" s="695"/>
      <c r="O19" s="695"/>
      <c r="P19" s="695"/>
      <c r="Q19" s="695"/>
      <c r="R19" s="695"/>
      <c r="S19" s="695"/>
      <c r="T19" s="695"/>
      <c r="U19" s="695"/>
      <c r="V19" s="695"/>
      <c r="W19" s="695"/>
      <c r="X19" s="696"/>
      <c r="Y19" s="697">
        <v>35</v>
      </c>
      <c r="Z19" s="698"/>
      <c r="AA19" s="698"/>
      <c r="AB19" s="699"/>
      <c r="AC19" s="691" t="s">
        <v>654</v>
      </c>
      <c r="AD19" s="692"/>
      <c r="AE19" s="692"/>
      <c r="AF19" s="692"/>
      <c r="AG19" s="693"/>
      <c r="AH19" s="694" t="s">
        <v>666</v>
      </c>
      <c r="AI19" s="695"/>
      <c r="AJ19" s="695"/>
      <c r="AK19" s="695"/>
      <c r="AL19" s="695"/>
      <c r="AM19" s="695"/>
      <c r="AN19" s="695"/>
      <c r="AO19" s="695"/>
      <c r="AP19" s="695"/>
      <c r="AQ19" s="695"/>
      <c r="AR19" s="695"/>
      <c r="AS19" s="695"/>
      <c r="AT19" s="696"/>
      <c r="AU19" s="697">
        <v>4</v>
      </c>
      <c r="AV19" s="698"/>
      <c r="AW19" s="698"/>
      <c r="AX19" s="699"/>
      <c r="AY19" s="33">
        <f>$AY$17</f>
        <v>2</v>
      </c>
    </row>
    <row r="20" spans="1:51" ht="24.75" customHeight="1" thickBot="1" x14ac:dyDescent="0.2">
      <c r="A20" s="836"/>
      <c r="B20" s="837"/>
      <c r="C20" s="837"/>
      <c r="D20" s="837"/>
      <c r="E20" s="837"/>
      <c r="F20" s="838"/>
      <c r="G20" s="827" t="s">
        <v>18</v>
      </c>
      <c r="H20" s="828"/>
      <c r="I20" s="828"/>
      <c r="J20" s="828"/>
      <c r="K20" s="828"/>
      <c r="L20" s="829"/>
      <c r="M20" s="830"/>
      <c r="N20" s="830"/>
      <c r="O20" s="830"/>
      <c r="P20" s="830"/>
      <c r="Q20" s="830"/>
      <c r="R20" s="830"/>
      <c r="S20" s="830"/>
      <c r="T20" s="830"/>
      <c r="U20" s="830"/>
      <c r="V20" s="830"/>
      <c r="W20" s="830"/>
      <c r="X20" s="831"/>
      <c r="Y20" s="832">
        <f>SUM(Y19:AB19)</f>
        <v>35</v>
      </c>
      <c r="Z20" s="833"/>
      <c r="AA20" s="833"/>
      <c r="AB20" s="834"/>
      <c r="AC20" s="827" t="s">
        <v>18</v>
      </c>
      <c r="AD20" s="828"/>
      <c r="AE20" s="828"/>
      <c r="AF20" s="828"/>
      <c r="AG20" s="828"/>
      <c r="AH20" s="829"/>
      <c r="AI20" s="830"/>
      <c r="AJ20" s="830"/>
      <c r="AK20" s="830"/>
      <c r="AL20" s="830"/>
      <c r="AM20" s="830"/>
      <c r="AN20" s="830"/>
      <c r="AO20" s="830"/>
      <c r="AP20" s="830"/>
      <c r="AQ20" s="830"/>
      <c r="AR20" s="830"/>
      <c r="AS20" s="830"/>
      <c r="AT20" s="831"/>
      <c r="AU20" s="832">
        <f>SUM(AU19:AX19)</f>
        <v>4</v>
      </c>
      <c r="AV20" s="833"/>
      <c r="AW20" s="833"/>
      <c r="AX20" s="835"/>
      <c r="AY20" s="33">
        <f>$AY$17</f>
        <v>2</v>
      </c>
    </row>
    <row r="21" spans="1:51" s="36" customFormat="1" ht="24.75" customHeight="1" thickBot="1" x14ac:dyDescent="0.2"/>
    <row r="22" spans="1:51" ht="30" customHeight="1" x14ac:dyDescent="0.15">
      <c r="A22" s="821" t="s">
        <v>26</v>
      </c>
      <c r="B22" s="822"/>
      <c r="C22" s="822"/>
      <c r="D22" s="822"/>
      <c r="E22" s="822"/>
      <c r="F22" s="823"/>
      <c r="G22" s="670" t="s">
        <v>828</v>
      </c>
      <c r="H22" s="671"/>
      <c r="I22" s="671"/>
      <c r="J22" s="671"/>
      <c r="K22" s="671"/>
      <c r="L22" s="671"/>
      <c r="M22" s="671"/>
      <c r="N22" s="671"/>
      <c r="O22" s="671"/>
      <c r="P22" s="671"/>
      <c r="Q22" s="671"/>
      <c r="R22" s="671"/>
      <c r="S22" s="671"/>
      <c r="T22" s="671"/>
      <c r="U22" s="671"/>
      <c r="V22" s="671"/>
      <c r="W22" s="671"/>
      <c r="X22" s="671"/>
      <c r="Y22" s="671"/>
      <c r="Z22" s="671"/>
      <c r="AA22" s="671"/>
      <c r="AB22" s="672"/>
      <c r="AC22" s="670" t="s">
        <v>829</v>
      </c>
      <c r="AD22" s="671"/>
      <c r="AE22" s="671"/>
      <c r="AF22" s="671"/>
      <c r="AG22" s="671"/>
      <c r="AH22" s="671"/>
      <c r="AI22" s="671"/>
      <c r="AJ22" s="671"/>
      <c r="AK22" s="671"/>
      <c r="AL22" s="671"/>
      <c r="AM22" s="671"/>
      <c r="AN22" s="671"/>
      <c r="AO22" s="671"/>
      <c r="AP22" s="671"/>
      <c r="AQ22" s="671"/>
      <c r="AR22" s="671"/>
      <c r="AS22" s="671"/>
      <c r="AT22" s="671"/>
      <c r="AU22" s="671"/>
      <c r="AV22" s="671"/>
      <c r="AW22" s="671"/>
      <c r="AX22" s="673"/>
      <c r="AY22">
        <f>COUNTA($G$24,$AC$24)</f>
        <v>2</v>
      </c>
    </row>
    <row r="23" spans="1:51" ht="24.75" customHeight="1" x14ac:dyDescent="0.15">
      <c r="A23" s="824"/>
      <c r="B23" s="825"/>
      <c r="C23" s="825"/>
      <c r="D23" s="825"/>
      <c r="E23" s="825"/>
      <c r="F23" s="826"/>
      <c r="G23" s="135" t="s">
        <v>15</v>
      </c>
      <c r="H23" s="674"/>
      <c r="I23" s="674"/>
      <c r="J23" s="674"/>
      <c r="K23" s="674"/>
      <c r="L23" s="675" t="s">
        <v>16</v>
      </c>
      <c r="M23" s="674"/>
      <c r="N23" s="674"/>
      <c r="O23" s="674"/>
      <c r="P23" s="674"/>
      <c r="Q23" s="674"/>
      <c r="R23" s="674"/>
      <c r="S23" s="674"/>
      <c r="T23" s="674"/>
      <c r="U23" s="674"/>
      <c r="V23" s="674"/>
      <c r="W23" s="674"/>
      <c r="X23" s="676"/>
      <c r="Y23" s="687" t="s">
        <v>17</v>
      </c>
      <c r="Z23" s="688"/>
      <c r="AA23" s="688"/>
      <c r="AB23" s="689"/>
      <c r="AC23" s="135" t="s">
        <v>15</v>
      </c>
      <c r="AD23" s="674"/>
      <c r="AE23" s="674"/>
      <c r="AF23" s="674"/>
      <c r="AG23" s="674"/>
      <c r="AH23" s="675" t="s">
        <v>16</v>
      </c>
      <c r="AI23" s="674"/>
      <c r="AJ23" s="674"/>
      <c r="AK23" s="674"/>
      <c r="AL23" s="674"/>
      <c r="AM23" s="674"/>
      <c r="AN23" s="674"/>
      <c r="AO23" s="674"/>
      <c r="AP23" s="674"/>
      <c r="AQ23" s="674"/>
      <c r="AR23" s="674"/>
      <c r="AS23" s="674"/>
      <c r="AT23" s="676"/>
      <c r="AU23" s="687" t="s">
        <v>17</v>
      </c>
      <c r="AV23" s="688"/>
      <c r="AW23" s="688"/>
      <c r="AX23" s="690"/>
      <c r="AY23" s="33">
        <f>$AY$22</f>
        <v>2</v>
      </c>
    </row>
    <row r="24" spans="1:51" ht="24.75" customHeight="1" x14ac:dyDescent="0.15">
      <c r="A24" s="824"/>
      <c r="B24" s="825"/>
      <c r="C24" s="825"/>
      <c r="D24" s="825"/>
      <c r="E24" s="825"/>
      <c r="F24" s="826"/>
      <c r="G24" s="691" t="s">
        <v>674</v>
      </c>
      <c r="H24" s="692"/>
      <c r="I24" s="692"/>
      <c r="J24" s="692"/>
      <c r="K24" s="693"/>
      <c r="L24" s="694" t="s">
        <v>774</v>
      </c>
      <c r="M24" s="695"/>
      <c r="N24" s="695"/>
      <c r="O24" s="695"/>
      <c r="P24" s="695"/>
      <c r="Q24" s="695"/>
      <c r="R24" s="695"/>
      <c r="S24" s="695"/>
      <c r="T24" s="695"/>
      <c r="U24" s="695"/>
      <c r="V24" s="695"/>
      <c r="W24" s="695"/>
      <c r="X24" s="696"/>
      <c r="Y24" s="697">
        <v>3</v>
      </c>
      <c r="Z24" s="698"/>
      <c r="AA24" s="698"/>
      <c r="AB24" s="713"/>
      <c r="AC24" s="691" t="s">
        <v>657</v>
      </c>
      <c r="AD24" s="692"/>
      <c r="AE24" s="692"/>
      <c r="AF24" s="692"/>
      <c r="AG24" s="693"/>
      <c r="AH24" s="694" t="s">
        <v>668</v>
      </c>
      <c r="AI24" s="695"/>
      <c r="AJ24" s="695"/>
      <c r="AK24" s="695"/>
      <c r="AL24" s="695"/>
      <c r="AM24" s="695"/>
      <c r="AN24" s="695"/>
      <c r="AO24" s="695"/>
      <c r="AP24" s="695"/>
      <c r="AQ24" s="695"/>
      <c r="AR24" s="695"/>
      <c r="AS24" s="695"/>
      <c r="AT24" s="696"/>
      <c r="AU24" s="697">
        <v>5</v>
      </c>
      <c r="AV24" s="698"/>
      <c r="AW24" s="698"/>
      <c r="AX24" s="699"/>
      <c r="AY24" s="33">
        <f>$AY$22</f>
        <v>2</v>
      </c>
    </row>
    <row r="25" spans="1:51" ht="24.75" customHeight="1" thickBot="1" x14ac:dyDescent="0.2">
      <c r="A25" s="824"/>
      <c r="B25" s="825"/>
      <c r="C25" s="825"/>
      <c r="D25" s="825"/>
      <c r="E25" s="825"/>
      <c r="F25" s="826"/>
      <c r="G25" s="700" t="s">
        <v>18</v>
      </c>
      <c r="H25" s="701"/>
      <c r="I25" s="701"/>
      <c r="J25" s="701"/>
      <c r="K25" s="701"/>
      <c r="L25" s="702"/>
      <c r="M25" s="703"/>
      <c r="N25" s="703"/>
      <c r="O25" s="703"/>
      <c r="P25" s="703"/>
      <c r="Q25" s="703"/>
      <c r="R25" s="703"/>
      <c r="S25" s="703"/>
      <c r="T25" s="703"/>
      <c r="U25" s="703"/>
      <c r="V25" s="703"/>
      <c r="W25" s="703"/>
      <c r="X25" s="704"/>
      <c r="Y25" s="705">
        <f>SUM(Y24:AB24)</f>
        <v>3</v>
      </c>
      <c r="Z25" s="706"/>
      <c r="AA25" s="706"/>
      <c r="AB25" s="707"/>
      <c r="AC25" s="700" t="s">
        <v>18</v>
      </c>
      <c r="AD25" s="701"/>
      <c r="AE25" s="701"/>
      <c r="AF25" s="701"/>
      <c r="AG25" s="701"/>
      <c r="AH25" s="702"/>
      <c r="AI25" s="703"/>
      <c r="AJ25" s="703"/>
      <c r="AK25" s="703"/>
      <c r="AL25" s="703"/>
      <c r="AM25" s="703"/>
      <c r="AN25" s="703"/>
      <c r="AO25" s="703"/>
      <c r="AP25" s="703"/>
      <c r="AQ25" s="703"/>
      <c r="AR25" s="703"/>
      <c r="AS25" s="703"/>
      <c r="AT25" s="704"/>
      <c r="AU25" s="705">
        <f>SUM(AU24:AX24)</f>
        <v>5</v>
      </c>
      <c r="AV25" s="706"/>
      <c r="AW25" s="706"/>
      <c r="AX25" s="708"/>
      <c r="AY25" s="33">
        <f>$AY$22</f>
        <v>2</v>
      </c>
    </row>
    <row r="26" spans="1:51" ht="30" customHeight="1" x14ac:dyDescent="0.15">
      <c r="A26" s="824"/>
      <c r="B26" s="825"/>
      <c r="C26" s="825"/>
      <c r="D26" s="825"/>
      <c r="E26" s="825"/>
      <c r="F26" s="826"/>
      <c r="G26" s="670" t="s">
        <v>830</v>
      </c>
      <c r="H26" s="671"/>
      <c r="I26" s="671"/>
      <c r="J26" s="671"/>
      <c r="K26" s="671"/>
      <c r="L26" s="671"/>
      <c r="M26" s="671"/>
      <c r="N26" s="671"/>
      <c r="O26" s="671"/>
      <c r="P26" s="671"/>
      <c r="Q26" s="671"/>
      <c r="R26" s="671"/>
      <c r="S26" s="671"/>
      <c r="T26" s="671"/>
      <c r="U26" s="671"/>
      <c r="V26" s="671"/>
      <c r="W26" s="671"/>
      <c r="X26" s="671"/>
      <c r="Y26" s="671"/>
      <c r="Z26" s="671"/>
      <c r="AA26" s="671"/>
      <c r="AB26" s="672"/>
      <c r="AC26" s="670" t="s">
        <v>831</v>
      </c>
      <c r="AD26" s="671"/>
      <c r="AE26" s="671"/>
      <c r="AF26" s="671"/>
      <c r="AG26" s="671"/>
      <c r="AH26" s="671"/>
      <c r="AI26" s="671"/>
      <c r="AJ26" s="671"/>
      <c r="AK26" s="671"/>
      <c r="AL26" s="671"/>
      <c r="AM26" s="671"/>
      <c r="AN26" s="671"/>
      <c r="AO26" s="671"/>
      <c r="AP26" s="671"/>
      <c r="AQ26" s="671"/>
      <c r="AR26" s="671"/>
      <c r="AS26" s="671"/>
      <c r="AT26" s="671"/>
      <c r="AU26" s="671"/>
      <c r="AV26" s="671"/>
      <c r="AW26" s="671"/>
      <c r="AX26" s="673"/>
      <c r="AY26">
        <f>COUNTA($G$28,$AC$28)</f>
        <v>2</v>
      </c>
    </row>
    <row r="27" spans="1:51" ht="25.5" customHeight="1" x14ac:dyDescent="0.15">
      <c r="A27" s="824"/>
      <c r="B27" s="825"/>
      <c r="C27" s="825"/>
      <c r="D27" s="825"/>
      <c r="E27" s="825"/>
      <c r="F27" s="826"/>
      <c r="G27" s="135" t="s">
        <v>15</v>
      </c>
      <c r="H27" s="674"/>
      <c r="I27" s="674"/>
      <c r="J27" s="674"/>
      <c r="K27" s="674"/>
      <c r="L27" s="675" t="s">
        <v>16</v>
      </c>
      <c r="M27" s="674"/>
      <c r="N27" s="674"/>
      <c r="O27" s="674"/>
      <c r="P27" s="674"/>
      <c r="Q27" s="674"/>
      <c r="R27" s="674"/>
      <c r="S27" s="674"/>
      <c r="T27" s="674"/>
      <c r="U27" s="674"/>
      <c r="V27" s="674"/>
      <c r="W27" s="674"/>
      <c r="X27" s="676"/>
      <c r="Y27" s="687" t="s">
        <v>17</v>
      </c>
      <c r="Z27" s="688"/>
      <c r="AA27" s="688"/>
      <c r="AB27" s="689"/>
      <c r="AC27" s="135" t="s">
        <v>15</v>
      </c>
      <c r="AD27" s="674"/>
      <c r="AE27" s="674"/>
      <c r="AF27" s="674"/>
      <c r="AG27" s="674"/>
      <c r="AH27" s="675" t="s">
        <v>16</v>
      </c>
      <c r="AI27" s="674"/>
      <c r="AJ27" s="674"/>
      <c r="AK27" s="674"/>
      <c r="AL27" s="674"/>
      <c r="AM27" s="674"/>
      <c r="AN27" s="674"/>
      <c r="AO27" s="674"/>
      <c r="AP27" s="674"/>
      <c r="AQ27" s="674"/>
      <c r="AR27" s="674"/>
      <c r="AS27" s="674"/>
      <c r="AT27" s="676"/>
      <c r="AU27" s="687" t="s">
        <v>17</v>
      </c>
      <c r="AV27" s="688"/>
      <c r="AW27" s="688"/>
      <c r="AX27" s="690"/>
      <c r="AY27" s="33">
        <f>$AY$26</f>
        <v>2</v>
      </c>
    </row>
    <row r="28" spans="1:51" ht="31.5" customHeight="1" x14ac:dyDescent="0.15">
      <c r="A28" s="824"/>
      <c r="B28" s="825"/>
      <c r="C28" s="825"/>
      <c r="D28" s="825"/>
      <c r="E28" s="825"/>
      <c r="F28" s="826"/>
      <c r="G28" s="691" t="s">
        <v>661</v>
      </c>
      <c r="H28" s="692"/>
      <c r="I28" s="692"/>
      <c r="J28" s="692"/>
      <c r="K28" s="693"/>
      <c r="L28" s="694" t="s">
        <v>781</v>
      </c>
      <c r="M28" s="695"/>
      <c r="N28" s="695"/>
      <c r="O28" s="695"/>
      <c r="P28" s="695"/>
      <c r="Q28" s="695"/>
      <c r="R28" s="695"/>
      <c r="S28" s="695"/>
      <c r="T28" s="695"/>
      <c r="U28" s="695"/>
      <c r="V28" s="695"/>
      <c r="W28" s="695"/>
      <c r="X28" s="696"/>
      <c r="Y28" s="697">
        <v>1</v>
      </c>
      <c r="Z28" s="698"/>
      <c r="AA28" s="698"/>
      <c r="AB28" s="713"/>
      <c r="AC28" s="691" t="s">
        <v>661</v>
      </c>
      <c r="AD28" s="709"/>
      <c r="AE28" s="709"/>
      <c r="AF28" s="709"/>
      <c r="AG28" s="710"/>
      <c r="AH28" s="694" t="s">
        <v>662</v>
      </c>
      <c r="AI28" s="695"/>
      <c r="AJ28" s="695"/>
      <c r="AK28" s="695"/>
      <c r="AL28" s="695"/>
      <c r="AM28" s="695"/>
      <c r="AN28" s="695"/>
      <c r="AO28" s="695"/>
      <c r="AP28" s="695"/>
      <c r="AQ28" s="695"/>
      <c r="AR28" s="695"/>
      <c r="AS28" s="695"/>
      <c r="AT28" s="696"/>
      <c r="AU28" s="697">
        <v>8</v>
      </c>
      <c r="AV28" s="698"/>
      <c r="AW28" s="698"/>
      <c r="AX28" s="699"/>
      <c r="AY28" s="33">
        <f>$AY$26</f>
        <v>2</v>
      </c>
    </row>
    <row r="29" spans="1:51" ht="24.75" customHeight="1" thickBot="1" x14ac:dyDescent="0.2">
      <c r="A29" s="824"/>
      <c r="B29" s="825"/>
      <c r="C29" s="825"/>
      <c r="D29" s="825"/>
      <c r="E29" s="825"/>
      <c r="F29" s="826"/>
      <c r="G29" s="700" t="s">
        <v>18</v>
      </c>
      <c r="H29" s="701"/>
      <c r="I29" s="701"/>
      <c r="J29" s="701"/>
      <c r="K29" s="701"/>
      <c r="L29" s="702"/>
      <c r="M29" s="703"/>
      <c r="N29" s="703"/>
      <c r="O29" s="703"/>
      <c r="P29" s="703"/>
      <c r="Q29" s="703"/>
      <c r="R29" s="703"/>
      <c r="S29" s="703"/>
      <c r="T29" s="703"/>
      <c r="U29" s="703"/>
      <c r="V29" s="703"/>
      <c r="W29" s="703"/>
      <c r="X29" s="704"/>
      <c r="Y29" s="705">
        <f>SUM(Y28:AB28)</f>
        <v>1</v>
      </c>
      <c r="Z29" s="706"/>
      <c r="AA29" s="706"/>
      <c r="AB29" s="707"/>
      <c r="AC29" s="700" t="s">
        <v>18</v>
      </c>
      <c r="AD29" s="701"/>
      <c r="AE29" s="701"/>
      <c r="AF29" s="701"/>
      <c r="AG29" s="701"/>
      <c r="AH29" s="702"/>
      <c r="AI29" s="703"/>
      <c r="AJ29" s="703"/>
      <c r="AK29" s="703"/>
      <c r="AL29" s="703"/>
      <c r="AM29" s="703"/>
      <c r="AN29" s="703"/>
      <c r="AO29" s="703"/>
      <c r="AP29" s="703"/>
      <c r="AQ29" s="703"/>
      <c r="AR29" s="703"/>
      <c r="AS29" s="703"/>
      <c r="AT29" s="704"/>
      <c r="AU29" s="705">
        <f>SUM(AU28:AX28)</f>
        <v>8</v>
      </c>
      <c r="AV29" s="706"/>
      <c r="AW29" s="706"/>
      <c r="AX29" s="708"/>
      <c r="AY29" s="33">
        <f>$AY$26</f>
        <v>2</v>
      </c>
    </row>
    <row r="30" spans="1:51" ht="30" customHeight="1" x14ac:dyDescent="0.15">
      <c r="A30" s="824"/>
      <c r="B30" s="825"/>
      <c r="C30" s="825"/>
      <c r="D30" s="825"/>
      <c r="E30" s="825"/>
      <c r="F30" s="826"/>
      <c r="G30" s="670" t="s">
        <v>739</v>
      </c>
      <c r="H30" s="671"/>
      <c r="I30" s="671"/>
      <c r="J30" s="671"/>
      <c r="K30" s="671"/>
      <c r="L30" s="671"/>
      <c r="M30" s="671"/>
      <c r="N30" s="671"/>
      <c r="O30" s="671"/>
      <c r="P30" s="671"/>
      <c r="Q30" s="671"/>
      <c r="R30" s="671"/>
      <c r="S30" s="671"/>
      <c r="T30" s="671"/>
      <c r="U30" s="671"/>
      <c r="V30" s="671"/>
      <c r="W30" s="671"/>
      <c r="X30" s="671"/>
      <c r="Y30" s="671"/>
      <c r="Z30" s="671"/>
      <c r="AA30" s="671"/>
      <c r="AB30" s="672"/>
      <c r="AC30" s="670" t="s">
        <v>756</v>
      </c>
      <c r="AD30" s="671"/>
      <c r="AE30" s="671"/>
      <c r="AF30" s="671"/>
      <c r="AG30" s="671"/>
      <c r="AH30" s="671"/>
      <c r="AI30" s="671"/>
      <c r="AJ30" s="671"/>
      <c r="AK30" s="671"/>
      <c r="AL30" s="671"/>
      <c r="AM30" s="671"/>
      <c r="AN30" s="671"/>
      <c r="AO30" s="671"/>
      <c r="AP30" s="671"/>
      <c r="AQ30" s="671"/>
      <c r="AR30" s="671"/>
      <c r="AS30" s="671"/>
      <c r="AT30" s="671"/>
      <c r="AU30" s="671"/>
      <c r="AV30" s="671"/>
      <c r="AW30" s="671"/>
      <c r="AX30" s="673"/>
      <c r="AY30">
        <f>COUNTA($G$32,$AC$32)</f>
        <v>2</v>
      </c>
    </row>
    <row r="31" spans="1:51" ht="24.75" customHeight="1" x14ac:dyDescent="0.15">
      <c r="A31" s="824"/>
      <c r="B31" s="825"/>
      <c r="C31" s="825"/>
      <c r="D31" s="825"/>
      <c r="E31" s="825"/>
      <c r="F31" s="826"/>
      <c r="G31" s="135" t="s">
        <v>15</v>
      </c>
      <c r="H31" s="674"/>
      <c r="I31" s="674"/>
      <c r="J31" s="674"/>
      <c r="K31" s="674"/>
      <c r="L31" s="675" t="s">
        <v>16</v>
      </c>
      <c r="M31" s="674"/>
      <c r="N31" s="674"/>
      <c r="O31" s="674"/>
      <c r="P31" s="674"/>
      <c r="Q31" s="674"/>
      <c r="R31" s="674"/>
      <c r="S31" s="674"/>
      <c r="T31" s="674"/>
      <c r="U31" s="674"/>
      <c r="V31" s="674"/>
      <c r="W31" s="674"/>
      <c r="X31" s="676"/>
      <c r="Y31" s="687" t="s">
        <v>17</v>
      </c>
      <c r="Z31" s="688"/>
      <c r="AA31" s="688"/>
      <c r="AB31" s="689"/>
      <c r="AC31" s="135" t="s">
        <v>15</v>
      </c>
      <c r="AD31" s="674"/>
      <c r="AE31" s="674"/>
      <c r="AF31" s="674"/>
      <c r="AG31" s="674"/>
      <c r="AH31" s="675" t="s">
        <v>16</v>
      </c>
      <c r="AI31" s="674"/>
      <c r="AJ31" s="674"/>
      <c r="AK31" s="674"/>
      <c r="AL31" s="674"/>
      <c r="AM31" s="674"/>
      <c r="AN31" s="674"/>
      <c r="AO31" s="674"/>
      <c r="AP31" s="674"/>
      <c r="AQ31" s="674"/>
      <c r="AR31" s="674"/>
      <c r="AS31" s="674"/>
      <c r="AT31" s="676"/>
      <c r="AU31" s="687" t="s">
        <v>17</v>
      </c>
      <c r="AV31" s="688"/>
      <c r="AW31" s="688"/>
      <c r="AX31" s="690"/>
      <c r="AY31" s="33">
        <f>$AY$30</f>
        <v>2</v>
      </c>
    </row>
    <row r="32" spans="1:51" ht="24.75" customHeight="1" x14ac:dyDescent="0.15">
      <c r="A32" s="824"/>
      <c r="B32" s="825"/>
      <c r="C32" s="825"/>
      <c r="D32" s="825"/>
      <c r="E32" s="825"/>
      <c r="F32" s="826"/>
      <c r="G32" s="691" t="s">
        <v>710</v>
      </c>
      <c r="H32" s="692"/>
      <c r="I32" s="692"/>
      <c r="J32" s="692"/>
      <c r="K32" s="693"/>
      <c r="L32" s="694" t="s">
        <v>711</v>
      </c>
      <c r="M32" s="695"/>
      <c r="N32" s="695"/>
      <c r="O32" s="695"/>
      <c r="P32" s="695"/>
      <c r="Q32" s="695"/>
      <c r="R32" s="695"/>
      <c r="S32" s="695"/>
      <c r="T32" s="695"/>
      <c r="U32" s="695"/>
      <c r="V32" s="695"/>
      <c r="W32" s="695"/>
      <c r="X32" s="696"/>
      <c r="Y32" s="697">
        <v>3</v>
      </c>
      <c r="Z32" s="698"/>
      <c r="AA32" s="698"/>
      <c r="AB32" s="699"/>
      <c r="AC32" s="691" t="s">
        <v>658</v>
      </c>
      <c r="AD32" s="692"/>
      <c r="AE32" s="692"/>
      <c r="AF32" s="692"/>
      <c r="AG32" s="693"/>
      <c r="AH32" s="694" t="s">
        <v>741</v>
      </c>
      <c r="AI32" s="695"/>
      <c r="AJ32" s="695"/>
      <c r="AK32" s="695"/>
      <c r="AL32" s="695"/>
      <c r="AM32" s="695"/>
      <c r="AN32" s="695"/>
      <c r="AO32" s="695"/>
      <c r="AP32" s="695"/>
      <c r="AQ32" s="695"/>
      <c r="AR32" s="695"/>
      <c r="AS32" s="695"/>
      <c r="AT32" s="696"/>
      <c r="AU32" s="697">
        <v>1</v>
      </c>
      <c r="AV32" s="698"/>
      <c r="AW32" s="698"/>
      <c r="AX32" s="699"/>
      <c r="AY32" s="33">
        <f>$AY$30</f>
        <v>2</v>
      </c>
    </row>
    <row r="33" spans="1:51" ht="24.75" customHeight="1" thickBot="1" x14ac:dyDescent="0.2">
      <c r="A33" s="824"/>
      <c r="B33" s="825"/>
      <c r="C33" s="825"/>
      <c r="D33" s="825"/>
      <c r="E33" s="825"/>
      <c r="F33" s="826"/>
      <c r="G33" s="700" t="s">
        <v>18</v>
      </c>
      <c r="H33" s="701"/>
      <c r="I33" s="701"/>
      <c r="J33" s="701"/>
      <c r="K33" s="701"/>
      <c r="L33" s="702"/>
      <c r="M33" s="703"/>
      <c r="N33" s="703"/>
      <c r="O33" s="703"/>
      <c r="P33" s="703"/>
      <c r="Q33" s="703"/>
      <c r="R33" s="703"/>
      <c r="S33" s="703"/>
      <c r="T33" s="703"/>
      <c r="U33" s="703"/>
      <c r="V33" s="703"/>
      <c r="W33" s="703"/>
      <c r="X33" s="704"/>
      <c r="Y33" s="705">
        <f>SUM(Y32:AB32)</f>
        <v>3</v>
      </c>
      <c r="Z33" s="706"/>
      <c r="AA33" s="706"/>
      <c r="AB33" s="707"/>
      <c r="AC33" s="700" t="s">
        <v>18</v>
      </c>
      <c r="AD33" s="701"/>
      <c r="AE33" s="701"/>
      <c r="AF33" s="701"/>
      <c r="AG33" s="701"/>
      <c r="AH33" s="702"/>
      <c r="AI33" s="703"/>
      <c r="AJ33" s="703"/>
      <c r="AK33" s="703"/>
      <c r="AL33" s="703"/>
      <c r="AM33" s="703"/>
      <c r="AN33" s="703"/>
      <c r="AO33" s="703"/>
      <c r="AP33" s="703"/>
      <c r="AQ33" s="703"/>
      <c r="AR33" s="703"/>
      <c r="AS33" s="703"/>
      <c r="AT33" s="704"/>
      <c r="AU33" s="705">
        <f>SUM(AU32:AX32)</f>
        <v>1</v>
      </c>
      <c r="AV33" s="706"/>
      <c r="AW33" s="706"/>
      <c r="AX33" s="708"/>
      <c r="AY33" s="33">
        <f>$AY$30</f>
        <v>2</v>
      </c>
    </row>
    <row r="34" spans="1:51" ht="30" customHeight="1" x14ac:dyDescent="0.15">
      <c r="A34" s="824"/>
      <c r="B34" s="825"/>
      <c r="C34" s="825"/>
      <c r="D34" s="825"/>
      <c r="E34" s="825"/>
      <c r="F34" s="826"/>
      <c r="G34" s="670" t="s">
        <v>832</v>
      </c>
      <c r="H34" s="671"/>
      <c r="I34" s="671"/>
      <c r="J34" s="671"/>
      <c r="K34" s="671"/>
      <c r="L34" s="671"/>
      <c r="M34" s="671"/>
      <c r="N34" s="671"/>
      <c r="O34" s="671"/>
      <c r="P34" s="671"/>
      <c r="Q34" s="671"/>
      <c r="R34" s="671"/>
      <c r="S34" s="671"/>
      <c r="T34" s="671"/>
      <c r="U34" s="671"/>
      <c r="V34" s="671"/>
      <c r="W34" s="671"/>
      <c r="X34" s="671"/>
      <c r="Y34" s="671"/>
      <c r="Z34" s="671"/>
      <c r="AA34" s="671"/>
      <c r="AB34" s="673"/>
      <c r="AC34" s="670" t="s">
        <v>833</v>
      </c>
      <c r="AD34" s="671"/>
      <c r="AE34" s="671"/>
      <c r="AF34" s="671"/>
      <c r="AG34" s="671"/>
      <c r="AH34" s="671"/>
      <c r="AI34" s="671"/>
      <c r="AJ34" s="671"/>
      <c r="AK34" s="671"/>
      <c r="AL34" s="671"/>
      <c r="AM34" s="671"/>
      <c r="AN34" s="671"/>
      <c r="AO34" s="671"/>
      <c r="AP34" s="671"/>
      <c r="AQ34" s="671"/>
      <c r="AR34" s="671"/>
      <c r="AS34" s="671"/>
      <c r="AT34" s="671"/>
      <c r="AU34" s="671"/>
      <c r="AV34" s="671"/>
      <c r="AW34" s="671"/>
      <c r="AX34" s="673"/>
      <c r="AY34">
        <f>COUNTA($G$36,$AC$36)</f>
        <v>2</v>
      </c>
    </row>
    <row r="35" spans="1:51" ht="24.75" customHeight="1" x14ac:dyDescent="0.15">
      <c r="A35" s="824"/>
      <c r="B35" s="825"/>
      <c r="C35" s="825"/>
      <c r="D35" s="825"/>
      <c r="E35" s="825"/>
      <c r="F35" s="826"/>
      <c r="G35" s="135" t="s">
        <v>15</v>
      </c>
      <c r="H35" s="674"/>
      <c r="I35" s="674"/>
      <c r="J35" s="674"/>
      <c r="K35" s="674"/>
      <c r="L35" s="675" t="s">
        <v>16</v>
      </c>
      <c r="M35" s="674"/>
      <c r="N35" s="674"/>
      <c r="O35" s="674"/>
      <c r="P35" s="674"/>
      <c r="Q35" s="674"/>
      <c r="R35" s="674"/>
      <c r="S35" s="674"/>
      <c r="T35" s="674"/>
      <c r="U35" s="674"/>
      <c r="V35" s="674"/>
      <c r="W35" s="674"/>
      <c r="X35" s="676"/>
      <c r="Y35" s="687" t="s">
        <v>17</v>
      </c>
      <c r="Z35" s="688"/>
      <c r="AA35" s="688"/>
      <c r="AB35" s="689"/>
      <c r="AC35" s="135" t="s">
        <v>15</v>
      </c>
      <c r="AD35" s="674"/>
      <c r="AE35" s="674"/>
      <c r="AF35" s="674"/>
      <c r="AG35" s="674"/>
      <c r="AH35" s="675" t="s">
        <v>16</v>
      </c>
      <c r="AI35" s="674"/>
      <c r="AJ35" s="674"/>
      <c r="AK35" s="674"/>
      <c r="AL35" s="674"/>
      <c r="AM35" s="674"/>
      <c r="AN35" s="674"/>
      <c r="AO35" s="674"/>
      <c r="AP35" s="674"/>
      <c r="AQ35" s="674"/>
      <c r="AR35" s="674"/>
      <c r="AS35" s="674"/>
      <c r="AT35" s="676"/>
      <c r="AU35" s="687" t="s">
        <v>17</v>
      </c>
      <c r="AV35" s="688"/>
      <c r="AW35" s="688"/>
      <c r="AX35" s="690"/>
      <c r="AY35" s="33">
        <f>$AY$34</f>
        <v>2</v>
      </c>
    </row>
    <row r="36" spans="1:51" ht="24.75" customHeight="1" x14ac:dyDescent="0.15">
      <c r="A36" s="824"/>
      <c r="B36" s="825"/>
      <c r="C36" s="825"/>
      <c r="D36" s="825"/>
      <c r="E36" s="825"/>
      <c r="F36" s="826"/>
      <c r="G36" s="691" t="s">
        <v>654</v>
      </c>
      <c r="H36" s="692"/>
      <c r="I36" s="692"/>
      <c r="J36" s="692"/>
      <c r="K36" s="693"/>
      <c r="L36" s="694" t="s">
        <v>655</v>
      </c>
      <c r="M36" s="695"/>
      <c r="N36" s="695"/>
      <c r="O36" s="695"/>
      <c r="P36" s="695"/>
      <c r="Q36" s="695"/>
      <c r="R36" s="695"/>
      <c r="S36" s="695"/>
      <c r="T36" s="695"/>
      <c r="U36" s="695"/>
      <c r="V36" s="695"/>
      <c r="W36" s="695"/>
      <c r="X36" s="696"/>
      <c r="Y36" s="697">
        <v>5</v>
      </c>
      <c r="Z36" s="698"/>
      <c r="AA36" s="698"/>
      <c r="AB36" s="699"/>
      <c r="AC36" s="691" t="s">
        <v>654</v>
      </c>
      <c r="AD36" s="692"/>
      <c r="AE36" s="692"/>
      <c r="AF36" s="692"/>
      <c r="AG36" s="693"/>
      <c r="AH36" s="694" t="s">
        <v>663</v>
      </c>
      <c r="AI36" s="695"/>
      <c r="AJ36" s="695"/>
      <c r="AK36" s="695"/>
      <c r="AL36" s="695"/>
      <c r="AM36" s="695"/>
      <c r="AN36" s="695"/>
      <c r="AO36" s="695"/>
      <c r="AP36" s="695"/>
      <c r="AQ36" s="695"/>
      <c r="AR36" s="695"/>
      <c r="AS36" s="695"/>
      <c r="AT36" s="696"/>
      <c r="AU36" s="697">
        <v>13</v>
      </c>
      <c r="AV36" s="698"/>
      <c r="AW36" s="698"/>
      <c r="AX36" s="699"/>
      <c r="AY36" s="33">
        <f>$AY$34</f>
        <v>2</v>
      </c>
    </row>
    <row r="37" spans="1:51" ht="24.75" customHeight="1" x14ac:dyDescent="0.15">
      <c r="A37" s="824"/>
      <c r="B37" s="825"/>
      <c r="C37" s="825"/>
      <c r="D37" s="825"/>
      <c r="E37" s="825"/>
      <c r="F37" s="826"/>
      <c r="G37" s="677" t="s">
        <v>653</v>
      </c>
      <c r="H37" s="678"/>
      <c r="I37" s="678"/>
      <c r="J37" s="678"/>
      <c r="K37" s="679"/>
      <c r="L37" s="680" t="s">
        <v>775</v>
      </c>
      <c r="M37" s="681"/>
      <c r="N37" s="681"/>
      <c r="O37" s="681"/>
      <c r="P37" s="681"/>
      <c r="Q37" s="681"/>
      <c r="R37" s="681"/>
      <c r="S37" s="681"/>
      <c r="T37" s="681"/>
      <c r="U37" s="681"/>
      <c r="V37" s="681"/>
      <c r="W37" s="681"/>
      <c r="X37" s="682"/>
      <c r="Y37" s="683">
        <v>3</v>
      </c>
      <c r="Z37" s="684"/>
      <c r="AA37" s="684"/>
      <c r="AB37" s="685"/>
      <c r="AC37" s="677" t="s">
        <v>653</v>
      </c>
      <c r="AD37" s="678"/>
      <c r="AE37" s="678"/>
      <c r="AF37" s="678"/>
      <c r="AG37" s="679"/>
      <c r="AH37" s="680" t="s">
        <v>783</v>
      </c>
      <c r="AI37" s="681"/>
      <c r="AJ37" s="681"/>
      <c r="AK37" s="681"/>
      <c r="AL37" s="681"/>
      <c r="AM37" s="681"/>
      <c r="AN37" s="681"/>
      <c r="AO37" s="681"/>
      <c r="AP37" s="681"/>
      <c r="AQ37" s="681"/>
      <c r="AR37" s="681"/>
      <c r="AS37" s="681"/>
      <c r="AT37" s="682"/>
      <c r="AU37" s="683">
        <v>2</v>
      </c>
      <c r="AV37" s="684"/>
      <c r="AW37" s="684"/>
      <c r="AX37" s="686"/>
      <c r="AY37" s="33">
        <f>$AY$34</f>
        <v>2</v>
      </c>
    </row>
    <row r="38" spans="1:51" ht="24.75" customHeight="1" thickBot="1" x14ac:dyDescent="0.2">
      <c r="A38" s="836"/>
      <c r="B38" s="837"/>
      <c r="C38" s="837"/>
      <c r="D38" s="837"/>
      <c r="E38" s="837"/>
      <c r="F38" s="838"/>
      <c r="G38" s="827" t="s">
        <v>18</v>
      </c>
      <c r="H38" s="828"/>
      <c r="I38" s="828"/>
      <c r="J38" s="828"/>
      <c r="K38" s="828"/>
      <c r="L38" s="829"/>
      <c r="M38" s="830"/>
      <c r="N38" s="830"/>
      <c r="O38" s="830"/>
      <c r="P38" s="830"/>
      <c r="Q38" s="830"/>
      <c r="R38" s="830"/>
      <c r="S38" s="830"/>
      <c r="T38" s="830"/>
      <c r="U38" s="830"/>
      <c r="V38" s="830"/>
      <c r="W38" s="830"/>
      <c r="X38" s="831"/>
      <c r="Y38" s="832">
        <f>SUM(Y36:AB37)</f>
        <v>8</v>
      </c>
      <c r="Z38" s="833"/>
      <c r="AA38" s="833"/>
      <c r="AB38" s="834"/>
      <c r="AC38" s="827" t="s">
        <v>18</v>
      </c>
      <c r="AD38" s="828"/>
      <c r="AE38" s="828"/>
      <c r="AF38" s="828"/>
      <c r="AG38" s="828"/>
      <c r="AH38" s="829"/>
      <c r="AI38" s="830"/>
      <c r="AJ38" s="830"/>
      <c r="AK38" s="830"/>
      <c r="AL38" s="830"/>
      <c r="AM38" s="830"/>
      <c r="AN38" s="830"/>
      <c r="AO38" s="830"/>
      <c r="AP38" s="830"/>
      <c r="AQ38" s="830"/>
      <c r="AR38" s="830"/>
      <c r="AS38" s="830"/>
      <c r="AT38" s="831"/>
      <c r="AU38" s="832">
        <f>SUM(AU36:AX37)</f>
        <v>15</v>
      </c>
      <c r="AV38" s="833"/>
      <c r="AW38" s="833"/>
      <c r="AX38" s="835"/>
      <c r="AY38" s="33">
        <f>$AY$34</f>
        <v>2</v>
      </c>
    </row>
    <row r="39" spans="1:51" s="36" customFormat="1" ht="24.75" customHeight="1" thickBot="1" x14ac:dyDescent="0.2"/>
    <row r="40" spans="1:51" ht="40.5" customHeight="1" x14ac:dyDescent="0.15">
      <c r="A40" s="821" t="s">
        <v>26</v>
      </c>
      <c r="B40" s="822"/>
      <c r="C40" s="822"/>
      <c r="D40" s="822"/>
      <c r="E40" s="822"/>
      <c r="F40" s="823"/>
      <c r="G40" s="670" t="s">
        <v>834</v>
      </c>
      <c r="H40" s="671"/>
      <c r="I40" s="671"/>
      <c r="J40" s="671"/>
      <c r="K40" s="671"/>
      <c r="L40" s="671"/>
      <c r="M40" s="671"/>
      <c r="N40" s="671"/>
      <c r="O40" s="671"/>
      <c r="P40" s="671"/>
      <c r="Q40" s="671"/>
      <c r="R40" s="671"/>
      <c r="S40" s="671"/>
      <c r="T40" s="671"/>
      <c r="U40" s="671"/>
      <c r="V40" s="671"/>
      <c r="W40" s="671"/>
      <c r="X40" s="671"/>
      <c r="Y40" s="671"/>
      <c r="Z40" s="671"/>
      <c r="AA40" s="671"/>
      <c r="AB40" s="672"/>
      <c r="AC40" s="670" t="s">
        <v>835</v>
      </c>
      <c r="AD40" s="671"/>
      <c r="AE40" s="671"/>
      <c r="AF40" s="671"/>
      <c r="AG40" s="671"/>
      <c r="AH40" s="671"/>
      <c r="AI40" s="671"/>
      <c r="AJ40" s="671"/>
      <c r="AK40" s="671"/>
      <c r="AL40" s="671"/>
      <c r="AM40" s="671"/>
      <c r="AN40" s="671"/>
      <c r="AO40" s="671"/>
      <c r="AP40" s="671"/>
      <c r="AQ40" s="671"/>
      <c r="AR40" s="671"/>
      <c r="AS40" s="671"/>
      <c r="AT40" s="671"/>
      <c r="AU40" s="671"/>
      <c r="AV40" s="671"/>
      <c r="AW40" s="671"/>
      <c r="AX40" s="673"/>
      <c r="AY40">
        <f>COUNTA($G$42,$AC$42)</f>
        <v>2</v>
      </c>
    </row>
    <row r="41" spans="1:51" ht="24.75" customHeight="1" x14ac:dyDescent="0.15">
      <c r="A41" s="824"/>
      <c r="B41" s="825"/>
      <c r="C41" s="825"/>
      <c r="D41" s="825"/>
      <c r="E41" s="825"/>
      <c r="F41" s="826"/>
      <c r="G41" s="135" t="s">
        <v>15</v>
      </c>
      <c r="H41" s="674"/>
      <c r="I41" s="674"/>
      <c r="J41" s="674"/>
      <c r="K41" s="674"/>
      <c r="L41" s="675" t="s">
        <v>16</v>
      </c>
      <c r="M41" s="674"/>
      <c r="N41" s="674"/>
      <c r="O41" s="674"/>
      <c r="P41" s="674"/>
      <c r="Q41" s="674"/>
      <c r="R41" s="674"/>
      <c r="S41" s="674"/>
      <c r="T41" s="674"/>
      <c r="U41" s="674"/>
      <c r="V41" s="674"/>
      <c r="W41" s="674"/>
      <c r="X41" s="676"/>
      <c r="Y41" s="687" t="s">
        <v>17</v>
      </c>
      <c r="Z41" s="688"/>
      <c r="AA41" s="688"/>
      <c r="AB41" s="689"/>
      <c r="AC41" s="135" t="s">
        <v>15</v>
      </c>
      <c r="AD41" s="674"/>
      <c r="AE41" s="674"/>
      <c r="AF41" s="674"/>
      <c r="AG41" s="674"/>
      <c r="AH41" s="675" t="s">
        <v>16</v>
      </c>
      <c r="AI41" s="674"/>
      <c r="AJ41" s="674"/>
      <c r="AK41" s="674"/>
      <c r="AL41" s="674"/>
      <c r="AM41" s="674"/>
      <c r="AN41" s="674"/>
      <c r="AO41" s="674"/>
      <c r="AP41" s="674"/>
      <c r="AQ41" s="674"/>
      <c r="AR41" s="674"/>
      <c r="AS41" s="674"/>
      <c r="AT41" s="676"/>
      <c r="AU41" s="687" t="s">
        <v>17</v>
      </c>
      <c r="AV41" s="688"/>
      <c r="AW41" s="688"/>
      <c r="AX41" s="690"/>
      <c r="AY41" s="33">
        <f>$AY$40</f>
        <v>2</v>
      </c>
    </row>
    <row r="42" spans="1:51" ht="27.75" customHeight="1" x14ac:dyDescent="0.15">
      <c r="A42" s="824"/>
      <c r="B42" s="825"/>
      <c r="C42" s="825"/>
      <c r="D42" s="825"/>
      <c r="E42" s="825"/>
      <c r="F42" s="826"/>
      <c r="G42" s="691" t="s">
        <v>654</v>
      </c>
      <c r="H42" s="692"/>
      <c r="I42" s="692"/>
      <c r="J42" s="692"/>
      <c r="K42" s="693"/>
      <c r="L42" s="694" t="s">
        <v>780</v>
      </c>
      <c r="M42" s="695"/>
      <c r="N42" s="695"/>
      <c r="O42" s="695"/>
      <c r="P42" s="695"/>
      <c r="Q42" s="695"/>
      <c r="R42" s="695"/>
      <c r="S42" s="695"/>
      <c r="T42" s="695"/>
      <c r="U42" s="695"/>
      <c r="V42" s="695"/>
      <c r="W42" s="695"/>
      <c r="X42" s="696"/>
      <c r="Y42" s="697">
        <v>3</v>
      </c>
      <c r="Z42" s="698"/>
      <c r="AA42" s="698"/>
      <c r="AB42" s="699"/>
      <c r="AC42" s="691" t="s">
        <v>654</v>
      </c>
      <c r="AD42" s="692"/>
      <c r="AE42" s="692"/>
      <c r="AF42" s="692"/>
      <c r="AG42" s="693"/>
      <c r="AH42" s="694" t="s">
        <v>667</v>
      </c>
      <c r="AI42" s="695"/>
      <c r="AJ42" s="695"/>
      <c r="AK42" s="695"/>
      <c r="AL42" s="695"/>
      <c r="AM42" s="695"/>
      <c r="AN42" s="695"/>
      <c r="AO42" s="695"/>
      <c r="AP42" s="695"/>
      <c r="AQ42" s="695"/>
      <c r="AR42" s="695"/>
      <c r="AS42" s="695"/>
      <c r="AT42" s="696"/>
      <c r="AU42" s="697">
        <v>2</v>
      </c>
      <c r="AV42" s="698"/>
      <c r="AW42" s="698"/>
      <c r="AX42" s="699"/>
      <c r="AY42" s="33">
        <f>$AY$40</f>
        <v>2</v>
      </c>
    </row>
    <row r="43" spans="1:51" ht="24.75" customHeight="1" x14ac:dyDescent="0.15">
      <c r="A43" s="824"/>
      <c r="B43" s="825"/>
      <c r="C43" s="825"/>
      <c r="D43" s="825"/>
      <c r="E43" s="825"/>
      <c r="F43" s="826"/>
      <c r="G43" s="677"/>
      <c r="H43" s="678"/>
      <c r="I43" s="678"/>
      <c r="J43" s="678"/>
      <c r="K43" s="679"/>
      <c r="L43" s="680"/>
      <c r="M43" s="681"/>
      <c r="N43" s="681"/>
      <c r="O43" s="681"/>
      <c r="P43" s="681"/>
      <c r="Q43" s="681"/>
      <c r="R43" s="681"/>
      <c r="S43" s="681"/>
      <c r="T43" s="681"/>
      <c r="U43" s="681"/>
      <c r="V43" s="681"/>
      <c r="W43" s="681"/>
      <c r="X43" s="682"/>
      <c r="Y43" s="683"/>
      <c r="Z43" s="684"/>
      <c r="AA43" s="684"/>
      <c r="AB43" s="685"/>
      <c r="AC43" s="677"/>
      <c r="AD43" s="678"/>
      <c r="AE43" s="678"/>
      <c r="AF43" s="678"/>
      <c r="AG43" s="679"/>
      <c r="AH43" s="680"/>
      <c r="AI43" s="681"/>
      <c r="AJ43" s="681"/>
      <c r="AK43" s="681"/>
      <c r="AL43" s="681"/>
      <c r="AM43" s="681"/>
      <c r="AN43" s="681"/>
      <c r="AO43" s="681"/>
      <c r="AP43" s="681"/>
      <c r="AQ43" s="681"/>
      <c r="AR43" s="681"/>
      <c r="AS43" s="681"/>
      <c r="AT43" s="682"/>
      <c r="AU43" s="683"/>
      <c r="AV43" s="684"/>
      <c r="AW43" s="684"/>
      <c r="AX43" s="686"/>
      <c r="AY43" s="33">
        <f>$AY$40</f>
        <v>2</v>
      </c>
    </row>
    <row r="44" spans="1:51" ht="24.75" customHeight="1" x14ac:dyDescent="0.15">
      <c r="A44" s="824"/>
      <c r="B44" s="825"/>
      <c r="C44" s="825"/>
      <c r="D44" s="825"/>
      <c r="E44" s="825"/>
      <c r="F44" s="826"/>
      <c r="G44" s="677"/>
      <c r="H44" s="678"/>
      <c r="I44" s="678"/>
      <c r="J44" s="678"/>
      <c r="K44" s="679"/>
      <c r="L44" s="680"/>
      <c r="M44" s="681"/>
      <c r="N44" s="681"/>
      <c r="O44" s="681"/>
      <c r="P44" s="681"/>
      <c r="Q44" s="681"/>
      <c r="R44" s="681"/>
      <c r="S44" s="681"/>
      <c r="T44" s="681"/>
      <c r="U44" s="681"/>
      <c r="V44" s="681"/>
      <c r="W44" s="681"/>
      <c r="X44" s="682"/>
      <c r="Y44" s="683"/>
      <c r="Z44" s="684"/>
      <c r="AA44" s="684"/>
      <c r="AB44" s="685"/>
      <c r="AC44" s="677"/>
      <c r="AD44" s="678"/>
      <c r="AE44" s="678"/>
      <c r="AF44" s="678"/>
      <c r="AG44" s="679"/>
      <c r="AH44" s="680"/>
      <c r="AI44" s="681"/>
      <c r="AJ44" s="681"/>
      <c r="AK44" s="681"/>
      <c r="AL44" s="681"/>
      <c r="AM44" s="681"/>
      <c r="AN44" s="681"/>
      <c r="AO44" s="681"/>
      <c r="AP44" s="681"/>
      <c r="AQ44" s="681"/>
      <c r="AR44" s="681"/>
      <c r="AS44" s="681"/>
      <c r="AT44" s="682"/>
      <c r="AU44" s="683"/>
      <c r="AV44" s="684"/>
      <c r="AW44" s="684"/>
      <c r="AX44" s="686"/>
      <c r="AY44" s="33">
        <f>$AY$40</f>
        <v>2</v>
      </c>
    </row>
    <row r="45" spans="1:51" ht="24.75" customHeight="1" x14ac:dyDescent="0.15">
      <c r="A45" s="824"/>
      <c r="B45" s="825"/>
      <c r="C45" s="825"/>
      <c r="D45" s="825"/>
      <c r="E45" s="825"/>
      <c r="F45" s="826"/>
      <c r="G45" s="700" t="s">
        <v>18</v>
      </c>
      <c r="H45" s="701"/>
      <c r="I45" s="701"/>
      <c r="J45" s="701"/>
      <c r="K45" s="701"/>
      <c r="L45" s="702"/>
      <c r="M45" s="703"/>
      <c r="N45" s="703"/>
      <c r="O45" s="703"/>
      <c r="P45" s="703"/>
      <c r="Q45" s="703"/>
      <c r="R45" s="703"/>
      <c r="S45" s="703"/>
      <c r="T45" s="703"/>
      <c r="U45" s="703"/>
      <c r="V45" s="703"/>
      <c r="W45" s="703"/>
      <c r="X45" s="704"/>
      <c r="Y45" s="705">
        <f>SUM(Y42:AB44)</f>
        <v>3</v>
      </c>
      <c r="Z45" s="706"/>
      <c r="AA45" s="706"/>
      <c r="AB45" s="707"/>
      <c r="AC45" s="700" t="s">
        <v>18</v>
      </c>
      <c r="AD45" s="701"/>
      <c r="AE45" s="701"/>
      <c r="AF45" s="701"/>
      <c r="AG45" s="701"/>
      <c r="AH45" s="702"/>
      <c r="AI45" s="703"/>
      <c r="AJ45" s="703"/>
      <c r="AK45" s="703"/>
      <c r="AL45" s="703"/>
      <c r="AM45" s="703"/>
      <c r="AN45" s="703"/>
      <c r="AO45" s="703"/>
      <c r="AP45" s="703"/>
      <c r="AQ45" s="703"/>
      <c r="AR45" s="703"/>
      <c r="AS45" s="703"/>
      <c r="AT45" s="704"/>
      <c r="AU45" s="705">
        <f>SUM(AU42:AX44)</f>
        <v>2</v>
      </c>
      <c r="AV45" s="706"/>
      <c r="AW45" s="706"/>
      <c r="AX45" s="708"/>
      <c r="AY45" s="33">
        <f>$AY$40</f>
        <v>2</v>
      </c>
    </row>
    <row r="46" spans="1:51" ht="24.75" customHeight="1" x14ac:dyDescent="0.15">
      <c r="A46" s="37"/>
      <c r="B46" s="37"/>
      <c r="C46" s="37"/>
      <c r="D46" s="37"/>
      <c r="E46" s="37"/>
      <c r="F46" s="37"/>
      <c r="G46" s="38"/>
      <c r="H46" s="38"/>
      <c r="I46" s="38"/>
      <c r="J46" s="38"/>
      <c r="K46" s="38"/>
      <c r="L46" s="39"/>
      <c r="M46" s="38"/>
      <c r="N46" s="38"/>
      <c r="O46" s="38"/>
      <c r="P46" s="38"/>
      <c r="Q46" s="38"/>
      <c r="R46" s="38"/>
      <c r="S46" s="38"/>
      <c r="T46" s="38"/>
      <c r="U46" s="38"/>
      <c r="V46" s="38"/>
      <c r="W46" s="38"/>
      <c r="X46" s="38"/>
      <c r="Y46" s="40"/>
      <c r="Z46" s="40"/>
      <c r="AA46" s="40"/>
      <c r="AB46" s="40"/>
      <c r="AC46" s="38"/>
      <c r="AD46" s="38"/>
      <c r="AE46" s="38"/>
      <c r="AF46" s="38"/>
      <c r="AG46" s="38"/>
      <c r="AH46" s="39"/>
      <c r="AI46" s="38"/>
      <c r="AJ46" s="38"/>
      <c r="AK46" s="38"/>
      <c r="AL46" s="38"/>
      <c r="AM46" s="38"/>
      <c r="AN46" s="38"/>
      <c r="AO46" s="38"/>
      <c r="AP46" s="38"/>
      <c r="AQ46" s="38"/>
      <c r="AR46" s="38"/>
      <c r="AS46" s="38"/>
      <c r="AT46" s="38"/>
      <c r="AU46" s="40"/>
      <c r="AV46" s="40"/>
      <c r="AW46" s="40"/>
      <c r="AX46" s="40"/>
    </row>
  </sheetData>
  <sheetProtection formatRows="0"/>
  <mergeCells count="219">
    <mergeCell ref="A2:F20"/>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7:K7"/>
    <mergeCell ref="L7:X7"/>
    <mergeCell ref="Y7:AB7"/>
    <mergeCell ref="AC7:AG7"/>
    <mergeCell ref="AH7:AT7"/>
    <mergeCell ref="AU7:AX7"/>
    <mergeCell ref="AU5:AX5"/>
    <mergeCell ref="G6:K6"/>
    <mergeCell ref="L6:X6"/>
    <mergeCell ref="Y6:AB6"/>
    <mergeCell ref="AC6:AG6"/>
    <mergeCell ref="AH6:AT6"/>
    <mergeCell ref="AU6:AX6"/>
    <mergeCell ref="G10:K10"/>
    <mergeCell ref="L10:X10"/>
    <mergeCell ref="Y10:AB10"/>
    <mergeCell ref="AC10:AG10"/>
    <mergeCell ref="AH10:AT10"/>
    <mergeCell ref="AU10:AX10"/>
    <mergeCell ref="G8:AB8"/>
    <mergeCell ref="AC8:AX8"/>
    <mergeCell ref="G9:K9"/>
    <mergeCell ref="L9:X9"/>
    <mergeCell ref="Y9:AB9"/>
    <mergeCell ref="AC9:AG9"/>
    <mergeCell ref="AH9:AT9"/>
    <mergeCell ref="AU9:AX9"/>
    <mergeCell ref="G12:K12"/>
    <mergeCell ref="L12:X12"/>
    <mergeCell ref="Y12:AB12"/>
    <mergeCell ref="AC12:AG12"/>
    <mergeCell ref="AH12:AT12"/>
    <mergeCell ref="AU12:AX12"/>
    <mergeCell ref="G11:K11"/>
    <mergeCell ref="L11:X11"/>
    <mergeCell ref="Y11:AB11"/>
    <mergeCell ref="AC11:AG11"/>
    <mergeCell ref="AH11:AT11"/>
    <mergeCell ref="AU11:AX11"/>
    <mergeCell ref="G15:K15"/>
    <mergeCell ref="L15:X15"/>
    <mergeCell ref="Y15:AB15"/>
    <mergeCell ref="AC15:AG15"/>
    <mergeCell ref="AH15:AT15"/>
    <mergeCell ref="AU15:AX15"/>
    <mergeCell ref="G13:AB13"/>
    <mergeCell ref="AC13:AX13"/>
    <mergeCell ref="G14:K14"/>
    <mergeCell ref="L14:X14"/>
    <mergeCell ref="Y14:AB14"/>
    <mergeCell ref="AC14:AG14"/>
    <mergeCell ref="AH14:AT14"/>
    <mergeCell ref="AU14:AX14"/>
    <mergeCell ref="G17:AB17"/>
    <mergeCell ref="AC17:AX17"/>
    <mergeCell ref="G18:K18"/>
    <mergeCell ref="L18:X18"/>
    <mergeCell ref="Y18:AB18"/>
    <mergeCell ref="AC18:AG18"/>
    <mergeCell ref="AH18:AT18"/>
    <mergeCell ref="AU18:AX18"/>
    <mergeCell ref="G16:K16"/>
    <mergeCell ref="L16:X16"/>
    <mergeCell ref="Y16:AB16"/>
    <mergeCell ref="AC16:AG16"/>
    <mergeCell ref="AH16:AT16"/>
    <mergeCell ref="AU16:AX16"/>
    <mergeCell ref="G20:K20"/>
    <mergeCell ref="L20:X20"/>
    <mergeCell ref="Y20:AB20"/>
    <mergeCell ref="AC20:AG20"/>
    <mergeCell ref="AH20:AT20"/>
    <mergeCell ref="AU20:AX20"/>
    <mergeCell ref="G19:K19"/>
    <mergeCell ref="L19:X19"/>
    <mergeCell ref="Y19:AB19"/>
    <mergeCell ref="AC19:AG19"/>
    <mergeCell ref="AH19:AT19"/>
    <mergeCell ref="AU19:AX19"/>
    <mergeCell ref="A22:F38"/>
    <mergeCell ref="G22:AB22"/>
    <mergeCell ref="AC22:AX22"/>
    <mergeCell ref="G23:K23"/>
    <mergeCell ref="L23:X23"/>
    <mergeCell ref="Y23:AB23"/>
    <mergeCell ref="AC23:AG23"/>
    <mergeCell ref="AH23:AT23"/>
    <mergeCell ref="AU23:AX23"/>
    <mergeCell ref="G24:K24"/>
    <mergeCell ref="G25:K25"/>
    <mergeCell ref="L25:X25"/>
    <mergeCell ref="Y25:AB25"/>
    <mergeCell ref="AC25:AG25"/>
    <mergeCell ref="AH25:AT25"/>
    <mergeCell ref="AU25:AX25"/>
    <mergeCell ref="L24:X24"/>
    <mergeCell ref="Y24:AB24"/>
    <mergeCell ref="AC24:AG24"/>
    <mergeCell ref="AH24:AT24"/>
    <mergeCell ref="AU24:AX24"/>
    <mergeCell ref="G28:K28"/>
    <mergeCell ref="L28:X28"/>
    <mergeCell ref="Y28:AB28"/>
    <mergeCell ref="AC28:AG28"/>
    <mergeCell ref="AH28:AT28"/>
    <mergeCell ref="AU28:AX28"/>
    <mergeCell ref="G26:AB26"/>
    <mergeCell ref="AC26:AX26"/>
    <mergeCell ref="G27:K27"/>
    <mergeCell ref="L27:X27"/>
    <mergeCell ref="Y27:AB27"/>
    <mergeCell ref="AC27:AG27"/>
    <mergeCell ref="AH27:AT27"/>
    <mergeCell ref="AU27:AX27"/>
    <mergeCell ref="G30:AB30"/>
    <mergeCell ref="AC30:AX30"/>
    <mergeCell ref="G31:K31"/>
    <mergeCell ref="L31:X31"/>
    <mergeCell ref="Y31:AB31"/>
    <mergeCell ref="AC31:AG31"/>
    <mergeCell ref="AH31:AT31"/>
    <mergeCell ref="AU31:AX31"/>
    <mergeCell ref="G29:K29"/>
    <mergeCell ref="L29:X29"/>
    <mergeCell ref="Y29:AB29"/>
    <mergeCell ref="AC29:AG29"/>
    <mergeCell ref="AH29:AT29"/>
    <mergeCell ref="AU29:AX29"/>
    <mergeCell ref="G33:K33"/>
    <mergeCell ref="L33:X33"/>
    <mergeCell ref="Y33:AB33"/>
    <mergeCell ref="AC33:AG33"/>
    <mergeCell ref="AH33:AT33"/>
    <mergeCell ref="AU33:AX33"/>
    <mergeCell ref="G32:K32"/>
    <mergeCell ref="L32:X32"/>
    <mergeCell ref="Y32:AB32"/>
    <mergeCell ref="AC32:AG32"/>
    <mergeCell ref="AH32:AT32"/>
    <mergeCell ref="AU32:AX32"/>
    <mergeCell ref="G36:K36"/>
    <mergeCell ref="L36:X36"/>
    <mergeCell ref="Y36:AB36"/>
    <mergeCell ref="AC36:AG36"/>
    <mergeCell ref="AH36:AT36"/>
    <mergeCell ref="AU36:AX36"/>
    <mergeCell ref="G34:AB34"/>
    <mergeCell ref="AC34:AX34"/>
    <mergeCell ref="G35:K35"/>
    <mergeCell ref="L35:X35"/>
    <mergeCell ref="Y35:AB35"/>
    <mergeCell ref="AC35:AG35"/>
    <mergeCell ref="AH35:AT35"/>
    <mergeCell ref="AU35:AX35"/>
    <mergeCell ref="G38:K38"/>
    <mergeCell ref="L38:X38"/>
    <mergeCell ref="Y38:AB38"/>
    <mergeCell ref="AC38:AG38"/>
    <mergeCell ref="AH38:AT38"/>
    <mergeCell ref="AU38:AX38"/>
    <mergeCell ref="G37:K37"/>
    <mergeCell ref="L37:X37"/>
    <mergeCell ref="Y37:AB37"/>
    <mergeCell ref="AC37:AG37"/>
    <mergeCell ref="AH37:AT37"/>
    <mergeCell ref="AU37:AX37"/>
    <mergeCell ref="A40:F45"/>
    <mergeCell ref="G40:AB40"/>
    <mergeCell ref="AC40:AX40"/>
    <mergeCell ref="G41:K41"/>
    <mergeCell ref="L41:X41"/>
    <mergeCell ref="Y41:AB41"/>
    <mergeCell ref="AC41:AG41"/>
    <mergeCell ref="AH41:AT41"/>
    <mergeCell ref="AU41:AX41"/>
    <mergeCell ref="G42:K42"/>
    <mergeCell ref="L42:X42"/>
    <mergeCell ref="Y42:AB42"/>
    <mergeCell ref="AC42:AG42"/>
    <mergeCell ref="AH42:AT42"/>
    <mergeCell ref="AU42:AX42"/>
    <mergeCell ref="G43:K43"/>
    <mergeCell ref="L43:X43"/>
    <mergeCell ref="Y43:AB43"/>
    <mergeCell ref="AC43:AG43"/>
    <mergeCell ref="AH43:AT43"/>
    <mergeCell ref="G45:K45"/>
    <mergeCell ref="L45:X45"/>
    <mergeCell ref="Y45:AB45"/>
    <mergeCell ref="AC45:AG45"/>
    <mergeCell ref="AH45:AT45"/>
    <mergeCell ref="AU45:AX45"/>
    <mergeCell ref="AU43:AX43"/>
    <mergeCell ref="G44:K44"/>
    <mergeCell ref="L44:X44"/>
    <mergeCell ref="Y44:AB44"/>
    <mergeCell ref="AC44:AG44"/>
    <mergeCell ref="AH44:AT44"/>
    <mergeCell ref="AU44:AX44"/>
  </mergeCells>
  <phoneticPr fontId="5"/>
  <conditionalFormatting sqref="Y7">
    <cfRule type="expression" dxfId="395" priority="413">
      <formula>IF(RIGHT(TEXT(Y7,"0.#"),1)=".",FALSE,TRUE)</formula>
    </cfRule>
    <cfRule type="expression" dxfId="394" priority="414">
      <formula>IF(RIGHT(TEXT(Y7,"0.#"),1)=".",TRUE,FALSE)</formula>
    </cfRule>
  </conditionalFormatting>
  <conditionalFormatting sqref="AU7">
    <cfRule type="expression" dxfId="393" priority="407">
      <formula>IF(RIGHT(TEXT(AU7,"0.#"),1)=".",FALSE,TRUE)</formula>
    </cfRule>
    <cfRule type="expression" dxfId="392" priority="408">
      <formula>IF(RIGHT(TEXT(AU7,"0.#"),1)=".",TRUE,FALSE)</formula>
    </cfRule>
  </conditionalFormatting>
  <conditionalFormatting sqref="AU6">
    <cfRule type="expression" dxfId="391" priority="405">
      <formula>IF(RIGHT(TEXT(AU6,"0.#"),1)=".",FALSE,TRUE)</formula>
    </cfRule>
    <cfRule type="expression" dxfId="390" priority="406">
      <formula>IF(RIGHT(TEXT(AU6,"0.#"),1)=".",TRUE,FALSE)</formula>
    </cfRule>
  </conditionalFormatting>
  <conditionalFormatting sqref="Y12">
    <cfRule type="expression" dxfId="389" priority="401">
      <formula>IF(RIGHT(TEXT(Y12,"0.#"),1)=".",FALSE,TRUE)</formula>
    </cfRule>
    <cfRule type="expression" dxfId="388" priority="402">
      <formula>IF(RIGHT(TEXT(Y12,"0.#"),1)=".",TRUE,FALSE)</formula>
    </cfRule>
  </conditionalFormatting>
  <conditionalFormatting sqref="AU11">
    <cfRule type="expression" dxfId="387" priority="397">
      <formula>IF(RIGHT(TEXT(AU11,"0.#"),1)=".",FALSE,TRUE)</formula>
    </cfRule>
    <cfRule type="expression" dxfId="386" priority="398">
      <formula>IF(RIGHT(TEXT(AU11,"0.#"),1)=".",TRUE,FALSE)</formula>
    </cfRule>
  </conditionalFormatting>
  <conditionalFormatting sqref="AU12">
    <cfRule type="expression" dxfId="385" priority="395">
      <formula>IF(RIGHT(TEXT(AU12,"0.#"),1)=".",FALSE,TRUE)</formula>
    </cfRule>
    <cfRule type="expression" dxfId="384" priority="396">
      <formula>IF(RIGHT(TEXT(AU12,"0.#"),1)=".",TRUE,FALSE)</formula>
    </cfRule>
  </conditionalFormatting>
  <conditionalFormatting sqref="Y16">
    <cfRule type="expression" dxfId="383" priority="389">
      <formula>IF(RIGHT(TEXT(Y16,"0.#"),1)=".",FALSE,TRUE)</formula>
    </cfRule>
    <cfRule type="expression" dxfId="382" priority="390">
      <formula>IF(RIGHT(TEXT(Y16,"0.#"),1)=".",TRUE,FALSE)</formula>
    </cfRule>
  </conditionalFormatting>
  <conditionalFormatting sqref="AU16">
    <cfRule type="expression" dxfId="381" priority="383">
      <formula>IF(RIGHT(TEXT(AU16,"0.#"),1)=".",FALSE,TRUE)</formula>
    </cfRule>
    <cfRule type="expression" dxfId="380" priority="384">
      <formula>IF(RIGHT(TEXT(AU16,"0.#"),1)=".",TRUE,FALSE)</formula>
    </cfRule>
  </conditionalFormatting>
  <conditionalFormatting sqref="Y20">
    <cfRule type="expression" dxfId="379" priority="377">
      <formula>IF(RIGHT(TEXT(Y20,"0.#"),1)=".",FALSE,TRUE)</formula>
    </cfRule>
    <cfRule type="expression" dxfId="378" priority="378">
      <formula>IF(RIGHT(TEXT(Y20,"0.#"),1)=".",TRUE,FALSE)</formula>
    </cfRule>
  </conditionalFormatting>
  <conditionalFormatting sqref="AU20">
    <cfRule type="expression" dxfId="377" priority="371">
      <formula>IF(RIGHT(TEXT(AU20,"0.#"),1)=".",FALSE,TRUE)</formula>
    </cfRule>
    <cfRule type="expression" dxfId="376" priority="372">
      <formula>IF(RIGHT(TEXT(AU20,"0.#"),1)=".",TRUE,FALSE)</formula>
    </cfRule>
  </conditionalFormatting>
  <conditionalFormatting sqref="Y25">
    <cfRule type="expression" dxfId="375" priority="365">
      <formula>IF(RIGHT(TEXT(Y25,"0.#"),1)=".",FALSE,TRUE)</formula>
    </cfRule>
    <cfRule type="expression" dxfId="374" priority="366">
      <formula>IF(RIGHT(TEXT(Y25,"0.#"),1)=".",TRUE,FALSE)</formula>
    </cfRule>
  </conditionalFormatting>
  <conditionalFormatting sqref="AU25">
    <cfRule type="expression" dxfId="373" priority="359">
      <formula>IF(RIGHT(TEXT(AU25,"0.#"),1)=".",FALSE,TRUE)</formula>
    </cfRule>
    <cfRule type="expression" dxfId="372" priority="360">
      <formula>IF(RIGHT(TEXT(AU25,"0.#"),1)=".",TRUE,FALSE)</formula>
    </cfRule>
  </conditionalFormatting>
  <conditionalFormatting sqref="Y29">
    <cfRule type="expression" dxfId="371" priority="353">
      <formula>IF(RIGHT(TEXT(Y29,"0.#"),1)=".",FALSE,TRUE)</formula>
    </cfRule>
    <cfRule type="expression" dxfId="370" priority="354">
      <formula>IF(RIGHT(TEXT(Y29,"0.#"),1)=".",TRUE,FALSE)</formula>
    </cfRule>
  </conditionalFormatting>
  <conditionalFormatting sqref="AU29">
    <cfRule type="expression" dxfId="369" priority="347">
      <formula>IF(RIGHT(TEXT(AU29,"0.#"),1)=".",FALSE,TRUE)</formula>
    </cfRule>
    <cfRule type="expression" dxfId="368" priority="348">
      <formula>IF(RIGHT(TEXT(AU29,"0.#"),1)=".",TRUE,FALSE)</formula>
    </cfRule>
  </conditionalFormatting>
  <conditionalFormatting sqref="Y33">
    <cfRule type="expression" dxfId="367" priority="341">
      <formula>IF(RIGHT(TEXT(Y33,"0.#"),1)=".",FALSE,TRUE)</formula>
    </cfRule>
    <cfRule type="expression" dxfId="366" priority="342">
      <formula>IF(RIGHT(TEXT(Y33,"0.#"),1)=".",TRUE,FALSE)</formula>
    </cfRule>
  </conditionalFormatting>
  <conditionalFormatting sqref="AU33">
    <cfRule type="expression" dxfId="365" priority="335">
      <formula>IF(RIGHT(TEXT(AU33,"0.#"),1)=".",FALSE,TRUE)</formula>
    </cfRule>
    <cfRule type="expression" dxfId="364" priority="336">
      <formula>IF(RIGHT(TEXT(AU33,"0.#"),1)=".",TRUE,FALSE)</formula>
    </cfRule>
  </conditionalFormatting>
  <conditionalFormatting sqref="Y37">
    <cfRule type="expression" dxfId="363" priority="331">
      <formula>IF(RIGHT(TEXT(Y37,"0.#"),1)=".",FALSE,TRUE)</formula>
    </cfRule>
    <cfRule type="expression" dxfId="362" priority="332">
      <formula>IF(RIGHT(TEXT(Y37,"0.#"),1)=".",TRUE,FALSE)</formula>
    </cfRule>
  </conditionalFormatting>
  <conditionalFormatting sqref="Y38">
    <cfRule type="expression" dxfId="361" priority="329">
      <formula>IF(RIGHT(TEXT(Y38,"0.#"),1)=".",FALSE,TRUE)</formula>
    </cfRule>
    <cfRule type="expression" dxfId="360" priority="330">
      <formula>IF(RIGHT(TEXT(Y38,"0.#"),1)=".",TRUE,FALSE)</formula>
    </cfRule>
  </conditionalFormatting>
  <conditionalFormatting sqref="AU38">
    <cfRule type="expression" dxfId="359" priority="323">
      <formula>IF(RIGHT(TEXT(AU38,"0.#"),1)=".",FALSE,TRUE)</formula>
    </cfRule>
    <cfRule type="expression" dxfId="358" priority="324">
      <formula>IF(RIGHT(TEXT(AU38,"0.#"),1)=".",TRUE,FALSE)</formula>
    </cfRule>
  </conditionalFormatting>
  <conditionalFormatting sqref="Y43">
    <cfRule type="expression" dxfId="357" priority="319">
      <formula>IF(RIGHT(TEXT(Y43,"0.#"),1)=".",FALSE,TRUE)</formula>
    </cfRule>
    <cfRule type="expression" dxfId="356" priority="320">
      <formula>IF(RIGHT(TEXT(Y43,"0.#"),1)=".",TRUE,FALSE)</formula>
    </cfRule>
  </conditionalFormatting>
  <conditionalFormatting sqref="Y45">
    <cfRule type="expression" dxfId="355" priority="317">
      <formula>IF(RIGHT(TEXT(Y45,"0.#"),1)=".",FALSE,TRUE)</formula>
    </cfRule>
    <cfRule type="expression" dxfId="354" priority="318">
      <formula>IF(RIGHT(TEXT(Y45,"0.#"),1)=".",TRUE,FALSE)</formula>
    </cfRule>
  </conditionalFormatting>
  <conditionalFormatting sqref="Y44">
    <cfRule type="expression" dxfId="353" priority="315">
      <formula>IF(RIGHT(TEXT(Y44,"0.#"),1)=".",FALSE,TRUE)</formula>
    </cfRule>
    <cfRule type="expression" dxfId="352" priority="316">
      <formula>IF(RIGHT(TEXT(Y44,"0.#"),1)=".",TRUE,FALSE)</formula>
    </cfRule>
  </conditionalFormatting>
  <conditionalFormatting sqref="AU45">
    <cfRule type="expression" dxfId="351" priority="311">
      <formula>IF(RIGHT(TEXT(AU45,"0.#"),1)=".",FALSE,TRUE)</formula>
    </cfRule>
    <cfRule type="expression" dxfId="350" priority="312">
      <formula>IF(RIGHT(TEXT(AU45,"0.#"),1)=".",TRUE,FALSE)</formula>
    </cfRule>
  </conditionalFormatting>
  <conditionalFormatting sqref="AU44">
    <cfRule type="expression" dxfId="349" priority="309">
      <formula>IF(RIGHT(TEXT(AU44,"0.#"),1)=".",FALSE,TRUE)</formula>
    </cfRule>
    <cfRule type="expression" dxfId="348" priority="310">
      <formula>IF(RIGHT(TEXT(AU44,"0.#"),1)=".",TRUE,FALSE)</formula>
    </cfRule>
  </conditionalFormatting>
  <conditionalFormatting sqref="AU15">
    <cfRule type="expression" dxfId="347" priority="123">
      <formula>IF(RIGHT(TEXT(AU15,"0.#"),1)=".",FALSE,TRUE)</formula>
    </cfRule>
    <cfRule type="expression" dxfId="346" priority="124">
      <formula>IF(RIGHT(TEXT(AU15,"0.#"),1)=".",TRUE,FALSE)</formula>
    </cfRule>
  </conditionalFormatting>
  <conditionalFormatting sqref="Y36">
    <cfRule type="expression" dxfId="345" priority="93">
      <formula>IF(RIGHT(TEXT(Y36,"0.#"),1)=".",FALSE,TRUE)</formula>
    </cfRule>
    <cfRule type="expression" dxfId="344" priority="94">
      <formula>IF(RIGHT(TEXT(Y36,"0.#"),1)=".",TRUE,FALSE)</formula>
    </cfRule>
  </conditionalFormatting>
  <conditionalFormatting sqref="AU43">
    <cfRule type="expression" dxfId="343" priority="87">
      <formula>IF(RIGHT(TEXT(AU43,"0.#"),1)=".",FALSE,TRUE)</formula>
    </cfRule>
    <cfRule type="expression" dxfId="342" priority="88">
      <formula>IF(RIGHT(TEXT(AU43,"0.#"),1)=".",TRUE,FALSE)</formula>
    </cfRule>
  </conditionalFormatting>
  <conditionalFormatting sqref="AU42">
    <cfRule type="expression" dxfId="341" priority="85">
      <formula>IF(RIGHT(TEXT(AU42,"0.#"),1)=".",FALSE,TRUE)</formula>
    </cfRule>
    <cfRule type="expression" dxfId="340" priority="86">
      <formula>IF(RIGHT(TEXT(AU42,"0.#"),1)=".",TRUE,FALSE)</formula>
    </cfRule>
  </conditionalFormatting>
  <conditionalFormatting sqref="Y24">
    <cfRule type="expression" dxfId="339" priority="69">
      <formula>IF(RIGHT(TEXT(Y24,"0.#"),1)=".",FALSE,TRUE)</formula>
    </cfRule>
    <cfRule type="expression" dxfId="338" priority="70">
      <formula>IF(RIGHT(TEXT(Y24,"0.#"),1)=".",TRUE,FALSE)</formula>
    </cfRule>
  </conditionalFormatting>
  <conditionalFormatting sqref="AU19">
    <cfRule type="expression" dxfId="337" priority="67">
      <formula>IF(RIGHT(TEXT(AU19,"0.#"),1)=".",FALSE,TRUE)</formula>
    </cfRule>
    <cfRule type="expression" dxfId="336" priority="68">
      <formula>IF(RIGHT(TEXT(AU19,"0.#"),1)=".",TRUE,FALSE)</formula>
    </cfRule>
  </conditionalFormatting>
  <conditionalFormatting sqref="Y19">
    <cfRule type="expression" dxfId="335" priority="65">
      <formula>IF(RIGHT(TEXT(Y19,"0.#"),1)=".",FALSE,TRUE)</formula>
    </cfRule>
    <cfRule type="expression" dxfId="334" priority="66">
      <formula>IF(RIGHT(TEXT(Y19,"0.#"),1)=".",TRUE,FALSE)</formula>
    </cfRule>
  </conditionalFormatting>
  <conditionalFormatting sqref="Y15">
    <cfRule type="expression" dxfId="333" priority="63">
      <formula>IF(RIGHT(TEXT(Y15,"0.#"),1)=".",FALSE,TRUE)</formula>
    </cfRule>
    <cfRule type="expression" dxfId="332" priority="64">
      <formula>IF(RIGHT(TEXT(Y15,"0.#"),1)=".",TRUE,FALSE)</formula>
    </cfRule>
  </conditionalFormatting>
  <conditionalFormatting sqref="Y11">
    <cfRule type="expression" dxfId="331" priority="57">
      <formula>IF(RIGHT(TEXT(Y11,"0.#"),1)=".",FALSE,TRUE)</formula>
    </cfRule>
    <cfRule type="expression" dxfId="330" priority="58">
      <formula>IF(RIGHT(TEXT(Y11,"0.#"),1)=".",TRUE,FALSE)</formula>
    </cfRule>
  </conditionalFormatting>
  <conditionalFormatting sqref="Y10">
    <cfRule type="expression" dxfId="329" priority="55">
      <formula>IF(RIGHT(TEXT(Y10,"0.#"),1)=".",FALSE,TRUE)</formula>
    </cfRule>
    <cfRule type="expression" dxfId="328" priority="56">
      <formula>IF(RIGHT(TEXT(Y10,"0.#"),1)=".",TRUE,FALSE)</formula>
    </cfRule>
  </conditionalFormatting>
  <conditionalFormatting sqref="Y4">
    <cfRule type="expression" dxfId="327" priority="49">
      <formula>IF(RIGHT(TEXT(Y4,"0.#"),1)=".",FALSE,TRUE)</formula>
    </cfRule>
    <cfRule type="expression" dxfId="326" priority="50">
      <formula>IF(RIGHT(TEXT(Y4,"0.#"),1)=".",TRUE,FALSE)</formula>
    </cfRule>
  </conditionalFormatting>
  <conditionalFormatting sqref="Y5">
    <cfRule type="expression" dxfId="325" priority="47">
      <formula>IF(RIGHT(TEXT(Y5,"0.#"),1)=".",FALSE,TRUE)</formula>
    </cfRule>
    <cfRule type="expression" dxfId="324" priority="48">
      <formula>IF(RIGHT(TEXT(Y5,"0.#"),1)=".",TRUE,FALSE)</formula>
    </cfRule>
  </conditionalFormatting>
  <conditionalFormatting sqref="AU5">
    <cfRule type="expression" dxfId="323" priority="41">
      <formula>IF(RIGHT(TEXT(AU5,"0.#"),1)=".",FALSE,TRUE)</formula>
    </cfRule>
    <cfRule type="expression" dxfId="322" priority="42">
      <formula>IF(RIGHT(TEXT(AU5,"0.#"),1)=".",TRUE,FALSE)</formula>
    </cfRule>
  </conditionalFormatting>
  <conditionalFormatting sqref="AU4">
    <cfRule type="expression" dxfId="321" priority="37">
      <formula>IF(RIGHT(TEXT(AU4,"0.#"),1)=".",FALSE,TRUE)</formula>
    </cfRule>
    <cfRule type="expression" dxfId="320" priority="38">
      <formula>IF(RIGHT(TEXT(AU4,"0.#"),1)=".",TRUE,FALSE)</formula>
    </cfRule>
  </conditionalFormatting>
  <conditionalFormatting sqref="AU10">
    <cfRule type="expression" dxfId="319" priority="35">
      <formula>IF(RIGHT(TEXT(AU10,"0.#"),1)=".",FALSE,TRUE)</formula>
    </cfRule>
    <cfRule type="expression" dxfId="318" priority="36">
      <formula>IF(RIGHT(TEXT(AU10,"0.#"),1)=".",TRUE,FALSE)</formula>
    </cfRule>
  </conditionalFormatting>
  <conditionalFormatting sqref="Y28">
    <cfRule type="expression" dxfId="317" priority="31">
      <formula>IF(RIGHT(TEXT(Y28,"0.#"),1)=".",FALSE,TRUE)</formula>
    </cfRule>
    <cfRule type="expression" dxfId="316" priority="32">
      <formula>IF(RIGHT(TEXT(Y28,"0.#"),1)=".",TRUE,FALSE)</formula>
    </cfRule>
  </conditionalFormatting>
  <conditionalFormatting sqref="AU28">
    <cfRule type="expression" dxfId="315" priority="25">
      <formula>IF(RIGHT(TEXT(AU28,"0.#"),1)=".",FALSE,TRUE)</formula>
    </cfRule>
    <cfRule type="expression" dxfId="314" priority="26">
      <formula>IF(RIGHT(TEXT(AU28,"0.#"),1)=".",TRUE,FALSE)</formula>
    </cfRule>
  </conditionalFormatting>
  <conditionalFormatting sqref="Y32">
    <cfRule type="expression" dxfId="313" priority="23">
      <formula>IF(RIGHT(TEXT(Y32,"0.#"),1)=".",FALSE,TRUE)</formula>
    </cfRule>
    <cfRule type="expression" dxfId="312" priority="24">
      <formula>IF(RIGHT(TEXT(Y32,"0.#"),1)=".",TRUE,FALSE)</formula>
    </cfRule>
  </conditionalFormatting>
  <conditionalFormatting sqref="AU32">
    <cfRule type="expression" dxfId="311" priority="21">
      <formula>IF(RIGHT(TEXT(AU32,"0.#"),1)=".",FALSE,TRUE)</formula>
    </cfRule>
    <cfRule type="expression" dxfId="310" priority="22">
      <formula>IF(RIGHT(TEXT(AU32,"0.#"),1)=".",TRUE,FALSE)</formula>
    </cfRule>
  </conditionalFormatting>
  <conditionalFormatting sqref="Y42">
    <cfRule type="expression" dxfId="309" priority="19">
      <formula>IF(RIGHT(TEXT(Y42,"0.#"),1)=".",FALSE,TRUE)</formula>
    </cfRule>
    <cfRule type="expression" dxfId="308" priority="20">
      <formula>IF(RIGHT(TEXT(Y42,"0.#"),1)=".",TRUE,FALSE)</formula>
    </cfRule>
  </conditionalFormatting>
  <conditionalFormatting sqref="AU24">
    <cfRule type="expression" dxfId="307" priority="17">
      <formula>IF(RIGHT(TEXT(AU24,"0.#"),1)=".",FALSE,TRUE)</formula>
    </cfRule>
    <cfRule type="expression" dxfId="306" priority="18">
      <formula>IF(RIGHT(TEXT(AU24,"0.#"),1)=".",TRUE,FALSE)</formula>
    </cfRule>
  </conditionalFormatting>
  <conditionalFormatting sqref="Y6">
    <cfRule type="expression" dxfId="305" priority="7">
      <formula>IF(RIGHT(TEXT(Y6,"0.#"),1)=".",FALSE,TRUE)</formula>
    </cfRule>
    <cfRule type="expression" dxfId="304" priority="8">
      <formula>IF(RIGHT(TEXT(Y6,"0.#"),1)=".",TRUE,FALSE)</formula>
    </cfRule>
  </conditionalFormatting>
  <conditionalFormatting sqref="AU37">
    <cfRule type="expression" dxfId="303" priority="3">
      <formula>IF(RIGHT(TEXT(AU37,"0.#"),1)=".",FALSE,TRUE)</formula>
    </cfRule>
    <cfRule type="expression" dxfId="302" priority="4">
      <formula>IF(RIGHT(TEXT(AU37,"0.#"),1)=".",TRUE,FALSE)</formula>
    </cfRule>
  </conditionalFormatting>
  <conditionalFormatting sqref="AU36">
    <cfRule type="expression" dxfId="301" priority="1">
      <formula>IF(RIGHT(TEXT(AU36,"0.#"),1)=".",FALSE,TRUE)</formula>
    </cfRule>
    <cfRule type="expression" dxfId="300" priority="2">
      <formula>IF(RIGHT(TEXT(AU36,"0.#"),1)=".",TRUE,FALSE)</formula>
    </cfRule>
  </conditionalFormatting>
  <dataValidations count="1">
    <dataValidation type="custom" imeMode="disabled" allowBlank="1" showInputMessage="1" showErrorMessage="1" sqref="Y4:AB6 AU4:AX6 Y10:AB11 AU10:AX11 Y15:AB15 AU15:AX15 Y19:AB19 AU19:AX19 Y24:AB24 AU24:AX24 Y28:AB28 AU28:AX28 Y32:AB32 AU32:AX32 Y36:AB37 AU36:AX37 Y42:AB44 AU42:AX44 CL16:CO19 BP16:BS19">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40"/>
  <sheetViews>
    <sheetView view="pageBreakPreview" zoomScale="85" zoomScaleNormal="75" zoomScaleSheetLayoutView="85" zoomScalePageLayoutView="70" workbookViewId="0"/>
  </sheetViews>
  <sheetFormatPr defaultColWidth="9" defaultRowHeight="13.5" x14ac:dyDescent="0.15"/>
  <cols>
    <col min="1" max="2" width="2.625" style="33" customWidth="1"/>
    <col min="3" max="33" width="2.625" style="65" customWidth="1"/>
    <col min="34" max="37" width="3.5" style="65" customWidth="1"/>
    <col min="38" max="41" width="2.625" style="65" customWidth="1"/>
    <col min="42" max="50" width="3.25" style="66" customWidth="1"/>
    <col min="51" max="51" width="11.125" style="33" hidden="1" customWidth="1"/>
    <col min="52" max="56" width="2.25" style="33" customWidth="1"/>
    <col min="57" max="60" width="9" style="33"/>
    <col min="61" max="61" width="27.875" style="33" customWidth="1"/>
    <col min="62" max="62" width="12.25" style="33" customWidth="1"/>
    <col min="63" max="16384" width="9" style="33"/>
  </cols>
  <sheetData>
    <row r="1" spans="1:51" ht="23.25" customHeight="1" x14ac:dyDescent="0.15">
      <c r="P1" s="66"/>
      <c r="Q1" s="66"/>
      <c r="R1" s="66"/>
      <c r="S1" s="66"/>
      <c r="T1" s="66"/>
      <c r="U1" s="66"/>
      <c r="V1" s="66"/>
      <c r="W1" s="66"/>
      <c r="X1" s="66"/>
      <c r="Y1" s="67"/>
      <c r="Z1" s="67"/>
      <c r="AA1" s="67"/>
      <c r="AB1" s="67"/>
      <c r="AC1" s="67"/>
      <c r="AD1" s="67"/>
      <c r="AE1" s="67"/>
      <c r="AF1" s="67"/>
      <c r="AG1" s="67"/>
      <c r="AH1" s="67"/>
      <c r="AI1" s="67"/>
      <c r="AJ1" s="67"/>
      <c r="AK1" s="67"/>
      <c r="AL1" s="67"/>
      <c r="AM1" s="67"/>
      <c r="AN1" s="67"/>
      <c r="AO1" s="67"/>
      <c r="AP1" s="68"/>
      <c r="AQ1" s="68"/>
      <c r="AR1" s="68"/>
      <c r="AS1" s="68"/>
      <c r="AT1" s="68"/>
      <c r="AU1" s="68"/>
      <c r="AV1" s="68"/>
      <c r="AW1" s="69"/>
    </row>
    <row r="2" spans="1:51" x14ac:dyDescent="0.15">
      <c r="A2" s="9"/>
      <c r="B2" s="49" t="s">
        <v>233</v>
      </c>
      <c r="C2" s="53"/>
      <c r="D2" s="53"/>
      <c r="E2" s="53"/>
      <c r="F2" s="53"/>
      <c r="G2" s="53"/>
      <c r="H2" s="53"/>
      <c r="I2" s="53"/>
      <c r="J2" s="53"/>
      <c r="K2" s="53"/>
      <c r="L2" s="53"/>
      <c r="M2" s="53"/>
      <c r="N2" s="53"/>
      <c r="O2" s="53"/>
      <c r="P2" s="58"/>
      <c r="Q2" s="58"/>
      <c r="R2" s="58"/>
      <c r="S2" s="58"/>
      <c r="T2" s="58"/>
      <c r="U2" s="58"/>
      <c r="V2" s="58"/>
      <c r="W2" s="58"/>
      <c r="X2" s="58"/>
      <c r="Y2" s="59"/>
      <c r="Z2" s="59"/>
      <c r="AA2" s="59"/>
      <c r="AB2" s="59"/>
      <c r="AC2" s="59"/>
      <c r="AD2" s="59"/>
      <c r="AE2" s="59"/>
      <c r="AF2" s="59"/>
      <c r="AG2" s="59"/>
      <c r="AH2" s="59"/>
      <c r="AI2" s="59"/>
      <c r="AJ2" s="59"/>
      <c r="AK2" s="59"/>
      <c r="AL2" s="59"/>
      <c r="AM2" s="59"/>
      <c r="AN2" s="59"/>
      <c r="AO2" s="59"/>
      <c r="AP2" s="58"/>
      <c r="AQ2" s="58"/>
      <c r="AR2" s="58"/>
      <c r="AS2" s="58"/>
      <c r="AT2" s="58"/>
      <c r="AU2" s="58"/>
      <c r="AV2" s="58"/>
      <c r="AW2" s="58"/>
      <c r="AX2" s="58"/>
      <c r="AY2">
        <f>COUNTA($C$4)</f>
        <v>1</v>
      </c>
    </row>
    <row r="3" spans="1:51" customFormat="1" ht="59.25" customHeight="1" x14ac:dyDescent="0.15">
      <c r="A3" s="723"/>
      <c r="B3" s="723"/>
      <c r="C3" s="723" t="s">
        <v>24</v>
      </c>
      <c r="D3" s="723"/>
      <c r="E3" s="723"/>
      <c r="F3" s="723"/>
      <c r="G3" s="723"/>
      <c r="H3" s="723"/>
      <c r="I3" s="723"/>
      <c r="J3" s="843" t="s">
        <v>214</v>
      </c>
      <c r="K3" s="844"/>
      <c r="L3" s="844"/>
      <c r="M3" s="844"/>
      <c r="N3" s="844"/>
      <c r="O3" s="844"/>
      <c r="P3" s="401" t="s">
        <v>25</v>
      </c>
      <c r="Q3" s="401"/>
      <c r="R3" s="401"/>
      <c r="S3" s="401"/>
      <c r="T3" s="401"/>
      <c r="U3" s="401"/>
      <c r="V3" s="401"/>
      <c r="W3" s="401"/>
      <c r="X3" s="401"/>
      <c r="Y3" s="725" t="s">
        <v>213</v>
      </c>
      <c r="Z3" s="726"/>
      <c r="AA3" s="726"/>
      <c r="AB3" s="726"/>
      <c r="AC3" s="843" t="s">
        <v>241</v>
      </c>
      <c r="AD3" s="843"/>
      <c r="AE3" s="843"/>
      <c r="AF3" s="843"/>
      <c r="AG3" s="843"/>
      <c r="AH3" s="725" t="s">
        <v>207</v>
      </c>
      <c r="AI3" s="723"/>
      <c r="AJ3" s="723"/>
      <c r="AK3" s="723"/>
      <c r="AL3" s="723" t="s">
        <v>19</v>
      </c>
      <c r="AM3" s="723"/>
      <c r="AN3" s="723"/>
      <c r="AO3" s="727"/>
      <c r="AP3" s="841" t="s">
        <v>215</v>
      </c>
      <c r="AQ3" s="841"/>
      <c r="AR3" s="841"/>
      <c r="AS3" s="841"/>
      <c r="AT3" s="841"/>
      <c r="AU3" s="841"/>
      <c r="AV3" s="841"/>
      <c r="AW3" s="841"/>
      <c r="AX3" s="841"/>
      <c r="AY3">
        <f>$AY$2</f>
        <v>1</v>
      </c>
    </row>
    <row r="4" spans="1:51" ht="36" customHeight="1" x14ac:dyDescent="0.15">
      <c r="A4" s="842">
        <v>1</v>
      </c>
      <c r="B4" s="842">
        <v>1</v>
      </c>
      <c r="C4" s="735" t="s">
        <v>836</v>
      </c>
      <c r="D4" s="736"/>
      <c r="E4" s="736"/>
      <c r="F4" s="736"/>
      <c r="G4" s="736"/>
      <c r="H4" s="736"/>
      <c r="I4" s="736"/>
      <c r="J4" s="737">
        <v>5010401018924</v>
      </c>
      <c r="K4" s="738"/>
      <c r="L4" s="738"/>
      <c r="M4" s="738"/>
      <c r="N4" s="738"/>
      <c r="O4" s="738"/>
      <c r="P4" s="739" t="s">
        <v>717</v>
      </c>
      <c r="Q4" s="740"/>
      <c r="R4" s="740"/>
      <c r="S4" s="740"/>
      <c r="T4" s="740"/>
      <c r="U4" s="740"/>
      <c r="V4" s="740"/>
      <c r="W4" s="740"/>
      <c r="X4" s="740"/>
      <c r="Y4" s="741">
        <v>15</v>
      </c>
      <c r="Z4" s="742"/>
      <c r="AA4" s="742"/>
      <c r="AB4" s="743"/>
      <c r="AC4" s="744" t="s">
        <v>261</v>
      </c>
      <c r="AD4" s="744"/>
      <c r="AE4" s="744"/>
      <c r="AF4" s="744"/>
      <c r="AG4" s="744"/>
      <c r="AH4" s="728">
        <v>2</v>
      </c>
      <c r="AI4" s="729"/>
      <c r="AJ4" s="729"/>
      <c r="AK4" s="729"/>
      <c r="AL4" s="730" t="s">
        <v>287</v>
      </c>
      <c r="AM4" s="731"/>
      <c r="AN4" s="731"/>
      <c r="AO4" s="732"/>
      <c r="AP4" s="733" t="s">
        <v>287</v>
      </c>
      <c r="AQ4" s="733"/>
      <c r="AR4" s="733"/>
      <c r="AS4" s="733"/>
      <c r="AT4" s="733"/>
      <c r="AU4" s="733"/>
      <c r="AV4" s="733"/>
      <c r="AW4" s="733"/>
      <c r="AX4" s="733"/>
      <c r="AY4">
        <f>$AY$2</f>
        <v>1</v>
      </c>
    </row>
    <row r="5" spans="1:51" x14ac:dyDescent="0.15">
      <c r="A5" s="41"/>
      <c r="B5" s="41"/>
      <c r="P5" s="66"/>
      <c r="Q5" s="66"/>
      <c r="R5" s="66"/>
      <c r="S5" s="66"/>
      <c r="T5" s="66"/>
      <c r="U5" s="66"/>
      <c r="V5" s="66"/>
      <c r="W5" s="66"/>
      <c r="X5" s="66"/>
      <c r="Y5" s="67"/>
      <c r="Z5" s="67"/>
      <c r="AA5" s="67"/>
      <c r="AB5" s="67"/>
      <c r="AC5" s="67"/>
      <c r="AD5" s="67"/>
      <c r="AE5" s="67"/>
      <c r="AF5" s="67"/>
      <c r="AG5" s="67"/>
      <c r="AH5" s="67"/>
      <c r="AI5" s="67"/>
      <c r="AJ5" s="67"/>
      <c r="AK5" s="67"/>
      <c r="AL5" s="67"/>
      <c r="AM5" s="67"/>
      <c r="AN5" s="67"/>
      <c r="AO5" s="67"/>
      <c r="AY5">
        <f>COUNTA($C$8)</f>
        <v>1</v>
      </c>
    </row>
    <row r="6" spans="1:51" x14ac:dyDescent="0.15">
      <c r="A6" s="9"/>
      <c r="B6" s="49" t="s">
        <v>234</v>
      </c>
      <c r="C6" s="53"/>
      <c r="D6" s="53"/>
      <c r="E6" s="53"/>
      <c r="F6" s="53"/>
      <c r="G6" s="53"/>
      <c r="H6" s="53"/>
      <c r="I6" s="53"/>
      <c r="J6" s="53"/>
      <c r="K6" s="53"/>
      <c r="L6" s="53"/>
      <c r="M6" s="53"/>
      <c r="N6" s="53"/>
      <c r="O6" s="53"/>
      <c r="P6" s="58"/>
      <c r="Q6" s="58"/>
      <c r="R6" s="58"/>
      <c r="S6" s="58"/>
      <c r="T6" s="58"/>
      <c r="U6" s="58"/>
      <c r="V6" s="58"/>
      <c r="W6" s="58"/>
      <c r="X6" s="58"/>
      <c r="Y6" s="59"/>
      <c r="Z6" s="59"/>
      <c r="AA6" s="59"/>
      <c r="AB6" s="59"/>
      <c r="AC6" s="59"/>
      <c r="AD6" s="59"/>
      <c r="AE6" s="59"/>
      <c r="AF6" s="59"/>
      <c r="AG6" s="59"/>
      <c r="AH6" s="59"/>
      <c r="AI6" s="59"/>
      <c r="AJ6" s="59"/>
      <c r="AK6" s="59"/>
      <c r="AL6" s="59"/>
      <c r="AM6" s="59"/>
      <c r="AN6" s="59"/>
      <c r="AO6" s="59"/>
      <c r="AP6" s="58"/>
      <c r="AQ6" s="58"/>
      <c r="AR6" s="58"/>
      <c r="AS6" s="58"/>
      <c r="AT6" s="58"/>
      <c r="AU6" s="58"/>
      <c r="AV6" s="58"/>
      <c r="AW6" s="58"/>
      <c r="AX6" s="58"/>
      <c r="AY6">
        <f>$AY$5</f>
        <v>1</v>
      </c>
    </row>
    <row r="7" spans="1:51" customFormat="1" ht="59.25" customHeight="1" x14ac:dyDescent="0.15">
      <c r="A7" s="723"/>
      <c r="B7" s="723"/>
      <c r="C7" s="723" t="s">
        <v>24</v>
      </c>
      <c r="D7" s="723"/>
      <c r="E7" s="723"/>
      <c r="F7" s="723"/>
      <c r="G7" s="723"/>
      <c r="H7" s="723"/>
      <c r="I7" s="723"/>
      <c r="J7" s="843" t="s">
        <v>214</v>
      </c>
      <c r="K7" s="844"/>
      <c r="L7" s="844"/>
      <c r="M7" s="844"/>
      <c r="N7" s="844"/>
      <c r="O7" s="844"/>
      <c r="P7" s="401" t="s">
        <v>25</v>
      </c>
      <c r="Q7" s="401"/>
      <c r="R7" s="401"/>
      <c r="S7" s="401"/>
      <c r="T7" s="401"/>
      <c r="U7" s="401"/>
      <c r="V7" s="401"/>
      <c r="W7" s="401"/>
      <c r="X7" s="401"/>
      <c r="Y7" s="725" t="s">
        <v>213</v>
      </c>
      <c r="Z7" s="726"/>
      <c r="AA7" s="726"/>
      <c r="AB7" s="726"/>
      <c r="AC7" s="843" t="s">
        <v>241</v>
      </c>
      <c r="AD7" s="843"/>
      <c r="AE7" s="843"/>
      <c r="AF7" s="843"/>
      <c r="AG7" s="843"/>
      <c r="AH7" s="725" t="s">
        <v>207</v>
      </c>
      <c r="AI7" s="723"/>
      <c r="AJ7" s="723"/>
      <c r="AK7" s="723"/>
      <c r="AL7" s="723" t="s">
        <v>19</v>
      </c>
      <c r="AM7" s="723"/>
      <c r="AN7" s="723"/>
      <c r="AO7" s="727"/>
      <c r="AP7" s="841" t="s">
        <v>215</v>
      </c>
      <c r="AQ7" s="841"/>
      <c r="AR7" s="841"/>
      <c r="AS7" s="841"/>
      <c r="AT7" s="841"/>
      <c r="AU7" s="841"/>
      <c r="AV7" s="841"/>
      <c r="AW7" s="841"/>
      <c r="AX7" s="841"/>
      <c r="AY7">
        <f>$AY$5</f>
        <v>1</v>
      </c>
    </row>
    <row r="8" spans="1:51" ht="45.75" customHeight="1" x14ac:dyDescent="0.15">
      <c r="A8" s="842">
        <v>1</v>
      </c>
      <c r="B8" s="842">
        <v>1</v>
      </c>
      <c r="C8" s="735" t="s">
        <v>813</v>
      </c>
      <c r="D8" s="736"/>
      <c r="E8" s="736"/>
      <c r="F8" s="736"/>
      <c r="G8" s="736"/>
      <c r="H8" s="736"/>
      <c r="I8" s="736"/>
      <c r="J8" s="737">
        <v>5010401143788</v>
      </c>
      <c r="K8" s="738"/>
      <c r="L8" s="738"/>
      <c r="M8" s="738"/>
      <c r="N8" s="738"/>
      <c r="O8" s="738"/>
      <c r="P8" s="739" t="s">
        <v>664</v>
      </c>
      <c r="Q8" s="740"/>
      <c r="R8" s="740"/>
      <c r="S8" s="740"/>
      <c r="T8" s="740"/>
      <c r="U8" s="740"/>
      <c r="V8" s="740"/>
      <c r="W8" s="740"/>
      <c r="X8" s="740"/>
      <c r="Y8" s="741">
        <v>61</v>
      </c>
      <c r="Z8" s="742"/>
      <c r="AA8" s="742"/>
      <c r="AB8" s="743"/>
      <c r="AC8" s="746" t="s">
        <v>258</v>
      </c>
      <c r="AD8" s="747"/>
      <c r="AE8" s="747"/>
      <c r="AF8" s="747"/>
      <c r="AG8" s="747"/>
      <c r="AH8" s="748">
        <v>4</v>
      </c>
      <c r="AI8" s="749"/>
      <c r="AJ8" s="749"/>
      <c r="AK8" s="749"/>
      <c r="AL8" s="730" t="s">
        <v>287</v>
      </c>
      <c r="AM8" s="731"/>
      <c r="AN8" s="731"/>
      <c r="AO8" s="732"/>
      <c r="AP8" s="733" t="s">
        <v>287</v>
      </c>
      <c r="AQ8" s="733"/>
      <c r="AR8" s="733"/>
      <c r="AS8" s="733"/>
      <c r="AT8" s="733"/>
      <c r="AU8" s="733"/>
      <c r="AV8" s="733"/>
      <c r="AW8" s="733"/>
      <c r="AX8" s="733"/>
      <c r="AY8">
        <f>$AY$5</f>
        <v>1</v>
      </c>
    </row>
    <row r="9" spans="1:51" x14ac:dyDescent="0.15">
      <c r="P9" s="66"/>
      <c r="Q9" s="66"/>
      <c r="R9" s="66"/>
      <c r="S9" s="66"/>
      <c r="T9" s="66"/>
      <c r="U9" s="66"/>
      <c r="V9" s="66"/>
      <c r="W9" s="66"/>
      <c r="X9" s="66"/>
      <c r="Y9" s="67"/>
      <c r="Z9" s="67"/>
      <c r="AA9" s="67"/>
      <c r="AB9" s="67"/>
      <c r="AC9" s="67"/>
      <c r="AD9" s="67"/>
      <c r="AE9" s="67"/>
      <c r="AF9" s="67"/>
      <c r="AG9" s="67"/>
      <c r="AH9" s="67"/>
      <c r="AI9" s="67"/>
      <c r="AJ9" s="67"/>
      <c r="AK9" s="67"/>
      <c r="AL9" s="67"/>
      <c r="AM9" s="67"/>
      <c r="AN9" s="67"/>
      <c r="AO9" s="67"/>
      <c r="AY9">
        <f>COUNTA($C$12)</f>
        <v>1</v>
      </c>
    </row>
    <row r="10" spans="1:51" x14ac:dyDescent="0.15">
      <c r="A10" s="9"/>
      <c r="B10" s="49" t="s">
        <v>172</v>
      </c>
      <c r="C10" s="53"/>
      <c r="D10" s="53"/>
      <c r="E10" s="53"/>
      <c r="F10" s="53"/>
      <c r="G10" s="53"/>
      <c r="H10" s="53"/>
      <c r="I10" s="53"/>
      <c r="J10" s="53"/>
      <c r="K10" s="53"/>
      <c r="L10" s="53"/>
      <c r="M10" s="53"/>
      <c r="N10" s="53"/>
      <c r="O10" s="53"/>
      <c r="P10" s="58"/>
      <c r="Q10" s="58"/>
      <c r="R10" s="58"/>
      <c r="S10" s="58"/>
      <c r="T10" s="58"/>
      <c r="U10" s="58"/>
      <c r="V10" s="58"/>
      <c r="W10" s="58"/>
      <c r="X10" s="58"/>
      <c r="Y10" s="59"/>
      <c r="Z10" s="59"/>
      <c r="AA10" s="59"/>
      <c r="AB10" s="59"/>
      <c r="AC10" s="59"/>
      <c r="AD10" s="59"/>
      <c r="AE10" s="59"/>
      <c r="AF10" s="59"/>
      <c r="AG10" s="59"/>
      <c r="AH10" s="59"/>
      <c r="AI10" s="59"/>
      <c r="AJ10" s="59"/>
      <c r="AK10" s="59"/>
      <c r="AL10" s="59"/>
      <c r="AM10" s="59"/>
      <c r="AN10" s="59"/>
      <c r="AO10" s="59"/>
      <c r="AP10" s="58"/>
      <c r="AQ10" s="58"/>
      <c r="AR10" s="58"/>
      <c r="AS10" s="58"/>
      <c r="AT10" s="58"/>
      <c r="AU10" s="58"/>
      <c r="AV10" s="58"/>
      <c r="AW10" s="58"/>
      <c r="AX10" s="58"/>
      <c r="AY10" s="33">
        <f>$AY$9</f>
        <v>1</v>
      </c>
    </row>
    <row r="11" spans="1:51" customFormat="1" ht="59.25" customHeight="1" x14ac:dyDescent="0.15">
      <c r="A11" s="723"/>
      <c r="B11" s="723"/>
      <c r="C11" s="723" t="s">
        <v>24</v>
      </c>
      <c r="D11" s="723"/>
      <c r="E11" s="723"/>
      <c r="F11" s="723"/>
      <c r="G11" s="723"/>
      <c r="H11" s="723"/>
      <c r="I11" s="723"/>
      <c r="J11" s="843" t="s">
        <v>214</v>
      </c>
      <c r="K11" s="844"/>
      <c r="L11" s="844"/>
      <c r="M11" s="844"/>
      <c r="N11" s="844"/>
      <c r="O11" s="844"/>
      <c r="P11" s="401" t="s">
        <v>25</v>
      </c>
      <c r="Q11" s="401"/>
      <c r="R11" s="401"/>
      <c r="S11" s="401"/>
      <c r="T11" s="401"/>
      <c r="U11" s="401"/>
      <c r="V11" s="401"/>
      <c r="W11" s="401"/>
      <c r="X11" s="401"/>
      <c r="Y11" s="725" t="s">
        <v>213</v>
      </c>
      <c r="Z11" s="726"/>
      <c r="AA11" s="726"/>
      <c r="AB11" s="726"/>
      <c r="AC11" s="843" t="s">
        <v>241</v>
      </c>
      <c r="AD11" s="843"/>
      <c r="AE11" s="843"/>
      <c r="AF11" s="843"/>
      <c r="AG11" s="843"/>
      <c r="AH11" s="725" t="s">
        <v>207</v>
      </c>
      <c r="AI11" s="723"/>
      <c r="AJ11" s="723"/>
      <c r="AK11" s="723"/>
      <c r="AL11" s="723" t="s">
        <v>19</v>
      </c>
      <c r="AM11" s="723"/>
      <c r="AN11" s="723"/>
      <c r="AO11" s="727"/>
      <c r="AP11" s="841" t="s">
        <v>215</v>
      </c>
      <c r="AQ11" s="841"/>
      <c r="AR11" s="841"/>
      <c r="AS11" s="841"/>
      <c r="AT11" s="841"/>
      <c r="AU11" s="841"/>
      <c r="AV11" s="841"/>
      <c r="AW11" s="841"/>
      <c r="AX11" s="841"/>
      <c r="AY11" s="33">
        <f>$AY$9</f>
        <v>1</v>
      </c>
    </row>
    <row r="12" spans="1:51" ht="45" customHeight="1" x14ac:dyDescent="0.15">
      <c r="A12" s="842">
        <v>1</v>
      </c>
      <c r="B12" s="842">
        <v>1</v>
      </c>
      <c r="C12" s="735" t="s">
        <v>816</v>
      </c>
      <c r="D12" s="736"/>
      <c r="E12" s="736"/>
      <c r="F12" s="736"/>
      <c r="G12" s="736"/>
      <c r="H12" s="736"/>
      <c r="I12" s="736"/>
      <c r="J12" s="737">
        <v>3010401076255</v>
      </c>
      <c r="K12" s="738"/>
      <c r="L12" s="738"/>
      <c r="M12" s="738"/>
      <c r="N12" s="738"/>
      <c r="O12" s="738"/>
      <c r="P12" s="739" t="s">
        <v>751</v>
      </c>
      <c r="Q12" s="740"/>
      <c r="R12" s="740"/>
      <c r="S12" s="740"/>
      <c r="T12" s="740"/>
      <c r="U12" s="740"/>
      <c r="V12" s="740"/>
      <c r="W12" s="740"/>
      <c r="X12" s="740"/>
      <c r="Y12" s="741">
        <v>4</v>
      </c>
      <c r="Z12" s="742"/>
      <c r="AA12" s="742"/>
      <c r="AB12" s="743"/>
      <c r="AC12" s="744" t="s">
        <v>258</v>
      </c>
      <c r="AD12" s="744"/>
      <c r="AE12" s="744"/>
      <c r="AF12" s="744"/>
      <c r="AG12" s="744"/>
      <c r="AH12" s="728">
        <v>3</v>
      </c>
      <c r="AI12" s="729"/>
      <c r="AJ12" s="729"/>
      <c r="AK12" s="729"/>
      <c r="AL12" s="730" t="s">
        <v>287</v>
      </c>
      <c r="AM12" s="731"/>
      <c r="AN12" s="731"/>
      <c r="AO12" s="732"/>
      <c r="AP12" s="733" t="s">
        <v>287</v>
      </c>
      <c r="AQ12" s="733"/>
      <c r="AR12" s="733"/>
      <c r="AS12" s="733"/>
      <c r="AT12" s="733"/>
      <c r="AU12" s="733"/>
      <c r="AV12" s="733"/>
      <c r="AW12" s="733"/>
      <c r="AX12" s="733"/>
      <c r="AY12" s="33">
        <f>$AY$9</f>
        <v>1</v>
      </c>
    </row>
    <row r="13" spans="1:51" x14ac:dyDescent="0.15">
      <c r="P13" s="66"/>
      <c r="Q13" s="66"/>
      <c r="R13" s="66"/>
      <c r="S13" s="66"/>
      <c r="T13" s="66"/>
      <c r="U13" s="66"/>
      <c r="V13" s="66"/>
      <c r="W13" s="66"/>
      <c r="X13" s="66"/>
      <c r="Y13" s="67"/>
      <c r="Z13" s="67"/>
      <c r="AA13" s="67"/>
      <c r="AB13" s="67"/>
      <c r="AC13" s="67"/>
      <c r="AD13" s="67"/>
      <c r="AE13" s="67"/>
      <c r="AF13" s="67"/>
      <c r="AG13" s="67"/>
      <c r="AH13" s="67"/>
      <c r="AI13" s="67"/>
      <c r="AJ13" s="67"/>
      <c r="AK13" s="67"/>
      <c r="AL13" s="67"/>
      <c r="AM13" s="67"/>
      <c r="AN13" s="67"/>
      <c r="AO13" s="67"/>
      <c r="AY13">
        <f>COUNTA($C$16)</f>
        <v>1</v>
      </c>
    </row>
    <row r="14" spans="1:51" x14ac:dyDescent="0.15">
      <c r="A14" s="9"/>
      <c r="B14" s="49" t="s">
        <v>173</v>
      </c>
      <c r="C14" s="53"/>
      <c r="D14" s="53"/>
      <c r="E14" s="53"/>
      <c r="F14" s="53"/>
      <c r="G14" s="53"/>
      <c r="H14" s="53"/>
      <c r="I14" s="53"/>
      <c r="J14" s="53"/>
      <c r="K14" s="53"/>
      <c r="L14" s="53"/>
      <c r="M14" s="53"/>
      <c r="N14" s="53"/>
      <c r="O14" s="53"/>
      <c r="P14" s="58"/>
      <c r="Q14" s="58"/>
      <c r="R14" s="58"/>
      <c r="S14" s="58"/>
      <c r="T14" s="58"/>
      <c r="U14" s="58"/>
      <c r="V14" s="58"/>
      <c r="W14" s="58"/>
      <c r="X14" s="58"/>
      <c r="Y14" s="59"/>
      <c r="Z14" s="59"/>
      <c r="AA14" s="59"/>
      <c r="AB14" s="59"/>
      <c r="AC14" s="59"/>
      <c r="AD14" s="59"/>
      <c r="AE14" s="59"/>
      <c r="AF14" s="59"/>
      <c r="AG14" s="59"/>
      <c r="AH14" s="59"/>
      <c r="AI14" s="59"/>
      <c r="AJ14" s="59"/>
      <c r="AK14" s="59"/>
      <c r="AL14" s="59"/>
      <c r="AM14" s="59"/>
      <c r="AN14" s="59"/>
      <c r="AO14" s="59"/>
      <c r="AP14" s="58"/>
      <c r="AQ14" s="58"/>
      <c r="AR14" s="58"/>
      <c r="AS14" s="58"/>
      <c r="AT14" s="58"/>
      <c r="AU14" s="58"/>
      <c r="AV14" s="58"/>
      <c r="AW14" s="58"/>
      <c r="AX14" s="58"/>
      <c r="AY14" s="33">
        <f>$AY$13</f>
        <v>1</v>
      </c>
    </row>
    <row r="15" spans="1:51" customFormat="1" ht="59.25" customHeight="1" x14ac:dyDescent="0.15">
      <c r="A15" s="723"/>
      <c r="B15" s="723"/>
      <c r="C15" s="723" t="s">
        <v>24</v>
      </c>
      <c r="D15" s="723"/>
      <c r="E15" s="723"/>
      <c r="F15" s="723"/>
      <c r="G15" s="723"/>
      <c r="H15" s="723"/>
      <c r="I15" s="723"/>
      <c r="J15" s="843" t="s">
        <v>214</v>
      </c>
      <c r="K15" s="844"/>
      <c r="L15" s="844"/>
      <c r="M15" s="844"/>
      <c r="N15" s="844"/>
      <c r="O15" s="844"/>
      <c r="P15" s="401" t="s">
        <v>25</v>
      </c>
      <c r="Q15" s="401"/>
      <c r="R15" s="401"/>
      <c r="S15" s="401"/>
      <c r="T15" s="401"/>
      <c r="U15" s="401"/>
      <c r="V15" s="401"/>
      <c r="W15" s="401"/>
      <c r="X15" s="401"/>
      <c r="Y15" s="725" t="s">
        <v>213</v>
      </c>
      <c r="Z15" s="726"/>
      <c r="AA15" s="726"/>
      <c r="AB15" s="726"/>
      <c r="AC15" s="843" t="s">
        <v>241</v>
      </c>
      <c r="AD15" s="843"/>
      <c r="AE15" s="843"/>
      <c r="AF15" s="843"/>
      <c r="AG15" s="843"/>
      <c r="AH15" s="725" t="s">
        <v>207</v>
      </c>
      <c r="AI15" s="723"/>
      <c r="AJ15" s="723"/>
      <c r="AK15" s="723"/>
      <c r="AL15" s="723" t="s">
        <v>19</v>
      </c>
      <c r="AM15" s="723"/>
      <c r="AN15" s="723"/>
      <c r="AO15" s="727"/>
      <c r="AP15" s="841" t="s">
        <v>215</v>
      </c>
      <c r="AQ15" s="841"/>
      <c r="AR15" s="841"/>
      <c r="AS15" s="841"/>
      <c r="AT15" s="841"/>
      <c r="AU15" s="841"/>
      <c r="AV15" s="841"/>
      <c r="AW15" s="841"/>
      <c r="AX15" s="841"/>
      <c r="AY15" s="33">
        <f>$AY$13</f>
        <v>1</v>
      </c>
    </row>
    <row r="16" spans="1:51" ht="35.25" customHeight="1" x14ac:dyDescent="0.15">
      <c r="A16" s="842">
        <v>1</v>
      </c>
      <c r="B16" s="842">
        <v>1</v>
      </c>
      <c r="C16" s="735" t="s">
        <v>837</v>
      </c>
      <c r="D16" s="736"/>
      <c r="E16" s="736"/>
      <c r="F16" s="736"/>
      <c r="G16" s="736"/>
      <c r="H16" s="736"/>
      <c r="I16" s="736"/>
      <c r="J16" s="737">
        <v>1011001128415</v>
      </c>
      <c r="K16" s="738"/>
      <c r="L16" s="738"/>
      <c r="M16" s="738"/>
      <c r="N16" s="738"/>
      <c r="O16" s="738"/>
      <c r="P16" s="739" t="s">
        <v>677</v>
      </c>
      <c r="Q16" s="740"/>
      <c r="R16" s="740"/>
      <c r="S16" s="740"/>
      <c r="T16" s="740"/>
      <c r="U16" s="740"/>
      <c r="V16" s="740"/>
      <c r="W16" s="740"/>
      <c r="X16" s="740"/>
      <c r="Y16" s="741">
        <v>0.03</v>
      </c>
      <c r="Z16" s="742"/>
      <c r="AA16" s="742"/>
      <c r="AB16" s="743"/>
      <c r="AC16" s="744" t="s">
        <v>73</v>
      </c>
      <c r="AD16" s="744"/>
      <c r="AE16" s="744"/>
      <c r="AF16" s="744"/>
      <c r="AG16" s="744"/>
      <c r="AH16" s="728" t="s">
        <v>287</v>
      </c>
      <c r="AI16" s="729"/>
      <c r="AJ16" s="729"/>
      <c r="AK16" s="729"/>
      <c r="AL16" s="730" t="s">
        <v>287</v>
      </c>
      <c r="AM16" s="731"/>
      <c r="AN16" s="731"/>
      <c r="AO16" s="732"/>
      <c r="AP16" s="733" t="s">
        <v>287</v>
      </c>
      <c r="AQ16" s="733"/>
      <c r="AR16" s="733"/>
      <c r="AS16" s="733"/>
      <c r="AT16" s="733"/>
      <c r="AU16" s="733"/>
      <c r="AV16" s="733"/>
      <c r="AW16" s="733"/>
      <c r="AX16" s="733"/>
      <c r="AY16" s="33">
        <f>$AY$13</f>
        <v>1</v>
      </c>
    </row>
    <row r="17" spans="1:51" x14ac:dyDescent="0.15">
      <c r="P17" s="66"/>
      <c r="Q17" s="66"/>
      <c r="R17" s="66"/>
      <c r="S17" s="66"/>
      <c r="T17" s="66"/>
      <c r="U17" s="66"/>
      <c r="V17" s="66"/>
      <c r="W17" s="66"/>
      <c r="X17" s="66"/>
      <c r="Y17" s="67"/>
      <c r="Z17" s="67"/>
      <c r="AA17" s="67"/>
      <c r="AB17" s="67"/>
      <c r="AC17" s="67"/>
      <c r="AD17" s="67"/>
      <c r="AE17" s="67"/>
      <c r="AF17" s="67"/>
      <c r="AG17" s="67"/>
      <c r="AH17" s="67"/>
      <c r="AI17" s="67"/>
      <c r="AJ17" s="67"/>
      <c r="AK17" s="67"/>
      <c r="AL17" s="67"/>
      <c r="AM17" s="67"/>
      <c r="AN17" s="67"/>
      <c r="AO17" s="67"/>
      <c r="AY17">
        <f>COUNTA($C$20)</f>
        <v>1</v>
      </c>
    </row>
    <row r="18" spans="1:51" x14ac:dyDescent="0.15">
      <c r="A18" s="9"/>
      <c r="B18" s="49" t="s">
        <v>174</v>
      </c>
      <c r="C18" s="53"/>
      <c r="D18" s="53"/>
      <c r="E18" s="53"/>
      <c r="F18" s="53"/>
      <c r="G18" s="53"/>
      <c r="H18" s="53"/>
      <c r="I18" s="53"/>
      <c r="J18" s="53"/>
      <c r="K18" s="53"/>
      <c r="L18" s="53"/>
      <c r="M18" s="53"/>
      <c r="N18" s="53"/>
      <c r="O18" s="53"/>
      <c r="P18" s="58"/>
      <c r="Q18" s="58"/>
      <c r="R18" s="58"/>
      <c r="S18" s="58"/>
      <c r="T18" s="58"/>
      <c r="U18" s="58"/>
      <c r="V18" s="58"/>
      <c r="W18" s="58"/>
      <c r="X18" s="58"/>
      <c r="Y18" s="59"/>
      <c r="Z18" s="59"/>
      <c r="AA18" s="59"/>
      <c r="AB18" s="59"/>
      <c r="AC18" s="59"/>
      <c r="AD18" s="59"/>
      <c r="AE18" s="59"/>
      <c r="AF18" s="59"/>
      <c r="AG18" s="59"/>
      <c r="AH18" s="59"/>
      <c r="AI18" s="59"/>
      <c r="AJ18" s="59"/>
      <c r="AK18" s="59"/>
      <c r="AL18" s="59"/>
      <c r="AM18" s="59"/>
      <c r="AN18" s="59"/>
      <c r="AO18" s="59"/>
      <c r="AP18" s="58"/>
      <c r="AQ18" s="58"/>
      <c r="AR18" s="58"/>
      <c r="AS18" s="58"/>
      <c r="AT18" s="58"/>
      <c r="AU18" s="58"/>
      <c r="AV18" s="58"/>
      <c r="AW18" s="58"/>
      <c r="AX18" s="58"/>
      <c r="AY18" s="33">
        <f>$AY$17</f>
        <v>1</v>
      </c>
    </row>
    <row r="19" spans="1:51" customFormat="1" ht="59.25" customHeight="1" x14ac:dyDescent="0.15">
      <c r="A19" s="723"/>
      <c r="B19" s="723"/>
      <c r="C19" s="723" t="s">
        <v>24</v>
      </c>
      <c r="D19" s="723"/>
      <c r="E19" s="723"/>
      <c r="F19" s="723"/>
      <c r="G19" s="723"/>
      <c r="H19" s="723"/>
      <c r="I19" s="723"/>
      <c r="J19" s="843" t="s">
        <v>214</v>
      </c>
      <c r="K19" s="844"/>
      <c r="L19" s="844"/>
      <c r="M19" s="844"/>
      <c r="N19" s="844"/>
      <c r="O19" s="844"/>
      <c r="P19" s="401" t="s">
        <v>25</v>
      </c>
      <c r="Q19" s="401"/>
      <c r="R19" s="401"/>
      <c r="S19" s="401"/>
      <c r="T19" s="401"/>
      <c r="U19" s="401"/>
      <c r="V19" s="401"/>
      <c r="W19" s="401"/>
      <c r="X19" s="401"/>
      <c r="Y19" s="725" t="s">
        <v>213</v>
      </c>
      <c r="Z19" s="726"/>
      <c r="AA19" s="726"/>
      <c r="AB19" s="726"/>
      <c r="AC19" s="843" t="s">
        <v>241</v>
      </c>
      <c r="AD19" s="843"/>
      <c r="AE19" s="843"/>
      <c r="AF19" s="843"/>
      <c r="AG19" s="843"/>
      <c r="AH19" s="725" t="s">
        <v>207</v>
      </c>
      <c r="AI19" s="723"/>
      <c r="AJ19" s="723"/>
      <c r="AK19" s="723"/>
      <c r="AL19" s="723" t="s">
        <v>19</v>
      </c>
      <c r="AM19" s="723"/>
      <c r="AN19" s="723"/>
      <c r="AO19" s="727"/>
      <c r="AP19" s="841" t="s">
        <v>215</v>
      </c>
      <c r="AQ19" s="841"/>
      <c r="AR19" s="841"/>
      <c r="AS19" s="841"/>
      <c r="AT19" s="841"/>
      <c r="AU19" s="841"/>
      <c r="AV19" s="841"/>
      <c r="AW19" s="841"/>
      <c r="AX19" s="841"/>
      <c r="AY19" s="33">
        <f>$AY$17</f>
        <v>1</v>
      </c>
    </row>
    <row r="20" spans="1:51" ht="45.75" customHeight="1" x14ac:dyDescent="0.15">
      <c r="A20" s="842">
        <v>1</v>
      </c>
      <c r="B20" s="842">
        <v>1</v>
      </c>
      <c r="C20" s="735" t="s">
        <v>838</v>
      </c>
      <c r="D20" s="736"/>
      <c r="E20" s="736"/>
      <c r="F20" s="736"/>
      <c r="G20" s="736"/>
      <c r="H20" s="736"/>
      <c r="I20" s="736"/>
      <c r="J20" s="737">
        <v>2011001123167</v>
      </c>
      <c r="K20" s="738"/>
      <c r="L20" s="738"/>
      <c r="M20" s="738"/>
      <c r="N20" s="738"/>
      <c r="O20" s="738"/>
      <c r="P20" s="739" t="s">
        <v>665</v>
      </c>
      <c r="Q20" s="740"/>
      <c r="R20" s="740"/>
      <c r="S20" s="740"/>
      <c r="T20" s="740"/>
      <c r="U20" s="740"/>
      <c r="V20" s="740"/>
      <c r="W20" s="740"/>
      <c r="X20" s="740"/>
      <c r="Y20" s="741">
        <v>1</v>
      </c>
      <c r="Z20" s="742"/>
      <c r="AA20" s="742"/>
      <c r="AB20" s="743"/>
      <c r="AC20" s="744" t="s">
        <v>73</v>
      </c>
      <c r="AD20" s="744"/>
      <c r="AE20" s="744"/>
      <c r="AF20" s="744"/>
      <c r="AG20" s="744"/>
      <c r="AH20" s="728" t="s">
        <v>287</v>
      </c>
      <c r="AI20" s="729"/>
      <c r="AJ20" s="729"/>
      <c r="AK20" s="729"/>
      <c r="AL20" s="730" t="s">
        <v>287</v>
      </c>
      <c r="AM20" s="731"/>
      <c r="AN20" s="731"/>
      <c r="AO20" s="732"/>
      <c r="AP20" s="733" t="s">
        <v>287</v>
      </c>
      <c r="AQ20" s="733"/>
      <c r="AR20" s="733"/>
      <c r="AS20" s="733"/>
      <c r="AT20" s="733"/>
      <c r="AU20" s="733"/>
      <c r="AV20" s="733"/>
      <c r="AW20" s="733"/>
      <c r="AX20" s="733"/>
      <c r="AY20" s="33">
        <f>$AY$17</f>
        <v>1</v>
      </c>
    </row>
    <row r="21" spans="1:51" x14ac:dyDescent="0.15">
      <c r="P21" s="66"/>
      <c r="Q21" s="66"/>
      <c r="R21" s="66"/>
      <c r="S21" s="66"/>
      <c r="T21" s="66"/>
      <c r="U21" s="66"/>
      <c r="V21" s="66"/>
      <c r="W21" s="66"/>
      <c r="X21" s="66"/>
      <c r="Y21" s="67"/>
      <c r="Z21" s="67"/>
      <c r="AA21" s="67"/>
      <c r="AB21" s="67"/>
      <c r="AC21" s="67"/>
      <c r="AD21" s="67"/>
      <c r="AE21" s="67"/>
      <c r="AF21" s="67"/>
      <c r="AG21" s="67"/>
      <c r="AH21" s="67"/>
      <c r="AI21" s="67"/>
      <c r="AJ21" s="67"/>
      <c r="AK21" s="67"/>
      <c r="AL21" s="67"/>
      <c r="AM21" s="67"/>
      <c r="AN21" s="67"/>
      <c r="AO21" s="67"/>
      <c r="AY21">
        <f>COUNTA($C$24)</f>
        <v>1</v>
      </c>
    </row>
    <row r="22" spans="1:51" x14ac:dyDescent="0.15">
      <c r="A22" s="9"/>
      <c r="B22" s="49" t="s">
        <v>175</v>
      </c>
      <c r="C22" s="53"/>
      <c r="D22" s="53"/>
      <c r="E22" s="53"/>
      <c r="F22" s="53"/>
      <c r="G22" s="53"/>
      <c r="H22" s="53"/>
      <c r="I22" s="53"/>
      <c r="J22" s="53"/>
      <c r="K22" s="53"/>
      <c r="L22" s="53"/>
      <c r="M22" s="53"/>
      <c r="N22" s="53"/>
      <c r="O22" s="53"/>
      <c r="P22" s="58"/>
      <c r="Q22" s="58"/>
      <c r="R22" s="58"/>
      <c r="S22" s="58"/>
      <c r="T22" s="58"/>
      <c r="U22" s="58"/>
      <c r="V22" s="58"/>
      <c r="W22" s="58"/>
      <c r="X22" s="58"/>
      <c r="Y22" s="59"/>
      <c r="Z22" s="59"/>
      <c r="AA22" s="59"/>
      <c r="AB22" s="59"/>
      <c r="AC22" s="59"/>
      <c r="AD22" s="59"/>
      <c r="AE22" s="59"/>
      <c r="AF22" s="59"/>
      <c r="AG22" s="59"/>
      <c r="AH22" s="59"/>
      <c r="AI22" s="59"/>
      <c r="AJ22" s="59"/>
      <c r="AK22" s="59"/>
      <c r="AL22" s="59"/>
      <c r="AM22" s="59"/>
      <c r="AN22" s="59"/>
      <c r="AO22" s="59"/>
      <c r="AP22" s="58"/>
      <c r="AQ22" s="58"/>
      <c r="AR22" s="58"/>
      <c r="AS22" s="58"/>
      <c r="AT22" s="58"/>
      <c r="AU22" s="58"/>
      <c r="AV22" s="58"/>
      <c r="AW22" s="58"/>
      <c r="AX22" s="58"/>
      <c r="AY22" s="33">
        <f>$AY$21</f>
        <v>1</v>
      </c>
    </row>
    <row r="23" spans="1:51" customFormat="1" ht="59.25" customHeight="1" x14ac:dyDescent="0.15">
      <c r="A23" s="723"/>
      <c r="B23" s="723"/>
      <c r="C23" s="723" t="s">
        <v>24</v>
      </c>
      <c r="D23" s="723"/>
      <c r="E23" s="723"/>
      <c r="F23" s="723"/>
      <c r="G23" s="723"/>
      <c r="H23" s="723"/>
      <c r="I23" s="723"/>
      <c r="J23" s="843" t="s">
        <v>214</v>
      </c>
      <c r="K23" s="844"/>
      <c r="L23" s="844"/>
      <c r="M23" s="844"/>
      <c r="N23" s="844"/>
      <c r="O23" s="844"/>
      <c r="P23" s="401" t="s">
        <v>25</v>
      </c>
      <c r="Q23" s="401"/>
      <c r="R23" s="401"/>
      <c r="S23" s="401"/>
      <c r="T23" s="401"/>
      <c r="U23" s="401"/>
      <c r="V23" s="401"/>
      <c r="W23" s="401"/>
      <c r="X23" s="401"/>
      <c r="Y23" s="725" t="s">
        <v>213</v>
      </c>
      <c r="Z23" s="726"/>
      <c r="AA23" s="726"/>
      <c r="AB23" s="726"/>
      <c r="AC23" s="843" t="s">
        <v>241</v>
      </c>
      <c r="AD23" s="843"/>
      <c r="AE23" s="843"/>
      <c r="AF23" s="843"/>
      <c r="AG23" s="843"/>
      <c r="AH23" s="725" t="s">
        <v>207</v>
      </c>
      <c r="AI23" s="723"/>
      <c r="AJ23" s="723"/>
      <c r="AK23" s="723"/>
      <c r="AL23" s="723" t="s">
        <v>19</v>
      </c>
      <c r="AM23" s="723"/>
      <c r="AN23" s="723"/>
      <c r="AO23" s="727"/>
      <c r="AP23" s="841" t="s">
        <v>215</v>
      </c>
      <c r="AQ23" s="841"/>
      <c r="AR23" s="841"/>
      <c r="AS23" s="841"/>
      <c r="AT23" s="841"/>
      <c r="AU23" s="841"/>
      <c r="AV23" s="841"/>
      <c r="AW23" s="841"/>
      <c r="AX23" s="841"/>
      <c r="AY23" s="33">
        <f>$AY$21</f>
        <v>1</v>
      </c>
    </row>
    <row r="24" spans="1:51" ht="31.5" customHeight="1" x14ac:dyDescent="0.15">
      <c r="A24" s="842">
        <v>1</v>
      </c>
      <c r="B24" s="842">
        <v>1</v>
      </c>
      <c r="C24" s="735" t="s">
        <v>839</v>
      </c>
      <c r="D24" s="736"/>
      <c r="E24" s="736"/>
      <c r="F24" s="736"/>
      <c r="G24" s="736"/>
      <c r="H24" s="736"/>
      <c r="I24" s="736"/>
      <c r="J24" s="737">
        <v>2010001060180</v>
      </c>
      <c r="K24" s="738"/>
      <c r="L24" s="738"/>
      <c r="M24" s="738"/>
      <c r="N24" s="738"/>
      <c r="O24" s="738"/>
      <c r="P24" s="739" t="s">
        <v>685</v>
      </c>
      <c r="Q24" s="740"/>
      <c r="R24" s="740"/>
      <c r="S24" s="740"/>
      <c r="T24" s="740"/>
      <c r="U24" s="740"/>
      <c r="V24" s="740"/>
      <c r="W24" s="740"/>
      <c r="X24" s="740"/>
      <c r="Y24" s="741">
        <v>138</v>
      </c>
      <c r="Z24" s="742"/>
      <c r="AA24" s="742"/>
      <c r="AB24" s="743"/>
      <c r="AC24" s="746" t="s">
        <v>73</v>
      </c>
      <c r="AD24" s="747"/>
      <c r="AE24" s="747"/>
      <c r="AF24" s="747"/>
      <c r="AG24" s="747"/>
      <c r="AH24" s="748" t="s">
        <v>287</v>
      </c>
      <c r="AI24" s="749"/>
      <c r="AJ24" s="749"/>
      <c r="AK24" s="749"/>
      <c r="AL24" s="730" t="s">
        <v>287</v>
      </c>
      <c r="AM24" s="731"/>
      <c r="AN24" s="731"/>
      <c r="AO24" s="732"/>
      <c r="AP24" s="733" t="s">
        <v>287</v>
      </c>
      <c r="AQ24" s="733"/>
      <c r="AR24" s="733"/>
      <c r="AS24" s="733"/>
      <c r="AT24" s="733"/>
      <c r="AU24" s="733"/>
      <c r="AV24" s="733"/>
      <c r="AW24" s="733"/>
      <c r="AX24" s="733"/>
      <c r="AY24" s="33">
        <f>$AY$21</f>
        <v>1</v>
      </c>
    </row>
    <row r="25" spans="1:51" ht="51.75" customHeight="1" x14ac:dyDescent="0.15">
      <c r="A25" s="842">
        <v>2</v>
      </c>
      <c r="B25" s="842">
        <v>1</v>
      </c>
      <c r="C25" s="735" t="s">
        <v>839</v>
      </c>
      <c r="D25" s="736"/>
      <c r="E25" s="736"/>
      <c r="F25" s="736"/>
      <c r="G25" s="736"/>
      <c r="H25" s="736"/>
      <c r="I25" s="736"/>
      <c r="J25" s="737">
        <v>2010001060180</v>
      </c>
      <c r="K25" s="738"/>
      <c r="L25" s="738"/>
      <c r="M25" s="738"/>
      <c r="N25" s="738"/>
      <c r="O25" s="738"/>
      <c r="P25" s="739" t="s">
        <v>750</v>
      </c>
      <c r="Q25" s="740"/>
      <c r="R25" s="740"/>
      <c r="S25" s="740"/>
      <c r="T25" s="740"/>
      <c r="U25" s="740"/>
      <c r="V25" s="740"/>
      <c r="W25" s="740"/>
      <c r="X25" s="740"/>
      <c r="Y25" s="741">
        <v>2</v>
      </c>
      <c r="Z25" s="742"/>
      <c r="AA25" s="742"/>
      <c r="AB25" s="743"/>
      <c r="AC25" s="746" t="s">
        <v>73</v>
      </c>
      <c r="AD25" s="747"/>
      <c r="AE25" s="747"/>
      <c r="AF25" s="747"/>
      <c r="AG25" s="747"/>
      <c r="AH25" s="748" t="s">
        <v>287</v>
      </c>
      <c r="AI25" s="749"/>
      <c r="AJ25" s="749"/>
      <c r="AK25" s="749"/>
      <c r="AL25" s="730" t="s">
        <v>287</v>
      </c>
      <c r="AM25" s="731"/>
      <c r="AN25" s="731"/>
      <c r="AO25" s="732"/>
      <c r="AP25" s="733" t="s">
        <v>287</v>
      </c>
      <c r="AQ25" s="733"/>
      <c r="AR25" s="733"/>
      <c r="AS25" s="733"/>
      <c r="AT25" s="733"/>
      <c r="AU25" s="733"/>
      <c r="AV25" s="733"/>
      <c r="AW25" s="733"/>
      <c r="AX25" s="733"/>
      <c r="AY25">
        <f>COUNTA($C$25)</f>
        <v>1</v>
      </c>
    </row>
    <row r="26" spans="1:51" ht="26.25" customHeight="1" x14ac:dyDescent="0.15">
      <c r="A26" s="842">
        <v>3</v>
      </c>
      <c r="B26" s="842">
        <v>1</v>
      </c>
      <c r="C26" s="735" t="s">
        <v>840</v>
      </c>
      <c r="D26" s="736"/>
      <c r="E26" s="736"/>
      <c r="F26" s="736"/>
      <c r="G26" s="736"/>
      <c r="H26" s="736"/>
      <c r="I26" s="736"/>
      <c r="J26" s="737">
        <v>2120001126730</v>
      </c>
      <c r="K26" s="738"/>
      <c r="L26" s="738"/>
      <c r="M26" s="738"/>
      <c r="N26" s="738"/>
      <c r="O26" s="738"/>
      <c r="P26" s="739" t="s">
        <v>685</v>
      </c>
      <c r="Q26" s="740"/>
      <c r="R26" s="740"/>
      <c r="S26" s="740"/>
      <c r="T26" s="740"/>
      <c r="U26" s="740"/>
      <c r="V26" s="740"/>
      <c r="W26" s="740"/>
      <c r="X26" s="740"/>
      <c r="Y26" s="741">
        <v>13</v>
      </c>
      <c r="Z26" s="742"/>
      <c r="AA26" s="742"/>
      <c r="AB26" s="743"/>
      <c r="AC26" s="746" t="s">
        <v>73</v>
      </c>
      <c r="AD26" s="747"/>
      <c r="AE26" s="747"/>
      <c r="AF26" s="747"/>
      <c r="AG26" s="747"/>
      <c r="AH26" s="748" t="s">
        <v>287</v>
      </c>
      <c r="AI26" s="749"/>
      <c r="AJ26" s="749"/>
      <c r="AK26" s="749"/>
      <c r="AL26" s="730" t="s">
        <v>287</v>
      </c>
      <c r="AM26" s="731"/>
      <c r="AN26" s="731"/>
      <c r="AO26" s="732"/>
      <c r="AP26" s="733" t="s">
        <v>287</v>
      </c>
      <c r="AQ26" s="733"/>
      <c r="AR26" s="733"/>
      <c r="AS26" s="733"/>
      <c r="AT26" s="733"/>
      <c r="AU26" s="733"/>
      <c r="AV26" s="733"/>
      <c r="AW26" s="733"/>
      <c r="AX26" s="733"/>
      <c r="AY26">
        <f>COUNTA($C$26)</f>
        <v>1</v>
      </c>
    </row>
    <row r="27" spans="1:51" ht="26.25" customHeight="1" x14ac:dyDescent="0.15">
      <c r="A27" s="842">
        <v>4</v>
      </c>
      <c r="B27" s="842">
        <v>1</v>
      </c>
      <c r="C27" s="735" t="s">
        <v>841</v>
      </c>
      <c r="D27" s="736"/>
      <c r="E27" s="736"/>
      <c r="F27" s="736"/>
      <c r="G27" s="736"/>
      <c r="H27" s="736"/>
      <c r="I27" s="736"/>
      <c r="J27" s="737">
        <v>9011001095607</v>
      </c>
      <c r="K27" s="738"/>
      <c r="L27" s="738"/>
      <c r="M27" s="738"/>
      <c r="N27" s="738"/>
      <c r="O27" s="738"/>
      <c r="P27" s="739" t="s">
        <v>685</v>
      </c>
      <c r="Q27" s="740"/>
      <c r="R27" s="740"/>
      <c r="S27" s="740"/>
      <c r="T27" s="740"/>
      <c r="U27" s="740"/>
      <c r="V27" s="740"/>
      <c r="W27" s="740"/>
      <c r="X27" s="740"/>
      <c r="Y27" s="741">
        <v>12</v>
      </c>
      <c r="Z27" s="742"/>
      <c r="AA27" s="742"/>
      <c r="AB27" s="743"/>
      <c r="AC27" s="746" t="s">
        <v>73</v>
      </c>
      <c r="AD27" s="747"/>
      <c r="AE27" s="747"/>
      <c r="AF27" s="747"/>
      <c r="AG27" s="747"/>
      <c r="AH27" s="748" t="s">
        <v>287</v>
      </c>
      <c r="AI27" s="749"/>
      <c r="AJ27" s="749"/>
      <c r="AK27" s="749"/>
      <c r="AL27" s="730" t="s">
        <v>287</v>
      </c>
      <c r="AM27" s="731"/>
      <c r="AN27" s="731"/>
      <c r="AO27" s="732"/>
      <c r="AP27" s="733" t="s">
        <v>287</v>
      </c>
      <c r="AQ27" s="733"/>
      <c r="AR27" s="733"/>
      <c r="AS27" s="733"/>
      <c r="AT27" s="733"/>
      <c r="AU27" s="733"/>
      <c r="AV27" s="733"/>
      <c r="AW27" s="733"/>
      <c r="AX27" s="733"/>
      <c r="AY27">
        <f>COUNTA($C$27)</f>
        <v>1</v>
      </c>
    </row>
    <row r="28" spans="1:51" x14ac:dyDescent="0.15">
      <c r="P28" s="66"/>
      <c r="Q28" s="66"/>
      <c r="R28" s="66"/>
      <c r="S28" s="66"/>
      <c r="T28" s="66"/>
      <c r="U28" s="66"/>
      <c r="V28" s="66"/>
      <c r="W28" s="66"/>
      <c r="X28" s="66"/>
      <c r="Y28" s="67"/>
      <c r="Z28" s="67"/>
      <c r="AA28" s="67"/>
      <c r="AB28" s="67"/>
      <c r="AC28" s="67"/>
      <c r="AD28" s="67"/>
      <c r="AE28" s="67"/>
      <c r="AF28" s="67"/>
      <c r="AG28" s="67"/>
      <c r="AH28" s="67"/>
      <c r="AI28" s="67"/>
      <c r="AJ28" s="67"/>
      <c r="AK28" s="67"/>
      <c r="AL28" s="67"/>
      <c r="AM28" s="67"/>
      <c r="AN28" s="67"/>
      <c r="AO28" s="67"/>
      <c r="AY28">
        <f>COUNTA($C$31)</f>
        <v>1</v>
      </c>
    </row>
    <row r="29" spans="1:51" x14ac:dyDescent="0.15">
      <c r="A29" s="9"/>
      <c r="B29" s="49" t="s">
        <v>176</v>
      </c>
      <c r="C29" s="53"/>
      <c r="D29" s="53"/>
      <c r="E29" s="53"/>
      <c r="F29" s="53"/>
      <c r="G29" s="53"/>
      <c r="H29" s="53"/>
      <c r="I29" s="53"/>
      <c r="J29" s="53"/>
      <c r="K29" s="53"/>
      <c r="L29" s="53"/>
      <c r="M29" s="53"/>
      <c r="N29" s="53"/>
      <c r="O29" s="53"/>
      <c r="P29" s="58"/>
      <c r="Q29" s="58"/>
      <c r="R29" s="58"/>
      <c r="S29" s="58"/>
      <c r="T29" s="58"/>
      <c r="U29" s="58"/>
      <c r="V29" s="58"/>
      <c r="W29" s="58"/>
      <c r="X29" s="58"/>
      <c r="Y29" s="59"/>
      <c r="Z29" s="59"/>
      <c r="AA29" s="59"/>
      <c r="AB29" s="59"/>
      <c r="AC29" s="59"/>
      <c r="AD29" s="59"/>
      <c r="AE29" s="59"/>
      <c r="AF29" s="59"/>
      <c r="AG29" s="59"/>
      <c r="AH29" s="59"/>
      <c r="AI29" s="59"/>
      <c r="AJ29" s="59"/>
      <c r="AK29" s="59"/>
      <c r="AL29" s="59"/>
      <c r="AM29" s="59"/>
      <c r="AN29" s="59"/>
      <c r="AO29" s="59"/>
      <c r="AP29" s="58"/>
      <c r="AQ29" s="58"/>
      <c r="AR29" s="58"/>
      <c r="AS29" s="58"/>
      <c r="AT29" s="58"/>
      <c r="AU29" s="58"/>
      <c r="AV29" s="58"/>
      <c r="AW29" s="58"/>
      <c r="AX29" s="58"/>
      <c r="AY29" s="33">
        <f>$AY$28</f>
        <v>1</v>
      </c>
    </row>
    <row r="30" spans="1:51" customFormat="1" ht="59.25" customHeight="1" x14ac:dyDescent="0.15">
      <c r="A30" s="723"/>
      <c r="B30" s="723"/>
      <c r="C30" s="723" t="s">
        <v>24</v>
      </c>
      <c r="D30" s="723"/>
      <c r="E30" s="723"/>
      <c r="F30" s="723"/>
      <c r="G30" s="723"/>
      <c r="H30" s="723"/>
      <c r="I30" s="723"/>
      <c r="J30" s="843" t="s">
        <v>214</v>
      </c>
      <c r="K30" s="844"/>
      <c r="L30" s="844"/>
      <c r="M30" s="844"/>
      <c r="N30" s="844"/>
      <c r="O30" s="844"/>
      <c r="P30" s="401" t="s">
        <v>25</v>
      </c>
      <c r="Q30" s="401"/>
      <c r="R30" s="401"/>
      <c r="S30" s="401"/>
      <c r="T30" s="401"/>
      <c r="U30" s="401"/>
      <c r="V30" s="401"/>
      <c r="W30" s="401"/>
      <c r="X30" s="401"/>
      <c r="Y30" s="725" t="s">
        <v>213</v>
      </c>
      <c r="Z30" s="726"/>
      <c r="AA30" s="726"/>
      <c r="AB30" s="726"/>
      <c r="AC30" s="843" t="s">
        <v>241</v>
      </c>
      <c r="AD30" s="843"/>
      <c r="AE30" s="843"/>
      <c r="AF30" s="843"/>
      <c r="AG30" s="843"/>
      <c r="AH30" s="725" t="s">
        <v>207</v>
      </c>
      <c r="AI30" s="723"/>
      <c r="AJ30" s="723"/>
      <c r="AK30" s="723"/>
      <c r="AL30" s="723" t="s">
        <v>19</v>
      </c>
      <c r="AM30" s="723"/>
      <c r="AN30" s="723"/>
      <c r="AO30" s="727"/>
      <c r="AP30" s="841" t="s">
        <v>215</v>
      </c>
      <c r="AQ30" s="841"/>
      <c r="AR30" s="841"/>
      <c r="AS30" s="841"/>
      <c r="AT30" s="841"/>
      <c r="AU30" s="841"/>
      <c r="AV30" s="841"/>
      <c r="AW30" s="841"/>
      <c r="AX30" s="841"/>
      <c r="AY30" s="33">
        <f>$AY$28</f>
        <v>1</v>
      </c>
    </row>
    <row r="31" spans="1:51" ht="45.6" customHeight="1" x14ac:dyDescent="0.15">
      <c r="A31" s="842">
        <v>1</v>
      </c>
      <c r="B31" s="842">
        <v>1</v>
      </c>
      <c r="C31" s="735" t="s">
        <v>842</v>
      </c>
      <c r="D31" s="736"/>
      <c r="E31" s="736"/>
      <c r="F31" s="736"/>
      <c r="G31" s="736"/>
      <c r="H31" s="736"/>
      <c r="I31" s="736"/>
      <c r="J31" s="737">
        <v>1011001028193</v>
      </c>
      <c r="K31" s="738"/>
      <c r="L31" s="738"/>
      <c r="M31" s="738"/>
      <c r="N31" s="738"/>
      <c r="O31" s="738"/>
      <c r="P31" s="739" t="s">
        <v>749</v>
      </c>
      <c r="Q31" s="740"/>
      <c r="R31" s="740"/>
      <c r="S31" s="740"/>
      <c r="T31" s="740"/>
      <c r="U31" s="740"/>
      <c r="V31" s="740"/>
      <c r="W31" s="740"/>
      <c r="X31" s="740"/>
      <c r="Y31" s="741">
        <v>38</v>
      </c>
      <c r="Z31" s="742"/>
      <c r="AA31" s="742"/>
      <c r="AB31" s="743"/>
      <c r="AC31" s="744" t="s">
        <v>73</v>
      </c>
      <c r="AD31" s="744"/>
      <c r="AE31" s="744"/>
      <c r="AF31" s="744"/>
      <c r="AG31" s="744"/>
      <c r="AH31" s="728" t="s">
        <v>287</v>
      </c>
      <c r="AI31" s="729"/>
      <c r="AJ31" s="729"/>
      <c r="AK31" s="729"/>
      <c r="AL31" s="730" t="s">
        <v>287</v>
      </c>
      <c r="AM31" s="731"/>
      <c r="AN31" s="731"/>
      <c r="AO31" s="732"/>
      <c r="AP31" s="733" t="s">
        <v>287</v>
      </c>
      <c r="AQ31" s="733"/>
      <c r="AR31" s="733"/>
      <c r="AS31" s="733"/>
      <c r="AT31" s="733"/>
      <c r="AU31" s="733"/>
      <c r="AV31" s="733"/>
      <c r="AW31" s="733"/>
      <c r="AX31" s="733"/>
      <c r="AY31" s="33">
        <f>$AY$28</f>
        <v>1</v>
      </c>
    </row>
    <row r="32" spans="1:51" ht="30.75" customHeight="1" x14ac:dyDescent="0.15">
      <c r="A32" s="842">
        <v>2</v>
      </c>
      <c r="B32" s="842">
        <v>1</v>
      </c>
      <c r="C32" s="735" t="s">
        <v>843</v>
      </c>
      <c r="D32" s="736"/>
      <c r="E32" s="736"/>
      <c r="F32" s="736"/>
      <c r="G32" s="736"/>
      <c r="H32" s="736"/>
      <c r="I32" s="736"/>
      <c r="J32" s="737">
        <v>4010601035588</v>
      </c>
      <c r="K32" s="738"/>
      <c r="L32" s="738"/>
      <c r="M32" s="738"/>
      <c r="N32" s="738"/>
      <c r="O32" s="738"/>
      <c r="P32" s="739" t="s">
        <v>749</v>
      </c>
      <c r="Q32" s="740"/>
      <c r="R32" s="740"/>
      <c r="S32" s="740"/>
      <c r="T32" s="740"/>
      <c r="U32" s="740"/>
      <c r="V32" s="740"/>
      <c r="W32" s="740"/>
      <c r="X32" s="740"/>
      <c r="Y32" s="741">
        <v>36</v>
      </c>
      <c r="Z32" s="742"/>
      <c r="AA32" s="742"/>
      <c r="AB32" s="743"/>
      <c r="AC32" s="744" t="s">
        <v>73</v>
      </c>
      <c r="AD32" s="744"/>
      <c r="AE32" s="744"/>
      <c r="AF32" s="744"/>
      <c r="AG32" s="744"/>
      <c r="AH32" s="728" t="s">
        <v>287</v>
      </c>
      <c r="AI32" s="729"/>
      <c r="AJ32" s="729"/>
      <c r="AK32" s="729"/>
      <c r="AL32" s="730" t="s">
        <v>287</v>
      </c>
      <c r="AM32" s="731"/>
      <c r="AN32" s="731"/>
      <c r="AO32" s="732"/>
      <c r="AP32" s="733" t="s">
        <v>287</v>
      </c>
      <c r="AQ32" s="733"/>
      <c r="AR32" s="733"/>
      <c r="AS32" s="733"/>
      <c r="AT32" s="733"/>
      <c r="AU32" s="733"/>
      <c r="AV32" s="733"/>
      <c r="AW32" s="733"/>
      <c r="AX32" s="733"/>
      <c r="AY32">
        <f>COUNTA($C$32)</f>
        <v>1</v>
      </c>
    </row>
    <row r="33" spans="1:51" ht="30.75" customHeight="1" x14ac:dyDescent="0.15">
      <c r="A33" s="842">
        <v>3</v>
      </c>
      <c r="B33" s="842">
        <v>1</v>
      </c>
      <c r="C33" s="735" t="s">
        <v>844</v>
      </c>
      <c r="D33" s="736"/>
      <c r="E33" s="736"/>
      <c r="F33" s="736"/>
      <c r="G33" s="736"/>
      <c r="H33" s="736"/>
      <c r="I33" s="736"/>
      <c r="J33" s="737">
        <v>1011101038836</v>
      </c>
      <c r="K33" s="738"/>
      <c r="L33" s="738"/>
      <c r="M33" s="738"/>
      <c r="N33" s="738"/>
      <c r="O33" s="738"/>
      <c r="P33" s="739" t="s">
        <v>749</v>
      </c>
      <c r="Q33" s="740"/>
      <c r="R33" s="740"/>
      <c r="S33" s="740"/>
      <c r="T33" s="740"/>
      <c r="U33" s="740"/>
      <c r="V33" s="740"/>
      <c r="W33" s="740"/>
      <c r="X33" s="740"/>
      <c r="Y33" s="741">
        <v>28</v>
      </c>
      <c r="Z33" s="742"/>
      <c r="AA33" s="742"/>
      <c r="AB33" s="743"/>
      <c r="AC33" s="744" t="s">
        <v>73</v>
      </c>
      <c r="AD33" s="744"/>
      <c r="AE33" s="744"/>
      <c r="AF33" s="744"/>
      <c r="AG33" s="744"/>
      <c r="AH33" s="728" t="s">
        <v>287</v>
      </c>
      <c r="AI33" s="729"/>
      <c r="AJ33" s="729"/>
      <c r="AK33" s="729"/>
      <c r="AL33" s="730" t="s">
        <v>287</v>
      </c>
      <c r="AM33" s="731"/>
      <c r="AN33" s="731"/>
      <c r="AO33" s="732"/>
      <c r="AP33" s="733" t="s">
        <v>287</v>
      </c>
      <c r="AQ33" s="733"/>
      <c r="AR33" s="733"/>
      <c r="AS33" s="733"/>
      <c r="AT33" s="733"/>
      <c r="AU33" s="733"/>
      <c r="AV33" s="733"/>
      <c r="AW33" s="733"/>
      <c r="AX33" s="733"/>
      <c r="AY33">
        <f>COUNTA($C$33)</f>
        <v>1</v>
      </c>
    </row>
    <row r="34" spans="1:51" ht="30.75" customHeight="1" x14ac:dyDescent="0.15">
      <c r="A34" s="842">
        <v>4</v>
      </c>
      <c r="B34" s="842">
        <v>1</v>
      </c>
      <c r="C34" s="735" t="s">
        <v>845</v>
      </c>
      <c r="D34" s="736"/>
      <c r="E34" s="736"/>
      <c r="F34" s="736"/>
      <c r="G34" s="736"/>
      <c r="H34" s="736"/>
      <c r="I34" s="736"/>
      <c r="J34" s="737">
        <v>5010001002592</v>
      </c>
      <c r="K34" s="738"/>
      <c r="L34" s="738"/>
      <c r="M34" s="738"/>
      <c r="N34" s="738"/>
      <c r="O34" s="738"/>
      <c r="P34" s="739" t="s">
        <v>749</v>
      </c>
      <c r="Q34" s="740"/>
      <c r="R34" s="740"/>
      <c r="S34" s="740"/>
      <c r="T34" s="740"/>
      <c r="U34" s="740"/>
      <c r="V34" s="740"/>
      <c r="W34" s="740"/>
      <c r="X34" s="740"/>
      <c r="Y34" s="741">
        <v>17</v>
      </c>
      <c r="Z34" s="742"/>
      <c r="AA34" s="742"/>
      <c r="AB34" s="743"/>
      <c r="AC34" s="744" t="s">
        <v>73</v>
      </c>
      <c r="AD34" s="744"/>
      <c r="AE34" s="744"/>
      <c r="AF34" s="744"/>
      <c r="AG34" s="744"/>
      <c r="AH34" s="728" t="s">
        <v>287</v>
      </c>
      <c r="AI34" s="729"/>
      <c r="AJ34" s="729"/>
      <c r="AK34" s="729"/>
      <c r="AL34" s="730" t="s">
        <v>287</v>
      </c>
      <c r="AM34" s="731"/>
      <c r="AN34" s="731"/>
      <c r="AO34" s="732"/>
      <c r="AP34" s="733" t="s">
        <v>287</v>
      </c>
      <c r="AQ34" s="733"/>
      <c r="AR34" s="733"/>
      <c r="AS34" s="733"/>
      <c r="AT34" s="733"/>
      <c r="AU34" s="733"/>
      <c r="AV34" s="733"/>
      <c r="AW34" s="733"/>
      <c r="AX34" s="733"/>
      <c r="AY34">
        <f>COUNTA($C$34)</f>
        <v>1</v>
      </c>
    </row>
    <row r="35" spans="1:51" ht="30.75" customHeight="1" x14ac:dyDescent="0.15">
      <c r="A35" s="842">
        <v>5</v>
      </c>
      <c r="B35" s="842">
        <v>1</v>
      </c>
      <c r="C35" s="735" t="s">
        <v>846</v>
      </c>
      <c r="D35" s="736"/>
      <c r="E35" s="736"/>
      <c r="F35" s="736"/>
      <c r="G35" s="736"/>
      <c r="H35" s="736"/>
      <c r="I35" s="736"/>
      <c r="J35" s="737">
        <v>2010601035763</v>
      </c>
      <c r="K35" s="738"/>
      <c r="L35" s="738"/>
      <c r="M35" s="738"/>
      <c r="N35" s="738"/>
      <c r="O35" s="738"/>
      <c r="P35" s="739" t="s">
        <v>749</v>
      </c>
      <c r="Q35" s="740"/>
      <c r="R35" s="740"/>
      <c r="S35" s="740"/>
      <c r="T35" s="740"/>
      <c r="U35" s="740"/>
      <c r="V35" s="740"/>
      <c r="W35" s="740"/>
      <c r="X35" s="740"/>
      <c r="Y35" s="741">
        <v>13</v>
      </c>
      <c r="Z35" s="742"/>
      <c r="AA35" s="742"/>
      <c r="AB35" s="743"/>
      <c r="AC35" s="744" t="s">
        <v>73</v>
      </c>
      <c r="AD35" s="744"/>
      <c r="AE35" s="744"/>
      <c r="AF35" s="744"/>
      <c r="AG35" s="744"/>
      <c r="AH35" s="728" t="s">
        <v>287</v>
      </c>
      <c r="AI35" s="729"/>
      <c r="AJ35" s="729"/>
      <c r="AK35" s="729"/>
      <c r="AL35" s="730" t="s">
        <v>287</v>
      </c>
      <c r="AM35" s="731"/>
      <c r="AN35" s="731"/>
      <c r="AO35" s="732"/>
      <c r="AP35" s="733" t="s">
        <v>287</v>
      </c>
      <c r="AQ35" s="733"/>
      <c r="AR35" s="733"/>
      <c r="AS35" s="733"/>
      <c r="AT35" s="733"/>
      <c r="AU35" s="733"/>
      <c r="AV35" s="733"/>
      <c r="AW35" s="733"/>
      <c r="AX35" s="733"/>
      <c r="AY35">
        <f>COUNTA($C$35)</f>
        <v>1</v>
      </c>
    </row>
    <row r="36" spans="1:51" ht="30.75" customHeight="1" x14ac:dyDescent="0.15">
      <c r="A36" s="842">
        <v>6</v>
      </c>
      <c r="B36" s="842">
        <v>1</v>
      </c>
      <c r="C36" s="735" t="s">
        <v>847</v>
      </c>
      <c r="D36" s="736"/>
      <c r="E36" s="736"/>
      <c r="F36" s="736"/>
      <c r="G36" s="736"/>
      <c r="H36" s="736"/>
      <c r="I36" s="736"/>
      <c r="J36" s="737">
        <v>5010401035036</v>
      </c>
      <c r="K36" s="738"/>
      <c r="L36" s="738"/>
      <c r="M36" s="738"/>
      <c r="N36" s="738"/>
      <c r="O36" s="738"/>
      <c r="P36" s="739" t="s">
        <v>749</v>
      </c>
      <c r="Q36" s="740"/>
      <c r="R36" s="740"/>
      <c r="S36" s="740"/>
      <c r="T36" s="740"/>
      <c r="U36" s="740"/>
      <c r="V36" s="740"/>
      <c r="W36" s="740"/>
      <c r="X36" s="740"/>
      <c r="Y36" s="741">
        <v>11</v>
      </c>
      <c r="Z36" s="742"/>
      <c r="AA36" s="742"/>
      <c r="AB36" s="743"/>
      <c r="AC36" s="744" t="s">
        <v>73</v>
      </c>
      <c r="AD36" s="744"/>
      <c r="AE36" s="744"/>
      <c r="AF36" s="744"/>
      <c r="AG36" s="744"/>
      <c r="AH36" s="728" t="s">
        <v>287</v>
      </c>
      <c r="AI36" s="729"/>
      <c r="AJ36" s="729"/>
      <c r="AK36" s="729"/>
      <c r="AL36" s="730" t="s">
        <v>287</v>
      </c>
      <c r="AM36" s="731"/>
      <c r="AN36" s="731"/>
      <c r="AO36" s="732"/>
      <c r="AP36" s="733" t="s">
        <v>287</v>
      </c>
      <c r="AQ36" s="733"/>
      <c r="AR36" s="733"/>
      <c r="AS36" s="733"/>
      <c r="AT36" s="733"/>
      <c r="AU36" s="733"/>
      <c r="AV36" s="733"/>
      <c r="AW36" s="733"/>
      <c r="AX36" s="733"/>
      <c r="AY36">
        <f>COUNTA($C$36)</f>
        <v>1</v>
      </c>
    </row>
    <row r="37" spans="1:51" ht="30.75" customHeight="1" x14ac:dyDescent="0.15">
      <c r="A37" s="842">
        <v>7</v>
      </c>
      <c r="B37" s="842">
        <v>1</v>
      </c>
      <c r="C37" s="735" t="s">
        <v>848</v>
      </c>
      <c r="D37" s="736"/>
      <c r="E37" s="736"/>
      <c r="F37" s="736"/>
      <c r="G37" s="736"/>
      <c r="H37" s="736"/>
      <c r="I37" s="736"/>
      <c r="J37" s="737">
        <v>6011001052115</v>
      </c>
      <c r="K37" s="738"/>
      <c r="L37" s="738"/>
      <c r="M37" s="738"/>
      <c r="N37" s="738"/>
      <c r="O37" s="738"/>
      <c r="P37" s="739" t="s">
        <v>749</v>
      </c>
      <c r="Q37" s="740"/>
      <c r="R37" s="740"/>
      <c r="S37" s="740"/>
      <c r="T37" s="740"/>
      <c r="U37" s="740"/>
      <c r="V37" s="740"/>
      <c r="W37" s="740"/>
      <c r="X37" s="740"/>
      <c r="Y37" s="741">
        <v>4</v>
      </c>
      <c r="Z37" s="742"/>
      <c r="AA37" s="742"/>
      <c r="AB37" s="743"/>
      <c r="AC37" s="744" t="s">
        <v>73</v>
      </c>
      <c r="AD37" s="744"/>
      <c r="AE37" s="744"/>
      <c r="AF37" s="744"/>
      <c r="AG37" s="744"/>
      <c r="AH37" s="728" t="s">
        <v>287</v>
      </c>
      <c r="AI37" s="729"/>
      <c r="AJ37" s="729"/>
      <c r="AK37" s="729"/>
      <c r="AL37" s="730" t="s">
        <v>287</v>
      </c>
      <c r="AM37" s="731"/>
      <c r="AN37" s="731"/>
      <c r="AO37" s="732"/>
      <c r="AP37" s="733" t="s">
        <v>287</v>
      </c>
      <c r="AQ37" s="733"/>
      <c r="AR37" s="733"/>
      <c r="AS37" s="733"/>
      <c r="AT37" s="733"/>
      <c r="AU37" s="733"/>
      <c r="AV37" s="733"/>
      <c r="AW37" s="733"/>
      <c r="AX37" s="733"/>
      <c r="AY37">
        <f>COUNTA($C$37)</f>
        <v>1</v>
      </c>
    </row>
    <row r="38" spans="1:51" ht="30.75" customHeight="1" x14ac:dyDescent="0.15">
      <c r="A38" s="842">
        <v>8</v>
      </c>
      <c r="B38" s="842">
        <v>1</v>
      </c>
      <c r="C38" s="735" t="s">
        <v>849</v>
      </c>
      <c r="D38" s="736"/>
      <c r="E38" s="736"/>
      <c r="F38" s="736"/>
      <c r="G38" s="736"/>
      <c r="H38" s="736"/>
      <c r="I38" s="736"/>
      <c r="J38" s="737">
        <v>2010401073781</v>
      </c>
      <c r="K38" s="738"/>
      <c r="L38" s="738"/>
      <c r="M38" s="738"/>
      <c r="N38" s="738"/>
      <c r="O38" s="738"/>
      <c r="P38" s="739" t="s">
        <v>749</v>
      </c>
      <c r="Q38" s="740"/>
      <c r="R38" s="740"/>
      <c r="S38" s="740"/>
      <c r="T38" s="740"/>
      <c r="U38" s="740"/>
      <c r="V38" s="740"/>
      <c r="W38" s="740"/>
      <c r="X38" s="740"/>
      <c r="Y38" s="741">
        <v>4</v>
      </c>
      <c r="Z38" s="742"/>
      <c r="AA38" s="742"/>
      <c r="AB38" s="743"/>
      <c r="AC38" s="744" t="s">
        <v>73</v>
      </c>
      <c r="AD38" s="744"/>
      <c r="AE38" s="744"/>
      <c r="AF38" s="744"/>
      <c r="AG38" s="744"/>
      <c r="AH38" s="728" t="s">
        <v>287</v>
      </c>
      <c r="AI38" s="729"/>
      <c r="AJ38" s="729"/>
      <c r="AK38" s="729"/>
      <c r="AL38" s="730" t="s">
        <v>287</v>
      </c>
      <c r="AM38" s="731"/>
      <c r="AN38" s="731"/>
      <c r="AO38" s="732"/>
      <c r="AP38" s="733" t="s">
        <v>287</v>
      </c>
      <c r="AQ38" s="733"/>
      <c r="AR38" s="733"/>
      <c r="AS38" s="733"/>
      <c r="AT38" s="733"/>
      <c r="AU38" s="733"/>
      <c r="AV38" s="733"/>
      <c r="AW38" s="733"/>
      <c r="AX38" s="733"/>
      <c r="AY38">
        <f>COUNTA($C$38)</f>
        <v>1</v>
      </c>
    </row>
    <row r="39" spans="1:51" ht="30.75" customHeight="1" x14ac:dyDescent="0.15">
      <c r="A39" s="842">
        <v>9</v>
      </c>
      <c r="B39" s="842">
        <v>1</v>
      </c>
      <c r="C39" s="735" t="s">
        <v>850</v>
      </c>
      <c r="D39" s="736"/>
      <c r="E39" s="736"/>
      <c r="F39" s="736"/>
      <c r="G39" s="736"/>
      <c r="H39" s="736"/>
      <c r="I39" s="736"/>
      <c r="J39" s="737">
        <v>1011001107154</v>
      </c>
      <c r="K39" s="738"/>
      <c r="L39" s="738"/>
      <c r="M39" s="738"/>
      <c r="N39" s="738"/>
      <c r="O39" s="738"/>
      <c r="P39" s="739" t="s">
        <v>749</v>
      </c>
      <c r="Q39" s="740"/>
      <c r="R39" s="740"/>
      <c r="S39" s="740"/>
      <c r="T39" s="740"/>
      <c r="U39" s="740"/>
      <c r="V39" s="740"/>
      <c r="W39" s="740"/>
      <c r="X39" s="740"/>
      <c r="Y39" s="741">
        <v>3</v>
      </c>
      <c r="Z39" s="742"/>
      <c r="AA39" s="742"/>
      <c r="AB39" s="743"/>
      <c r="AC39" s="744" t="s">
        <v>73</v>
      </c>
      <c r="AD39" s="744"/>
      <c r="AE39" s="744"/>
      <c r="AF39" s="744"/>
      <c r="AG39" s="744"/>
      <c r="AH39" s="728" t="s">
        <v>287</v>
      </c>
      <c r="AI39" s="729"/>
      <c r="AJ39" s="729"/>
      <c r="AK39" s="729"/>
      <c r="AL39" s="730" t="s">
        <v>287</v>
      </c>
      <c r="AM39" s="731"/>
      <c r="AN39" s="731"/>
      <c r="AO39" s="732"/>
      <c r="AP39" s="733" t="s">
        <v>287</v>
      </c>
      <c r="AQ39" s="733"/>
      <c r="AR39" s="733"/>
      <c r="AS39" s="733"/>
      <c r="AT39" s="733"/>
      <c r="AU39" s="733"/>
      <c r="AV39" s="733"/>
      <c r="AW39" s="733"/>
      <c r="AX39" s="733"/>
      <c r="AY39">
        <f>COUNTA($C$39)</f>
        <v>1</v>
      </c>
    </row>
    <row r="40" spans="1:51" ht="30.75" customHeight="1" x14ac:dyDescent="0.15">
      <c r="A40" s="842">
        <v>10</v>
      </c>
      <c r="B40" s="842">
        <v>1</v>
      </c>
      <c r="C40" s="735" t="s">
        <v>851</v>
      </c>
      <c r="D40" s="736"/>
      <c r="E40" s="736"/>
      <c r="F40" s="736"/>
      <c r="G40" s="736"/>
      <c r="H40" s="736"/>
      <c r="I40" s="736"/>
      <c r="J40" s="737">
        <v>5010401039788</v>
      </c>
      <c r="K40" s="738"/>
      <c r="L40" s="738"/>
      <c r="M40" s="738"/>
      <c r="N40" s="738"/>
      <c r="O40" s="738"/>
      <c r="P40" s="739" t="s">
        <v>749</v>
      </c>
      <c r="Q40" s="740"/>
      <c r="R40" s="740"/>
      <c r="S40" s="740"/>
      <c r="T40" s="740"/>
      <c r="U40" s="740"/>
      <c r="V40" s="740"/>
      <c r="W40" s="740"/>
      <c r="X40" s="740"/>
      <c r="Y40" s="741">
        <v>1</v>
      </c>
      <c r="Z40" s="742"/>
      <c r="AA40" s="742"/>
      <c r="AB40" s="743"/>
      <c r="AC40" s="744" t="s">
        <v>73</v>
      </c>
      <c r="AD40" s="744"/>
      <c r="AE40" s="744"/>
      <c r="AF40" s="744"/>
      <c r="AG40" s="744"/>
      <c r="AH40" s="728" t="s">
        <v>287</v>
      </c>
      <c r="AI40" s="729"/>
      <c r="AJ40" s="729"/>
      <c r="AK40" s="729"/>
      <c r="AL40" s="730" t="s">
        <v>287</v>
      </c>
      <c r="AM40" s="731"/>
      <c r="AN40" s="731"/>
      <c r="AO40" s="732"/>
      <c r="AP40" s="733" t="s">
        <v>287</v>
      </c>
      <c r="AQ40" s="733"/>
      <c r="AR40" s="733"/>
      <c r="AS40" s="733"/>
      <c r="AT40" s="733"/>
      <c r="AU40" s="733"/>
      <c r="AV40" s="733"/>
      <c r="AW40" s="733"/>
      <c r="AX40" s="733"/>
      <c r="AY40">
        <f>COUNTA($C$40)</f>
        <v>1</v>
      </c>
    </row>
    <row r="41" spans="1:51" x14ac:dyDescent="0.15">
      <c r="P41" s="66"/>
      <c r="Q41" s="66"/>
      <c r="R41" s="66"/>
      <c r="S41" s="66"/>
      <c r="T41" s="66"/>
      <c r="U41" s="66"/>
      <c r="V41" s="66"/>
      <c r="W41" s="66"/>
      <c r="X41" s="66"/>
      <c r="Y41" s="67"/>
      <c r="Z41" s="67"/>
      <c r="AA41" s="67"/>
      <c r="AB41" s="67"/>
      <c r="AC41" s="67"/>
      <c r="AD41" s="67"/>
      <c r="AE41" s="67"/>
      <c r="AF41" s="67"/>
      <c r="AG41" s="67"/>
      <c r="AH41" s="67"/>
      <c r="AI41" s="67"/>
      <c r="AJ41" s="67"/>
      <c r="AK41" s="67"/>
      <c r="AL41" s="67"/>
      <c r="AM41" s="67"/>
      <c r="AN41" s="67"/>
      <c r="AO41" s="67"/>
      <c r="AY41">
        <f>COUNTA($C$44)</f>
        <v>1</v>
      </c>
    </row>
    <row r="42" spans="1:51" x14ac:dyDescent="0.15">
      <c r="A42" s="9"/>
      <c r="B42" s="49" t="s">
        <v>177</v>
      </c>
      <c r="C42" s="53"/>
      <c r="D42" s="53"/>
      <c r="E42" s="53"/>
      <c r="F42" s="53"/>
      <c r="G42" s="53"/>
      <c r="H42" s="53"/>
      <c r="I42" s="53"/>
      <c r="J42" s="53"/>
      <c r="K42" s="53"/>
      <c r="L42" s="53"/>
      <c r="M42" s="53"/>
      <c r="N42" s="53"/>
      <c r="O42" s="53"/>
      <c r="P42" s="58"/>
      <c r="Q42" s="58"/>
      <c r="R42" s="58"/>
      <c r="S42" s="58"/>
      <c r="T42" s="58"/>
      <c r="U42" s="58"/>
      <c r="V42" s="58"/>
      <c r="W42" s="58"/>
      <c r="X42" s="58"/>
      <c r="Y42" s="59"/>
      <c r="Z42" s="59"/>
      <c r="AA42" s="59"/>
      <c r="AB42" s="59"/>
      <c r="AC42" s="59"/>
      <c r="AD42" s="59"/>
      <c r="AE42" s="59"/>
      <c r="AF42" s="59"/>
      <c r="AG42" s="59"/>
      <c r="AH42" s="59"/>
      <c r="AI42" s="59"/>
      <c r="AJ42" s="59"/>
      <c r="AK42" s="59"/>
      <c r="AL42" s="59"/>
      <c r="AM42" s="59"/>
      <c r="AN42" s="59"/>
      <c r="AO42" s="59"/>
      <c r="AP42" s="58"/>
      <c r="AQ42" s="58"/>
      <c r="AR42" s="58"/>
      <c r="AS42" s="58"/>
      <c r="AT42" s="58"/>
      <c r="AU42" s="58"/>
      <c r="AV42" s="58"/>
      <c r="AW42" s="58"/>
      <c r="AX42" s="58"/>
      <c r="AY42" s="80">
        <f>$AY$41</f>
        <v>1</v>
      </c>
    </row>
    <row r="43" spans="1:51" customFormat="1" ht="59.25" customHeight="1" x14ac:dyDescent="0.15">
      <c r="A43" s="723"/>
      <c r="B43" s="723"/>
      <c r="C43" s="723" t="s">
        <v>24</v>
      </c>
      <c r="D43" s="723"/>
      <c r="E43" s="723"/>
      <c r="F43" s="723"/>
      <c r="G43" s="723"/>
      <c r="H43" s="723"/>
      <c r="I43" s="723"/>
      <c r="J43" s="843" t="s">
        <v>214</v>
      </c>
      <c r="K43" s="844"/>
      <c r="L43" s="844"/>
      <c r="M43" s="844"/>
      <c r="N43" s="844"/>
      <c r="O43" s="844"/>
      <c r="P43" s="401" t="s">
        <v>25</v>
      </c>
      <c r="Q43" s="401"/>
      <c r="R43" s="401"/>
      <c r="S43" s="401"/>
      <c r="T43" s="401"/>
      <c r="U43" s="401"/>
      <c r="V43" s="401"/>
      <c r="W43" s="401"/>
      <c r="X43" s="401"/>
      <c r="Y43" s="725" t="s">
        <v>213</v>
      </c>
      <c r="Z43" s="726"/>
      <c r="AA43" s="726"/>
      <c r="AB43" s="726"/>
      <c r="AC43" s="843" t="s">
        <v>241</v>
      </c>
      <c r="AD43" s="843"/>
      <c r="AE43" s="843"/>
      <c r="AF43" s="843"/>
      <c r="AG43" s="843"/>
      <c r="AH43" s="725" t="s">
        <v>207</v>
      </c>
      <c r="AI43" s="723"/>
      <c r="AJ43" s="723"/>
      <c r="AK43" s="723"/>
      <c r="AL43" s="723" t="s">
        <v>19</v>
      </c>
      <c r="AM43" s="723"/>
      <c r="AN43" s="723"/>
      <c r="AO43" s="727"/>
      <c r="AP43" s="841" t="s">
        <v>215</v>
      </c>
      <c r="AQ43" s="841"/>
      <c r="AR43" s="841"/>
      <c r="AS43" s="841"/>
      <c r="AT43" s="841"/>
      <c r="AU43" s="841"/>
      <c r="AV43" s="841"/>
      <c r="AW43" s="841"/>
      <c r="AX43" s="841"/>
      <c r="AY43" s="80">
        <f>$AY$41</f>
        <v>1</v>
      </c>
    </row>
    <row r="44" spans="1:51" ht="44.25" customHeight="1" x14ac:dyDescent="0.15">
      <c r="A44" s="842">
        <v>1</v>
      </c>
      <c r="B44" s="842">
        <v>1</v>
      </c>
      <c r="C44" s="735" t="s">
        <v>842</v>
      </c>
      <c r="D44" s="736"/>
      <c r="E44" s="736"/>
      <c r="F44" s="736"/>
      <c r="G44" s="736"/>
      <c r="H44" s="736"/>
      <c r="I44" s="736"/>
      <c r="J44" s="737">
        <v>1011001028193</v>
      </c>
      <c r="K44" s="738"/>
      <c r="L44" s="738"/>
      <c r="M44" s="738"/>
      <c r="N44" s="738"/>
      <c r="O44" s="738"/>
      <c r="P44" s="739" t="s">
        <v>747</v>
      </c>
      <c r="Q44" s="740"/>
      <c r="R44" s="740"/>
      <c r="S44" s="740"/>
      <c r="T44" s="740"/>
      <c r="U44" s="740"/>
      <c r="V44" s="740"/>
      <c r="W44" s="740"/>
      <c r="X44" s="740"/>
      <c r="Y44" s="741">
        <v>35</v>
      </c>
      <c r="Z44" s="742"/>
      <c r="AA44" s="742"/>
      <c r="AB44" s="743"/>
      <c r="AC44" s="744" t="s">
        <v>73</v>
      </c>
      <c r="AD44" s="744"/>
      <c r="AE44" s="744"/>
      <c r="AF44" s="744"/>
      <c r="AG44" s="744"/>
      <c r="AH44" s="728" t="s">
        <v>287</v>
      </c>
      <c r="AI44" s="729"/>
      <c r="AJ44" s="729"/>
      <c r="AK44" s="729"/>
      <c r="AL44" s="730" t="s">
        <v>287</v>
      </c>
      <c r="AM44" s="731"/>
      <c r="AN44" s="731"/>
      <c r="AO44" s="732"/>
      <c r="AP44" s="733" t="s">
        <v>287</v>
      </c>
      <c r="AQ44" s="733"/>
      <c r="AR44" s="733"/>
      <c r="AS44" s="733"/>
      <c r="AT44" s="733"/>
      <c r="AU44" s="733"/>
      <c r="AV44" s="733"/>
      <c r="AW44" s="733"/>
      <c r="AX44" s="733"/>
      <c r="AY44">
        <f>$AY$41</f>
        <v>1</v>
      </c>
    </row>
    <row r="45" spans="1:51" ht="44.25" customHeight="1" x14ac:dyDescent="0.15">
      <c r="A45" s="842">
        <v>2</v>
      </c>
      <c r="B45" s="842">
        <v>1</v>
      </c>
      <c r="C45" s="735" t="s">
        <v>852</v>
      </c>
      <c r="D45" s="736"/>
      <c r="E45" s="736"/>
      <c r="F45" s="736"/>
      <c r="G45" s="736"/>
      <c r="H45" s="736"/>
      <c r="I45" s="736"/>
      <c r="J45" s="737">
        <v>5011001034097</v>
      </c>
      <c r="K45" s="738"/>
      <c r="L45" s="738"/>
      <c r="M45" s="738"/>
      <c r="N45" s="738"/>
      <c r="O45" s="738"/>
      <c r="P45" s="739" t="s">
        <v>748</v>
      </c>
      <c r="Q45" s="740"/>
      <c r="R45" s="740"/>
      <c r="S45" s="740"/>
      <c r="T45" s="740"/>
      <c r="U45" s="740"/>
      <c r="V45" s="740"/>
      <c r="W45" s="740"/>
      <c r="X45" s="740"/>
      <c r="Y45" s="741">
        <v>27</v>
      </c>
      <c r="Z45" s="742"/>
      <c r="AA45" s="742"/>
      <c r="AB45" s="743"/>
      <c r="AC45" s="744" t="s">
        <v>73</v>
      </c>
      <c r="AD45" s="744"/>
      <c r="AE45" s="744"/>
      <c r="AF45" s="744"/>
      <c r="AG45" s="744"/>
      <c r="AH45" s="728" t="s">
        <v>287</v>
      </c>
      <c r="AI45" s="729"/>
      <c r="AJ45" s="729"/>
      <c r="AK45" s="729"/>
      <c r="AL45" s="730" t="s">
        <v>287</v>
      </c>
      <c r="AM45" s="731"/>
      <c r="AN45" s="731"/>
      <c r="AO45" s="732"/>
      <c r="AP45" s="733" t="s">
        <v>287</v>
      </c>
      <c r="AQ45" s="733"/>
      <c r="AR45" s="733"/>
      <c r="AS45" s="733"/>
      <c r="AT45" s="733"/>
      <c r="AU45" s="733"/>
      <c r="AV45" s="733"/>
      <c r="AW45" s="733"/>
      <c r="AX45" s="733"/>
      <c r="AY45">
        <f>COUNTA($C$45)</f>
        <v>1</v>
      </c>
    </row>
    <row r="46" spans="1:51" ht="44.25" customHeight="1" x14ac:dyDescent="0.15">
      <c r="A46" s="842">
        <v>3</v>
      </c>
      <c r="B46" s="842">
        <v>1</v>
      </c>
      <c r="C46" s="735" t="s">
        <v>853</v>
      </c>
      <c r="D46" s="736"/>
      <c r="E46" s="736"/>
      <c r="F46" s="736"/>
      <c r="G46" s="736"/>
      <c r="H46" s="736"/>
      <c r="I46" s="736"/>
      <c r="J46" s="737">
        <v>3010401052280</v>
      </c>
      <c r="K46" s="738"/>
      <c r="L46" s="738"/>
      <c r="M46" s="738"/>
      <c r="N46" s="738"/>
      <c r="O46" s="738"/>
      <c r="P46" s="739" t="s">
        <v>747</v>
      </c>
      <c r="Q46" s="740"/>
      <c r="R46" s="740"/>
      <c r="S46" s="740"/>
      <c r="T46" s="740"/>
      <c r="U46" s="740"/>
      <c r="V46" s="740"/>
      <c r="W46" s="740"/>
      <c r="X46" s="740"/>
      <c r="Y46" s="741">
        <v>21</v>
      </c>
      <c r="Z46" s="742"/>
      <c r="AA46" s="742"/>
      <c r="AB46" s="743"/>
      <c r="AC46" s="744" t="s">
        <v>73</v>
      </c>
      <c r="AD46" s="744"/>
      <c r="AE46" s="744"/>
      <c r="AF46" s="744"/>
      <c r="AG46" s="744"/>
      <c r="AH46" s="728" t="s">
        <v>287</v>
      </c>
      <c r="AI46" s="729"/>
      <c r="AJ46" s="729"/>
      <c r="AK46" s="729"/>
      <c r="AL46" s="730" t="s">
        <v>287</v>
      </c>
      <c r="AM46" s="731"/>
      <c r="AN46" s="731"/>
      <c r="AO46" s="732"/>
      <c r="AP46" s="733" t="s">
        <v>287</v>
      </c>
      <c r="AQ46" s="733"/>
      <c r="AR46" s="733"/>
      <c r="AS46" s="733"/>
      <c r="AT46" s="733"/>
      <c r="AU46" s="733"/>
      <c r="AV46" s="733"/>
      <c r="AW46" s="733"/>
      <c r="AX46" s="733"/>
      <c r="AY46">
        <f>COUNTA($C$46)</f>
        <v>1</v>
      </c>
    </row>
    <row r="47" spans="1:51" ht="44.25" customHeight="1" x14ac:dyDescent="0.15">
      <c r="A47" s="842">
        <v>4</v>
      </c>
      <c r="B47" s="842">
        <v>1</v>
      </c>
      <c r="C47" s="735" t="s">
        <v>854</v>
      </c>
      <c r="D47" s="736"/>
      <c r="E47" s="736"/>
      <c r="F47" s="736"/>
      <c r="G47" s="736"/>
      <c r="H47" s="736"/>
      <c r="I47" s="736"/>
      <c r="J47" s="737">
        <v>1010001084081</v>
      </c>
      <c r="K47" s="738"/>
      <c r="L47" s="738"/>
      <c r="M47" s="738"/>
      <c r="N47" s="738"/>
      <c r="O47" s="738"/>
      <c r="P47" s="739" t="s">
        <v>747</v>
      </c>
      <c r="Q47" s="740"/>
      <c r="R47" s="740"/>
      <c r="S47" s="740"/>
      <c r="T47" s="740"/>
      <c r="U47" s="740"/>
      <c r="V47" s="740"/>
      <c r="W47" s="740"/>
      <c r="X47" s="740"/>
      <c r="Y47" s="741">
        <v>14</v>
      </c>
      <c r="Z47" s="742"/>
      <c r="AA47" s="742"/>
      <c r="AB47" s="743"/>
      <c r="AC47" s="744" t="s">
        <v>73</v>
      </c>
      <c r="AD47" s="744"/>
      <c r="AE47" s="744"/>
      <c r="AF47" s="744"/>
      <c r="AG47" s="744"/>
      <c r="AH47" s="728" t="s">
        <v>287</v>
      </c>
      <c r="AI47" s="729"/>
      <c r="AJ47" s="729"/>
      <c r="AK47" s="729"/>
      <c r="AL47" s="730" t="s">
        <v>287</v>
      </c>
      <c r="AM47" s="731"/>
      <c r="AN47" s="731"/>
      <c r="AO47" s="732"/>
      <c r="AP47" s="733" t="s">
        <v>287</v>
      </c>
      <c r="AQ47" s="733"/>
      <c r="AR47" s="733"/>
      <c r="AS47" s="733"/>
      <c r="AT47" s="733"/>
      <c r="AU47" s="733"/>
      <c r="AV47" s="733"/>
      <c r="AW47" s="733"/>
      <c r="AX47" s="733"/>
      <c r="AY47">
        <f>COUNTA($C$47)</f>
        <v>1</v>
      </c>
    </row>
    <row r="48" spans="1:51" ht="44.25" customHeight="1" x14ac:dyDescent="0.15">
      <c r="A48" s="842">
        <v>5</v>
      </c>
      <c r="B48" s="842">
        <v>1</v>
      </c>
      <c r="C48" s="735" t="s">
        <v>855</v>
      </c>
      <c r="D48" s="736"/>
      <c r="E48" s="736"/>
      <c r="F48" s="736"/>
      <c r="G48" s="736"/>
      <c r="H48" s="736"/>
      <c r="I48" s="736"/>
      <c r="J48" s="737">
        <v>3010401069845</v>
      </c>
      <c r="K48" s="738"/>
      <c r="L48" s="738"/>
      <c r="M48" s="738"/>
      <c r="N48" s="738"/>
      <c r="O48" s="738"/>
      <c r="P48" s="739" t="s">
        <v>747</v>
      </c>
      <c r="Q48" s="740"/>
      <c r="R48" s="740"/>
      <c r="S48" s="740"/>
      <c r="T48" s="740"/>
      <c r="U48" s="740"/>
      <c r="V48" s="740"/>
      <c r="W48" s="740"/>
      <c r="X48" s="740"/>
      <c r="Y48" s="741">
        <v>8</v>
      </c>
      <c r="Z48" s="742"/>
      <c r="AA48" s="742"/>
      <c r="AB48" s="743"/>
      <c r="AC48" s="744" t="s">
        <v>73</v>
      </c>
      <c r="AD48" s="744"/>
      <c r="AE48" s="744"/>
      <c r="AF48" s="744"/>
      <c r="AG48" s="744"/>
      <c r="AH48" s="728" t="s">
        <v>287</v>
      </c>
      <c r="AI48" s="729"/>
      <c r="AJ48" s="729"/>
      <c r="AK48" s="729"/>
      <c r="AL48" s="730" t="s">
        <v>287</v>
      </c>
      <c r="AM48" s="731"/>
      <c r="AN48" s="731"/>
      <c r="AO48" s="732"/>
      <c r="AP48" s="733" t="s">
        <v>287</v>
      </c>
      <c r="AQ48" s="733"/>
      <c r="AR48" s="733"/>
      <c r="AS48" s="733"/>
      <c r="AT48" s="733"/>
      <c r="AU48" s="733"/>
      <c r="AV48" s="733"/>
      <c r="AW48" s="733"/>
      <c r="AX48" s="733"/>
      <c r="AY48">
        <f>COUNTA($C$48)</f>
        <v>1</v>
      </c>
    </row>
    <row r="49" spans="1:51" ht="44.25" customHeight="1" x14ac:dyDescent="0.15">
      <c r="A49" s="842">
        <v>6</v>
      </c>
      <c r="B49" s="842">
        <v>1</v>
      </c>
      <c r="C49" s="735" t="s">
        <v>856</v>
      </c>
      <c r="D49" s="736"/>
      <c r="E49" s="736"/>
      <c r="F49" s="736"/>
      <c r="G49" s="736"/>
      <c r="H49" s="736"/>
      <c r="I49" s="736"/>
      <c r="J49" s="737">
        <v>7010401076202</v>
      </c>
      <c r="K49" s="738"/>
      <c r="L49" s="738"/>
      <c r="M49" s="738"/>
      <c r="N49" s="738"/>
      <c r="O49" s="738"/>
      <c r="P49" s="739" t="s">
        <v>748</v>
      </c>
      <c r="Q49" s="740"/>
      <c r="R49" s="740"/>
      <c r="S49" s="740"/>
      <c r="T49" s="740"/>
      <c r="U49" s="740"/>
      <c r="V49" s="740"/>
      <c r="W49" s="740"/>
      <c r="X49" s="740"/>
      <c r="Y49" s="741">
        <v>7</v>
      </c>
      <c r="Z49" s="742"/>
      <c r="AA49" s="742"/>
      <c r="AB49" s="743"/>
      <c r="AC49" s="744" t="s">
        <v>73</v>
      </c>
      <c r="AD49" s="744"/>
      <c r="AE49" s="744"/>
      <c r="AF49" s="744"/>
      <c r="AG49" s="744"/>
      <c r="AH49" s="728" t="s">
        <v>287</v>
      </c>
      <c r="AI49" s="729"/>
      <c r="AJ49" s="729"/>
      <c r="AK49" s="729"/>
      <c r="AL49" s="730" t="s">
        <v>287</v>
      </c>
      <c r="AM49" s="731"/>
      <c r="AN49" s="731"/>
      <c r="AO49" s="732"/>
      <c r="AP49" s="733" t="s">
        <v>287</v>
      </c>
      <c r="AQ49" s="733"/>
      <c r="AR49" s="733"/>
      <c r="AS49" s="733"/>
      <c r="AT49" s="733"/>
      <c r="AU49" s="733"/>
      <c r="AV49" s="733"/>
      <c r="AW49" s="733"/>
      <c r="AX49" s="733"/>
      <c r="AY49">
        <f>COUNTA($C$49)</f>
        <v>1</v>
      </c>
    </row>
    <row r="50" spans="1:51" ht="44.25" customHeight="1" x14ac:dyDescent="0.15">
      <c r="A50" s="842">
        <v>7</v>
      </c>
      <c r="B50" s="842">
        <v>1</v>
      </c>
      <c r="C50" s="735" t="s">
        <v>857</v>
      </c>
      <c r="D50" s="736"/>
      <c r="E50" s="736"/>
      <c r="F50" s="736"/>
      <c r="G50" s="736"/>
      <c r="H50" s="736"/>
      <c r="I50" s="736"/>
      <c r="J50" s="737">
        <v>6010402035356</v>
      </c>
      <c r="K50" s="738"/>
      <c r="L50" s="738"/>
      <c r="M50" s="738"/>
      <c r="N50" s="738"/>
      <c r="O50" s="738"/>
      <c r="P50" s="739" t="s">
        <v>747</v>
      </c>
      <c r="Q50" s="740"/>
      <c r="R50" s="740"/>
      <c r="S50" s="740"/>
      <c r="T50" s="740"/>
      <c r="U50" s="740"/>
      <c r="V50" s="740"/>
      <c r="W50" s="740"/>
      <c r="X50" s="740"/>
      <c r="Y50" s="741">
        <v>2</v>
      </c>
      <c r="Z50" s="742"/>
      <c r="AA50" s="742"/>
      <c r="AB50" s="743"/>
      <c r="AC50" s="744" t="s">
        <v>73</v>
      </c>
      <c r="AD50" s="744"/>
      <c r="AE50" s="744"/>
      <c r="AF50" s="744"/>
      <c r="AG50" s="744"/>
      <c r="AH50" s="728" t="s">
        <v>287</v>
      </c>
      <c r="AI50" s="729"/>
      <c r="AJ50" s="729"/>
      <c r="AK50" s="729"/>
      <c r="AL50" s="730" t="s">
        <v>287</v>
      </c>
      <c r="AM50" s="731"/>
      <c r="AN50" s="731"/>
      <c r="AO50" s="732"/>
      <c r="AP50" s="733" t="s">
        <v>287</v>
      </c>
      <c r="AQ50" s="733"/>
      <c r="AR50" s="733"/>
      <c r="AS50" s="733"/>
      <c r="AT50" s="733"/>
      <c r="AU50" s="733"/>
      <c r="AV50" s="733"/>
      <c r="AW50" s="733"/>
      <c r="AX50" s="733"/>
      <c r="AY50">
        <f>COUNTA($C$50)</f>
        <v>1</v>
      </c>
    </row>
    <row r="51" spans="1:51" x14ac:dyDescent="0.15">
      <c r="P51" s="66"/>
      <c r="Q51" s="66"/>
      <c r="R51" s="66"/>
      <c r="S51" s="66"/>
      <c r="T51" s="66"/>
      <c r="U51" s="66"/>
      <c r="V51" s="66"/>
      <c r="W51" s="66"/>
      <c r="X51" s="66"/>
      <c r="Y51" s="67"/>
      <c r="Z51" s="67"/>
      <c r="AA51" s="67"/>
      <c r="AB51" s="67"/>
      <c r="AC51" s="67"/>
      <c r="AD51" s="67"/>
      <c r="AE51" s="67"/>
      <c r="AF51" s="67"/>
      <c r="AG51" s="67"/>
      <c r="AH51" s="67"/>
      <c r="AI51" s="67"/>
      <c r="AJ51" s="67"/>
      <c r="AK51" s="67"/>
      <c r="AL51" s="67"/>
      <c r="AM51" s="67"/>
      <c r="AN51" s="67"/>
      <c r="AO51" s="67"/>
      <c r="AY51">
        <f>COUNTA($C$54)</f>
        <v>1</v>
      </c>
    </row>
    <row r="52" spans="1:51" x14ac:dyDescent="0.15">
      <c r="A52" s="9"/>
      <c r="B52" s="49" t="s">
        <v>178</v>
      </c>
      <c r="C52" s="53"/>
      <c r="D52" s="53"/>
      <c r="E52" s="53"/>
      <c r="F52" s="53"/>
      <c r="G52" s="53"/>
      <c r="H52" s="53"/>
      <c r="I52" s="53"/>
      <c r="J52" s="53"/>
      <c r="K52" s="53"/>
      <c r="L52" s="53"/>
      <c r="M52" s="53"/>
      <c r="N52" s="53"/>
      <c r="O52" s="53"/>
      <c r="P52" s="58"/>
      <c r="Q52" s="58"/>
      <c r="R52" s="58"/>
      <c r="S52" s="58"/>
      <c r="T52" s="58"/>
      <c r="U52" s="58"/>
      <c r="V52" s="58"/>
      <c r="W52" s="58"/>
      <c r="X52" s="58"/>
      <c r="Y52" s="59"/>
      <c r="Z52" s="59"/>
      <c r="AA52" s="59"/>
      <c r="AB52" s="59"/>
      <c r="AC52" s="59"/>
      <c r="AD52" s="59"/>
      <c r="AE52" s="59"/>
      <c r="AF52" s="59"/>
      <c r="AG52" s="59"/>
      <c r="AH52" s="59"/>
      <c r="AI52" s="59"/>
      <c r="AJ52" s="59"/>
      <c r="AK52" s="59"/>
      <c r="AL52" s="59"/>
      <c r="AM52" s="59"/>
      <c r="AN52" s="59"/>
      <c r="AO52" s="59"/>
      <c r="AP52" s="58"/>
      <c r="AQ52" s="58"/>
      <c r="AR52" s="58"/>
      <c r="AS52" s="58"/>
      <c r="AT52" s="58"/>
      <c r="AU52" s="58"/>
      <c r="AV52" s="58"/>
      <c r="AW52" s="58"/>
      <c r="AX52" s="58"/>
      <c r="AY52" s="33">
        <f>$AY$51</f>
        <v>1</v>
      </c>
    </row>
    <row r="53" spans="1:51" customFormat="1" ht="59.25" customHeight="1" x14ac:dyDescent="0.15">
      <c r="A53" s="723"/>
      <c r="B53" s="723"/>
      <c r="C53" s="723" t="s">
        <v>24</v>
      </c>
      <c r="D53" s="723"/>
      <c r="E53" s="723"/>
      <c r="F53" s="723"/>
      <c r="G53" s="723"/>
      <c r="H53" s="723"/>
      <c r="I53" s="723"/>
      <c r="J53" s="843" t="s">
        <v>214</v>
      </c>
      <c r="K53" s="844"/>
      <c r="L53" s="844"/>
      <c r="M53" s="844"/>
      <c r="N53" s="844"/>
      <c r="O53" s="844"/>
      <c r="P53" s="401" t="s">
        <v>25</v>
      </c>
      <c r="Q53" s="401"/>
      <c r="R53" s="401"/>
      <c r="S53" s="401"/>
      <c r="T53" s="401"/>
      <c r="U53" s="401"/>
      <c r="V53" s="401"/>
      <c r="W53" s="401"/>
      <c r="X53" s="401"/>
      <c r="Y53" s="725" t="s">
        <v>213</v>
      </c>
      <c r="Z53" s="726"/>
      <c r="AA53" s="726"/>
      <c r="AB53" s="726"/>
      <c r="AC53" s="843" t="s">
        <v>241</v>
      </c>
      <c r="AD53" s="843"/>
      <c r="AE53" s="843"/>
      <c r="AF53" s="843"/>
      <c r="AG53" s="843"/>
      <c r="AH53" s="725" t="s">
        <v>207</v>
      </c>
      <c r="AI53" s="723"/>
      <c r="AJ53" s="723"/>
      <c r="AK53" s="723"/>
      <c r="AL53" s="723" t="s">
        <v>19</v>
      </c>
      <c r="AM53" s="723"/>
      <c r="AN53" s="723"/>
      <c r="AO53" s="727"/>
      <c r="AP53" s="841" t="s">
        <v>215</v>
      </c>
      <c r="AQ53" s="841"/>
      <c r="AR53" s="841"/>
      <c r="AS53" s="841"/>
      <c r="AT53" s="841"/>
      <c r="AU53" s="841"/>
      <c r="AV53" s="841"/>
      <c r="AW53" s="841"/>
      <c r="AX53" s="841"/>
      <c r="AY53" s="33">
        <f>$AY$51</f>
        <v>1</v>
      </c>
    </row>
    <row r="54" spans="1:51" ht="30" customHeight="1" x14ac:dyDescent="0.15">
      <c r="A54" s="842">
        <v>1</v>
      </c>
      <c r="B54" s="842">
        <v>1</v>
      </c>
      <c r="C54" s="735" t="s">
        <v>858</v>
      </c>
      <c r="D54" s="736"/>
      <c r="E54" s="736"/>
      <c r="F54" s="736"/>
      <c r="G54" s="736"/>
      <c r="H54" s="736"/>
      <c r="I54" s="736"/>
      <c r="J54" s="737">
        <v>1010701022159</v>
      </c>
      <c r="K54" s="738"/>
      <c r="L54" s="738"/>
      <c r="M54" s="738"/>
      <c r="N54" s="738"/>
      <c r="O54" s="738"/>
      <c r="P54" s="739" t="s">
        <v>684</v>
      </c>
      <c r="Q54" s="740"/>
      <c r="R54" s="740"/>
      <c r="S54" s="740"/>
      <c r="T54" s="740"/>
      <c r="U54" s="740"/>
      <c r="V54" s="740"/>
      <c r="W54" s="740"/>
      <c r="X54" s="740"/>
      <c r="Y54" s="741">
        <v>4</v>
      </c>
      <c r="Z54" s="742"/>
      <c r="AA54" s="742"/>
      <c r="AB54" s="743"/>
      <c r="AC54" s="744" t="s">
        <v>73</v>
      </c>
      <c r="AD54" s="744"/>
      <c r="AE54" s="744"/>
      <c r="AF54" s="744"/>
      <c r="AG54" s="744"/>
      <c r="AH54" s="728" t="s">
        <v>287</v>
      </c>
      <c r="AI54" s="729"/>
      <c r="AJ54" s="729"/>
      <c r="AK54" s="729"/>
      <c r="AL54" s="730" t="s">
        <v>287</v>
      </c>
      <c r="AM54" s="731"/>
      <c r="AN54" s="731"/>
      <c r="AO54" s="732"/>
      <c r="AP54" s="733" t="s">
        <v>287</v>
      </c>
      <c r="AQ54" s="733"/>
      <c r="AR54" s="733"/>
      <c r="AS54" s="733"/>
      <c r="AT54" s="733"/>
      <c r="AU54" s="733"/>
      <c r="AV54" s="733"/>
      <c r="AW54" s="733"/>
      <c r="AX54" s="733"/>
      <c r="AY54" s="33">
        <f>$AY$51</f>
        <v>1</v>
      </c>
    </row>
    <row r="55" spans="1:51" x14ac:dyDescent="0.15">
      <c r="A55" s="41"/>
      <c r="B55" s="41"/>
      <c r="P55" s="66"/>
      <c r="Q55" s="66"/>
      <c r="R55" s="66"/>
      <c r="S55" s="66"/>
      <c r="T55" s="66"/>
      <c r="U55" s="66"/>
      <c r="V55" s="66"/>
      <c r="W55" s="66"/>
      <c r="X55" s="66"/>
      <c r="Y55" s="67"/>
      <c r="Z55" s="67"/>
      <c r="AA55" s="67"/>
      <c r="AB55" s="67"/>
      <c r="AC55" s="67"/>
      <c r="AD55" s="67"/>
      <c r="AE55" s="67"/>
      <c r="AF55" s="67"/>
      <c r="AG55" s="67"/>
      <c r="AH55" s="67"/>
      <c r="AI55" s="67"/>
      <c r="AJ55" s="67"/>
      <c r="AK55" s="67"/>
      <c r="AL55" s="67"/>
      <c r="AM55" s="67"/>
      <c r="AN55" s="67"/>
      <c r="AO55" s="67"/>
      <c r="AY55">
        <f>COUNTA($C$58)</f>
        <v>1</v>
      </c>
    </row>
    <row r="56" spans="1:51" x14ac:dyDescent="0.15">
      <c r="A56" s="9"/>
      <c r="B56" s="49" t="s">
        <v>179</v>
      </c>
      <c r="C56" s="53"/>
      <c r="D56" s="53"/>
      <c r="E56" s="53"/>
      <c r="F56" s="53"/>
      <c r="G56" s="53"/>
      <c r="H56" s="53"/>
      <c r="I56" s="53"/>
      <c r="J56" s="53"/>
      <c r="K56" s="53"/>
      <c r="L56" s="53"/>
      <c r="M56" s="53"/>
      <c r="N56" s="53"/>
      <c r="O56" s="53"/>
      <c r="P56" s="58"/>
      <c r="Q56" s="58"/>
      <c r="R56" s="58"/>
      <c r="S56" s="58"/>
      <c r="T56" s="58"/>
      <c r="U56" s="58"/>
      <c r="V56" s="58"/>
      <c r="W56" s="58"/>
      <c r="X56" s="58"/>
      <c r="Y56" s="59"/>
      <c r="Z56" s="59"/>
      <c r="AA56" s="59"/>
      <c r="AB56" s="59"/>
      <c r="AC56" s="59"/>
      <c r="AD56" s="59"/>
      <c r="AE56" s="59"/>
      <c r="AF56" s="59"/>
      <c r="AG56" s="59"/>
      <c r="AH56" s="59"/>
      <c r="AI56" s="59"/>
      <c r="AJ56" s="59"/>
      <c r="AK56" s="59"/>
      <c r="AL56" s="59"/>
      <c r="AM56" s="59"/>
      <c r="AN56" s="59"/>
      <c r="AO56" s="59"/>
      <c r="AP56" s="58"/>
      <c r="AQ56" s="58"/>
      <c r="AR56" s="58"/>
      <c r="AS56" s="58"/>
      <c r="AT56" s="58"/>
      <c r="AU56" s="58"/>
      <c r="AV56" s="58"/>
      <c r="AW56" s="58"/>
      <c r="AX56" s="58"/>
      <c r="AY56" s="33">
        <f>$AY$55</f>
        <v>1</v>
      </c>
    </row>
    <row r="57" spans="1:51" customFormat="1" ht="59.25" customHeight="1" x14ac:dyDescent="0.15">
      <c r="A57" s="723"/>
      <c r="B57" s="723"/>
      <c r="C57" s="723" t="s">
        <v>24</v>
      </c>
      <c r="D57" s="723"/>
      <c r="E57" s="723"/>
      <c r="F57" s="723"/>
      <c r="G57" s="723"/>
      <c r="H57" s="723"/>
      <c r="I57" s="723"/>
      <c r="J57" s="843" t="s">
        <v>214</v>
      </c>
      <c r="K57" s="844"/>
      <c r="L57" s="844"/>
      <c r="M57" s="844"/>
      <c r="N57" s="844"/>
      <c r="O57" s="844"/>
      <c r="P57" s="401" t="s">
        <v>25</v>
      </c>
      <c r="Q57" s="401"/>
      <c r="R57" s="401"/>
      <c r="S57" s="401"/>
      <c r="T57" s="401"/>
      <c r="U57" s="401"/>
      <c r="V57" s="401"/>
      <c r="W57" s="401"/>
      <c r="X57" s="401"/>
      <c r="Y57" s="725" t="s">
        <v>213</v>
      </c>
      <c r="Z57" s="726"/>
      <c r="AA57" s="726"/>
      <c r="AB57" s="726"/>
      <c r="AC57" s="843" t="s">
        <v>241</v>
      </c>
      <c r="AD57" s="843"/>
      <c r="AE57" s="843"/>
      <c r="AF57" s="843"/>
      <c r="AG57" s="843"/>
      <c r="AH57" s="725" t="s">
        <v>207</v>
      </c>
      <c r="AI57" s="723"/>
      <c r="AJ57" s="723"/>
      <c r="AK57" s="723"/>
      <c r="AL57" s="723" t="s">
        <v>19</v>
      </c>
      <c r="AM57" s="723"/>
      <c r="AN57" s="723"/>
      <c r="AO57" s="727"/>
      <c r="AP57" s="841" t="s">
        <v>215</v>
      </c>
      <c r="AQ57" s="841"/>
      <c r="AR57" s="841"/>
      <c r="AS57" s="841"/>
      <c r="AT57" s="841"/>
      <c r="AU57" s="841"/>
      <c r="AV57" s="841"/>
      <c r="AW57" s="841"/>
      <c r="AX57" s="841"/>
      <c r="AY57" s="33">
        <f>$AY$55</f>
        <v>1</v>
      </c>
    </row>
    <row r="58" spans="1:51" ht="38.450000000000003" customHeight="1" x14ac:dyDescent="0.15">
      <c r="A58" s="842">
        <v>1</v>
      </c>
      <c r="B58" s="842">
        <v>1</v>
      </c>
      <c r="C58" s="735" t="s">
        <v>859</v>
      </c>
      <c r="D58" s="736"/>
      <c r="E58" s="736"/>
      <c r="F58" s="736"/>
      <c r="G58" s="736"/>
      <c r="H58" s="736"/>
      <c r="I58" s="736"/>
      <c r="J58" s="737">
        <v>7010001035178</v>
      </c>
      <c r="K58" s="738"/>
      <c r="L58" s="738"/>
      <c r="M58" s="738"/>
      <c r="N58" s="738"/>
      <c r="O58" s="738"/>
      <c r="P58" s="739" t="s">
        <v>719</v>
      </c>
      <c r="Q58" s="740"/>
      <c r="R58" s="740"/>
      <c r="S58" s="740"/>
      <c r="T58" s="740"/>
      <c r="U58" s="740"/>
      <c r="V58" s="740"/>
      <c r="W58" s="740"/>
      <c r="X58" s="740"/>
      <c r="Y58" s="741">
        <v>0.5</v>
      </c>
      <c r="Z58" s="742"/>
      <c r="AA58" s="742"/>
      <c r="AB58" s="743"/>
      <c r="AC58" s="744" t="s">
        <v>73</v>
      </c>
      <c r="AD58" s="744"/>
      <c r="AE58" s="744"/>
      <c r="AF58" s="744"/>
      <c r="AG58" s="744"/>
      <c r="AH58" s="728" t="s">
        <v>287</v>
      </c>
      <c r="AI58" s="729"/>
      <c r="AJ58" s="729"/>
      <c r="AK58" s="729"/>
      <c r="AL58" s="730" t="s">
        <v>287</v>
      </c>
      <c r="AM58" s="731"/>
      <c r="AN58" s="731"/>
      <c r="AO58" s="732"/>
      <c r="AP58" s="733" t="s">
        <v>287</v>
      </c>
      <c r="AQ58" s="733"/>
      <c r="AR58" s="733"/>
      <c r="AS58" s="733"/>
      <c r="AT58" s="733"/>
      <c r="AU58" s="733"/>
      <c r="AV58" s="733"/>
      <c r="AW58" s="733"/>
      <c r="AX58" s="733"/>
      <c r="AY58" s="33">
        <f>$AY$55</f>
        <v>1</v>
      </c>
    </row>
    <row r="59" spans="1:51" x14ac:dyDescent="0.15">
      <c r="P59" s="66"/>
      <c r="Q59" s="66"/>
      <c r="R59" s="66"/>
      <c r="S59" s="66"/>
      <c r="T59" s="66"/>
      <c r="U59" s="66"/>
      <c r="V59" s="66"/>
      <c r="W59" s="66"/>
      <c r="X59" s="66"/>
      <c r="Y59" s="67"/>
      <c r="Z59" s="67"/>
      <c r="AA59" s="67"/>
      <c r="AB59" s="67"/>
      <c r="AC59" s="67"/>
      <c r="AD59" s="67"/>
      <c r="AE59" s="67"/>
      <c r="AF59" s="67"/>
      <c r="AG59" s="67"/>
      <c r="AH59" s="67"/>
      <c r="AI59" s="67"/>
      <c r="AJ59" s="67"/>
      <c r="AK59" s="67"/>
      <c r="AL59" s="67"/>
      <c r="AM59" s="67"/>
      <c r="AN59" s="67"/>
      <c r="AO59" s="67"/>
      <c r="AY59">
        <f>COUNTA($C$62)</f>
        <v>1</v>
      </c>
    </row>
    <row r="60" spans="1:51" x14ac:dyDescent="0.15">
      <c r="A60" s="9"/>
      <c r="B60" s="49" t="s">
        <v>180</v>
      </c>
      <c r="C60" s="53"/>
      <c r="D60" s="53"/>
      <c r="E60" s="53"/>
      <c r="F60" s="53"/>
      <c r="G60" s="53"/>
      <c r="H60" s="53"/>
      <c r="I60" s="53"/>
      <c r="J60" s="53"/>
      <c r="K60" s="53"/>
      <c r="L60" s="53"/>
      <c r="M60" s="53"/>
      <c r="N60" s="53"/>
      <c r="O60" s="53"/>
      <c r="P60" s="58"/>
      <c r="Q60" s="58"/>
      <c r="R60" s="58"/>
      <c r="S60" s="58"/>
      <c r="T60" s="58"/>
      <c r="U60" s="58"/>
      <c r="V60" s="58"/>
      <c r="W60" s="58"/>
      <c r="X60" s="58"/>
      <c r="Y60" s="59"/>
      <c r="Z60" s="59"/>
      <c r="AA60" s="59"/>
      <c r="AB60" s="59"/>
      <c r="AC60" s="59"/>
      <c r="AD60" s="59"/>
      <c r="AE60" s="59"/>
      <c r="AF60" s="59"/>
      <c r="AG60" s="59"/>
      <c r="AH60" s="59"/>
      <c r="AI60" s="59"/>
      <c r="AJ60" s="59"/>
      <c r="AK60" s="59"/>
      <c r="AL60" s="59"/>
      <c r="AM60" s="59"/>
      <c r="AN60" s="59"/>
      <c r="AO60" s="59"/>
      <c r="AP60" s="58"/>
      <c r="AQ60" s="58"/>
      <c r="AR60" s="58"/>
      <c r="AS60" s="58"/>
      <c r="AT60" s="58"/>
      <c r="AU60" s="58"/>
      <c r="AV60" s="58"/>
      <c r="AW60" s="58"/>
      <c r="AX60" s="58"/>
      <c r="AY60" s="33">
        <f>$AY$59</f>
        <v>1</v>
      </c>
    </row>
    <row r="61" spans="1:51" customFormat="1" ht="59.25" customHeight="1" x14ac:dyDescent="0.15">
      <c r="A61" s="723"/>
      <c r="B61" s="723"/>
      <c r="C61" s="723" t="s">
        <v>24</v>
      </c>
      <c r="D61" s="723"/>
      <c r="E61" s="723"/>
      <c r="F61" s="723"/>
      <c r="G61" s="723"/>
      <c r="H61" s="723"/>
      <c r="I61" s="723"/>
      <c r="J61" s="843" t="s">
        <v>214</v>
      </c>
      <c r="K61" s="844"/>
      <c r="L61" s="844"/>
      <c r="M61" s="844"/>
      <c r="N61" s="844"/>
      <c r="O61" s="844"/>
      <c r="P61" s="401" t="s">
        <v>25</v>
      </c>
      <c r="Q61" s="401"/>
      <c r="R61" s="401"/>
      <c r="S61" s="401"/>
      <c r="T61" s="401"/>
      <c r="U61" s="401"/>
      <c r="V61" s="401"/>
      <c r="W61" s="401"/>
      <c r="X61" s="401"/>
      <c r="Y61" s="725" t="s">
        <v>213</v>
      </c>
      <c r="Z61" s="726"/>
      <c r="AA61" s="726"/>
      <c r="AB61" s="726"/>
      <c r="AC61" s="843" t="s">
        <v>241</v>
      </c>
      <c r="AD61" s="843"/>
      <c r="AE61" s="843"/>
      <c r="AF61" s="843"/>
      <c r="AG61" s="843"/>
      <c r="AH61" s="725" t="s">
        <v>207</v>
      </c>
      <c r="AI61" s="723"/>
      <c r="AJ61" s="723"/>
      <c r="AK61" s="723"/>
      <c r="AL61" s="723" t="s">
        <v>19</v>
      </c>
      <c r="AM61" s="723"/>
      <c r="AN61" s="723"/>
      <c r="AO61" s="727"/>
      <c r="AP61" s="841" t="s">
        <v>215</v>
      </c>
      <c r="AQ61" s="841"/>
      <c r="AR61" s="841"/>
      <c r="AS61" s="841"/>
      <c r="AT61" s="841"/>
      <c r="AU61" s="841"/>
      <c r="AV61" s="841"/>
      <c r="AW61" s="841"/>
      <c r="AX61" s="841"/>
      <c r="AY61" s="33">
        <f>$AY$59</f>
        <v>1</v>
      </c>
    </row>
    <row r="62" spans="1:51" ht="30.75" customHeight="1" x14ac:dyDescent="0.15">
      <c r="A62" s="842">
        <v>1</v>
      </c>
      <c r="B62" s="842">
        <v>1</v>
      </c>
      <c r="C62" s="735" t="s">
        <v>860</v>
      </c>
      <c r="D62" s="736"/>
      <c r="E62" s="736"/>
      <c r="F62" s="736"/>
      <c r="G62" s="736"/>
      <c r="H62" s="736"/>
      <c r="I62" s="736"/>
      <c r="J62" s="737">
        <v>5010401145842</v>
      </c>
      <c r="K62" s="738"/>
      <c r="L62" s="738"/>
      <c r="M62" s="738"/>
      <c r="N62" s="738"/>
      <c r="O62" s="738"/>
      <c r="P62" s="739" t="s">
        <v>718</v>
      </c>
      <c r="Q62" s="740"/>
      <c r="R62" s="740"/>
      <c r="S62" s="740"/>
      <c r="T62" s="740"/>
      <c r="U62" s="740"/>
      <c r="V62" s="740"/>
      <c r="W62" s="740"/>
      <c r="X62" s="740"/>
      <c r="Y62" s="741">
        <v>3</v>
      </c>
      <c r="Z62" s="742"/>
      <c r="AA62" s="742"/>
      <c r="AB62" s="743"/>
      <c r="AC62" s="744" t="s">
        <v>73</v>
      </c>
      <c r="AD62" s="744"/>
      <c r="AE62" s="744"/>
      <c r="AF62" s="744"/>
      <c r="AG62" s="744"/>
      <c r="AH62" s="728" t="s">
        <v>287</v>
      </c>
      <c r="AI62" s="729"/>
      <c r="AJ62" s="729"/>
      <c r="AK62" s="729"/>
      <c r="AL62" s="730" t="s">
        <v>287</v>
      </c>
      <c r="AM62" s="731"/>
      <c r="AN62" s="731"/>
      <c r="AO62" s="732"/>
      <c r="AP62" s="733" t="s">
        <v>287</v>
      </c>
      <c r="AQ62" s="733"/>
      <c r="AR62" s="733"/>
      <c r="AS62" s="733"/>
      <c r="AT62" s="733"/>
      <c r="AU62" s="733"/>
      <c r="AV62" s="733"/>
      <c r="AW62" s="733"/>
      <c r="AX62" s="733"/>
      <c r="AY62" s="33">
        <f>$AY$59</f>
        <v>1</v>
      </c>
    </row>
    <row r="63" spans="1:51" ht="30.75" customHeight="1" x14ac:dyDescent="0.15">
      <c r="A63" s="842">
        <v>2</v>
      </c>
      <c r="B63" s="842">
        <v>1</v>
      </c>
      <c r="C63" s="735" t="s">
        <v>861</v>
      </c>
      <c r="D63" s="736"/>
      <c r="E63" s="736"/>
      <c r="F63" s="736"/>
      <c r="G63" s="736"/>
      <c r="H63" s="736"/>
      <c r="I63" s="736"/>
      <c r="J63" s="737">
        <v>4011101083920</v>
      </c>
      <c r="K63" s="738"/>
      <c r="L63" s="738"/>
      <c r="M63" s="738"/>
      <c r="N63" s="738"/>
      <c r="O63" s="738"/>
      <c r="P63" s="739" t="s">
        <v>718</v>
      </c>
      <c r="Q63" s="740"/>
      <c r="R63" s="740"/>
      <c r="S63" s="740"/>
      <c r="T63" s="740"/>
      <c r="U63" s="740"/>
      <c r="V63" s="740"/>
      <c r="W63" s="740"/>
      <c r="X63" s="740"/>
      <c r="Y63" s="741">
        <v>3</v>
      </c>
      <c r="Z63" s="742"/>
      <c r="AA63" s="742"/>
      <c r="AB63" s="743"/>
      <c r="AC63" s="744" t="s">
        <v>73</v>
      </c>
      <c r="AD63" s="744"/>
      <c r="AE63" s="744"/>
      <c r="AF63" s="744"/>
      <c r="AG63" s="744"/>
      <c r="AH63" s="728" t="s">
        <v>287</v>
      </c>
      <c r="AI63" s="729"/>
      <c r="AJ63" s="729"/>
      <c r="AK63" s="729"/>
      <c r="AL63" s="730" t="s">
        <v>287</v>
      </c>
      <c r="AM63" s="731"/>
      <c r="AN63" s="731"/>
      <c r="AO63" s="732"/>
      <c r="AP63" s="733" t="s">
        <v>287</v>
      </c>
      <c r="AQ63" s="733"/>
      <c r="AR63" s="733"/>
      <c r="AS63" s="733"/>
      <c r="AT63" s="733"/>
      <c r="AU63" s="733"/>
      <c r="AV63" s="733"/>
      <c r="AW63" s="733"/>
      <c r="AX63" s="733"/>
      <c r="AY63">
        <f>COUNTA($C$63)</f>
        <v>1</v>
      </c>
    </row>
    <row r="64" spans="1:51" x14ac:dyDescent="0.15">
      <c r="P64" s="66"/>
      <c r="Q64" s="66"/>
      <c r="R64" s="66"/>
      <c r="S64" s="66"/>
      <c r="T64" s="66"/>
      <c r="U64" s="66"/>
      <c r="V64" s="66"/>
      <c r="W64" s="66"/>
      <c r="X64" s="66"/>
      <c r="Y64" s="67"/>
      <c r="Z64" s="67"/>
      <c r="AA64" s="67"/>
      <c r="AB64" s="67"/>
      <c r="AC64" s="67"/>
      <c r="AD64" s="67"/>
      <c r="AE64" s="67"/>
      <c r="AF64" s="67"/>
      <c r="AG64" s="67"/>
      <c r="AH64" s="67"/>
      <c r="AI64" s="67"/>
      <c r="AJ64" s="67"/>
      <c r="AK64" s="67"/>
      <c r="AL64" s="67"/>
      <c r="AM64" s="67"/>
      <c r="AN64" s="67"/>
      <c r="AO64" s="67"/>
      <c r="AY64">
        <f>COUNTA($C$67)</f>
        <v>1</v>
      </c>
    </row>
    <row r="65" spans="1:51" x14ac:dyDescent="0.15">
      <c r="A65" s="9"/>
      <c r="B65" s="49" t="s">
        <v>181</v>
      </c>
      <c r="C65" s="53"/>
      <c r="D65" s="53"/>
      <c r="E65" s="53"/>
      <c r="F65" s="53"/>
      <c r="G65" s="53"/>
      <c r="H65" s="53"/>
      <c r="I65" s="53"/>
      <c r="J65" s="53"/>
      <c r="K65" s="53"/>
      <c r="L65" s="53"/>
      <c r="M65" s="53"/>
      <c r="N65" s="53"/>
      <c r="O65" s="53"/>
      <c r="P65" s="58"/>
      <c r="Q65" s="58"/>
      <c r="R65" s="58"/>
      <c r="S65" s="58"/>
      <c r="T65" s="58"/>
      <c r="U65" s="58"/>
      <c r="V65" s="58"/>
      <c r="W65" s="58"/>
      <c r="X65" s="58"/>
      <c r="Y65" s="59"/>
      <c r="Z65" s="59"/>
      <c r="AA65" s="59"/>
      <c r="AB65" s="59"/>
      <c r="AC65" s="59"/>
      <c r="AD65" s="59"/>
      <c r="AE65" s="59"/>
      <c r="AF65" s="59"/>
      <c r="AG65" s="59"/>
      <c r="AH65" s="59"/>
      <c r="AI65" s="59"/>
      <c r="AJ65" s="59"/>
      <c r="AK65" s="59"/>
      <c r="AL65" s="59"/>
      <c r="AM65" s="59"/>
      <c r="AN65" s="59"/>
      <c r="AO65" s="59"/>
      <c r="AP65" s="58"/>
      <c r="AQ65" s="58"/>
      <c r="AR65" s="58"/>
      <c r="AS65" s="58"/>
      <c r="AT65" s="58"/>
      <c r="AU65" s="58"/>
      <c r="AV65" s="58"/>
      <c r="AW65" s="58"/>
      <c r="AX65" s="58"/>
      <c r="AY65" s="33">
        <f>$AY$64</f>
        <v>1</v>
      </c>
    </row>
    <row r="66" spans="1:51" customFormat="1" ht="59.25" customHeight="1" x14ac:dyDescent="0.15">
      <c r="A66" s="723"/>
      <c r="B66" s="723"/>
      <c r="C66" s="723" t="s">
        <v>24</v>
      </c>
      <c r="D66" s="723"/>
      <c r="E66" s="723"/>
      <c r="F66" s="723"/>
      <c r="G66" s="723"/>
      <c r="H66" s="723"/>
      <c r="I66" s="723"/>
      <c r="J66" s="843" t="s">
        <v>214</v>
      </c>
      <c r="K66" s="844"/>
      <c r="L66" s="844"/>
      <c r="M66" s="844"/>
      <c r="N66" s="844"/>
      <c r="O66" s="844"/>
      <c r="P66" s="401" t="s">
        <v>25</v>
      </c>
      <c r="Q66" s="401"/>
      <c r="R66" s="401"/>
      <c r="S66" s="401"/>
      <c r="T66" s="401"/>
      <c r="U66" s="401"/>
      <c r="V66" s="401"/>
      <c r="W66" s="401"/>
      <c r="X66" s="401"/>
      <c r="Y66" s="725" t="s">
        <v>213</v>
      </c>
      <c r="Z66" s="726"/>
      <c r="AA66" s="726"/>
      <c r="AB66" s="726"/>
      <c r="AC66" s="843" t="s">
        <v>241</v>
      </c>
      <c r="AD66" s="843"/>
      <c r="AE66" s="843"/>
      <c r="AF66" s="843"/>
      <c r="AG66" s="843"/>
      <c r="AH66" s="725" t="s">
        <v>207</v>
      </c>
      <c r="AI66" s="723"/>
      <c r="AJ66" s="723"/>
      <c r="AK66" s="723"/>
      <c r="AL66" s="723" t="s">
        <v>19</v>
      </c>
      <c r="AM66" s="723"/>
      <c r="AN66" s="723"/>
      <c r="AO66" s="727"/>
      <c r="AP66" s="841" t="s">
        <v>215</v>
      </c>
      <c r="AQ66" s="841"/>
      <c r="AR66" s="841"/>
      <c r="AS66" s="841"/>
      <c r="AT66" s="841"/>
      <c r="AU66" s="841"/>
      <c r="AV66" s="841"/>
      <c r="AW66" s="841"/>
      <c r="AX66" s="841"/>
      <c r="AY66" s="33">
        <f>$AY$64</f>
        <v>1</v>
      </c>
    </row>
    <row r="67" spans="1:51" ht="48" customHeight="1" x14ac:dyDescent="0.15">
      <c r="A67" s="842">
        <v>1</v>
      </c>
      <c r="B67" s="842">
        <v>1</v>
      </c>
      <c r="C67" s="735" t="s">
        <v>862</v>
      </c>
      <c r="D67" s="736"/>
      <c r="E67" s="736"/>
      <c r="F67" s="736"/>
      <c r="G67" s="736"/>
      <c r="H67" s="736"/>
      <c r="I67" s="736"/>
      <c r="J67" s="737">
        <v>5010001086470</v>
      </c>
      <c r="K67" s="738"/>
      <c r="L67" s="738"/>
      <c r="M67" s="738"/>
      <c r="N67" s="738"/>
      <c r="O67" s="738"/>
      <c r="P67" s="739" t="s">
        <v>668</v>
      </c>
      <c r="Q67" s="740"/>
      <c r="R67" s="740"/>
      <c r="S67" s="740"/>
      <c r="T67" s="740"/>
      <c r="U67" s="740"/>
      <c r="V67" s="740"/>
      <c r="W67" s="740"/>
      <c r="X67" s="740"/>
      <c r="Y67" s="741">
        <v>5</v>
      </c>
      <c r="Z67" s="742"/>
      <c r="AA67" s="742"/>
      <c r="AB67" s="743"/>
      <c r="AC67" s="744" t="s">
        <v>73</v>
      </c>
      <c r="AD67" s="744"/>
      <c r="AE67" s="744"/>
      <c r="AF67" s="744"/>
      <c r="AG67" s="744"/>
      <c r="AH67" s="728" t="s">
        <v>287</v>
      </c>
      <c r="AI67" s="729"/>
      <c r="AJ67" s="729"/>
      <c r="AK67" s="729"/>
      <c r="AL67" s="730" t="s">
        <v>287</v>
      </c>
      <c r="AM67" s="731"/>
      <c r="AN67" s="731"/>
      <c r="AO67" s="732"/>
      <c r="AP67" s="733" t="s">
        <v>287</v>
      </c>
      <c r="AQ67" s="733"/>
      <c r="AR67" s="733"/>
      <c r="AS67" s="733"/>
      <c r="AT67" s="733"/>
      <c r="AU67" s="733"/>
      <c r="AV67" s="733"/>
      <c r="AW67" s="733"/>
      <c r="AX67" s="733"/>
      <c r="AY67" s="33">
        <f>$AY$64</f>
        <v>1</v>
      </c>
    </row>
    <row r="68" spans="1:51" x14ac:dyDescent="0.15">
      <c r="P68" s="66"/>
      <c r="Q68" s="66"/>
      <c r="R68" s="66"/>
      <c r="S68" s="66"/>
      <c r="T68" s="66"/>
      <c r="U68" s="66"/>
      <c r="V68" s="66"/>
      <c r="W68" s="66"/>
      <c r="X68" s="66"/>
      <c r="Y68" s="67"/>
      <c r="Z68" s="67"/>
      <c r="AA68" s="67"/>
      <c r="AB68" s="67"/>
      <c r="AC68" s="67"/>
      <c r="AD68" s="67"/>
      <c r="AE68" s="67"/>
      <c r="AF68" s="67"/>
      <c r="AG68" s="67"/>
      <c r="AH68" s="67"/>
      <c r="AI68" s="67"/>
      <c r="AJ68" s="67"/>
      <c r="AK68" s="67"/>
      <c r="AL68" s="67"/>
      <c r="AM68" s="67"/>
      <c r="AN68" s="67"/>
      <c r="AO68" s="67"/>
      <c r="AY68">
        <f>COUNTA($C$71)</f>
        <v>1</v>
      </c>
    </row>
    <row r="69" spans="1:51" x14ac:dyDescent="0.15">
      <c r="A69" s="9"/>
      <c r="B69" s="49" t="s">
        <v>182</v>
      </c>
      <c r="C69" s="53"/>
      <c r="D69" s="53"/>
      <c r="E69" s="53"/>
      <c r="F69" s="53"/>
      <c r="G69" s="53"/>
      <c r="H69" s="53"/>
      <c r="I69" s="53"/>
      <c r="J69" s="53"/>
      <c r="K69" s="53"/>
      <c r="L69" s="53"/>
      <c r="M69" s="53"/>
      <c r="N69" s="53"/>
      <c r="O69" s="53"/>
      <c r="P69" s="58"/>
      <c r="Q69" s="58"/>
      <c r="R69" s="58"/>
      <c r="S69" s="58"/>
      <c r="T69" s="58"/>
      <c r="U69" s="58"/>
      <c r="V69" s="58"/>
      <c r="W69" s="58"/>
      <c r="X69" s="58"/>
      <c r="Y69" s="59"/>
      <c r="Z69" s="59"/>
      <c r="AA69" s="59"/>
      <c r="AB69" s="59"/>
      <c r="AC69" s="59"/>
      <c r="AD69" s="59"/>
      <c r="AE69" s="59"/>
      <c r="AF69" s="59"/>
      <c r="AG69" s="59"/>
      <c r="AH69" s="59"/>
      <c r="AI69" s="59"/>
      <c r="AJ69" s="59"/>
      <c r="AK69" s="59"/>
      <c r="AL69" s="59"/>
      <c r="AM69" s="59"/>
      <c r="AN69" s="59"/>
      <c r="AO69" s="59"/>
      <c r="AP69" s="58"/>
      <c r="AQ69" s="58"/>
      <c r="AR69" s="58"/>
      <c r="AS69" s="58"/>
      <c r="AT69" s="58"/>
      <c r="AU69" s="58"/>
      <c r="AV69" s="58"/>
      <c r="AW69" s="58"/>
      <c r="AX69" s="58"/>
      <c r="AY69" s="33">
        <f>$AY$68</f>
        <v>1</v>
      </c>
    </row>
    <row r="70" spans="1:51" customFormat="1" ht="59.25" customHeight="1" x14ac:dyDescent="0.15">
      <c r="A70" s="723"/>
      <c r="B70" s="723"/>
      <c r="C70" s="723" t="s">
        <v>24</v>
      </c>
      <c r="D70" s="723"/>
      <c r="E70" s="723"/>
      <c r="F70" s="723"/>
      <c r="G70" s="723"/>
      <c r="H70" s="723"/>
      <c r="I70" s="723"/>
      <c r="J70" s="843" t="s">
        <v>214</v>
      </c>
      <c r="K70" s="844"/>
      <c r="L70" s="844"/>
      <c r="M70" s="844"/>
      <c r="N70" s="844"/>
      <c r="O70" s="844"/>
      <c r="P70" s="401" t="s">
        <v>25</v>
      </c>
      <c r="Q70" s="401"/>
      <c r="R70" s="401"/>
      <c r="S70" s="401"/>
      <c r="T70" s="401"/>
      <c r="U70" s="401"/>
      <c r="V70" s="401"/>
      <c r="W70" s="401"/>
      <c r="X70" s="401"/>
      <c r="Y70" s="725" t="s">
        <v>213</v>
      </c>
      <c r="Z70" s="726"/>
      <c r="AA70" s="726"/>
      <c r="AB70" s="726"/>
      <c r="AC70" s="843" t="s">
        <v>241</v>
      </c>
      <c r="AD70" s="843"/>
      <c r="AE70" s="843"/>
      <c r="AF70" s="843"/>
      <c r="AG70" s="843"/>
      <c r="AH70" s="725" t="s">
        <v>207</v>
      </c>
      <c r="AI70" s="723"/>
      <c r="AJ70" s="723"/>
      <c r="AK70" s="723"/>
      <c r="AL70" s="723" t="s">
        <v>19</v>
      </c>
      <c r="AM70" s="723"/>
      <c r="AN70" s="723"/>
      <c r="AO70" s="727"/>
      <c r="AP70" s="841" t="s">
        <v>215</v>
      </c>
      <c r="AQ70" s="841"/>
      <c r="AR70" s="841"/>
      <c r="AS70" s="841"/>
      <c r="AT70" s="841"/>
      <c r="AU70" s="841"/>
      <c r="AV70" s="841"/>
      <c r="AW70" s="841"/>
      <c r="AX70" s="841"/>
      <c r="AY70" s="33">
        <f>$AY$68</f>
        <v>1</v>
      </c>
    </row>
    <row r="71" spans="1:51" ht="44.25" customHeight="1" x14ac:dyDescent="0.15">
      <c r="A71" s="842">
        <v>1</v>
      </c>
      <c r="B71" s="842">
        <v>1</v>
      </c>
      <c r="C71" s="735" t="s">
        <v>874</v>
      </c>
      <c r="D71" s="736"/>
      <c r="E71" s="736"/>
      <c r="F71" s="736"/>
      <c r="G71" s="736"/>
      <c r="H71" s="736"/>
      <c r="I71" s="736"/>
      <c r="J71" s="737">
        <v>8010701019594</v>
      </c>
      <c r="K71" s="738"/>
      <c r="L71" s="738"/>
      <c r="M71" s="738"/>
      <c r="N71" s="738"/>
      <c r="O71" s="738"/>
      <c r="P71" s="739" t="s">
        <v>781</v>
      </c>
      <c r="Q71" s="740"/>
      <c r="R71" s="740"/>
      <c r="S71" s="740"/>
      <c r="T71" s="740"/>
      <c r="U71" s="740"/>
      <c r="V71" s="740"/>
      <c r="W71" s="740"/>
      <c r="X71" s="740"/>
      <c r="Y71" s="741">
        <v>1</v>
      </c>
      <c r="Z71" s="742"/>
      <c r="AA71" s="742"/>
      <c r="AB71" s="743"/>
      <c r="AC71" s="744" t="s">
        <v>73</v>
      </c>
      <c r="AD71" s="744"/>
      <c r="AE71" s="744"/>
      <c r="AF71" s="744"/>
      <c r="AG71" s="744"/>
      <c r="AH71" s="728" t="s">
        <v>287</v>
      </c>
      <c r="AI71" s="729"/>
      <c r="AJ71" s="729"/>
      <c r="AK71" s="729"/>
      <c r="AL71" s="730" t="s">
        <v>287</v>
      </c>
      <c r="AM71" s="731"/>
      <c r="AN71" s="731"/>
      <c r="AO71" s="732"/>
      <c r="AP71" s="733" t="s">
        <v>287</v>
      </c>
      <c r="AQ71" s="733"/>
      <c r="AR71" s="733"/>
      <c r="AS71" s="733"/>
      <c r="AT71" s="733"/>
      <c r="AU71" s="733"/>
      <c r="AV71" s="733"/>
      <c r="AW71" s="733"/>
      <c r="AX71" s="733"/>
      <c r="AY71" s="33">
        <f>$AY$68</f>
        <v>1</v>
      </c>
    </row>
    <row r="72" spans="1:51" ht="44.25" customHeight="1" x14ac:dyDescent="0.15">
      <c r="A72" s="842">
        <v>2</v>
      </c>
      <c r="B72" s="842">
        <v>1</v>
      </c>
      <c r="C72" s="735" t="s">
        <v>856</v>
      </c>
      <c r="D72" s="736"/>
      <c r="E72" s="736"/>
      <c r="F72" s="736"/>
      <c r="G72" s="736"/>
      <c r="H72" s="736"/>
      <c r="I72" s="736"/>
      <c r="J72" s="737">
        <v>7010401076202</v>
      </c>
      <c r="K72" s="738"/>
      <c r="L72" s="738"/>
      <c r="M72" s="738"/>
      <c r="N72" s="738"/>
      <c r="O72" s="738"/>
      <c r="P72" s="739" t="s">
        <v>781</v>
      </c>
      <c r="Q72" s="740"/>
      <c r="R72" s="740"/>
      <c r="S72" s="740"/>
      <c r="T72" s="740"/>
      <c r="U72" s="740"/>
      <c r="V72" s="740"/>
      <c r="W72" s="740"/>
      <c r="X72" s="740"/>
      <c r="Y72" s="741">
        <v>0.7</v>
      </c>
      <c r="Z72" s="742"/>
      <c r="AA72" s="742"/>
      <c r="AB72" s="743"/>
      <c r="AC72" s="744" t="s">
        <v>73</v>
      </c>
      <c r="AD72" s="744"/>
      <c r="AE72" s="744"/>
      <c r="AF72" s="744"/>
      <c r="AG72" s="744"/>
      <c r="AH72" s="728" t="s">
        <v>287</v>
      </c>
      <c r="AI72" s="729"/>
      <c r="AJ72" s="729"/>
      <c r="AK72" s="729"/>
      <c r="AL72" s="730" t="s">
        <v>287</v>
      </c>
      <c r="AM72" s="731"/>
      <c r="AN72" s="731"/>
      <c r="AO72" s="732"/>
      <c r="AP72" s="733" t="s">
        <v>287</v>
      </c>
      <c r="AQ72" s="733"/>
      <c r="AR72" s="733"/>
      <c r="AS72" s="733"/>
      <c r="AT72" s="733"/>
      <c r="AU72" s="733"/>
      <c r="AV72" s="733"/>
      <c r="AW72" s="733"/>
      <c r="AX72" s="733"/>
      <c r="AY72">
        <f>COUNTA($C$72)</f>
        <v>1</v>
      </c>
    </row>
    <row r="73" spans="1:51" x14ac:dyDescent="0.15">
      <c r="P73" s="66"/>
      <c r="Q73" s="66"/>
      <c r="R73" s="66"/>
      <c r="S73" s="66"/>
      <c r="T73" s="66"/>
      <c r="U73" s="66"/>
      <c r="V73" s="66"/>
      <c r="W73" s="66"/>
      <c r="X73" s="66"/>
      <c r="Y73" s="67"/>
      <c r="Z73" s="67"/>
      <c r="AA73" s="67"/>
      <c r="AB73" s="67"/>
      <c r="AC73" s="67"/>
      <c r="AD73" s="67"/>
      <c r="AE73" s="67"/>
      <c r="AF73" s="67"/>
      <c r="AG73" s="67"/>
      <c r="AH73" s="67"/>
      <c r="AI73" s="67"/>
      <c r="AJ73" s="67"/>
      <c r="AK73" s="67"/>
      <c r="AL73" s="67"/>
      <c r="AM73" s="67"/>
      <c r="AN73" s="67"/>
      <c r="AO73" s="67"/>
      <c r="AY73">
        <f>COUNTA($C$76)</f>
        <v>1</v>
      </c>
    </row>
    <row r="74" spans="1:51" x14ac:dyDescent="0.15">
      <c r="A74" s="9"/>
      <c r="B74" s="49" t="s">
        <v>183</v>
      </c>
      <c r="C74" s="53"/>
      <c r="D74" s="53"/>
      <c r="E74" s="53"/>
      <c r="F74" s="53"/>
      <c r="G74" s="53"/>
      <c r="H74" s="53"/>
      <c r="I74" s="53"/>
      <c r="J74" s="53"/>
      <c r="K74" s="53"/>
      <c r="L74" s="53"/>
      <c r="M74" s="53"/>
      <c r="N74" s="53"/>
      <c r="O74" s="53"/>
      <c r="P74" s="58"/>
      <c r="Q74" s="58"/>
      <c r="R74" s="58"/>
      <c r="S74" s="58"/>
      <c r="T74" s="58"/>
      <c r="U74" s="58"/>
      <c r="V74" s="58"/>
      <c r="W74" s="58"/>
      <c r="X74" s="58"/>
      <c r="Y74" s="59"/>
      <c r="Z74" s="59"/>
      <c r="AA74" s="59"/>
      <c r="AB74" s="59"/>
      <c r="AC74" s="59"/>
      <c r="AD74" s="59"/>
      <c r="AE74" s="59"/>
      <c r="AF74" s="59"/>
      <c r="AG74" s="59"/>
      <c r="AH74" s="59"/>
      <c r="AI74" s="59"/>
      <c r="AJ74" s="59"/>
      <c r="AK74" s="59"/>
      <c r="AL74" s="59"/>
      <c r="AM74" s="59"/>
      <c r="AN74" s="59"/>
      <c r="AO74" s="59"/>
      <c r="AP74" s="58"/>
      <c r="AQ74" s="58"/>
      <c r="AR74" s="58"/>
      <c r="AS74" s="58"/>
      <c r="AT74" s="58"/>
      <c r="AU74" s="58"/>
      <c r="AV74" s="58"/>
      <c r="AW74" s="58"/>
      <c r="AX74" s="58"/>
      <c r="AY74" s="33">
        <f>$AY$73</f>
        <v>1</v>
      </c>
    </row>
    <row r="75" spans="1:51" customFormat="1" ht="59.25" customHeight="1" x14ac:dyDescent="0.15">
      <c r="A75" s="723"/>
      <c r="B75" s="723"/>
      <c r="C75" s="723" t="s">
        <v>24</v>
      </c>
      <c r="D75" s="723"/>
      <c r="E75" s="723"/>
      <c r="F75" s="723"/>
      <c r="G75" s="723"/>
      <c r="H75" s="723"/>
      <c r="I75" s="723"/>
      <c r="J75" s="843" t="s">
        <v>214</v>
      </c>
      <c r="K75" s="844"/>
      <c r="L75" s="844"/>
      <c r="M75" s="844"/>
      <c r="N75" s="844"/>
      <c r="O75" s="844"/>
      <c r="P75" s="401" t="s">
        <v>25</v>
      </c>
      <c r="Q75" s="401"/>
      <c r="R75" s="401"/>
      <c r="S75" s="401"/>
      <c r="T75" s="401"/>
      <c r="U75" s="401"/>
      <c r="V75" s="401"/>
      <c r="W75" s="401"/>
      <c r="X75" s="401"/>
      <c r="Y75" s="725" t="s">
        <v>213</v>
      </c>
      <c r="Z75" s="726"/>
      <c r="AA75" s="726"/>
      <c r="AB75" s="726"/>
      <c r="AC75" s="843" t="s">
        <v>241</v>
      </c>
      <c r="AD75" s="843"/>
      <c r="AE75" s="843"/>
      <c r="AF75" s="843"/>
      <c r="AG75" s="843"/>
      <c r="AH75" s="725" t="s">
        <v>207</v>
      </c>
      <c r="AI75" s="723"/>
      <c r="AJ75" s="723"/>
      <c r="AK75" s="723"/>
      <c r="AL75" s="723" t="s">
        <v>19</v>
      </c>
      <c r="AM75" s="723"/>
      <c r="AN75" s="723"/>
      <c r="AO75" s="727"/>
      <c r="AP75" s="841" t="s">
        <v>215</v>
      </c>
      <c r="AQ75" s="841"/>
      <c r="AR75" s="841"/>
      <c r="AS75" s="841"/>
      <c r="AT75" s="841"/>
      <c r="AU75" s="841"/>
      <c r="AV75" s="841"/>
      <c r="AW75" s="841"/>
      <c r="AX75" s="841"/>
      <c r="AY75" s="33">
        <f>$AY$73</f>
        <v>1</v>
      </c>
    </row>
    <row r="76" spans="1:51" ht="30.75" customHeight="1" x14ac:dyDescent="0.15">
      <c r="A76" s="842">
        <v>1</v>
      </c>
      <c r="B76" s="842">
        <v>1</v>
      </c>
      <c r="C76" s="735" t="s">
        <v>863</v>
      </c>
      <c r="D76" s="736"/>
      <c r="E76" s="736"/>
      <c r="F76" s="736"/>
      <c r="G76" s="736"/>
      <c r="H76" s="736"/>
      <c r="I76" s="736"/>
      <c r="J76" s="737">
        <v>5010001055153</v>
      </c>
      <c r="K76" s="738"/>
      <c r="L76" s="738"/>
      <c r="M76" s="738"/>
      <c r="N76" s="738"/>
      <c r="O76" s="738"/>
      <c r="P76" s="739" t="s">
        <v>682</v>
      </c>
      <c r="Q76" s="740"/>
      <c r="R76" s="740"/>
      <c r="S76" s="740"/>
      <c r="T76" s="740"/>
      <c r="U76" s="740"/>
      <c r="V76" s="740"/>
      <c r="W76" s="740"/>
      <c r="X76" s="740"/>
      <c r="Y76" s="741">
        <v>8</v>
      </c>
      <c r="Z76" s="742"/>
      <c r="AA76" s="742"/>
      <c r="AB76" s="743"/>
      <c r="AC76" s="746" t="s">
        <v>264</v>
      </c>
      <c r="AD76" s="747"/>
      <c r="AE76" s="747"/>
      <c r="AF76" s="747"/>
      <c r="AG76" s="747"/>
      <c r="AH76" s="748" t="s">
        <v>287</v>
      </c>
      <c r="AI76" s="749"/>
      <c r="AJ76" s="749"/>
      <c r="AK76" s="749"/>
      <c r="AL76" s="730" t="s">
        <v>287</v>
      </c>
      <c r="AM76" s="731"/>
      <c r="AN76" s="731"/>
      <c r="AO76" s="732"/>
      <c r="AP76" s="733" t="s">
        <v>287</v>
      </c>
      <c r="AQ76" s="733"/>
      <c r="AR76" s="733"/>
      <c r="AS76" s="733"/>
      <c r="AT76" s="733"/>
      <c r="AU76" s="733"/>
      <c r="AV76" s="733"/>
      <c r="AW76" s="733"/>
      <c r="AX76" s="733"/>
      <c r="AY76" s="33">
        <f>$AY$73</f>
        <v>1</v>
      </c>
    </row>
    <row r="77" spans="1:51" x14ac:dyDescent="0.15">
      <c r="P77" s="66"/>
      <c r="Q77" s="66"/>
      <c r="R77" s="66"/>
      <c r="S77" s="66"/>
      <c r="T77" s="66"/>
      <c r="U77" s="66"/>
      <c r="V77" s="66"/>
      <c r="W77" s="66"/>
      <c r="X77" s="66"/>
      <c r="Y77" s="67"/>
      <c r="Z77" s="67"/>
      <c r="AA77" s="67"/>
      <c r="AB77" s="67"/>
      <c r="AC77" s="67"/>
      <c r="AD77" s="67"/>
      <c r="AE77" s="67"/>
      <c r="AF77" s="67"/>
      <c r="AG77" s="67"/>
      <c r="AH77" s="67"/>
      <c r="AI77" s="67"/>
      <c r="AJ77" s="67"/>
      <c r="AK77" s="67"/>
      <c r="AL77" s="67"/>
      <c r="AM77" s="67"/>
      <c r="AN77" s="67"/>
      <c r="AO77" s="67"/>
      <c r="AY77">
        <f>COUNTA($C$80)</f>
        <v>1</v>
      </c>
    </row>
    <row r="78" spans="1:51" x14ac:dyDescent="0.15">
      <c r="A78" s="9"/>
      <c r="B78" s="49" t="s">
        <v>184</v>
      </c>
      <c r="C78" s="53"/>
      <c r="D78" s="53"/>
      <c r="E78" s="53"/>
      <c r="F78" s="53"/>
      <c r="G78" s="53"/>
      <c r="H78" s="53"/>
      <c r="I78" s="53"/>
      <c r="J78" s="53"/>
      <c r="K78" s="53"/>
      <c r="L78" s="53"/>
      <c r="M78" s="53"/>
      <c r="N78" s="53"/>
      <c r="O78" s="53"/>
      <c r="P78" s="58"/>
      <c r="Q78" s="58"/>
      <c r="R78" s="58"/>
      <c r="S78" s="58"/>
      <c r="T78" s="58"/>
      <c r="U78" s="58"/>
      <c r="V78" s="58"/>
      <c r="W78" s="58"/>
      <c r="X78" s="58"/>
      <c r="Y78" s="59"/>
      <c r="Z78" s="59"/>
      <c r="AA78" s="59"/>
      <c r="AB78" s="59"/>
      <c r="AC78" s="59"/>
      <c r="AD78" s="59"/>
      <c r="AE78" s="59"/>
      <c r="AF78" s="59"/>
      <c r="AG78" s="59"/>
      <c r="AH78" s="59"/>
      <c r="AI78" s="59"/>
      <c r="AJ78" s="59"/>
      <c r="AK78" s="59"/>
      <c r="AL78" s="59"/>
      <c r="AM78" s="59"/>
      <c r="AN78" s="59"/>
      <c r="AO78" s="59"/>
      <c r="AP78" s="58"/>
      <c r="AQ78" s="58"/>
      <c r="AR78" s="58"/>
      <c r="AS78" s="58"/>
      <c r="AT78" s="58"/>
      <c r="AU78" s="58"/>
      <c r="AV78" s="58"/>
      <c r="AW78" s="58"/>
      <c r="AX78" s="58"/>
      <c r="AY78" s="33">
        <f>$AY$77</f>
        <v>1</v>
      </c>
    </row>
    <row r="79" spans="1:51" customFormat="1" ht="59.25" customHeight="1" x14ac:dyDescent="0.15">
      <c r="A79" s="723"/>
      <c r="B79" s="723"/>
      <c r="C79" s="723" t="s">
        <v>24</v>
      </c>
      <c r="D79" s="723"/>
      <c r="E79" s="723"/>
      <c r="F79" s="723"/>
      <c r="G79" s="723"/>
      <c r="H79" s="723"/>
      <c r="I79" s="723"/>
      <c r="J79" s="843" t="s">
        <v>214</v>
      </c>
      <c r="K79" s="844"/>
      <c r="L79" s="844"/>
      <c r="M79" s="844"/>
      <c r="N79" s="844"/>
      <c r="O79" s="844"/>
      <c r="P79" s="401" t="s">
        <v>25</v>
      </c>
      <c r="Q79" s="401"/>
      <c r="R79" s="401"/>
      <c r="S79" s="401"/>
      <c r="T79" s="401"/>
      <c r="U79" s="401"/>
      <c r="V79" s="401"/>
      <c r="W79" s="401"/>
      <c r="X79" s="401"/>
      <c r="Y79" s="725" t="s">
        <v>213</v>
      </c>
      <c r="Z79" s="726"/>
      <c r="AA79" s="726"/>
      <c r="AB79" s="726"/>
      <c r="AC79" s="843" t="s">
        <v>241</v>
      </c>
      <c r="AD79" s="843"/>
      <c r="AE79" s="843"/>
      <c r="AF79" s="843"/>
      <c r="AG79" s="843"/>
      <c r="AH79" s="725" t="s">
        <v>207</v>
      </c>
      <c r="AI79" s="723"/>
      <c r="AJ79" s="723"/>
      <c r="AK79" s="723"/>
      <c r="AL79" s="723" t="s">
        <v>19</v>
      </c>
      <c r="AM79" s="723"/>
      <c r="AN79" s="723"/>
      <c r="AO79" s="727"/>
      <c r="AP79" s="841" t="s">
        <v>215</v>
      </c>
      <c r="AQ79" s="841"/>
      <c r="AR79" s="841"/>
      <c r="AS79" s="841"/>
      <c r="AT79" s="841"/>
      <c r="AU79" s="841"/>
      <c r="AV79" s="841"/>
      <c r="AW79" s="841"/>
      <c r="AX79" s="841"/>
      <c r="AY79" s="33">
        <f>$AY$77</f>
        <v>1</v>
      </c>
    </row>
    <row r="80" spans="1:51" ht="33" customHeight="1" x14ac:dyDescent="0.15">
      <c r="A80" s="842">
        <v>1</v>
      </c>
      <c r="B80" s="842">
        <v>1</v>
      </c>
      <c r="C80" s="735" t="s">
        <v>712</v>
      </c>
      <c r="D80" s="736"/>
      <c r="E80" s="736"/>
      <c r="F80" s="736"/>
      <c r="G80" s="736"/>
      <c r="H80" s="736"/>
      <c r="I80" s="736"/>
      <c r="J80" s="737" t="s">
        <v>287</v>
      </c>
      <c r="K80" s="738"/>
      <c r="L80" s="738"/>
      <c r="M80" s="738"/>
      <c r="N80" s="738"/>
      <c r="O80" s="738"/>
      <c r="P80" s="739" t="s">
        <v>711</v>
      </c>
      <c r="Q80" s="740"/>
      <c r="R80" s="740"/>
      <c r="S80" s="740"/>
      <c r="T80" s="740"/>
      <c r="U80" s="740"/>
      <c r="V80" s="740"/>
      <c r="W80" s="740"/>
      <c r="X80" s="740"/>
      <c r="Y80" s="741">
        <v>3</v>
      </c>
      <c r="Z80" s="742"/>
      <c r="AA80" s="742"/>
      <c r="AB80" s="743"/>
      <c r="AC80" s="744" t="s">
        <v>73</v>
      </c>
      <c r="AD80" s="744"/>
      <c r="AE80" s="744"/>
      <c r="AF80" s="744"/>
      <c r="AG80" s="744"/>
      <c r="AH80" s="728" t="s">
        <v>287</v>
      </c>
      <c r="AI80" s="729"/>
      <c r="AJ80" s="729"/>
      <c r="AK80" s="729"/>
      <c r="AL80" s="730" t="s">
        <v>287</v>
      </c>
      <c r="AM80" s="731"/>
      <c r="AN80" s="731"/>
      <c r="AO80" s="732"/>
      <c r="AP80" s="733" t="s">
        <v>287</v>
      </c>
      <c r="AQ80" s="733"/>
      <c r="AR80" s="733"/>
      <c r="AS80" s="733"/>
      <c r="AT80" s="733"/>
      <c r="AU80" s="733"/>
      <c r="AV80" s="733"/>
      <c r="AW80" s="733"/>
      <c r="AX80" s="733"/>
      <c r="AY80" s="33">
        <f>$AY$77</f>
        <v>1</v>
      </c>
    </row>
    <row r="81" spans="1:51" ht="26.25" customHeight="1" x14ac:dyDescent="0.15">
      <c r="A81" s="842">
        <v>2</v>
      </c>
      <c r="B81" s="842">
        <v>1</v>
      </c>
      <c r="C81" s="735" t="s">
        <v>713</v>
      </c>
      <c r="D81" s="736"/>
      <c r="E81" s="736"/>
      <c r="F81" s="736"/>
      <c r="G81" s="736"/>
      <c r="H81" s="736"/>
      <c r="I81" s="736"/>
      <c r="J81" s="737" t="s">
        <v>287</v>
      </c>
      <c r="K81" s="738"/>
      <c r="L81" s="738"/>
      <c r="M81" s="738"/>
      <c r="N81" s="738"/>
      <c r="O81" s="738"/>
      <c r="P81" s="739" t="s">
        <v>711</v>
      </c>
      <c r="Q81" s="740"/>
      <c r="R81" s="740"/>
      <c r="S81" s="740"/>
      <c r="T81" s="740"/>
      <c r="U81" s="740"/>
      <c r="V81" s="740"/>
      <c r="W81" s="740"/>
      <c r="X81" s="740"/>
      <c r="Y81" s="741">
        <v>2</v>
      </c>
      <c r="Z81" s="742"/>
      <c r="AA81" s="742"/>
      <c r="AB81" s="743"/>
      <c r="AC81" s="744" t="s">
        <v>73</v>
      </c>
      <c r="AD81" s="744"/>
      <c r="AE81" s="744"/>
      <c r="AF81" s="744"/>
      <c r="AG81" s="744"/>
      <c r="AH81" s="728" t="s">
        <v>287</v>
      </c>
      <c r="AI81" s="729"/>
      <c r="AJ81" s="729"/>
      <c r="AK81" s="729"/>
      <c r="AL81" s="730" t="s">
        <v>287</v>
      </c>
      <c r="AM81" s="731"/>
      <c r="AN81" s="731"/>
      <c r="AO81" s="732"/>
      <c r="AP81" s="733" t="s">
        <v>287</v>
      </c>
      <c r="AQ81" s="733"/>
      <c r="AR81" s="733"/>
      <c r="AS81" s="733"/>
      <c r="AT81" s="733"/>
      <c r="AU81" s="733"/>
      <c r="AV81" s="733"/>
      <c r="AW81" s="733"/>
      <c r="AX81" s="733"/>
      <c r="AY81">
        <f>COUNTA($C$81)</f>
        <v>1</v>
      </c>
    </row>
    <row r="82" spans="1:51" x14ac:dyDescent="0.15">
      <c r="P82" s="66"/>
      <c r="Q82" s="66"/>
      <c r="R82" s="66"/>
      <c r="S82" s="66"/>
      <c r="T82" s="66"/>
      <c r="U82" s="66"/>
      <c r="V82" s="66"/>
      <c r="W82" s="66"/>
      <c r="X82" s="66"/>
      <c r="Y82" s="67"/>
      <c r="Z82" s="67"/>
      <c r="AA82" s="67"/>
      <c r="AB82" s="67"/>
      <c r="AC82" s="67"/>
      <c r="AD82" s="67"/>
      <c r="AE82" s="67"/>
      <c r="AF82" s="67"/>
      <c r="AG82" s="67"/>
      <c r="AH82" s="67"/>
      <c r="AI82" s="67"/>
      <c r="AJ82" s="67"/>
      <c r="AK82" s="67"/>
      <c r="AL82" s="67"/>
      <c r="AM82" s="67"/>
      <c r="AN82" s="67"/>
      <c r="AO82" s="67"/>
      <c r="AY82">
        <f>COUNTA(C$85)</f>
        <v>1</v>
      </c>
    </row>
    <row r="83" spans="1:51" x14ac:dyDescent="0.15">
      <c r="A83" s="9"/>
      <c r="B83" s="49" t="s">
        <v>185</v>
      </c>
      <c r="C83" s="53"/>
      <c r="D83" s="53"/>
      <c r="E83" s="53"/>
      <c r="F83" s="53"/>
      <c r="G83" s="53"/>
      <c r="H83" s="53"/>
      <c r="I83" s="53"/>
      <c r="J83" s="53"/>
      <c r="K83" s="53"/>
      <c r="L83" s="53"/>
      <c r="M83" s="53"/>
      <c r="N83" s="53"/>
      <c r="O83" s="53"/>
      <c r="P83" s="58"/>
      <c r="Q83" s="58"/>
      <c r="R83" s="58"/>
      <c r="S83" s="58"/>
      <c r="T83" s="58"/>
      <c r="U83" s="58"/>
      <c r="V83" s="58"/>
      <c r="W83" s="58"/>
      <c r="X83" s="58"/>
      <c r="Y83" s="59"/>
      <c r="Z83" s="59"/>
      <c r="AA83" s="59"/>
      <c r="AB83" s="59"/>
      <c r="AC83" s="59"/>
      <c r="AD83" s="59"/>
      <c r="AE83" s="59"/>
      <c r="AF83" s="59"/>
      <c r="AG83" s="59"/>
      <c r="AH83" s="59"/>
      <c r="AI83" s="59"/>
      <c r="AJ83" s="59"/>
      <c r="AK83" s="59"/>
      <c r="AL83" s="59"/>
      <c r="AM83" s="59"/>
      <c r="AN83" s="59"/>
      <c r="AO83" s="59"/>
      <c r="AP83" s="58"/>
      <c r="AQ83" s="58"/>
      <c r="AR83" s="58"/>
      <c r="AS83" s="58"/>
      <c r="AT83" s="58"/>
      <c r="AU83" s="58"/>
      <c r="AV83" s="58"/>
      <c r="AW83" s="58"/>
      <c r="AX83" s="58"/>
      <c r="AY83" s="33">
        <f>$AY$82</f>
        <v>1</v>
      </c>
    </row>
    <row r="84" spans="1:51" customFormat="1" ht="59.25" customHeight="1" x14ac:dyDescent="0.15">
      <c r="A84" s="723"/>
      <c r="B84" s="723"/>
      <c r="C84" s="723" t="s">
        <v>24</v>
      </c>
      <c r="D84" s="723"/>
      <c r="E84" s="723"/>
      <c r="F84" s="723"/>
      <c r="G84" s="723"/>
      <c r="H84" s="723"/>
      <c r="I84" s="723"/>
      <c r="J84" s="843" t="s">
        <v>214</v>
      </c>
      <c r="K84" s="844"/>
      <c r="L84" s="844"/>
      <c r="M84" s="844"/>
      <c r="N84" s="844"/>
      <c r="O84" s="844"/>
      <c r="P84" s="401" t="s">
        <v>25</v>
      </c>
      <c r="Q84" s="401"/>
      <c r="R84" s="401"/>
      <c r="S84" s="401"/>
      <c r="T84" s="401"/>
      <c r="U84" s="401"/>
      <c r="V84" s="401"/>
      <c r="W84" s="401"/>
      <c r="X84" s="401"/>
      <c r="Y84" s="725" t="s">
        <v>213</v>
      </c>
      <c r="Z84" s="726"/>
      <c r="AA84" s="726"/>
      <c r="AB84" s="726"/>
      <c r="AC84" s="843" t="s">
        <v>241</v>
      </c>
      <c r="AD84" s="843"/>
      <c r="AE84" s="843"/>
      <c r="AF84" s="843"/>
      <c r="AG84" s="843"/>
      <c r="AH84" s="725" t="s">
        <v>207</v>
      </c>
      <c r="AI84" s="723"/>
      <c r="AJ84" s="723"/>
      <c r="AK84" s="723"/>
      <c r="AL84" s="723" t="s">
        <v>19</v>
      </c>
      <c r="AM84" s="723"/>
      <c r="AN84" s="723"/>
      <c r="AO84" s="727"/>
      <c r="AP84" s="841" t="s">
        <v>215</v>
      </c>
      <c r="AQ84" s="841"/>
      <c r="AR84" s="841"/>
      <c r="AS84" s="841"/>
      <c r="AT84" s="841"/>
      <c r="AU84" s="841"/>
      <c r="AV84" s="841"/>
      <c r="AW84" s="841"/>
      <c r="AX84" s="841"/>
      <c r="AY84" s="33">
        <f>$AY$82</f>
        <v>1</v>
      </c>
    </row>
    <row r="85" spans="1:51" ht="31.5" customHeight="1" x14ac:dyDescent="0.15">
      <c r="A85" s="842">
        <v>1</v>
      </c>
      <c r="B85" s="842">
        <v>1</v>
      </c>
      <c r="C85" s="750" t="s">
        <v>757</v>
      </c>
      <c r="D85" s="751"/>
      <c r="E85" s="751"/>
      <c r="F85" s="751"/>
      <c r="G85" s="751"/>
      <c r="H85" s="751"/>
      <c r="I85" s="752"/>
      <c r="J85" s="737" t="s">
        <v>287</v>
      </c>
      <c r="K85" s="738"/>
      <c r="L85" s="738"/>
      <c r="M85" s="738"/>
      <c r="N85" s="738"/>
      <c r="O85" s="738"/>
      <c r="P85" s="739" t="s">
        <v>685</v>
      </c>
      <c r="Q85" s="740"/>
      <c r="R85" s="740"/>
      <c r="S85" s="740"/>
      <c r="T85" s="740"/>
      <c r="U85" s="740"/>
      <c r="V85" s="740"/>
      <c r="W85" s="740"/>
      <c r="X85" s="740"/>
      <c r="Y85" s="741">
        <v>1</v>
      </c>
      <c r="Z85" s="742"/>
      <c r="AA85" s="742"/>
      <c r="AB85" s="743"/>
      <c r="AC85" s="746" t="s">
        <v>73</v>
      </c>
      <c r="AD85" s="747"/>
      <c r="AE85" s="747"/>
      <c r="AF85" s="747"/>
      <c r="AG85" s="747"/>
      <c r="AH85" s="748" t="s">
        <v>287</v>
      </c>
      <c r="AI85" s="749"/>
      <c r="AJ85" s="749"/>
      <c r="AK85" s="749"/>
      <c r="AL85" s="730" t="s">
        <v>287</v>
      </c>
      <c r="AM85" s="731"/>
      <c r="AN85" s="731"/>
      <c r="AO85" s="732"/>
      <c r="AP85" s="733" t="s">
        <v>287</v>
      </c>
      <c r="AQ85" s="733"/>
      <c r="AR85" s="733"/>
      <c r="AS85" s="733"/>
      <c r="AT85" s="733"/>
      <c r="AU85" s="733"/>
      <c r="AV85" s="733"/>
      <c r="AW85" s="733"/>
      <c r="AX85" s="733"/>
      <c r="AY85" s="33">
        <f>$AY$82</f>
        <v>1</v>
      </c>
    </row>
    <row r="86" spans="1:51" ht="30.75" customHeight="1" x14ac:dyDescent="0.15">
      <c r="A86" s="842">
        <v>2</v>
      </c>
      <c r="B86" s="842">
        <v>1</v>
      </c>
      <c r="C86" s="750" t="s">
        <v>758</v>
      </c>
      <c r="D86" s="751"/>
      <c r="E86" s="751"/>
      <c r="F86" s="751"/>
      <c r="G86" s="751"/>
      <c r="H86" s="751"/>
      <c r="I86" s="752"/>
      <c r="J86" s="737" t="s">
        <v>287</v>
      </c>
      <c r="K86" s="738"/>
      <c r="L86" s="738"/>
      <c r="M86" s="738"/>
      <c r="N86" s="738"/>
      <c r="O86" s="738"/>
      <c r="P86" s="739" t="s">
        <v>685</v>
      </c>
      <c r="Q86" s="740"/>
      <c r="R86" s="740"/>
      <c r="S86" s="740"/>
      <c r="T86" s="740"/>
      <c r="U86" s="740"/>
      <c r="V86" s="740"/>
      <c r="W86" s="740"/>
      <c r="X86" s="740"/>
      <c r="Y86" s="741">
        <v>1</v>
      </c>
      <c r="Z86" s="742"/>
      <c r="AA86" s="742"/>
      <c r="AB86" s="743"/>
      <c r="AC86" s="746" t="s">
        <v>73</v>
      </c>
      <c r="AD86" s="747"/>
      <c r="AE86" s="747"/>
      <c r="AF86" s="747"/>
      <c r="AG86" s="747"/>
      <c r="AH86" s="748" t="s">
        <v>287</v>
      </c>
      <c r="AI86" s="749"/>
      <c r="AJ86" s="749"/>
      <c r="AK86" s="749"/>
      <c r="AL86" s="730" t="s">
        <v>287</v>
      </c>
      <c r="AM86" s="731"/>
      <c r="AN86" s="731"/>
      <c r="AO86" s="732"/>
      <c r="AP86" s="733" t="s">
        <v>287</v>
      </c>
      <c r="AQ86" s="733"/>
      <c r="AR86" s="733"/>
      <c r="AS86" s="733"/>
      <c r="AT86" s="733"/>
      <c r="AU86" s="733"/>
      <c r="AV86" s="733"/>
      <c r="AW86" s="733"/>
      <c r="AX86" s="733"/>
      <c r="AY86">
        <f>COUNTA($C$86)</f>
        <v>1</v>
      </c>
    </row>
    <row r="87" spans="1:51" ht="26.25" customHeight="1" x14ac:dyDescent="0.15">
      <c r="A87" s="842">
        <v>3</v>
      </c>
      <c r="B87" s="842">
        <v>1</v>
      </c>
      <c r="C87" s="735" t="s">
        <v>759</v>
      </c>
      <c r="D87" s="736"/>
      <c r="E87" s="736"/>
      <c r="F87" s="736"/>
      <c r="G87" s="736"/>
      <c r="H87" s="736"/>
      <c r="I87" s="736"/>
      <c r="J87" s="737" t="s">
        <v>287</v>
      </c>
      <c r="K87" s="738"/>
      <c r="L87" s="738"/>
      <c r="M87" s="738"/>
      <c r="N87" s="738"/>
      <c r="O87" s="738"/>
      <c r="P87" s="739" t="s">
        <v>685</v>
      </c>
      <c r="Q87" s="740"/>
      <c r="R87" s="740"/>
      <c r="S87" s="740"/>
      <c r="T87" s="740"/>
      <c r="U87" s="740"/>
      <c r="V87" s="740"/>
      <c r="W87" s="740"/>
      <c r="X87" s="740"/>
      <c r="Y87" s="741">
        <v>1</v>
      </c>
      <c r="Z87" s="742"/>
      <c r="AA87" s="742"/>
      <c r="AB87" s="743"/>
      <c r="AC87" s="746" t="s">
        <v>73</v>
      </c>
      <c r="AD87" s="747"/>
      <c r="AE87" s="747"/>
      <c r="AF87" s="747"/>
      <c r="AG87" s="747"/>
      <c r="AH87" s="728" t="s">
        <v>287</v>
      </c>
      <c r="AI87" s="729"/>
      <c r="AJ87" s="729"/>
      <c r="AK87" s="729"/>
      <c r="AL87" s="730" t="s">
        <v>287</v>
      </c>
      <c r="AM87" s="731"/>
      <c r="AN87" s="731"/>
      <c r="AO87" s="732"/>
      <c r="AP87" s="733" t="s">
        <v>287</v>
      </c>
      <c r="AQ87" s="733"/>
      <c r="AR87" s="733"/>
      <c r="AS87" s="733"/>
      <c r="AT87" s="733"/>
      <c r="AU87" s="733"/>
      <c r="AV87" s="733"/>
      <c r="AW87" s="733"/>
      <c r="AX87" s="733"/>
      <c r="AY87">
        <f>COUNTA($C$87)</f>
        <v>1</v>
      </c>
    </row>
    <row r="88" spans="1:51" ht="26.25" customHeight="1" x14ac:dyDescent="0.15">
      <c r="A88" s="842">
        <v>4</v>
      </c>
      <c r="B88" s="842">
        <v>1</v>
      </c>
      <c r="C88" s="735" t="s">
        <v>760</v>
      </c>
      <c r="D88" s="736"/>
      <c r="E88" s="736"/>
      <c r="F88" s="736"/>
      <c r="G88" s="736"/>
      <c r="H88" s="736"/>
      <c r="I88" s="736"/>
      <c r="J88" s="737" t="s">
        <v>287</v>
      </c>
      <c r="K88" s="738"/>
      <c r="L88" s="738"/>
      <c r="M88" s="738"/>
      <c r="N88" s="738"/>
      <c r="O88" s="738"/>
      <c r="P88" s="739" t="s">
        <v>685</v>
      </c>
      <c r="Q88" s="740"/>
      <c r="R88" s="740"/>
      <c r="S88" s="740"/>
      <c r="T88" s="740"/>
      <c r="U88" s="740"/>
      <c r="V88" s="740"/>
      <c r="W88" s="740"/>
      <c r="X88" s="740"/>
      <c r="Y88" s="741">
        <v>1</v>
      </c>
      <c r="Z88" s="742"/>
      <c r="AA88" s="742"/>
      <c r="AB88" s="743"/>
      <c r="AC88" s="746" t="s">
        <v>73</v>
      </c>
      <c r="AD88" s="747"/>
      <c r="AE88" s="747"/>
      <c r="AF88" s="747"/>
      <c r="AG88" s="747"/>
      <c r="AH88" s="728" t="s">
        <v>287</v>
      </c>
      <c r="AI88" s="729"/>
      <c r="AJ88" s="729"/>
      <c r="AK88" s="729"/>
      <c r="AL88" s="730" t="s">
        <v>287</v>
      </c>
      <c r="AM88" s="731"/>
      <c r="AN88" s="731"/>
      <c r="AO88" s="732"/>
      <c r="AP88" s="733" t="s">
        <v>287</v>
      </c>
      <c r="AQ88" s="733"/>
      <c r="AR88" s="733"/>
      <c r="AS88" s="733"/>
      <c r="AT88" s="733"/>
      <c r="AU88" s="733"/>
      <c r="AV88" s="733"/>
      <c r="AW88" s="733"/>
      <c r="AX88" s="733"/>
      <c r="AY88">
        <f>COUNTA($C$88)</f>
        <v>1</v>
      </c>
    </row>
    <row r="89" spans="1:51" ht="26.25" customHeight="1" x14ac:dyDescent="0.15">
      <c r="A89" s="842">
        <v>5</v>
      </c>
      <c r="B89" s="842">
        <v>1</v>
      </c>
      <c r="C89" s="735" t="s">
        <v>761</v>
      </c>
      <c r="D89" s="736"/>
      <c r="E89" s="736"/>
      <c r="F89" s="736"/>
      <c r="G89" s="736"/>
      <c r="H89" s="736"/>
      <c r="I89" s="736"/>
      <c r="J89" s="737" t="s">
        <v>287</v>
      </c>
      <c r="K89" s="738"/>
      <c r="L89" s="738"/>
      <c r="M89" s="738"/>
      <c r="N89" s="738"/>
      <c r="O89" s="738"/>
      <c r="P89" s="739" t="s">
        <v>685</v>
      </c>
      <c r="Q89" s="740"/>
      <c r="R89" s="740"/>
      <c r="S89" s="740"/>
      <c r="T89" s="740"/>
      <c r="U89" s="740"/>
      <c r="V89" s="740"/>
      <c r="W89" s="740"/>
      <c r="X89" s="740"/>
      <c r="Y89" s="741">
        <v>1</v>
      </c>
      <c r="Z89" s="742"/>
      <c r="AA89" s="742"/>
      <c r="AB89" s="743"/>
      <c r="AC89" s="746" t="s">
        <v>73</v>
      </c>
      <c r="AD89" s="747"/>
      <c r="AE89" s="747"/>
      <c r="AF89" s="747"/>
      <c r="AG89" s="747"/>
      <c r="AH89" s="728" t="s">
        <v>287</v>
      </c>
      <c r="AI89" s="729"/>
      <c r="AJ89" s="729"/>
      <c r="AK89" s="729"/>
      <c r="AL89" s="730" t="s">
        <v>287</v>
      </c>
      <c r="AM89" s="731"/>
      <c r="AN89" s="731"/>
      <c r="AO89" s="732"/>
      <c r="AP89" s="733" t="s">
        <v>287</v>
      </c>
      <c r="AQ89" s="733"/>
      <c r="AR89" s="733"/>
      <c r="AS89" s="733"/>
      <c r="AT89" s="733"/>
      <c r="AU89" s="733"/>
      <c r="AV89" s="733"/>
      <c r="AW89" s="733"/>
      <c r="AX89" s="733"/>
      <c r="AY89">
        <f>COUNTA($C$89)</f>
        <v>1</v>
      </c>
    </row>
    <row r="90" spans="1:51" ht="26.25" customHeight="1" x14ac:dyDescent="0.15">
      <c r="A90" s="842">
        <v>6</v>
      </c>
      <c r="B90" s="842">
        <v>1</v>
      </c>
      <c r="C90" s="735" t="s">
        <v>762</v>
      </c>
      <c r="D90" s="736"/>
      <c r="E90" s="736"/>
      <c r="F90" s="736"/>
      <c r="G90" s="736"/>
      <c r="H90" s="736"/>
      <c r="I90" s="736"/>
      <c r="J90" s="737" t="s">
        <v>287</v>
      </c>
      <c r="K90" s="738"/>
      <c r="L90" s="738"/>
      <c r="M90" s="738"/>
      <c r="N90" s="738"/>
      <c r="O90" s="738"/>
      <c r="P90" s="739" t="s">
        <v>685</v>
      </c>
      <c r="Q90" s="740"/>
      <c r="R90" s="740"/>
      <c r="S90" s="740"/>
      <c r="T90" s="740"/>
      <c r="U90" s="740"/>
      <c r="V90" s="740"/>
      <c r="W90" s="740"/>
      <c r="X90" s="740"/>
      <c r="Y90" s="741">
        <v>1</v>
      </c>
      <c r="Z90" s="742"/>
      <c r="AA90" s="742"/>
      <c r="AB90" s="743"/>
      <c r="AC90" s="746" t="s">
        <v>73</v>
      </c>
      <c r="AD90" s="747"/>
      <c r="AE90" s="747"/>
      <c r="AF90" s="747"/>
      <c r="AG90" s="747"/>
      <c r="AH90" s="728" t="s">
        <v>287</v>
      </c>
      <c r="AI90" s="729"/>
      <c r="AJ90" s="729"/>
      <c r="AK90" s="729"/>
      <c r="AL90" s="730" t="s">
        <v>287</v>
      </c>
      <c r="AM90" s="731"/>
      <c r="AN90" s="731"/>
      <c r="AO90" s="732"/>
      <c r="AP90" s="733" t="s">
        <v>287</v>
      </c>
      <c r="AQ90" s="733"/>
      <c r="AR90" s="733"/>
      <c r="AS90" s="733"/>
      <c r="AT90" s="733"/>
      <c r="AU90" s="733"/>
      <c r="AV90" s="733"/>
      <c r="AW90" s="733"/>
      <c r="AX90" s="733"/>
      <c r="AY90">
        <f>COUNTA($C$90)</f>
        <v>1</v>
      </c>
    </row>
    <row r="91" spans="1:51" x14ac:dyDescent="0.15">
      <c r="P91" s="66"/>
      <c r="Q91" s="66"/>
      <c r="R91" s="66"/>
      <c r="S91" s="66"/>
      <c r="T91" s="66"/>
      <c r="U91" s="66"/>
      <c r="V91" s="66"/>
      <c r="W91" s="66"/>
      <c r="X91" s="66"/>
      <c r="Y91" s="67"/>
      <c r="Z91" s="67"/>
      <c r="AA91" s="67"/>
      <c r="AB91" s="67"/>
      <c r="AC91" s="67"/>
      <c r="AD91" s="67"/>
      <c r="AE91" s="67"/>
      <c r="AF91" s="67"/>
      <c r="AG91" s="67"/>
      <c r="AH91" s="67"/>
      <c r="AI91" s="67"/>
      <c r="AJ91" s="67"/>
      <c r="AK91" s="67"/>
      <c r="AL91" s="67"/>
      <c r="AM91" s="67"/>
      <c r="AN91" s="67"/>
      <c r="AO91" s="67"/>
      <c r="AY91">
        <f>COUNTA($C$94)</f>
        <v>1</v>
      </c>
    </row>
    <row r="92" spans="1:51" x14ac:dyDescent="0.15">
      <c r="A92" s="9"/>
      <c r="B92" s="49" t="s">
        <v>186</v>
      </c>
      <c r="C92" s="53"/>
      <c r="D92" s="53"/>
      <c r="E92" s="53"/>
      <c r="F92" s="53"/>
      <c r="G92" s="53"/>
      <c r="H92" s="53"/>
      <c r="I92" s="53"/>
      <c r="J92" s="53"/>
      <c r="K92" s="53"/>
      <c r="L92" s="53"/>
      <c r="M92" s="53"/>
      <c r="N92" s="53"/>
      <c r="O92" s="53"/>
      <c r="P92" s="58"/>
      <c r="Q92" s="58"/>
      <c r="R92" s="58"/>
      <c r="S92" s="58"/>
      <c r="T92" s="58"/>
      <c r="U92" s="58"/>
      <c r="V92" s="58"/>
      <c r="W92" s="58"/>
      <c r="X92" s="58"/>
      <c r="Y92" s="59"/>
      <c r="Z92" s="59"/>
      <c r="AA92" s="59"/>
      <c r="AB92" s="59"/>
      <c r="AC92" s="59"/>
      <c r="AD92" s="59"/>
      <c r="AE92" s="59"/>
      <c r="AF92" s="59"/>
      <c r="AG92" s="59"/>
      <c r="AH92" s="59"/>
      <c r="AI92" s="59"/>
      <c r="AJ92" s="59"/>
      <c r="AK92" s="59"/>
      <c r="AL92" s="59"/>
      <c r="AM92" s="59"/>
      <c r="AN92" s="59"/>
      <c r="AO92" s="59"/>
      <c r="AP92" s="58"/>
      <c r="AQ92" s="58"/>
      <c r="AR92" s="58"/>
      <c r="AS92" s="58"/>
      <c r="AT92" s="58"/>
      <c r="AU92" s="58"/>
      <c r="AV92" s="58"/>
      <c r="AW92" s="58"/>
      <c r="AX92" s="58"/>
      <c r="AY92" s="33">
        <f>$AY$91</f>
        <v>1</v>
      </c>
    </row>
    <row r="93" spans="1:51" customFormat="1" ht="59.25" customHeight="1" x14ac:dyDescent="0.15">
      <c r="A93" s="723"/>
      <c r="B93" s="723"/>
      <c r="C93" s="723" t="s">
        <v>24</v>
      </c>
      <c r="D93" s="723"/>
      <c r="E93" s="723"/>
      <c r="F93" s="723"/>
      <c r="G93" s="723"/>
      <c r="H93" s="723"/>
      <c r="I93" s="723"/>
      <c r="J93" s="843" t="s">
        <v>214</v>
      </c>
      <c r="K93" s="844"/>
      <c r="L93" s="844"/>
      <c r="M93" s="844"/>
      <c r="N93" s="844"/>
      <c r="O93" s="844"/>
      <c r="P93" s="401" t="s">
        <v>25</v>
      </c>
      <c r="Q93" s="401"/>
      <c r="R93" s="401"/>
      <c r="S93" s="401"/>
      <c r="T93" s="401"/>
      <c r="U93" s="401"/>
      <c r="V93" s="401"/>
      <c r="W93" s="401"/>
      <c r="X93" s="401"/>
      <c r="Y93" s="725" t="s">
        <v>213</v>
      </c>
      <c r="Z93" s="726"/>
      <c r="AA93" s="726"/>
      <c r="AB93" s="726"/>
      <c r="AC93" s="843" t="s">
        <v>241</v>
      </c>
      <c r="AD93" s="843"/>
      <c r="AE93" s="843"/>
      <c r="AF93" s="843"/>
      <c r="AG93" s="843"/>
      <c r="AH93" s="725" t="s">
        <v>207</v>
      </c>
      <c r="AI93" s="723"/>
      <c r="AJ93" s="723"/>
      <c r="AK93" s="723"/>
      <c r="AL93" s="723" t="s">
        <v>19</v>
      </c>
      <c r="AM93" s="723"/>
      <c r="AN93" s="723"/>
      <c r="AO93" s="727"/>
      <c r="AP93" s="841" t="s">
        <v>215</v>
      </c>
      <c r="AQ93" s="841"/>
      <c r="AR93" s="841"/>
      <c r="AS93" s="841"/>
      <c r="AT93" s="841"/>
      <c r="AU93" s="841"/>
      <c r="AV93" s="841"/>
      <c r="AW93" s="841"/>
      <c r="AX93" s="841"/>
      <c r="AY93" s="33">
        <f>$AY$91</f>
        <v>1</v>
      </c>
    </row>
    <row r="94" spans="1:51" ht="26.25" customHeight="1" x14ac:dyDescent="0.15">
      <c r="A94" s="842">
        <v>1</v>
      </c>
      <c r="B94" s="842">
        <v>1</v>
      </c>
      <c r="C94" s="735" t="s">
        <v>864</v>
      </c>
      <c r="D94" s="736"/>
      <c r="E94" s="736"/>
      <c r="F94" s="736"/>
      <c r="G94" s="736"/>
      <c r="H94" s="736"/>
      <c r="I94" s="736"/>
      <c r="J94" s="737">
        <v>5130001047576</v>
      </c>
      <c r="K94" s="738"/>
      <c r="L94" s="738"/>
      <c r="M94" s="738"/>
      <c r="N94" s="738"/>
      <c r="O94" s="738"/>
      <c r="P94" s="739" t="s">
        <v>690</v>
      </c>
      <c r="Q94" s="740"/>
      <c r="R94" s="740"/>
      <c r="S94" s="740"/>
      <c r="T94" s="740"/>
      <c r="U94" s="740"/>
      <c r="V94" s="740"/>
      <c r="W94" s="740"/>
      <c r="X94" s="740"/>
      <c r="Y94" s="741">
        <v>0.5</v>
      </c>
      <c r="Z94" s="742"/>
      <c r="AA94" s="742"/>
      <c r="AB94" s="743"/>
      <c r="AC94" s="744" t="s">
        <v>263</v>
      </c>
      <c r="AD94" s="744"/>
      <c r="AE94" s="744"/>
      <c r="AF94" s="744"/>
      <c r="AG94" s="744"/>
      <c r="AH94" s="728" t="s">
        <v>287</v>
      </c>
      <c r="AI94" s="729"/>
      <c r="AJ94" s="729"/>
      <c r="AK94" s="729"/>
      <c r="AL94" s="730" t="s">
        <v>287</v>
      </c>
      <c r="AM94" s="731"/>
      <c r="AN94" s="731"/>
      <c r="AO94" s="732"/>
      <c r="AP94" s="733" t="s">
        <v>287</v>
      </c>
      <c r="AQ94" s="733"/>
      <c r="AR94" s="733"/>
      <c r="AS94" s="733"/>
      <c r="AT94" s="733"/>
      <c r="AU94" s="733"/>
      <c r="AV94" s="733"/>
      <c r="AW94" s="733"/>
      <c r="AX94" s="733"/>
      <c r="AY94" s="33">
        <f>$AY$91</f>
        <v>1</v>
      </c>
    </row>
    <row r="95" spans="1:51" x14ac:dyDescent="0.15">
      <c r="A95" s="41"/>
      <c r="B95" s="41"/>
      <c r="P95" s="66"/>
      <c r="Q95" s="66"/>
      <c r="R95" s="66"/>
      <c r="S95" s="66"/>
      <c r="T95" s="66"/>
      <c r="U95" s="66"/>
      <c r="V95" s="66"/>
      <c r="W95" s="66"/>
      <c r="X95" s="66"/>
      <c r="Y95" s="67"/>
      <c r="Z95" s="67"/>
      <c r="AA95" s="67"/>
      <c r="AB95" s="67"/>
      <c r="AC95" s="67"/>
      <c r="AD95" s="67"/>
      <c r="AE95" s="67"/>
      <c r="AF95" s="67"/>
      <c r="AG95" s="67"/>
      <c r="AH95" s="67"/>
      <c r="AI95" s="67"/>
      <c r="AJ95" s="67"/>
      <c r="AK95" s="67"/>
      <c r="AL95" s="67"/>
      <c r="AM95" s="67"/>
      <c r="AN95" s="67"/>
      <c r="AO95" s="67"/>
      <c r="AY95">
        <f>COUNTA($C$98)</f>
        <v>1</v>
      </c>
    </row>
    <row r="96" spans="1:51" x14ac:dyDescent="0.15">
      <c r="A96" s="9"/>
      <c r="B96" s="49" t="s">
        <v>187</v>
      </c>
      <c r="C96" s="53"/>
      <c r="D96" s="53"/>
      <c r="E96" s="53"/>
      <c r="F96" s="53"/>
      <c r="G96" s="53"/>
      <c r="H96" s="53"/>
      <c r="I96" s="53"/>
      <c r="J96" s="53"/>
      <c r="K96" s="53"/>
      <c r="L96" s="53"/>
      <c r="M96" s="53"/>
      <c r="N96" s="53"/>
      <c r="O96" s="53"/>
      <c r="P96" s="58"/>
      <c r="Q96" s="58"/>
      <c r="R96" s="58"/>
      <c r="S96" s="58"/>
      <c r="T96" s="58"/>
      <c r="U96" s="58"/>
      <c r="V96" s="58"/>
      <c r="W96" s="58"/>
      <c r="X96" s="58"/>
      <c r="Y96" s="59"/>
      <c r="Z96" s="59"/>
      <c r="AA96" s="59"/>
      <c r="AB96" s="59"/>
      <c r="AC96" s="59"/>
      <c r="AD96" s="59"/>
      <c r="AE96" s="59"/>
      <c r="AF96" s="59"/>
      <c r="AG96" s="59"/>
      <c r="AH96" s="59"/>
      <c r="AI96" s="59"/>
      <c r="AJ96" s="59"/>
      <c r="AK96" s="59"/>
      <c r="AL96" s="59"/>
      <c r="AM96" s="59"/>
      <c r="AN96" s="59"/>
      <c r="AO96" s="59"/>
      <c r="AP96" s="58"/>
      <c r="AQ96" s="58"/>
      <c r="AR96" s="58"/>
      <c r="AS96" s="58"/>
      <c r="AT96" s="58"/>
      <c r="AU96" s="58"/>
      <c r="AV96" s="58"/>
      <c r="AW96" s="58"/>
      <c r="AX96" s="58"/>
      <c r="AY96" s="33">
        <f>$AY$95</f>
        <v>1</v>
      </c>
    </row>
    <row r="97" spans="1:51" customFormat="1" ht="59.25" customHeight="1" x14ac:dyDescent="0.15">
      <c r="A97" s="723"/>
      <c r="B97" s="723"/>
      <c r="C97" s="723" t="s">
        <v>24</v>
      </c>
      <c r="D97" s="723"/>
      <c r="E97" s="723"/>
      <c r="F97" s="723"/>
      <c r="G97" s="723"/>
      <c r="H97" s="723"/>
      <c r="I97" s="723"/>
      <c r="J97" s="843" t="s">
        <v>214</v>
      </c>
      <c r="K97" s="844"/>
      <c r="L97" s="844"/>
      <c r="M97" s="844"/>
      <c r="N97" s="844"/>
      <c r="O97" s="844"/>
      <c r="P97" s="401" t="s">
        <v>25</v>
      </c>
      <c r="Q97" s="401"/>
      <c r="R97" s="401"/>
      <c r="S97" s="401"/>
      <c r="T97" s="401"/>
      <c r="U97" s="401"/>
      <c r="V97" s="401"/>
      <c r="W97" s="401"/>
      <c r="X97" s="401"/>
      <c r="Y97" s="725" t="s">
        <v>213</v>
      </c>
      <c r="Z97" s="726"/>
      <c r="AA97" s="726"/>
      <c r="AB97" s="726"/>
      <c r="AC97" s="843" t="s">
        <v>241</v>
      </c>
      <c r="AD97" s="843"/>
      <c r="AE97" s="843"/>
      <c r="AF97" s="843"/>
      <c r="AG97" s="843"/>
      <c r="AH97" s="725" t="s">
        <v>207</v>
      </c>
      <c r="AI97" s="723"/>
      <c r="AJ97" s="723"/>
      <c r="AK97" s="723"/>
      <c r="AL97" s="723" t="s">
        <v>19</v>
      </c>
      <c r="AM97" s="723"/>
      <c r="AN97" s="723"/>
      <c r="AO97" s="727"/>
      <c r="AP97" s="841" t="s">
        <v>215</v>
      </c>
      <c r="AQ97" s="841"/>
      <c r="AR97" s="841"/>
      <c r="AS97" s="841"/>
      <c r="AT97" s="841"/>
      <c r="AU97" s="841"/>
      <c r="AV97" s="841"/>
      <c r="AW97" s="841"/>
      <c r="AX97" s="841"/>
      <c r="AY97" s="33">
        <f>$AY$95</f>
        <v>1</v>
      </c>
    </row>
    <row r="98" spans="1:51" ht="61.5" customHeight="1" x14ac:dyDescent="0.15">
      <c r="A98" s="842">
        <v>1</v>
      </c>
      <c r="B98" s="842">
        <v>1</v>
      </c>
      <c r="C98" s="735" t="s">
        <v>865</v>
      </c>
      <c r="D98" s="736"/>
      <c r="E98" s="736"/>
      <c r="F98" s="736"/>
      <c r="G98" s="736"/>
      <c r="H98" s="736"/>
      <c r="I98" s="736"/>
      <c r="J98" s="737">
        <v>5010001050773</v>
      </c>
      <c r="K98" s="738"/>
      <c r="L98" s="738"/>
      <c r="M98" s="738"/>
      <c r="N98" s="738"/>
      <c r="O98" s="738"/>
      <c r="P98" s="739" t="s">
        <v>680</v>
      </c>
      <c r="Q98" s="740"/>
      <c r="R98" s="740"/>
      <c r="S98" s="740"/>
      <c r="T98" s="740"/>
      <c r="U98" s="740"/>
      <c r="V98" s="740"/>
      <c r="W98" s="740"/>
      <c r="X98" s="740"/>
      <c r="Y98" s="741">
        <v>7</v>
      </c>
      <c r="Z98" s="742"/>
      <c r="AA98" s="742"/>
      <c r="AB98" s="743"/>
      <c r="AC98" s="746" t="s">
        <v>258</v>
      </c>
      <c r="AD98" s="747"/>
      <c r="AE98" s="747"/>
      <c r="AF98" s="747"/>
      <c r="AG98" s="747"/>
      <c r="AH98" s="748">
        <v>1</v>
      </c>
      <c r="AI98" s="749"/>
      <c r="AJ98" s="749"/>
      <c r="AK98" s="749"/>
      <c r="AL98" s="730" t="s">
        <v>287</v>
      </c>
      <c r="AM98" s="731"/>
      <c r="AN98" s="731"/>
      <c r="AO98" s="732"/>
      <c r="AP98" s="733" t="s">
        <v>287</v>
      </c>
      <c r="AQ98" s="733"/>
      <c r="AR98" s="733"/>
      <c r="AS98" s="733"/>
      <c r="AT98" s="733"/>
      <c r="AU98" s="733"/>
      <c r="AV98" s="733"/>
      <c r="AW98" s="733"/>
      <c r="AX98" s="733"/>
      <c r="AY98" s="33">
        <f>$AY$95</f>
        <v>1</v>
      </c>
    </row>
    <row r="99" spans="1:51" ht="61.5" customHeight="1" x14ac:dyDescent="0.15">
      <c r="A99" s="842">
        <v>2</v>
      </c>
      <c r="B99" s="842">
        <v>1</v>
      </c>
      <c r="C99" s="735" t="s">
        <v>865</v>
      </c>
      <c r="D99" s="736"/>
      <c r="E99" s="736"/>
      <c r="F99" s="736"/>
      <c r="G99" s="736"/>
      <c r="H99" s="736"/>
      <c r="I99" s="736"/>
      <c r="J99" s="737">
        <v>5010001050773</v>
      </c>
      <c r="K99" s="738"/>
      <c r="L99" s="738"/>
      <c r="M99" s="738"/>
      <c r="N99" s="738"/>
      <c r="O99" s="738"/>
      <c r="P99" s="739" t="s">
        <v>697</v>
      </c>
      <c r="Q99" s="740"/>
      <c r="R99" s="740"/>
      <c r="S99" s="740"/>
      <c r="T99" s="740"/>
      <c r="U99" s="740"/>
      <c r="V99" s="740"/>
      <c r="W99" s="740"/>
      <c r="X99" s="740"/>
      <c r="Y99" s="741">
        <v>0.2</v>
      </c>
      <c r="Z99" s="742"/>
      <c r="AA99" s="742"/>
      <c r="AB99" s="743"/>
      <c r="AC99" s="746" t="s">
        <v>264</v>
      </c>
      <c r="AD99" s="747"/>
      <c r="AE99" s="747"/>
      <c r="AF99" s="747"/>
      <c r="AG99" s="747"/>
      <c r="AH99" s="748" t="s">
        <v>287</v>
      </c>
      <c r="AI99" s="749"/>
      <c r="AJ99" s="749"/>
      <c r="AK99" s="749"/>
      <c r="AL99" s="730" t="s">
        <v>287</v>
      </c>
      <c r="AM99" s="731"/>
      <c r="AN99" s="731"/>
      <c r="AO99" s="732"/>
      <c r="AP99" s="733" t="s">
        <v>287</v>
      </c>
      <c r="AQ99" s="733"/>
      <c r="AR99" s="733"/>
      <c r="AS99" s="733"/>
      <c r="AT99" s="733"/>
      <c r="AU99" s="733"/>
      <c r="AV99" s="733"/>
      <c r="AW99" s="733"/>
      <c r="AX99" s="733"/>
      <c r="AY99">
        <f>COUNTA($C$99)</f>
        <v>1</v>
      </c>
    </row>
    <row r="100" spans="1:51" x14ac:dyDescent="0.15">
      <c r="P100" s="66"/>
      <c r="Q100" s="66"/>
      <c r="R100" s="66"/>
      <c r="S100" s="66"/>
      <c r="T100" s="66"/>
      <c r="U100" s="66"/>
      <c r="V100" s="66"/>
      <c r="W100" s="66"/>
      <c r="X100" s="66"/>
      <c r="Y100" s="67"/>
      <c r="Z100" s="67"/>
      <c r="AA100" s="67"/>
      <c r="AB100" s="67"/>
      <c r="AC100" s="67"/>
      <c r="AD100" s="67"/>
      <c r="AE100" s="67"/>
      <c r="AF100" s="67"/>
      <c r="AG100" s="67"/>
      <c r="AH100" s="67"/>
      <c r="AI100" s="67"/>
      <c r="AJ100" s="67"/>
      <c r="AK100" s="67"/>
      <c r="AL100" s="67"/>
      <c r="AM100" s="67"/>
      <c r="AN100" s="67"/>
      <c r="AO100" s="67"/>
      <c r="AY100">
        <f>COUNTA($C$103)</f>
        <v>1</v>
      </c>
    </row>
    <row r="101" spans="1:51" x14ac:dyDescent="0.15">
      <c r="A101" s="9"/>
      <c r="B101" s="49" t="s">
        <v>188</v>
      </c>
      <c r="C101" s="53"/>
      <c r="D101" s="53"/>
      <c r="E101" s="53"/>
      <c r="F101" s="53"/>
      <c r="G101" s="53"/>
      <c r="H101" s="53"/>
      <c r="I101" s="53"/>
      <c r="J101" s="53"/>
      <c r="K101" s="53"/>
      <c r="L101" s="53"/>
      <c r="M101" s="53"/>
      <c r="N101" s="53"/>
      <c r="O101" s="53"/>
      <c r="P101" s="58"/>
      <c r="Q101" s="58"/>
      <c r="R101" s="58"/>
      <c r="S101" s="58"/>
      <c r="T101" s="58"/>
      <c r="U101" s="58"/>
      <c r="V101" s="58"/>
      <c r="W101" s="58"/>
      <c r="X101" s="58"/>
      <c r="Y101" s="59"/>
      <c r="Z101" s="59"/>
      <c r="AA101" s="59"/>
      <c r="AB101" s="59"/>
      <c r="AC101" s="59"/>
      <c r="AD101" s="59"/>
      <c r="AE101" s="59"/>
      <c r="AF101" s="59"/>
      <c r="AG101" s="59"/>
      <c r="AH101" s="59"/>
      <c r="AI101" s="59"/>
      <c r="AJ101" s="59"/>
      <c r="AK101" s="59"/>
      <c r="AL101" s="59"/>
      <c r="AM101" s="59"/>
      <c r="AN101" s="59"/>
      <c r="AO101" s="59"/>
      <c r="AP101" s="58"/>
      <c r="AQ101" s="58"/>
      <c r="AR101" s="58"/>
      <c r="AS101" s="58"/>
      <c r="AT101" s="58"/>
      <c r="AU101" s="58"/>
      <c r="AV101" s="58"/>
      <c r="AW101" s="58"/>
      <c r="AX101" s="58"/>
      <c r="AY101" s="33">
        <f>$AY$100</f>
        <v>1</v>
      </c>
    </row>
    <row r="102" spans="1:51" customFormat="1" ht="59.25" customHeight="1" x14ac:dyDescent="0.15">
      <c r="A102" s="723"/>
      <c r="B102" s="723"/>
      <c r="C102" s="723" t="s">
        <v>24</v>
      </c>
      <c r="D102" s="723"/>
      <c r="E102" s="723"/>
      <c r="F102" s="723"/>
      <c r="G102" s="723"/>
      <c r="H102" s="723"/>
      <c r="I102" s="723"/>
      <c r="J102" s="843" t="s">
        <v>214</v>
      </c>
      <c r="K102" s="844"/>
      <c r="L102" s="844"/>
      <c r="M102" s="844"/>
      <c r="N102" s="844"/>
      <c r="O102" s="844"/>
      <c r="P102" s="401" t="s">
        <v>25</v>
      </c>
      <c r="Q102" s="401"/>
      <c r="R102" s="401"/>
      <c r="S102" s="401"/>
      <c r="T102" s="401"/>
      <c r="U102" s="401"/>
      <c r="V102" s="401"/>
      <c r="W102" s="401"/>
      <c r="X102" s="401"/>
      <c r="Y102" s="725" t="s">
        <v>213</v>
      </c>
      <c r="Z102" s="726"/>
      <c r="AA102" s="726"/>
      <c r="AB102" s="726"/>
      <c r="AC102" s="843" t="s">
        <v>241</v>
      </c>
      <c r="AD102" s="843"/>
      <c r="AE102" s="843"/>
      <c r="AF102" s="843"/>
      <c r="AG102" s="843"/>
      <c r="AH102" s="725" t="s">
        <v>207</v>
      </c>
      <c r="AI102" s="723"/>
      <c r="AJ102" s="723"/>
      <c r="AK102" s="723"/>
      <c r="AL102" s="723" t="s">
        <v>19</v>
      </c>
      <c r="AM102" s="723"/>
      <c r="AN102" s="723"/>
      <c r="AO102" s="727"/>
      <c r="AP102" s="841" t="s">
        <v>215</v>
      </c>
      <c r="AQ102" s="841"/>
      <c r="AR102" s="841"/>
      <c r="AS102" s="841"/>
      <c r="AT102" s="841"/>
      <c r="AU102" s="841"/>
      <c r="AV102" s="841"/>
      <c r="AW102" s="841"/>
      <c r="AX102" s="841"/>
      <c r="AY102" s="33">
        <f>$AY$100</f>
        <v>1</v>
      </c>
    </row>
    <row r="103" spans="1:51" ht="54.75" customHeight="1" x14ac:dyDescent="0.15">
      <c r="A103" s="842">
        <v>1</v>
      </c>
      <c r="B103" s="842">
        <v>1</v>
      </c>
      <c r="C103" s="735" t="s">
        <v>866</v>
      </c>
      <c r="D103" s="736"/>
      <c r="E103" s="736"/>
      <c r="F103" s="736"/>
      <c r="G103" s="736"/>
      <c r="H103" s="736"/>
      <c r="I103" s="736"/>
      <c r="J103" s="737">
        <v>1010401023102</v>
      </c>
      <c r="K103" s="738"/>
      <c r="L103" s="738"/>
      <c r="M103" s="738"/>
      <c r="N103" s="738"/>
      <c r="O103" s="738"/>
      <c r="P103" s="739" t="s">
        <v>663</v>
      </c>
      <c r="Q103" s="740"/>
      <c r="R103" s="740"/>
      <c r="S103" s="740"/>
      <c r="T103" s="740"/>
      <c r="U103" s="740"/>
      <c r="V103" s="740"/>
      <c r="W103" s="740"/>
      <c r="X103" s="740"/>
      <c r="Y103" s="741">
        <v>15</v>
      </c>
      <c r="Z103" s="742"/>
      <c r="AA103" s="742"/>
      <c r="AB103" s="743"/>
      <c r="AC103" s="746" t="s">
        <v>258</v>
      </c>
      <c r="AD103" s="747"/>
      <c r="AE103" s="747"/>
      <c r="AF103" s="747"/>
      <c r="AG103" s="747"/>
      <c r="AH103" s="748">
        <v>2</v>
      </c>
      <c r="AI103" s="749"/>
      <c r="AJ103" s="749"/>
      <c r="AK103" s="749"/>
      <c r="AL103" s="730" t="s">
        <v>287</v>
      </c>
      <c r="AM103" s="731"/>
      <c r="AN103" s="731"/>
      <c r="AO103" s="732"/>
      <c r="AP103" s="733" t="s">
        <v>287</v>
      </c>
      <c r="AQ103" s="733"/>
      <c r="AR103" s="733"/>
      <c r="AS103" s="733"/>
      <c r="AT103" s="733"/>
      <c r="AU103" s="733"/>
      <c r="AV103" s="733"/>
      <c r="AW103" s="733"/>
      <c r="AX103" s="733"/>
      <c r="AY103" s="33">
        <f>$AY$100</f>
        <v>1</v>
      </c>
    </row>
    <row r="104" spans="1:51" x14ac:dyDescent="0.15">
      <c r="P104" s="66"/>
      <c r="Q104" s="66"/>
      <c r="R104" s="66"/>
      <c r="S104" s="66"/>
      <c r="T104" s="66"/>
      <c r="U104" s="66"/>
      <c r="V104" s="66"/>
      <c r="W104" s="66"/>
      <c r="X104" s="66"/>
      <c r="Y104" s="67"/>
      <c r="Z104" s="67"/>
      <c r="AA104" s="67"/>
      <c r="AB104" s="67"/>
      <c r="AC104" s="67"/>
      <c r="AD104" s="67"/>
      <c r="AE104" s="67"/>
      <c r="AF104" s="67"/>
      <c r="AG104" s="67"/>
      <c r="AH104" s="67"/>
      <c r="AI104" s="67"/>
      <c r="AJ104" s="67"/>
      <c r="AK104" s="67"/>
      <c r="AL104" s="67"/>
      <c r="AM104" s="67"/>
      <c r="AN104" s="67"/>
      <c r="AO104" s="67"/>
      <c r="AY104">
        <f>COUNTA($C$107)</f>
        <v>1</v>
      </c>
    </row>
    <row r="105" spans="1:51" x14ac:dyDescent="0.15">
      <c r="A105" s="9"/>
      <c r="B105" s="49" t="s">
        <v>158</v>
      </c>
      <c r="C105" s="53"/>
      <c r="D105" s="53"/>
      <c r="E105" s="53"/>
      <c r="F105" s="53"/>
      <c r="G105" s="53"/>
      <c r="H105" s="53"/>
      <c r="I105" s="53"/>
      <c r="J105" s="53"/>
      <c r="K105" s="53"/>
      <c r="L105" s="53"/>
      <c r="M105" s="53"/>
      <c r="N105" s="53"/>
      <c r="O105" s="53"/>
      <c r="P105" s="58"/>
      <c r="Q105" s="58"/>
      <c r="R105" s="58"/>
      <c r="S105" s="58"/>
      <c r="T105" s="58"/>
      <c r="U105" s="58"/>
      <c r="V105" s="58"/>
      <c r="W105" s="58"/>
      <c r="X105" s="58"/>
      <c r="Y105" s="59"/>
      <c r="Z105" s="59"/>
      <c r="AA105" s="59"/>
      <c r="AB105" s="59"/>
      <c r="AC105" s="59"/>
      <c r="AD105" s="59"/>
      <c r="AE105" s="59"/>
      <c r="AF105" s="59"/>
      <c r="AG105" s="59"/>
      <c r="AH105" s="59"/>
      <c r="AI105" s="59"/>
      <c r="AJ105" s="59"/>
      <c r="AK105" s="59"/>
      <c r="AL105" s="59"/>
      <c r="AM105" s="59"/>
      <c r="AN105" s="59"/>
      <c r="AO105" s="59"/>
      <c r="AP105" s="58"/>
      <c r="AQ105" s="58"/>
      <c r="AR105" s="58"/>
      <c r="AS105" s="58"/>
      <c r="AT105" s="58"/>
      <c r="AU105" s="58"/>
      <c r="AV105" s="58"/>
      <c r="AW105" s="58"/>
      <c r="AX105" s="58"/>
      <c r="AY105" s="33">
        <f>$AY$104</f>
        <v>1</v>
      </c>
    </row>
    <row r="106" spans="1:51" customFormat="1" ht="59.25" customHeight="1" x14ac:dyDescent="0.15">
      <c r="A106" s="723"/>
      <c r="B106" s="723"/>
      <c r="C106" s="723" t="s">
        <v>24</v>
      </c>
      <c r="D106" s="723"/>
      <c r="E106" s="723"/>
      <c r="F106" s="723"/>
      <c r="G106" s="723"/>
      <c r="H106" s="723"/>
      <c r="I106" s="723"/>
      <c r="J106" s="843" t="s">
        <v>214</v>
      </c>
      <c r="K106" s="844"/>
      <c r="L106" s="844"/>
      <c r="M106" s="844"/>
      <c r="N106" s="844"/>
      <c r="O106" s="844"/>
      <c r="P106" s="401" t="s">
        <v>25</v>
      </c>
      <c r="Q106" s="401"/>
      <c r="R106" s="401"/>
      <c r="S106" s="401"/>
      <c r="T106" s="401"/>
      <c r="U106" s="401"/>
      <c r="V106" s="401"/>
      <c r="W106" s="401"/>
      <c r="X106" s="401"/>
      <c r="Y106" s="725" t="s">
        <v>213</v>
      </c>
      <c r="Z106" s="726"/>
      <c r="AA106" s="726"/>
      <c r="AB106" s="726"/>
      <c r="AC106" s="843" t="s">
        <v>241</v>
      </c>
      <c r="AD106" s="843"/>
      <c r="AE106" s="843"/>
      <c r="AF106" s="843"/>
      <c r="AG106" s="843"/>
      <c r="AH106" s="725" t="s">
        <v>207</v>
      </c>
      <c r="AI106" s="723"/>
      <c r="AJ106" s="723"/>
      <c r="AK106" s="723"/>
      <c r="AL106" s="723" t="s">
        <v>19</v>
      </c>
      <c r="AM106" s="723"/>
      <c r="AN106" s="723"/>
      <c r="AO106" s="727"/>
      <c r="AP106" s="841" t="s">
        <v>215</v>
      </c>
      <c r="AQ106" s="841"/>
      <c r="AR106" s="841"/>
      <c r="AS106" s="841"/>
      <c r="AT106" s="841"/>
      <c r="AU106" s="841"/>
      <c r="AV106" s="841"/>
      <c r="AW106" s="841"/>
      <c r="AX106" s="841"/>
      <c r="AY106" s="33">
        <f>$AY$104</f>
        <v>1</v>
      </c>
    </row>
    <row r="107" spans="1:51" ht="42.75" customHeight="1" x14ac:dyDescent="0.15">
      <c r="A107" s="842">
        <v>1</v>
      </c>
      <c r="B107" s="842">
        <v>1</v>
      </c>
      <c r="C107" s="735" t="s">
        <v>867</v>
      </c>
      <c r="D107" s="736"/>
      <c r="E107" s="736"/>
      <c r="F107" s="736"/>
      <c r="G107" s="736"/>
      <c r="H107" s="736"/>
      <c r="I107" s="736"/>
      <c r="J107" s="737">
        <v>2010401008465</v>
      </c>
      <c r="K107" s="738"/>
      <c r="L107" s="738"/>
      <c r="M107" s="738"/>
      <c r="N107" s="738"/>
      <c r="O107" s="738"/>
      <c r="P107" s="739" t="s">
        <v>686</v>
      </c>
      <c r="Q107" s="740"/>
      <c r="R107" s="740"/>
      <c r="S107" s="740"/>
      <c r="T107" s="740"/>
      <c r="U107" s="740"/>
      <c r="V107" s="740"/>
      <c r="W107" s="740"/>
      <c r="X107" s="740"/>
      <c r="Y107" s="741">
        <v>0.5</v>
      </c>
      <c r="Z107" s="742"/>
      <c r="AA107" s="742"/>
      <c r="AB107" s="743"/>
      <c r="AC107" s="744" t="s">
        <v>263</v>
      </c>
      <c r="AD107" s="744"/>
      <c r="AE107" s="744"/>
      <c r="AF107" s="744"/>
      <c r="AG107" s="744"/>
      <c r="AH107" s="728" t="s">
        <v>287</v>
      </c>
      <c r="AI107" s="729"/>
      <c r="AJ107" s="729"/>
      <c r="AK107" s="729"/>
      <c r="AL107" s="730" t="s">
        <v>287</v>
      </c>
      <c r="AM107" s="731"/>
      <c r="AN107" s="731"/>
      <c r="AO107" s="732"/>
      <c r="AP107" s="733" t="s">
        <v>287</v>
      </c>
      <c r="AQ107" s="733"/>
      <c r="AR107" s="733"/>
      <c r="AS107" s="733"/>
      <c r="AT107" s="733"/>
      <c r="AU107" s="733"/>
      <c r="AV107" s="733"/>
      <c r="AW107" s="733"/>
      <c r="AX107" s="733"/>
      <c r="AY107" s="33">
        <f>$AY$104</f>
        <v>1</v>
      </c>
    </row>
    <row r="108" spans="1:51" x14ac:dyDescent="0.15">
      <c r="P108" s="66"/>
      <c r="Q108" s="66"/>
      <c r="R108" s="66"/>
      <c r="S108" s="66"/>
      <c r="T108" s="66"/>
      <c r="U108" s="66"/>
      <c r="V108" s="66"/>
      <c r="W108" s="66"/>
      <c r="X108" s="66"/>
      <c r="Y108" s="67"/>
      <c r="Z108" s="67"/>
      <c r="AA108" s="67"/>
      <c r="AB108" s="67"/>
      <c r="AC108" s="67"/>
      <c r="AD108" s="67"/>
      <c r="AE108" s="67"/>
      <c r="AF108" s="67"/>
      <c r="AG108" s="67"/>
      <c r="AH108" s="67"/>
      <c r="AI108" s="67"/>
      <c r="AJ108" s="67"/>
      <c r="AK108" s="67"/>
      <c r="AL108" s="67"/>
      <c r="AM108" s="67"/>
      <c r="AN108" s="67"/>
      <c r="AO108" s="67"/>
      <c r="AY108">
        <f>COUNTA($C$111)</f>
        <v>1</v>
      </c>
    </row>
    <row r="109" spans="1:51" x14ac:dyDescent="0.15">
      <c r="A109" s="9"/>
      <c r="B109" s="49" t="s">
        <v>189</v>
      </c>
      <c r="C109" s="53"/>
      <c r="D109" s="53"/>
      <c r="E109" s="53"/>
      <c r="F109" s="53"/>
      <c r="G109" s="53"/>
      <c r="H109" s="53"/>
      <c r="I109" s="53"/>
      <c r="J109" s="53"/>
      <c r="K109" s="53"/>
      <c r="L109" s="53"/>
      <c r="M109" s="53"/>
      <c r="N109" s="53"/>
      <c r="O109" s="53"/>
      <c r="P109" s="58"/>
      <c r="Q109" s="58"/>
      <c r="R109" s="58"/>
      <c r="S109" s="58"/>
      <c r="T109" s="58"/>
      <c r="U109" s="58"/>
      <c r="V109" s="58"/>
      <c r="W109" s="58"/>
      <c r="X109" s="58"/>
      <c r="Y109" s="59"/>
      <c r="Z109" s="59"/>
      <c r="AA109" s="59"/>
      <c r="AB109" s="59"/>
      <c r="AC109" s="59"/>
      <c r="AD109" s="59"/>
      <c r="AE109" s="59"/>
      <c r="AF109" s="59"/>
      <c r="AG109" s="59"/>
      <c r="AH109" s="59"/>
      <c r="AI109" s="59"/>
      <c r="AJ109" s="59"/>
      <c r="AK109" s="59"/>
      <c r="AL109" s="59"/>
      <c r="AM109" s="59"/>
      <c r="AN109" s="59"/>
      <c r="AO109" s="59"/>
      <c r="AP109" s="58"/>
      <c r="AQ109" s="58"/>
      <c r="AR109" s="58"/>
      <c r="AS109" s="58"/>
      <c r="AT109" s="58"/>
      <c r="AU109" s="58"/>
      <c r="AV109" s="58"/>
      <c r="AW109" s="58"/>
      <c r="AX109" s="58"/>
      <c r="AY109" s="33">
        <f>$AY$108</f>
        <v>1</v>
      </c>
    </row>
    <row r="110" spans="1:51" customFormat="1" ht="59.25" customHeight="1" x14ac:dyDescent="0.15">
      <c r="A110" s="723"/>
      <c r="B110" s="723"/>
      <c r="C110" s="723" t="s">
        <v>24</v>
      </c>
      <c r="D110" s="723"/>
      <c r="E110" s="723"/>
      <c r="F110" s="723"/>
      <c r="G110" s="723"/>
      <c r="H110" s="723"/>
      <c r="I110" s="723"/>
      <c r="J110" s="843" t="s">
        <v>214</v>
      </c>
      <c r="K110" s="844"/>
      <c r="L110" s="844"/>
      <c r="M110" s="844"/>
      <c r="N110" s="844"/>
      <c r="O110" s="844"/>
      <c r="P110" s="401" t="s">
        <v>25</v>
      </c>
      <c r="Q110" s="401"/>
      <c r="R110" s="401"/>
      <c r="S110" s="401"/>
      <c r="T110" s="401"/>
      <c r="U110" s="401"/>
      <c r="V110" s="401"/>
      <c r="W110" s="401"/>
      <c r="X110" s="401"/>
      <c r="Y110" s="725" t="s">
        <v>213</v>
      </c>
      <c r="Z110" s="726"/>
      <c r="AA110" s="726"/>
      <c r="AB110" s="726"/>
      <c r="AC110" s="843" t="s">
        <v>241</v>
      </c>
      <c r="AD110" s="843"/>
      <c r="AE110" s="843"/>
      <c r="AF110" s="843"/>
      <c r="AG110" s="843"/>
      <c r="AH110" s="725" t="s">
        <v>207</v>
      </c>
      <c r="AI110" s="723"/>
      <c r="AJ110" s="723"/>
      <c r="AK110" s="723"/>
      <c r="AL110" s="723" t="s">
        <v>19</v>
      </c>
      <c r="AM110" s="723"/>
      <c r="AN110" s="723"/>
      <c r="AO110" s="727"/>
      <c r="AP110" s="841" t="s">
        <v>215</v>
      </c>
      <c r="AQ110" s="841"/>
      <c r="AR110" s="841"/>
      <c r="AS110" s="841"/>
      <c r="AT110" s="841"/>
      <c r="AU110" s="841"/>
      <c r="AV110" s="841"/>
      <c r="AW110" s="841"/>
      <c r="AX110" s="841"/>
      <c r="AY110" s="33">
        <f>$AY$108</f>
        <v>1</v>
      </c>
    </row>
    <row r="111" spans="1:51" ht="41.25" customHeight="1" x14ac:dyDescent="0.15">
      <c r="A111" s="842">
        <v>1</v>
      </c>
      <c r="B111" s="842">
        <v>1</v>
      </c>
      <c r="C111" s="735" t="s">
        <v>868</v>
      </c>
      <c r="D111" s="736"/>
      <c r="E111" s="736"/>
      <c r="F111" s="736"/>
      <c r="G111" s="736"/>
      <c r="H111" s="736"/>
      <c r="I111" s="736"/>
      <c r="J111" s="737">
        <v>3430001073742</v>
      </c>
      <c r="K111" s="738"/>
      <c r="L111" s="738"/>
      <c r="M111" s="738"/>
      <c r="N111" s="738"/>
      <c r="O111" s="738"/>
      <c r="P111" s="739" t="s">
        <v>668</v>
      </c>
      <c r="Q111" s="740"/>
      <c r="R111" s="740"/>
      <c r="S111" s="740"/>
      <c r="T111" s="740"/>
      <c r="U111" s="740"/>
      <c r="V111" s="740"/>
      <c r="W111" s="740"/>
      <c r="X111" s="740"/>
      <c r="Y111" s="741">
        <v>0.8</v>
      </c>
      <c r="Z111" s="742"/>
      <c r="AA111" s="742"/>
      <c r="AB111" s="743"/>
      <c r="AC111" s="744" t="s">
        <v>73</v>
      </c>
      <c r="AD111" s="744"/>
      <c r="AE111" s="744"/>
      <c r="AF111" s="744"/>
      <c r="AG111" s="744"/>
      <c r="AH111" s="728" t="s">
        <v>287</v>
      </c>
      <c r="AI111" s="729"/>
      <c r="AJ111" s="729"/>
      <c r="AK111" s="729"/>
      <c r="AL111" s="730" t="s">
        <v>287</v>
      </c>
      <c r="AM111" s="731"/>
      <c r="AN111" s="731"/>
      <c r="AO111" s="732"/>
      <c r="AP111" s="733" t="s">
        <v>287</v>
      </c>
      <c r="AQ111" s="733"/>
      <c r="AR111" s="733"/>
      <c r="AS111" s="733"/>
      <c r="AT111" s="733"/>
      <c r="AU111" s="733"/>
      <c r="AV111" s="733"/>
      <c r="AW111" s="733"/>
      <c r="AX111" s="733"/>
      <c r="AY111" s="33">
        <f>$AY$108</f>
        <v>1</v>
      </c>
    </row>
    <row r="112" spans="1:51" x14ac:dyDescent="0.15">
      <c r="P112" s="66"/>
      <c r="Q112" s="66"/>
      <c r="R112" s="66"/>
      <c r="S112" s="66"/>
      <c r="T112" s="66"/>
      <c r="U112" s="66"/>
      <c r="V112" s="66"/>
      <c r="W112" s="66"/>
      <c r="X112" s="66"/>
      <c r="Y112" s="67"/>
      <c r="Z112" s="67"/>
      <c r="AA112" s="67"/>
      <c r="AB112" s="67"/>
      <c r="AC112" s="67"/>
      <c r="AD112" s="67"/>
      <c r="AE112" s="67"/>
      <c r="AF112" s="67"/>
      <c r="AG112" s="67"/>
      <c r="AH112" s="67"/>
      <c r="AI112" s="67"/>
      <c r="AJ112" s="67"/>
      <c r="AK112" s="67"/>
      <c r="AL112" s="67"/>
      <c r="AM112" s="67"/>
      <c r="AN112" s="67"/>
      <c r="AO112" s="67"/>
      <c r="AY112">
        <f>COUNTA($C$115)</f>
        <v>1</v>
      </c>
    </row>
    <row r="113" spans="1:51" x14ac:dyDescent="0.15">
      <c r="A113" s="9"/>
      <c r="B113" s="49" t="s">
        <v>190</v>
      </c>
      <c r="C113" s="53"/>
      <c r="D113" s="53"/>
      <c r="E113" s="53"/>
      <c r="F113" s="53"/>
      <c r="G113" s="53"/>
      <c r="H113" s="53"/>
      <c r="I113" s="53"/>
      <c r="J113" s="53"/>
      <c r="K113" s="53"/>
      <c r="L113" s="53"/>
      <c r="M113" s="53"/>
      <c r="N113" s="53"/>
      <c r="O113" s="53"/>
      <c r="P113" s="58"/>
      <c r="Q113" s="58"/>
      <c r="R113" s="58"/>
      <c r="S113" s="58"/>
      <c r="T113" s="58"/>
      <c r="U113" s="58"/>
      <c r="V113" s="58"/>
      <c r="W113" s="58"/>
      <c r="X113" s="58"/>
      <c r="Y113" s="59"/>
      <c r="Z113" s="59"/>
      <c r="AA113" s="59"/>
      <c r="AB113" s="59"/>
      <c r="AC113" s="59"/>
      <c r="AD113" s="59"/>
      <c r="AE113" s="59"/>
      <c r="AF113" s="59"/>
      <c r="AG113" s="59"/>
      <c r="AH113" s="59"/>
      <c r="AI113" s="59"/>
      <c r="AJ113" s="59"/>
      <c r="AK113" s="59"/>
      <c r="AL113" s="59"/>
      <c r="AM113" s="59"/>
      <c r="AN113" s="59"/>
      <c r="AO113" s="59"/>
      <c r="AP113" s="58"/>
      <c r="AQ113" s="58"/>
      <c r="AR113" s="58"/>
      <c r="AS113" s="58"/>
      <c r="AT113" s="58"/>
      <c r="AU113" s="58"/>
      <c r="AV113" s="58"/>
      <c r="AW113" s="58"/>
      <c r="AX113" s="58"/>
      <c r="AY113" s="33">
        <f>$AY$112</f>
        <v>1</v>
      </c>
    </row>
    <row r="114" spans="1:51" customFormat="1" ht="59.25" customHeight="1" x14ac:dyDescent="0.15">
      <c r="A114" s="723"/>
      <c r="B114" s="723"/>
      <c r="C114" s="723" t="s">
        <v>24</v>
      </c>
      <c r="D114" s="723"/>
      <c r="E114" s="723"/>
      <c r="F114" s="723"/>
      <c r="G114" s="723"/>
      <c r="H114" s="723"/>
      <c r="I114" s="723"/>
      <c r="J114" s="843" t="s">
        <v>214</v>
      </c>
      <c r="K114" s="844"/>
      <c r="L114" s="844"/>
      <c r="M114" s="844"/>
      <c r="N114" s="844"/>
      <c r="O114" s="844"/>
      <c r="P114" s="401" t="s">
        <v>25</v>
      </c>
      <c r="Q114" s="401"/>
      <c r="R114" s="401"/>
      <c r="S114" s="401"/>
      <c r="T114" s="401"/>
      <c r="U114" s="401"/>
      <c r="V114" s="401"/>
      <c r="W114" s="401"/>
      <c r="X114" s="401"/>
      <c r="Y114" s="725" t="s">
        <v>213</v>
      </c>
      <c r="Z114" s="726"/>
      <c r="AA114" s="726"/>
      <c r="AB114" s="726"/>
      <c r="AC114" s="843" t="s">
        <v>241</v>
      </c>
      <c r="AD114" s="843"/>
      <c r="AE114" s="843"/>
      <c r="AF114" s="843"/>
      <c r="AG114" s="843"/>
      <c r="AH114" s="725" t="s">
        <v>207</v>
      </c>
      <c r="AI114" s="723"/>
      <c r="AJ114" s="723"/>
      <c r="AK114" s="723"/>
      <c r="AL114" s="723" t="s">
        <v>19</v>
      </c>
      <c r="AM114" s="723"/>
      <c r="AN114" s="723"/>
      <c r="AO114" s="727"/>
      <c r="AP114" s="841" t="s">
        <v>215</v>
      </c>
      <c r="AQ114" s="841"/>
      <c r="AR114" s="841"/>
      <c r="AS114" s="841"/>
      <c r="AT114" s="841"/>
      <c r="AU114" s="841"/>
      <c r="AV114" s="841"/>
      <c r="AW114" s="841"/>
      <c r="AX114" s="841"/>
      <c r="AY114" s="33">
        <f>$AY$112</f>
        <v>1</v>
      </c>
    </row>
    <row r="115" spans="1:51" ht="51" customHeight="1" x14ac:dyDescent="0.15">
      <c r="A115" s="842">
        <v>1</v>
      </c>
      <c r="B115" s="842">
        <v>1</v>
      </c>
      <c r="C115" s="735" t="s">
        <v>869</v>
      </c>
      <c r="D115" s="736"/>
      <c r="E115" s="736"/>
      <c r="F115" s="736"/>
      <c r="G115" s="736"/>
      <c r="H115" s="736"/>
      <c r="I115" s="736"/>
      <c r="J115" s="737">
        <v>4010401133179</v>
      </c>
      <c r="K115" s="738"/>
      <c r="L115" s="738"/>
      <c r="M115" s="738"/>
      <c r="N115" s="738"/>
      <c r="O115" s="738"/>
      <c r="P115" s="739" t="s">
        <v>781</v>
      </c>
      <c r="Q115" s="740"/>
      <c r="R115" s="740"/>
      <c r="S115" s="740"/>
      <c r="T115" s="740"/>
      <c r="U115" s="740"/>
      <c r="V115" s="740"/>
      <c r="W115" s="740"/>
      <c r="X115" s="740"/>
      <c r="Y115" s="741">
        <v>0.7</v>
      </c>
      <c r="Z115" s="742"/>
      <c r="AA115" s="742"/>
      <c r="AB115" s="743"/>
      <c r="AC115" s="744" t="s">
        <v>73</v>
      </c>
      <c r="AD115" s="744"/>
      <c r="AE115" s="744"/>
      <c r="AF115" s="744"/>
      <c r="AG115" s="744"/>
      <c r="AH115" s="728" t="s">
        <v>287</v>
      </c>
      <c r="AI115" s="729"/>
      <c r="AJ115" s="729"/>
      <c r="AK115" s="729"/>
      <c r="AL115" s="730" t="s">
        <v>287</v>
      </c>
      <c r="AM115" s="731"/>
      <c r="AN115" s="731"/>
      <c r="AO115" s="732"/>
      <c r="AP115" s="733" t="s">
        <v>287</v>
      </c>
      <c r="AQ115" s="733"/>
      <c r="AR115" s="733"/>
      <c r="AS115" s="733"/>
      <c r="AT115" s="733"/>
      <c r="AU115" s="733"/>
      <c r="AV115" s="733"/>
      <c r="AW115" s="733"/>
      <c r="AX115" s="733"/>
      <c r="AY115" s="33">
        <f>$AY$112</f>
        <v>1</v>
      </c>
    </row>
    <row r="116" spans="1:51" x14ac:dyDescent="0.15">
      <c r="P116" s="66"/>
      <c r="Q116" s="66"/>
      <c r="R116" s="66"/>
      <c r="S116" s="66"/>
      <c r="T116" s="66"/>
      <c r="U116" s="66"/>
      <c r="V116" s="66"/>
      <c r="W116" s="66"/>
      <c r="X116" s="66"/>
      <c r="Y116" s="67"/>
      <c r="Z116" s="67"/>
      <c r="AA116" s="67"/>
      <c r="AB116" s="67"/>
      <c r="AC116" s="67"/>
      <c r="AD116" s="67"/>
      <c r="AE116" s="67"/>
      <c r="AF116" s="67"/>
      <c r="AG116" s="67"/>
      <c r="AH116" s="67"/>
      <c r="AI116" s="67"/>
      <c r="AJ116" s="67"/>
      <c r="AK116" s="67"/>
      <c r="AL116" s="67"/>
      <c r="AM116" s="67"/>
      <c r="AN116" s="67"/>
      <c r="AO116" s="67"/>
      <c r="AY116">
        <f>COUNTA($C$119)</f>
        <v>1</v>
      </c>
    </row>
    <row r="117" spans="1:51" x14ac:dyDescent="0.15">
      <c r="A117" s="9"/>
      <c r="B117" s="49" t="s">
        <v>191</v>
      </c>
      <c r="C117" s="53"/>
      <c r="D117" s="53"/>
      <c r="E117" s="53"/>
      <c r="F117" s="53"/>
      <c r="G117" s="53"/>
      <c r="H117" s="53"/>
      <c r="I117" s="53"/>
      <c r="J117" s="53"/>
      <c r="K117" s="53"/>
      <c r="L117" s="53"/>
      <c r="M117" s="53"/>
      <c r="N117" s="53"/>
      <c r="O117" s="53"/>
      <c r="P117" s="58"/>
      <c r="Q117" s="58"/>
      <c r="R117" s="58"/>
      <c r="S117" s="58"/>
      <c r="T117" s="58"/>
      <c r="U117" s="58"/>
      <c r="V117" s="58"/>
      <c r="W117" s="58"/>
      <c r="X117" s="58"/>
      <c r="Y117" s="59"/>
      <c r="Z117" s="59"/>
      <c r="AA117" s="59"/>
      <c r="AB117" s="59"/>
      <c r="AC117" s="59"/>
      <c r="AD117" s="59"/>
      <c r="AE117" s="59"/>
      <c r="AF117" s="59"/>
      <c r="AG117" s="59"/>
      <c r="AH117" s="59"/>
      <c r="AI117" s="59"/>
      <c r="AJ117" s="59"/>
      <c r="AK117" s="59"/>
      <c r="AL117" s="59"/>
      <c r="AM117" s="59"/>
      <c r="AN117" s="59"/>
      <c r="AO117" s="59"/>
      <c r="AP117" s="58"/>
      <c r="AQ117" s="58"/>
      <c r="AR117" s="58"/>
      <c r="AS117" s="58"/>
      <c r="AT117" s="58"/>
      <c r="AU117" s="58"/>
      <c r="AV117" s="58"/>
      <c r="AW117" s="58"/>
      <c r="AX117" s="58"/>
      <c r="AY117" s="33">
        <f>$AY$116</f>
        <v>1</v>
      </c>
    </row>
    <row r="118" spans="1:51" customFormat="1" ht="59.25" customHeight="1" x14ac:dyDescent="0.15">
      <c r="A118" s="723"/>
      <c r="B118" s="723"/>
      <c r="C118" s="723" t="s">
        <v>24</v>
      </c>
      <c r="D118" s="723"/>
      <c r="E118" s="723"/>
      <c r="F118" s="723"/>
      <c r="G118" s="723"/>
      <c r="H118" s="723"/>
      <c r="I118" s="723"/>
      <c r="J118" s="843" t="s">
        <v>214</v>
      </c>
      <c r="K118" s="844"/>
      <c r="L118" s="844"/>
      <c r="M118" s="844"/>
      <c r="N118" s="844"/>
      <c r="O118" s="844"/>
      <c r="P118" s="401" t="s">
        <v>25</v>
      </c>
      <c r="Q118" s="401"/>
      <c r="R118" s="401"/>
      <c r="S118" s="401"/>
      <c r="T118" s="401"/>
      <c r="U118" s="401"/>
      <c r="V118" s="401"/>
      <c r="W118" s="401"/>
      <c r="X118" s="401"/>
      <c r="Y118" s="725" t="s">
        <v>213</v>
      </c>
      <c r="Z118" s="726"/>
      <c r="AA118" s="726"/>
      <c r="AB118" s="726"/>
      <c r="AC118" s="843" t="s">
        <v>241</v>
      </c>
      <c r="AD118" s="843"/>
      <c r="AE118" s="843"/>
      <c r="AF118" s="843"/>
      <c r="AG118" s="843"/>
      <c r="AH118" s="725" t="s">
        <v>207</v>
      </c>
      <c r="AI118" s="723"/>
      <c r="AJ118" s="723"/>
      <c r="AK118" s="723"/>
      <c r="AL118" s="723" t="s">
        <v>19</v>
      </c>
      <c r="AM118" s="723"/>
      <c r="AN118" s="723"/>
      <c r="AO118" s="727"/>
      <c r="AP118" s="841" t="s">
        <v>215</v>
      </c>
      <c r="AQ118" s="841"/>
      <c r="AR118" s="841"/>
      <c r="AS118" s="841"/>
      <c r="AT118" s="841"/>
      <c r="AU118" s="841"/>
      <c r="AV118" s="841"/>
      <c r="AW118" s="841"/>
      <c r="AX118" s="841"/>
      <c r="AY118" s="33">
        <f>$AY$116</f>
        <v>1</v>
      </c>
    </row>
    <row r="119" spans="1:51" ht="57.75" customHeight="1" x14ac:dyDescent="0.15">
      <c r="A119" s="842">
        <v>1</v>
      </c>
      <c r="B119" s="842">
        <v>1</v>
      </c>
      <c r="C119" s="735" t="s">
        <v>870</v>
      </c>
      <c r="D119" s="736"/>
      <c r="E119" s="736"/>
      <c r="F119" s="736"/>
      <c r="G119" s="736"/>
      <c r="H119" s="736"/>
      <c r="I119" s="736"/>
      <c r="J119" s="737">
        <v>4011501015960</v>
      </c>
      <c r="K119" s="738"/>
      <c r="L119" s="738"/>
      <c r="M119" s="738"/>
      <c r="N119" s="738"/>
      <c r="O119" s="738"/>
      <c r="P119" s="739" t="s">
        <v>688</v>
      </c>
      <c r="Q119" s="740"/>
      <c r="R119" s="740"/>
      <c r="S119" s="740"/>
      <c r="T119" s="740"/>
      <c r="U119" s="740"/>
      <c r="V119" s="740"/>
      <c r="W119" s="740"/>
      <c r="X119" s="740"/>
      <c r="Y119" s="741">
        <v>0.2</v>
      </c>
      <c r="Z119" s="742"/>
      <c r="AA119" s="742"/>
      <c r="AB119" s="743"/>
      <c r="AC119" s="744" t="s">
        <v>264</v>
      </c>
      <c r="AD119" s="744"/>
      <c r="AE119" s="744"/>
      <c r="AF119" s="744"/>
      <c r="AG119" s="744"/>
      <c r="AH119" s="728" t="s">
        <v>287</v>
      </c>
      <c r="AI119" s="729"/>
      <c r="AJ119" s="729"/>
      <c r="AK119" s="729"/>
      <c r="AL119" s="730" t="s">
        <v>287</v>
      </c>
      <c r="AM119" s="731"/>
      <c r="AN119" s="731"/>
      <c r="AO119" s="732"/>
      <c r="AP119" s="733" t="s">
        <v>287</v>
      </c>
      <c r="AQ119" s="733"/>
      <c r="AR119" s="733"/>
      <c r="AS119" s="733"/>
      <c r="AT119" s="733"/>
      <c r="AU119" s="733"/>
      <c r="AV119" s="733"/>
      <c r="AW119" s="733"/>
      <c r="AX119" s="733"/>
      <c r="AY119" s="33">
        <f>$AY$116</f>
        <v>1</v>
      </c>
    </row>
    <row r="120" spans="1:51" x14ac:dyDescent="0.15">
      <c r="P120" s="66"/>
      <c r="Q120" s="66"/>
      <c r="R120" s="66"/>
      <c r="S120" s="66"/>
      <c r="T120" s="66"/>
      <c r="U120" s="66"/>
      <c r="V120" s="66"/>
      <c r="W120" s="66"/>
      <c r="X120" s="66"/>
      <c r="Y120" s="67"/>
      <c r="Z120" s="67"/>
      <c r="AA120" s="67"/>
      <c r="AB120" s="67"/>
      <c r="AC120" s="67"/>
      <c r="AD120" s="67"/>
      <c r="AE120" s="67"/>
      <c r="AF120" s="67"/>
      <c r="AG120" s="67"/>
      <c r="AH120" s="67"/>
      <c r="AI120" s="67"/>
      <c r="AJ120" s="67"/>
      <c r="AK120" s="67"/>
      <c r="AL120" s="67"/>
      <c r="AM120" s="67"/>
      <c r="AN120" s="67"/>
      <c r="AO120" s="67"/>
      <c r="AY120">
        <f>COUNTA($C$123)</f>
        <v>1</v>
      </c>
    </row>
    <row r="121" spans="1:51" x14ac:dyDescent="0.15">
      <c r="A121" s="9"/>
      <c r="B121" s="49" t="s">
        <v>192</v>
      </c>
      <c r="C121" s="53"/>
      <c r="D121" s="53"/>
      <c r="E121" s="53"/>
      <c r="F121" s="53"/>
      <c r="G121" s="53"/>
      <c r="H121" s="53"/>
      <c r="I121" s="53"/>
      <c r="J121" s="53"/>
      <c r="K121" s="53"/>
      <c r="L121" s="53"/>
      <c r="M121" s="53"/>
      <c r="N121" s="53"/>
      <c r="O121" s="53"/>
      <c r="P121" s="58"/>
      <c r="Q121" s="58"/>
      <c r="R121" s="58"/>
      <c r="S121" s="58"/>
      <c r="T121" s="58"/>
      <c r="U121" s="58"/>
      <c r="V121" s="58"/>
      <c r="W121" s="58"/>
      <c r="X121" s="58"/>
      <c r="Y121" s="59"/>
      <c r="Z121" s="59"/>
      <c r="AA121" s="59"/>
      <c r="AB121" s="59"/>
      <c r="AC121" s="59"/>
      <c r="AD121" s="59"/>
      <c r="AE121" s="59"/>
      <c r="AF121" s="59"/>
      <c r="AG121" s="59"/>
      <c r="AH121" s="59"/>
      <c r="AI121" s="59"/>
      <c r="AJ121" s="59"/>
      <c r="AK121" s="59"/>
      <c r="AL121" s="59"/>
      <c r="AM121" s="59"/>
      <c r="AN121" s="59"/>
      <c r="AO121" s="59"/>
      <c r="AP121" s="58"/>
      <c r="AQ121" s="58"/>
      <c r="AR121" s="58"/>
      <c r="AS121" s="58"/>
      <c r="AT121" s="58"/>
      <c r="AU121" s="58"/>
      <c r="AV121" s="58"/>
      <c r="AW121" s="58"/>
      <c r="AX121" s="58"/>
      <c r="AY121" s="33">
        <f>$AY$120</f>
        <v>1</v>
      </c>
    </row>
    <row r="122" spans="1:51" customFormat="1" ht="59.25" customHeight="1" x14ac:dyDescent="0.15">
      <c r="A122" s="723"/>
      <c r="B122" s="723"/>
      <c r="C122" s="723" t="s">
        <v>24</v>
      </c>
      <c r="D122" s="723"/>
      <c r="E122" s="723"/>
      <c r="F122" s="723"/>
      <c r="G122" s="723"/>
      <c r="H122" s="723"/>
      <c r="I122" s="723"/>
      <c r="J122" s="843" t="s">
        <v>214</v>
      </c>
      <c r="K122" s="844"/>
      <c r="L122" s="844"/>
      <c r="M122" s="844"/>
      <c r="N122" s="844"/>
      <c r="O122" s="844"/>
      <c r="P122" s="401" t="s">
        <v>25</v>
      </c>
      <c r="Q122" s="401"/>
      <c r="R122" s="401"/>
      <c r="S122" s="401"/>
      <c r="T122" s="401"/>
      <c r="U122" s="401"/>
      <c r="V122" s="401"/>
      <c r="W122" s="401"/>
      <c r="X122" s="401"/>
      <c r="Y122" s="725" t="s">
        <v>213</v>
      </c>
      <c r="Z122" s="726"/>
      <c r="AA122" s="726"/>
      <c r="AB122" s="726"/>
      <c r="AC122" s="843" t="s">
        <v>241</v>
      </c>
      <c r="AD122" s="843"/>
      <c r="AE122" s="843"/>
      <c r="AF122" s="843"/>
      <c r="AG122" s="843"/>
      <c r="AH122" s="725" t="s">
        <v>207</v>
      </c>
      <c r="AI122" s="723"/>
      <c r="AJ122" s="723"/>
      <c r="AK122" s="723"/>
      <c r="AL122" s="723" t="s">
        <v>19</v>
      </c>
      <c r="AM122" s="723"/>
      <c r="AN122" s="723"/>
      <c r="AO122" s="727"/>
      <c r="AP122" s="841" t="s">
        <v>215</v>
      </c>
      <c r="AQ122" s="841"/>
      <c r="AR122" s="841"/>
      <c r="AS122" s="841"/>
      <c r="AT122" s="841"/>
      <c r="AU122" s="841"/>
      <c r="AV122" s="841"/>
      <c r="AW122" s="841"/>
      <c r="AX122" s="841"/>
      <c r="AY122" s="33">
        <f>$AY$120</f>
        <v>1</v>
      </c>
    </row>
    <row r="123" spans="1:51" ht="41.45" customHeight="1" x14ac:dyDescent="0.15">
      <c r="A123" s="842">
        <v>1</v>
      </c>
      <c r="B123" s="842">
        <v>1</v>
      </c>
      <c r="C123" s="735" t="s">
        <v>867</v>
      </c>
      <c r="D123" s="736"/>
      <c r="E123" s="736"/>
      <c r="F123" s="736"/>
      <c r="G123" s="736"/>
      <c r="H123" s="736"/>
      <c r="I123" s="736"/>
      <c r="J123" s="737">
        <v>2010401008465</v>
      </c>
      <c r="K123" s="738"/>
      <c r="L123" s="738"/>
      <c r="M123" s="738"/>
      <c r="N123" s="738"/>
      <c r="O123" s="738"/>
      <c r="P123" s="739" t="s">
        <v>689</v>
      </c>
      <c r="Q123" s="740"/>
      <c r="R123" s="740"/>
      <c r="S123" s="740"/>
      <c r="T123" s="740"/>
      <c r="U123" s="740"/>
      <c r="V123" s="740"/>
      <c r="W123" s="740"/>
      <c r="X123" s="740"/>
      <c r="Y123" s="741">
        <v>0.03</v>
      </c>
      <c r="Z123" s="742"/>
      <c r="AA123" s="742"/>
      <c r="AB123" s="743"/>
      <c r="AC123" s="744" t="s">
        <v>263</v>
      </c>
      <c r="AD123" s="744"/>
      <c r="AE123" s="744"/>
      <c r="AF123" s="744"/>
      <c r="AG123" s="744"/>
      <c r="AH123" s="728" t="s">
        <v>287</v>
      </c>
      <c r="AI123" s="729"/>
      <c r="AJ123" s="729"/>
      <c r="AK123" s="729"/>
      <c r="AL123" s="730" t="s">
        <v>287</v>
      </c>
      <c r="AM123" s="731"/>
      <c r="AN123" s="731"/>
      <c r="AO123" s="732"/>
      <c r="AP123" s="733" t="s">
        <v>287</v>
      </c>
      <c r="AQ123" s="733"/>
      <c r="AR123" s="733"/>
      <c r="AS123" s="733"/>
      <c r="AT123" s="733"/>
      <c r="AU123" s="733"/>
      <c r="AV123" s="733"/>
      <c r="AW123" s="733"/>
      <c r="AX123" s="733"/>
      <c r="AY123" s="33">
        <f>$AY$120</f>
        <v>1</v>
      </c>
    </row>
    <row r="124" spans="1:51" x14ac:dyDescent="0.15">
      <c r="P124" s="66"/>
      <c r="Q124" s="66"/>
      <c r="R124" s="66"/>
      <c r="S124" s="66"/>
      <c r="T124" s="66"/>
      <c r="U124" s="66"/>
      <c r="V124" s="66"/>
      <c r="W124" s="66"/>
      <c r="X124" s="66"/>
      <c r="Y124" s="67"/>
      <c r="Z124" s="67"/>
      <c r="AA124" s="67"/>
      <c r="AB124" s="67"/>
      <c r="AC124" s="67"/>
      <c r="AD124" s="67"/>
      <c r="AE124" s="67"/>
      <c r="AF124" s="67"/>
      <c r="AG124" s="67"/>
      <c r="AH124" s="67"/>
      <c r="AI124" s="67"/>
      <c r="AJ124" s="67"/>
      <c r="AK124" s="67"/>
      <c r="AL124" s="67"/>
      <c r="AM124" s="67"/>
      <c r="AN124" s="67"/>
      <c r="AO124" s="67"/>
      <c r="AY124">
        <f>COUNTA($C$127)</f>
        <v>1</v>
      </c>
    </row>
    <row r="125" spans="1:51" x14ac:dyDescent="0.15">
      <c r="A125" s="9"/>
      <c r="B125" s="49" t="s">
        <v>193</v>
      </c>
      <c r="C125" s="53"/>
      <c r="D125" s="53"/>
      <c r="E125" s="53"/>
      <c r="F125" s="53"/>
      <c r="G125" s="53"/>
      <c r="H125" s="53"/>
      <c r="I125" s="53"/>
      <c r="J125" s="53"/>
      <c r="K125" s="53"/>
      <c r="L125" s="53"/>
      <c r="M125" s="53"/>
      <c r="N125" s="53"/>
      <c r="O125" s="53"/>
      <c r="P125" s="58"/>
      <c r="Q125" s="58"/>
      <c r="R125" s="58"/>
      <c r="S125" s="58"/>
      <c r="T125" s="58"/>
      <c r="U125" s="58"/>
      <c r="V125" s="58"/>
      <c r="W125" s="58"/>
      <c r="X125" s="58"/>
      <c r="Y125" s="59"/>
      <c r="Z125" s="59"/>
      <c r="AA125" s="59"/>
      <c r="AB125" s="59"/>
      <c r="AC125" s="59"/>
      <c r="AD125" s="59"/>
      <c r="AE125" s="59"/>
      <c r="AF125" s="59"/>
      <c r="AG125" s="59"/>
      <c r="AH125" s="59"/>
      <c r="AI125" s="59"/>
      <c r="AJ125" s="59"/>
      <c r="AK125" s="59"/>
      <c r="AL125" s="59"/>
      <c r="AM125" s="59"/>
      <c r="AN125" s="59"/>
      <c r="AO125" s="59"/>
      <c r="AP125" s="58"/>
      <c r="AQ125" s="58"/>
      <c r="AR125" s="58"/>
      <c r="AS125" s="58"/>
      <c r="AT125" s="58"/>
      <c r="AU125" s="58"/>
      <c r="AV125" s="58"/>
      <c r="AW125" s="58"/>
      <c r="AX125" s="58"/>
      <c r="AY125" s="33">
        <f>$AY$124</f>
        <v>1</v>
      </c>
    </row>
    <row r="126" spans="1:51" customFormat="1" ht="59.25" customHeight="1" x14ac:dyDescent="0.15">
      <c r="A126" s="723"/>
      <c r="B126" s="723"/>
      <c r="C126" s="723" t="s">
        <v>24</v>
      </c>
      <c r="D126" s="723"/>
      <c r="E126" s="723"/>
      <c r="F126" s="723"/>
      <c r="G126" s="723"/>
      <c r="H126" s="723"/>
      <c r="I126" s="723"/>
      <c r="J126" s="843" t="s">
        <v>214</v>
      </c>
      <c r="K126" s="844"/>
      <c r="L126" s="844"/>
      <c r="M126" s="844"/>
      <c r="N126" s="844"/>
      <c r="O126" s="844"/>
      <c r="P126" s="401" t="s">
        <v>25</v>
      </c>
      <c r="Q126" s="401"/>
      <c r="R126" s="401"/>
      <c r="S126" s="401"/>
      <c r="T126" s="401"/>
      <c r="U126" s="401"/>
      <c r="V126" s="401"/>
      <c r="W126" s="401"/>
      <c r="X126" s="401"/>
      <c r="Y126" s="725" t="s">
        <v>213</v>
      </c>
      <c r="Z126" s="726"/>
      <c r="AA126" s="726"/>
      <c r="AB126" s="726"/>
      <c r="AC126" s="843" t="s">
        <v>241</v>
      </c>
      <c r="AD126" s="843"/>
      <c r="AE126" s="843"/>
      <c r="AF126" s="843"/>
      <c r="AG126" s="843"/>
      <c r="AH126" s="725" t="s">
        <v>207</v>
      </c>
      <c r="AI126" s="723"/>
      <c r="AJ126" s="723"/>
      <c r="AK126" s="723"/>
      <c r="AL126" s="723" t="s">
        <v>19</v>
      </c>
      <c r="AM126" s="723"/>
      <c r="AN126" s="723"/>
      <c r="AO126" s="727"/>
      <c r="AP126" s="841" t="s">
        <v>215</v>
      </c>
      <c r="AQ126" s="841"/>
      <c r="AR126" s="841"/>
      <c r="AS126" s="841"/>
      <c r="AT126" s="841"/>
      <c r="AU126" s="841"/>
      <c r="AV126" s="841"/>
      <c r="AW126" s="841"/>
      <c r="AX126" s="841"/>
      <c r="AY126" s="33">
        <f>$AY$124</f>
        <v>1</v>
      </c>
    </row>
    <row r="127" spans="1:51" ht="32.25" customHeight="1" x14ac:dyDescent="0.15">
      <c r="A127" s="842">
        <v>1</v>
      </c>
      <c r="B127" s="842">
        <v>1</v>
      </c>
      <c r="C127" s="735" t="s">
        <v>810</v>
      </c>
      <c r="D127" s="736"/>
      <c r="E127" s="736"/>
      <c r="F127" s="736"/>
      <c r="G127" s="736"/>
      <c r="H127" s="736"/>
      <c r="I127" s="736"/>
      <c r="J127" s="737">
        <v>2010001029960</v>
      </c>
      <c r="K127" s="738"/>
      <c r="L127" s="738"/>
      <c r="M127" s="738"/>
      <c r="N127" s="738"/>
      <c r="O127" s="738"/>
      <c r="P127" s="739" t="s">
        <v>691</v>
      </c>
      <c r="Q127" s="740"/>
      <c r="R127" s="740"/>
      <c r="S127" s="740"/>
      <c r="T127" s="740"/>
      <c r="U127" s="740"/>
      <c r="V127" s="740"/>
      <c r="W127" s="740"/>
      <c r="X127" s="740"/>
      <c r="Y127" s="741">
        <v>0.4</v>
      </c>
      <c r="Z127" s="742"/>
      <c r="AA127" s="742"/>
      <c r="AB127" s="743"/>
      <c r="AC127" s="744" t="s">
        <v>264</v>
      </c>
      <c r="AD127" s="744"/>
      <c r="AE127" s="744"/>
      <c r="AF127" s="744"/>
      <c r="AG127" s="744"/>
      <c r="AH127" s="728" t="s">
        <v>287</v>
      </c>
      <c r="AI127" s="729"/>
      <c r="AJ127" s="729"/>
      <c r="AK127" s="729"/>
      <c r="AL127" s="730" t="s">
        <v>287</v>
      </c>
      <c r="AM127" s="731"/>
      <c r="AN127" s="731"/>
      <c r="AO127" s="732"/>
      <c r="AP127" s="733" t="s">
        <v>287</v>
      </c>
      <c r="AQ127" s="733"/>
      <c r="AR127" s="733"/>
      <c r="AS127" s="733"/>
      <c r="AT127" s="733"/>
      <c r="AU127" s="733"/>
      <c r="AV127" s="733"/>
      <c r="AW127" s="733"/>
      <c r="AX127" s="733"/>
      <c r="AY127" s="33">
        <f>$AY$124</f>
        <v>1</v>
      </c>
    </row>
    <row r="128" spans="1:51" ht="32.25" customHeight="1" x14ac:dyDescent="0.15">
      <c r="A128" s="842">
        <v>2</v>
      </c>
      <c r="B128" s="842">
        <v>1</v>
      </c>
      <c r="C128" s="735" t="s">
        <v>810</v>
      </c>
      <c r="D128" s="736"/>
      <c r="E128" s="736"/>
      <c r="F128" s="736"/>
      <c r="G128" s="736"/>
      <c r="H128" s="736"/>
      <c r="I128" s="736"/>
      <c r="J128" s="737">
        <v>2010001029960</v>
      </c>
      <c r="K128" s="738"/>
      <c r="L128" s="738"/>
      <c r="M128" s="738"/>
      <c r="N128" s="738"/>
      <c r="O128" s="738"/>
      <c r="P128" s="739" t="s">
        <v>691</v>
      </c>
      <c r="Q128" s="740"/>
      <c r="R128" s="740"/>
      <c r="S128" s="740"/>
      <c r="T128" s="740"/>
      <c r="U128" s="740"/>
      <c r="V128" s="740"/>
      <c r="W128" s="740"/>
      <c r="X128" s="740"/>
      <c r="Y128" s="741">
        <v>0.4</v>
      </c>
      <c r="Z128" s="742"/>
      <c r="AA128" s="742"/>
      <c r="AB128" s="743"/>
      <c r="AC128" s="744" t="s">
        <v>264</v>
      </c>
      <c r="AD128" s="744"/>
      <c r="AE128" s="744"/>
      <c r="AF128" s="744"/>
      <c r="AG128" s="744"/>
      <c r="AH128" s="728" t="s">
        <v>287</v>
      </c>
      <c r="AI128" s="729"/>
      <c r="AJ128" s="729"/>
      <c r="AK128" s="729"/>
      <c r="AL128" s="730" t="s">
        <v>287</v>
      </c>
      <c r="AM128" s="731"/>
      <c r="AN128" s="731"/>
      <c r="AO128" s="732"/>
      <c r="AP128" s="733" t="s">
        <v>287</v>
      </c>
      <c r="AQ128" s="733"/>
      <c r="AR128" s="733"/>
      <c r="AS128" s="733"/>
      <c r="AT128" s="733"/>
      <c r="AU128" s="733"/>
      <c r="AV128" s="733"/>
      <c r="AW128" s="733"/>
      <c r="AX128" s="733"/>
      <c r="AY128">
        <f>COUNTA($C$128)</f>
        <v>1</v>
      </c>
    </row>
    <row r="129" spans="1:51" x14ac:dyDescent="0.15">
      <c r="A129" s="41"/>
      <c r="B129" s="41"/>
      <c r="P129" s="66"/>
      <c r="Q129" s="66"/>
      <c r="R129" s="66"/>
      <c r="S129" s="66"/>
      <c r="T129" s="66"/>
      <c r="U129" s="66"/>
      <c r="V129" s="66"/>
      <c r="W129" s="66"/>
      <c r="X129" s="66"/>
      <c r="Y129" s="67"/>
      <c r="Z129" s="67"/>
      <c r="AA129" s="67"/>
      <c r="AB129" s="67"/>
      <c r="AC129" s="67"/>
      <c r="AD129" s="67"/>
      <c r="AE129" s="67"/>
      <c r="AF129" s="67"/>
      <c r="AG129" s="67"/>
      <c r="AH129" s="67"/>
      <c r="AI129" s="67"/>
      <c r="AJ129" s="67"/>
      <c r="AK129" s="67"/>
      <c r="AL129" s="67"/>
      <c r="AM129" s="67"/>
      <c r="AN129" s="67"/>
      <c r="AO129" s="67"/>
      <c r="AY129">
        <f>COUNTA($C$132)</f>
        <v>1</v>
      </c>
    </row>
    <row r="130" spans="1:51" x14ac:dyDescent="0.15">
      <c r="A130" s="9"/>
      <c r="B130" s="49" t="s">
        <v>194</v>
      </c>
      <c r="C130" s="53"/>
      <c r="D130" s="53"/>
      <c r="E130" s="53"/>
      <c r="F130" s="53"/>
      <c r="G130" s="53"/>
      <c r="H130" s="53"/>
      <c r="I130" s="53"/>
      <c r="J130" s="53"/>
      <c r="K130" s="53"/>
      <c r="L130" s="53"/>
      <c r="M130" s="53"/>
      <c r="N130" s="53"/>
      <c r="O130" s="53"/>
      <c r="P130" s="58"/>
      <c r="Q130" s="58"/>
      <c r="R130" s="58"/>
      <c r="S130" s="58"/>
      <c r="T130" s="58"/>
      <c r="U130" s="58"/>
      <c r="V130" s="58"/>
      <c r="W130" s="58"/>
      <c r="X130" s="58"/>
      <c r="Y130" s="59"/>
      <c r="Z130" s="59"/>
      <c r="AA130" s="59"/>
      <c r="AB130" s="59"/>
      <c r="AC130" s="59"/>
      <c r="AD130" s="59"/>
      <c r="AE130" s="59"/>
      <c r="AF130" s="59"/>
      <c r="AG130" s="59"/>
      <c r="AH130" s="59"/>
      <c r="AI130" s="59"/>
      <c r="AJ130" s="59"/>
      <c r="AK130" s="59"/>
      <c r="AL130" s="59"/>
      <c r="AM130" s="59"/>
      <c r="AN130" s="59"/>
      <c r="AO130" s="59"/>
      <c r="AP130" s="58"/>
      <c r="AQ130" s="58"/>
      <c r="AR130" s="58"/>
      <c r="AS130" s="58"/>
      <c r="AT130" s="58"/>
      <c r="AU130" s="58"/>
      <c r="AV130" s="58"/>
      <c r="AW130" s="58"/>
      <c r="AX130" s="58"/>
      <c r="AY130" s="33">
        <f>$AY$129</f>
        <v>1</v>
      </c>
    </row>
    <row r="131" spans="1:51" customFormat="1" ht="59.25" customHeight="1" x14ac:dyDescent="0.15">
      <c r="A131" s="723"/>
      <c r="B131" s="723"/>
      <c r="C131" s="723" t="s">
        <v>24</v>
      </c>
      <c r="D131" s="723"/>
      <c r="E131" s="723"/>
      <c r="F131" s="723"/>
      <c r="G131" s="723"/>
      <c r="H131" s="723"/>
      <c r="I131" s="723"/>
      <c r="J131" s="843" t="s">
        <v>214</v>
      </c>
      <c r="K131" s="844"/>
      <c r="L131" s="844"/>
      <c r="M131" s="844"/>
      <c r="N131" s="844"/>
      <c r="O131" s="844"/>
      <c r="P131" s="401" t="s">
        <v>25</v>
      </c>
      <c r="Q131" s="401"/>
      <c r="R131" s="401"/>
      <c r="S131" s="401"/>
      <c r="T131" s="401"/>
      <c r="U131" s="401"/>
      <c r="V131" s="401"/>
      <c r="W131" s="401"/>
      <c r="X131" s="401"/>
      <c r="Y131" s="725" t="s">
        <v>213</v>
      </c>
      <c r="Z131" s="726"/>
      <c r="AA131" s="726"/>
      <c r="AB131" s="726"/>
      <c r="AC131" s="843" t="s">
        <v>241</v>
      </c>
      <c r="AD131" s="843"/>
      <c r="AE131" s="843"/>
      <c r="AF131" s="843"/>
      <c r="AG131" s="843"/>
      <c r="AH131" s="725" t="s">
        <v>207</v>
      </c>
      <c r="AI131" s="723"/>
      <c r="AJ131" s="723"/>
      <c r="AK131" s="723"/>
      <c r="AL131" s="723" t="s">
        <v>19</v>
      </c>
      <c r="AM131" s="723"/>
      <c r="AN131" s="723"/>
      <c r="AO131" s="727"/>
      <c r="AP131" s="841" t="s">
        <v>215</v>
      </c>
      <c r="AQ131" s="841"/>
      <c r="AR131" s="841"/>
      <c r="AS131" s="841"/>
      <c r="AT131" s="841"/>
      <c r="AU131" s="841"/>
      <c r="AV131" s="841"/>
      <c r="AW131" s="841"/>
      <c r="AX131" s="841"/>
      <c r="AY131" s="33">
        <f>$AY$129</f>
        <v>1</v>
      </c>
    </row>
    <row r="132" spans="1:51" ht="49.5" customHeight="1" x14ac:dyDescent="0.15">
      <c r="A132" s="842">
        <v>1</v>
      </c>
      <c r="B132" s="842">
        <v>1</v>
      </c>
      <c r="C132" s="735" t="s">
        <v>871</v>
      </c>
      <c r="D132" s="736"/>
      <c r="E132" s="736"/>
      <c r="F132" s="736"/>
      <c r="G132" s="736"/>
      <c r="H132" s="736"/>
      <c r="I132" s="736"/>
      <c r="J132" s="737">
        <v>4013301020100</v>
      </c>
      <c r="K132" s="738"/>
      <c r="L132" s="738"/>
      <c r="M132" s="738"/>
      <c r="N132" s="738"/>
      <c r="O132" s="738"/>
      <c r="P132" s="739" t="s">
        <v>687</v>
      </c>
      <c r="Q132" s="740"/>
      <c r="R132" s="740"/>
      <c r="S132" s="740"/>
      <c r="T132" s="740"/>
      <c r="U132" s="740"/>
      <c r="V132" s="740"/>
      <c r="W132" s="740"/>
      <c r="X132" s="740"/>
      <c r="Y132" s="741">
        <v>0.7</v>
      </c>
      <c r="Z132" s="742"/>
      <c r="AA132" s="742"/>
      <c r="AB132" s="743"/>
      <c r="AC132" s="744" t="s">
        <v>263</v>
      </c>
      <c r="AD132" s="744"/>
      <c r="AE132" s="744"/>
      <c r="AF132" s="744"/>
      <c r="AG132" s="744"/>
      <c r="AH132" s="728" t="s">
        <v>287</v>
      </c>
      <c r="AI132" s="729"/>
      <c r="AJ132" s="729"/>
      <c r="AK132" s="729"/>
      <c r="AL132" s="730" t="s">
        <v>287</v>
      </c>
      <c r="AM132" s="731"/>
      <c r="AN132" s="731"/>
      <c r="AO132" s="732"/>
      <c r="AP132" s="733" t="s">
        <v>287</v>
      </c>
      <c r="AQ132" s="733"/>
      <c r="AR132" s="733"/>
      <c r="AS132" s="733"/>
      <c r="AT132" s="733"/>
      <c r="AU132" s="733"/>
      <c r="AV132" s="733"/>
      <c r="AW132" s="733"/>
      <c r="AX132" s="733"/>
      <c r="AY132" s="33">
        <f>$AY$129</f>
        <v>1</v>
      </c>
    </row>
    <row r="133" spans="1:51" x14ac:dyDescent="0.15">
      <c r="P133" s="66"/>
      <c r="Q133" s="66"/>
      <c r="R133" s="66"/>
      <c r="S133" s="66"/>
      <c r="T133" s="66"/>
      <c r="U133" s="66"/>
      <c r="V133" s="66"/>
      <c r="W133" s="66"/>
      <c r="X133" s="66"/>
      <c r="Y133" s="67"/>
      <c r="Z133" s="67"/>
      <c r="AA133" s="67"/>
      <c r="AB133" s="67"/>
      <c r="AC133" s="67"/>
      <c r="AD133" s="67"/>
      <c r="AE133" s="67"/>
      <c r="AF133" s="67"/>
      <c r="AG133" s="67"/>
      <c r="AH133" s="67"/>
      <c r="AI133" s="67"/>
      <c r="AJ133" s="67"/>
      <c r="AK133" s="67"/>
      <c r="AL133" s="67"/>
      <c r="AM133" s="67"/>
      <c r="AN133" s="67"/>
      <c r="AO133" s="67"/>
      <c r="AY133">
        <f>COUNTA($C$136)</f>
        <v>1</v>
      </c>
    </row>
    <row r="134" spans="1:51" x14ac:dyDescent="0.15">
      <c r="A134" s="9"/>
      <c r="B134" s="49" t="s">
        <v>195</v>
      </c>
      <c r="C134" s="53"/>
      <c r="D134" s="53"/>
      <c r="E134" s="53"/>
      <c r="F134" s="53"/>
      <c r="G134" s="53"/>
      <c r="H134" s="53"/>
      <c r="I134" s="53"/>
      <c r="J134" s="53"/>
      <c r="K134" s="53"/>
      <c r="L134" s="53"/>
      <c r="M134" s="53"/>
      <c r="N134" s="53"/>
      <c r="O134" s="53"/>
      <c r="P134" s="58"/>
      <c r="Q134" s="58"/>
      <c r="R134" s="58"/>
      <c r="S134" s="58"/>
      <c r="T134" s="58"/>
      <c r="U134" s="58"/>
      <c r="V134" s="58"/>
      <c r="W134" s="58"/>
      <c r="X134" s="58"/>
      <c r="Y134" s="59"/>
      <c r="Z134" s="59"/>
      <c r="AA134" s="59"/>
      <c r="AB134" s="59"/>
      <c r="AC134" s="59"/>
      <c r="AD134" s="59"/>
      <c r="AE134" s="59"/>
      <c r="AF134" s="59"/>
      <c r="AG134" s="59"/>
      <c r="AH134" s="59"/>
      <c r="AI134" s="59"/>
      <c r="AJ134" s="59"/>
      <c r="AK134" s="59"/>
      <c r="AL134" s="59"/>
      <c r="AM134" s="59"/>
      <c r="AN134" s="59"/>
      <c r="AO134" s="59"/>
      <c r="AP134" s="58"/>
      <c r="AQ134" s="58"/>
      <c r="AR134" s="58"/>
      <c r="AS134" s="58"/>
      <c r="AT134" s="58"/>
      <c r="AU134" s="58"/>
      <c r="AV134" s="58"/>
      <c r="AW134" s="58"/>
      <c r="AX134" s="58"/>
      <c r="AY134" s="33">
        <f>$AY$133</f>
        <v>1</v>
      </c>
    </row>
    <row r="135" spans="1:51" customFormat="1" ht="59.25" customHeight="1" x14ac:dyDescent="0.15">
      <c r="A135" s="723"/>
      <c r="B135" s="723"/>
      <c r="C135" s="723" t="s">
        <v>24</v>
      </c>
      <c r="D135" s="723"/>
      <c r="E135" s="723"/>
      <c r="F135" s="723"/>
      <c r="G135" s="723"/>
      <c r="H135" s="723"/>
      <c r="I135" s="723"/>
      <c r="J135" s="843" t="s">
        <v>214</v>
      </c>
      <c r="K135" s="844"/>
      <c r="L135" s="844"/>
      <c r="M135" s="844"/>
      <c r="N135" s="844"/>
      <c r="O135" s="844"/>
      <c r="P135" s="401" t="s">
        <v>25</v>
      </c>
      <c r="Q135" s="401"/>
      <c r="R135" s="401"/>
      <c r="S135" s="401"/>
      <c r="T135" s="401"/>
      <c r="U135" s="401"/>
      <c r="V135" s="401"/>
      <c r="W135" s="401"/>
      <c r="X135" s="401"/>
      <c r="Y135" s="725" t="s">
        <v>213</v>
      </c>
      <c r="Z135" s="726"/>
      <c r="AA135" s="726"/>
      <c r="AB135" s="726"/>
      <c r="AC135" s="843" t="s">
        <v>241</v>
      </c>
      <c r="AD135" s="843"/>
      <c r="AE135" s="843"/>
      <c r="AF135" s="843"/>
      <c r="AG135" s="843"/>
      <c r="AH135" s="725" t="s">
        <v>207</v>
      </c>
      <c r="AI135" s="723"/>
      <c r="AJ135" s="723"/>
      <c r="AK135" s="723"/>
      <c r="AL135" s="723" t="s">
        <v>19</v>
      </c>
      <c r="AM135" s="723"/>
      <c r="AN135" s="723"/>
      <c r="AO135" s="727"/>
      <c r="AP135" s="841" t="s">
        <v>215</v>
      </c>
      <c r="AQ135" s="841"/>
      <c r="AR135" s="841"/>
      <c r="AS135" s="841"/>
      <c r="AT135" s="841"/>
      <c r="AU135" s="841"/>
      <c r="AV135" s="841"/>
      <c r="AW135" s="841"/>
      <c r="AX135" s="841"/>
      <c r="AY135" s="33">
        <f>$AY$133</f>
        <v>1</v>
      </c>
    </row>
    <row r="136" spans="1:51" ht="58.5" customHeight="1" x14ac:dyDescent="0.15">
      <c r="A136" s="842">
        <v>1</v>
      </c>
      <c r="B136" s="842">
        <v>1</v>
      </c>
      <c r="C136" s="735" t="s">
        <v>872</v>
      </c>
      <c r="D136" s="736"/>
      <c r="E136" s="736"/>
      <c r="F136" s="736"/>
      <c r="G136" s="736"/>
      <c r="H136" s="736"/>
      <c r="I136" s="736"/>
      <c r="J136" s="737">
        <v>9010001157227</v>
      </c>
      <c r="K136" s="738"/>
      <c r="L136" s="738"/>
      <c r="M136" s="738"/>
      <c r="N136" s="738"/>
      <c r="O136" s="738"/>
      <c r="P136" s="739" t="s">
        <v>683</v>
      </c>
      <c r="Q136" s="740"/>
      <c r="R136" s="740"/>
      <c r="S136" s="740"/>
      <c r="T136" s="740"/>
      <c r="U136" s="740"/>
      <c r="V136" s="740"/>
      <c r="W136" s="740"/>
      <c r="X136" s="740"/>
      <c r="Y136" s="741">
        <v>3</v>
      </c>
      <c r="Z136" s="742"/>
      <c r="AA136" s="742"/>
      <c r="AB136" s="743"/>
      <c r="AC136" s="744" t="s">
        <v>73</v>
      </c>
      <c r="AD136" s="744"/>
      <c r="AE136" s="744"/>
      <c r="AF136" s="744"/>
      <c r="AG136" s="744"/>
      <c r="AH136" s="728" t="s">
        <v>287</v>
      </c>
      <c r="AI136" s="729"/>
      <c r="AJ136" s="729"/>
      <c r="AK136" s="729"/>
      <c r="AL136" s="730" t="s">
        <v>287</v>
      </c>
      <c r="AM136" s="731"/>
      <c r="AN136" s="731"/>
      <c r="AO136" s="732"/>
      <c r="AP136" s="733" t="s">
        <v>287</v>
      </c>
      <c r="AQ136" s="733"/>
      <c r="AR136" s="733"/>
      <c r="AS136" s="733"/>
      <c r="AT136" s="733"/>
      <c r="AU136" s="733"/>
      <c r="AV136" s="733"/>
      <c r="AW136" s="733"/>
      <c r="AX136" s="733"/>
      <c r="AY136" s="33">
        <f>$AY$133</f>
        <v>1</v>
      </c>
    </row>
    <row r="137" spans="1:51" x14ac:dyDescent="0.15">
      <c r="P137" s="66"/>
      <c r="Q137" s="66"/>
      <c r="R137" s="66"/>
      <c r="S137" s="66"/>
      <c r="T137" s="66"/>
      <c r="U137" s="66"/>
      <c r="V137" s="66"/>
      <c r="W137" s="66"/>
      <c r="X137" s="66"/>
      <c r="Y137" s="67"/>
      <c r="Z137" s="67"/>
      <c r="AA137" s="67"/>
      <c r="AB137" s="67"/>
      <c r="AC137" s="67"/>
      <c r="AD137" s="67"/>
      <c r="AE137" s="67"/>
      <c r="AF137" s="67"/>
      <c r="AG137" s="67"/>
      <c r="AH137" s="67"/>
      <c r="AI137" s="67"/>
      <c r="AJ137" s="67"/>
      <c r="AK137" s="67"/>
      <c r="AL137" s="67"/>
      <c r="AM137" s="67"/>
      <c r="AN137" s="67"/>
      <c r="AO137" s="67"/>
      <c r="AY137">
        <f>COUNTA($C$140)</f>
        <v>1</v>
      </c>
    </row>
    <row r="138" spans="1:51" x14ac:dyDescent="0.15">
      <c r="A138" s="9"/>
      <c r="B138" s="49" t="s">
        <v>196</v>
      </c>
      <c r="C138" s="53"/>
      <c r="D138" s="53"/>
      <c r="E138" s="53"/>
      <c r="F138" s="53"/>
      <c r="G138" s="53"/>
      <c r="H138" s="53"/>
      <c r="I138" s="53"/>
      <c r="J138" s="53"/>
      <c r="K138" s="53"/>
      <c r="L138" s="53"/>
      <c r="M138" s="53"/>
      <c r="N138" s="53"/>
      <c r="O138" s="53"/>
      <c r="P138" s="58"/>
      <c r="Q138" s="58"/>
      <c r="R138" s="58"/>
      <c r="S138" s="58"/>
      <c r="T138" s="58"/>
      <c r="U138" s="58"/>
      <c r="V138" s="58"/>
      <c r="W138" s="58"/>
      <c r="X138" s="58"/>
      <c r="Y138" s="59"/>
      <c r="Z138" s="59"/>
      <c r="AA138" s="59"/>
      <c r="AB138" s="59"/>
      <c r="AC138" s="59"/>
      <c r="AD138" s="59"/>
      <c r="AE138" s="59"/>
      <c r="AF138" s="59"/>
      <c r="AG138" s="59"/>
      <c r="AH138" s="59"/>
      <c r="AI138" s="59"/>
      <c r="AJ138" s="59"/>
      <c r="AK138" s="59"/>
      <c r="AL138" s="59"/>
      <c r="AM138" s="59"/>
      <c r="AN138" s="59"/>
      <c r="AO138" s="59"/>
      <c r="AP138" s="58"/>
      <c r="AQ138" s="58"/>
      <c r="AR138" s="58"/>
      <c r="AS138" s="58"/>
      <c r="AT138" s="58"/>
      <c r="AU138" s="58"/>
      <c r="AV138" s="58"/>
      <c r="AW138" s="58"/>
      <c r="AX138" s="58"/>
      <c r="AY138" s="33">
        <f>$AY$137</f>
        <v>1</v>
      </c>
    </row>
    <row r="139" spans="1:51" customFormat="1" ht="59.25" customHeight="1" x14ac:dyDescent="0.15">
      <c r="A139" s="723"/>
      <c r="B139" s="723"/>
      <c r="C139" s="723" t="s">
        <v>24</v>
      </c>
      <c r="D139" s="723"/>
      <c r="E139" s="723"/>
      <c r="F139" s="723"/>
      <c r="G139" s="723"/>
      <c r="H139" s="723"/>
      <c r="I139" s="723"/>
      <c r="J139" s="843" t="s">
        <v>214</v>
      </c>
      <c r="K139" s="844"/>
      <c r="L139" s="844"/>
      <c r="M139" s="844"/>
      <c r="N139" s="844"/>
      <c r="O139" s="844"/>
      <c r="P139" s="401" t="s">
        <v>25</v>
      </c>
      <c r="Q139" s="401"/>
      <c r="R139" s="401"/>
      <c r="S139" s="401"/>
      <c r="T139" s="401"/>
      <c r="U139" s="401"/>
      <c r="V139" s="401"/>
      <c r="W139" s="401"/>
      <c r="X139" s="401"/>
      <c r="Y139" s="725" t="s">
        <v>213</v>
      </c>
      <c r="Z139" s="726"/>
      <c r="AA139" s="726"/>
      <c r="AB139" s="726"/>
      <c r="AC139" s="843" t="s">
        <v>241</v>
      </c>
      <c r="AD139" s="843"/>
      <c r="AE139" s="843"/>
      <c r="AF139" s="843"/>
      <c r="AG139" s="843"/>
      <c r="AH139" s="725" t="s">
        <v>207</v>
      </c>
      <c r="AI139" s="723"/>
      <c r="AJ139" s="723"/>
      <c r="AK139" s="723"/>
      <c r="AL139" s="723" t="s">
        <v>19</v>
      </c>
      <c r="AM139" s="723"/>
      <c r="AN139" s="723"/>
      <c r="AO139" s="727"/>
      <c r="AP139" s="841" t="s">
        <v>215</v>
      </c>
      <c r="AQ139" s="841"/>
      <c r="AR139" s="841"/>
      <c r="AS139" s="841"/>
      <c r="AT139" s="841"/>
      <c r="AU139" s="841"/>
      <c r="AV139" s="841"/>
      <c r="AW139" s="841"/>
      <c r="AX139" s="841"/>
      <c r="AY139" s="33">
        <f>$AY$137</f>
        <v>1</v>
      </c>
    </row>
    <row r="140" spans="1:51" ht="46.5" customHeight="1" x14ac:dyDescent="0.15">
      <c r="A140" s="842">
        <v>1</v>
      </c>
      <c r="B140" s="842">
        <v>1</v>
      </c>
      <c r="C140" s="735" t="s">
        <v>873</v>
      </c>
      <c r="D140" s="736"/>
      <c r="E140" s="736"/>
      <c r="F140" s="736"/>
      <c r="G140" s="736"/>
      <c r="H140" s="736"/>
      <c r="I140" s="736"/>
      <c r="J140" s="737">
        <v>1010001142673</v>
      </c>
      <c r="K140" s="738"/>
      <c r="L140" s="738"/>
      <c r="M140" s="738"/>
      <c r="N140" s="738"/>
      <c r="O140" s="738"/>
      <c r="P140" s="739" t="s">
        <v>667</v>
      </c>
      <c r="Q140" s="740"/>
      <c r="R140" s="740"/>
      <c r="S140" s="740"/>
      <c r="T140" s="740"/>
      <c r="U140" s="740"/>
      <c r="V140" s="740"/>
      <c r="W140" s="740"/>
      <c r="X140" s="740"/>
      <c r="Y140" s="741">
        <v>2</v>
      </c>
      <c r="Z140" s="742"/>
      <c r="AA140" s="742"/>
      <c r="AB140" s="743"/>
      <c r="AC140" s="744" t="s">
        <v>73</v>
      </c>
      <c r="AD140" s="744"/>
      <c r="AE140" s="744"/>
      <c r="AF140" s="744"/>
      <c r="AG140" s="744"/>
      <c r="AH140" s="728" t="s">
        <v>287</v>
      </c>
      <c r="AI140" s="729"/>
      <c r="AJ140" s="729"/>
      <c r="AK140" s="729"/>
      <c r="AL140" s="730" t="s">
        <v>287</v>
      </c>
      <c r="AM140" s="731"/>
      <c r="AN140" s="731"/>
      <c r="AO140" s="732"/>
      <c r="AP140" s="733" t="s">
        <v>287</v>
      </c>
      <c r="AQ140" s="733"/>
      <c r="AR140" s="733"/>
      <c r="AS140" s="733"/>
      <c r="AT140" s="733"/>
      <c r="AU140" s="733"/>
      <c r="AV140" s="733"/>
      <c r="AW140" s="733"/>
      <c r="AX140" s="733"/>
      <c r="AY140" s="33">
        <f>$AY$137</f>
        <v>1</v>
      </c>
    </row>
  </sheetData>
  <sheetProtection formatRows="0"/>
  <mergeCells count="756">
    <mergeCell ref="AP140:AX140"/>
    <mergeCell ref="AL139:AO139"/>
    <mergeCell ref="AP139:AX139"/>
    <mergeCell ref="A140:B140"/>
    <mergeCell ref="C140:I140"/>
    <mergeCell ref="J140:O140"/>
    <mergeCell ref="P140:X140"/>
    <mergeCell ref="Y140:AB140"/>
    <mergeCell ref="AC140:AG140"/>
    <mergeCell ref="AH140:AK140"/>
    <mergeCell ref="AL140:AO140"/>
    <mergeCell ref="A139:B139"/>
    <mergeCell ref="C139:I139"/>
    <mergeCell ref="J139:O139"/>
    <mergeCell ref="P139:X139"/>
    <mergeCell ref="Y139:AB139"/>
    <mergeCell ref="AC139:AG139"/>
    <mergeCell ref="AH139:AK139"/>
    <mergeCell ref="AP135:AX135"/>
    <mergeCell ref="A136:B136"/>
    <mergeCell ref="C136:I136"/>
    <mergeCell ref="J136:O136"/>
    <mergeCell ref="P136:X136"/>
    <mergeCell ref="Y136:AB136"/>
    <mergeCell ref="AC136:AG136"/>
    <mergeCell ref="AH136:AK136"/>
    <mergeCell ref="AL136:AO136"/>
    <mergeCell ref="AP136:AX136"/>
    <mergeCell ref="A135:B135"/>
    <mergeCell ref="C135:I135"/>
    <mergeCell ref="J135:O135"/>
    <mergeCell ref="P135:X135"/>
    <mergeCell ref="Y135:AB135"/>
    <mergeCell ref="AC135:AG135"/>
    <mergeCell ref="AH135:AK135"/>
    <mergeCell ref="AL135:AO135"/>
    <mergeCell ref="AH132:AK132"/>
    <mergeCell ref="AL132:AO132"/>
    <mergeCell ref="AP132:AX132"/>
    <mergeCell ref="A132:B132"/>
    <mergeCell ref="C132:I132"/>
    <mergeCell ref="J132:O132"/>
    <mergeCell ref="P132:X132"/>
    <mergeCell ref="Y132:AB132"/>
    <mergeCell ref="AC132:AG132"/>
    <mergeCell ref="A131:B131"/>
    <mergeCell ref="C131:I131"/>
    <mergeCell ref="J131:O131"/>
    <mergeCell ref="P131:X131"/>
    <mergeCell ref="Y131:AB131"/>
    <mergeCell ref="AC131:AG131"/>
    <mergeCell ref="AH131:AK131"/>
    <mergeCell ref="AL131:AO131"/>
    <mergeCell ref="AP131:AX131"/>
    <mergeCell ref="AH126:AK126"/>
    <mergeCell ref="AL126:AO126"/>
    <mergeCell ref="AP126:AX126"/>
    <mergeCell ref="A127:B127"/>
    <mergeCell ref="C127:I127"/>
    <mergeCell ref="J127:O127"/>
    <mergeCell ref="P127:X127"/>
    <mergeCell ref="Y127:AB127"/>
    <mergeCell ref="AC127:AG127"/>
    <mergeCell ref="AH127:AK127"/>
    <mergeCell ref="A126:B126"/>
    <mergeCell ref="C126:I126"/>
    <mergeCell ref="J126:O126"/>
    <mergeCell ref="P126:X126"/>
    <mergeCell ref="Y126:AB126"/>
    <mergeCell ref="AC126:AG126"/>
    <mergeCell ref="AP128:AX128"/>
    <mergeCell ref="AL127:AO127"/>
    <mergeCell ref="AP127:AX127"/>
    <mergeCell ref="A128:B128"/>
    <mergeCell ref="C128:I128"/>
    <mergeCell ref="J128:O128"/>
    <mergeCell ref="P128:X128"/>
    <mergeCell ref="Y128:AB128"/>
    <mergeCell ref="AC128:AG128"/>
    <mergeCell ref="AH128:AK128"/>
    <mergeCell ref="AL128:AO128"/>
    <mergeCell ref="AP123:AX123"/>
    <mergeCell ref="AL122:AO122"/>
    <mergeCell ref="AP122:AX122"/>
    <mergeCell ref="A123:B123"/>
    <mergeCell ref="C123:I123"/>
    <mergeCell ref="J123:O123"/>
    <mergeCell ref="P123:X123"/>
    <mergeCell ref="Y123:AB123"/>
    <mergeCell ref="AC123:AG123"/>
    <mergeCell ref="AH123:AK123"/>
    <mergeCell ref="AL123:AO123"/>
    <mergeCell ref="A122:B122"/>
    <mergeCell ref="C122:I122"/>
    <mergeCell ref="J122:O122"/>
    <mergeCell ref="P122:X122"/>
    <mergeCell ref="Y122:AB122"/>
    <mergeCell ref="AC122:AG122"/>
    <mergeCell ref="AH122:AK122"/>
    <mergeCell ref="AP118:AX118"/>
    <mergeCell ref="A119:B119"/>
    <mergeCell ref="C119:I119"/>
    <mergeCell ref="J119:O119"/>
    <mergeCell ref="P119:X119"/>
    <mergeCell ref="Y119:AB119"/>
    <mergeCell ref="AC119:AG119"/>
    <mergeCell ref="AH119:AK119"/>
    <mergeCell ref="AL119:AO119"/>
    <mergeCell ref="AP119:AX119"/>
    <mergeCell ref="A118:B118"/>
    <mergeCell ref="C118:I118"/>
    <mergeCell ref="J118:O118"/>
    <mergeCell ref="P118:X118"/>
    <mergeCell ref="Y118:AB118"/>
    <mergeCell ref="AC118:AG118"/>
    <mergeCell ref="AH118:AK118"/>
    <mergeCell ref="AL118:AO118"/>
    <mergeCell ref="AH115:AK115"/>
    <mergeCell ref="AL115:AO115"/>
    <mergeCell ref="AP115:AX115"/>
    <mergeCell ref="A115:B115"/>
    <mergeCell ref="C115:I115"/>
    <mergeCell ref="J115:O115"/>
    <mergeCell ref="P115:X115"/>
    <mergeCell ref="Y115:AB115"/>
    <mergeCell ref="AC115:AG115"/>
    <mergeCell ref="A114:B114"/>
    <mergeCell ref="C114:I114"/>
    <mergeCell ref="J114:O114"/>
    <mergeCell ref="P114:X114"/>
    <mergeCell ref="Y114:AB114"/>
    <mergeCell ref="AC114:AG114"/>
    <mergeCell ref="AH114:AK114"/>
    <mergeCell ref="AL114:AO114"/>
    <mergeCell ref="AP114:AX114"/>
    <mergeCell ref="AL111:AO111"/>
    <mergeCell ref="AP111:AX111"/>
    <mergeCell ref="AH110:AK110"/>
    <mergeCell ref="AL110:AO110"/>
    <mergeCell ref="AP110:AX110"/>
    <mergeCell ref="A111:B111"/>
    <mergeCell ref="C111:I111"/>
    <mergeCell ref="J111:O111"/>
    <mergeCell ref="P111:X111"/>
    <mergeCell ref="Y111:AB111"/>
    <mergeCell ref="AC111:AG111"/>
    <mergeCell ref="AH111:AK111"/>
    <mergeCell ref="A110:B110"/>
    <mergeCell ref="C110:I110"/>
    <mergeCell ref="J110:O110"/>
    <mergeCell ref="P110:X110"/>
    <mergeCell ref="Y110:AB110"/>
    <mergeCell ref="AC110:AG110"/>
    <mergeCell ref="AP107:AX107"/>
    <mergeCell ref="AL106:AO106"/>
    <mergeCell ref="AP106:AX106"/>
    <mergeCell ref="A107:B107"/>
    <mergeCell ref="C107:I107"/>
    <mergeCell ref="J107:O107"/>
    <mergeCell ref="P107:X107"/>
    <mergeCell ref="Y107:AB107"/>
    <mergeCell ref="AC107:AG107"/>
    <mergeCell ref="AH107:AK107"/>
    <mergeCell ref="AL107:AO107"/>
    <mergeCell ref="A106:B106"/>
    <mergeCell ref="C106:I106"/>
    <mergeCell ref="J106:O106"/>
    <mergeCell ref="P106:X106"/>
    <mergeCell ref="Y106:AB106"/>
    <mergeCell ref="AC106:AG106"/>
    <mergeCell ref="AH106:AK106"/>
    <mergeCell ref="AP102:AX102"/>
    <mergeCell ref="A103:B103"/>
    <mergeCell ref="C103:I103"/>
    <mergeCell ref="J103:O103"/>
    <mergeCell ref="P103:X103"/>
    <mergeCell ref="Y103:AB103"/>
    <mergeCell ref="AC103:AG103"/>
    <mergeCell ref="AH103:AK103"/>
    <mergeCell ref="AL103:AO103"/>
    <mergeCell ref="AP103:AX103"/>
    <mergeCell ref="A102:B102"/>
    <mergeCell ref="C102:I102"/>
    <mergeCell ref="J102:O102"/>
    <mergeCell ref="P102:X102"/>
    <mergeCell ref="Y102:AB102"/>
    <mergeCell ref="AC102:AG102"/>
    <mergeCell ref="AH102:AK102"/>
    <mergeCell ref="AL102:AO102"/>
    <mergeCell ref="AL99:AO99"/>
    <mergeCell ref="AP99:AX99"/>
    <mergeCell ref="AH98:AK98"/>
    <mergeCell ref="AL98:AO98"/>
    <mergeCell ref="AP98:AX98"/>
    <mergeCell ref="A99:B99"/>
    <mergeCell ref="C99:I99"/>
    <mergeCell ref="J99:O99"/>
    <mergeCell ref="P99:X99"/>
    <mergeCell ref="Y99:AB99"/>
    <mergeCell ref="AC99:AG99"/>
    <mergeCell ref="AH99:AK99"/>
    <mergeCell ref="A98:B98"/>
    <mergeCell ref="C98:I98"/>
    <mergeCell ref="J98:O98"/>
    <mergeCell ref="P98:X98"/>
    <mergeCell ref="Y98:AB98"/>
    <mergeCell ref="AC98:AG98"/>
    <mergeCell ref="A97:B97"/>
    <mergeCell ref="C97:I97"/>
    <mergeCell ref="J97:O97"/>
    <mergeCell ref="P97:X97"/>
    <mergeCell ref="Y97:AB97"/>
    <mergeCell ref="AC97:AG97"/>
    <mergeCell ref="AH97:AK97"/>
    <mergeCell ref="AL97:AO97"/>
    <mergeCell ref="AP97:AX97"/>
    <mergeCell ref="AL94:AO94"/>
    <mergeCell ref="AP94:AX94"/>
    <mergeCell ref="AH93:AK93"/>
    <mergeCell ref="AL93:AO93"/>
    <mergeCell ref="AP93:AX93"/>
    <mergeCell ref="A94:B94"/>
    <mergeCell ref="C94:I94"/>
    <mergeCell ref="J94:O94"/>
    <mergeCell ref="P94:X94"/>
    <mergeCell ref="Y94:AB94"/>
    <mergeCell ref="AC94:AG94"/>
    <mergeCell ref="AH94:AK94"/>
    <mergeCell ref="A93:B93"/>
    <mergeCell ref="C93:I93"/>
    <mergeCell ref="J93:O93"/>
    <mergeCell ref="P93:X93"/>
    <mergeCell ref="Y93:AB93"/>
    <mergeCell ref="AC93:AG93"/>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L84:AO84"/>
    <mergeCell ref="AP84:AX84"/>
    <mergeCell ref="A85:B85"/>
    <mergeCell ref="C85:I85"/>
    <mergeCell ref="J85:O85"/>
    <mergeCell ref="P85:X85"/>
    <mergeCell ref="Y85:AB85"/>
    <mergeCell ref="AC85:AG85"/>
    <mergeCell ref="AH85:AK85"/>
    <mergeCell ref="AL85:AO85"/>
    <mergeCell ref="A84:B84"/>
    <mergeCell ref="C84:I84"/>
    <mergeCell ref="J84:O84"/>
    <mergeCell ref="P84:X84"/>
    <mergeCell ref="Y84:AB84"/>
    <mergeCell ref="AC84:AG84"/>
    <mergeCell ref="AH84:AK84"/>
    <mergeCell ref="AP85:AX85"/>
    <mergeCell ref="A86:B86"/>
    <mergeCell ref="C86:I86"/>
    <mergeCell ref="J86:O86"/>
    <mergeCell ref="P86:X86"/>
    <mergeCell ref="Y86:AB86"/>
    <mergeCell ref="AC86:AG86"/>
    <mergeCell ref="AH86:AK86"/>
    <mergeCell ref="AL86:AO86"/>
    <mergeCell ref="AP86:AX86"/>
    <mergeCell ref="AH81:AK81"/>
    <mergeCell ref="AL81:AO81"/>
    <mergeCell ref="AP81:AX81"/>
    <mergeCell ref="A81:B81"/>
    <mergeCell ref="C81:I81"/>
    <mergeCell ref="J81:O81"/>
    <mergeCell ref="P81:X81"/>
    <mergeCell ref="Y81:AB81"/>
    <mergeCell ref="AC81:AG81"/>
    <mergeCell ref="AP79:AX79"/>
    <mergeCell ref="A80:B80"/>
    <mergeCell ref="C80:I80"/>
    <mergeCell ref="J80:O80"/>
    <mergeCell ref="P80:X80"/>
    <mergeCell ref="Y80:AB80"/>
    <mergeCell ref="AC80:AG80"/>
    <mergeCell ref="AH80:AK80"/>
    <mergeCell ref="AL80:AO80"/>
    <mergeCell ref="AP80:AX80"/>
    <mergeCell ref="A79:B79"/>
    <mergeCell ref="C79:I79"/>
    <mergeCell ref="J79:O79"/>
    <mergeCell ref="P79:X79"/>
    <mergeCell ref="Y79:AB79"/>
    <mergeCell ref="AC79:AG79"/>
    <mergeCell ref="AH79:AK79"/>
    <mergeCell ref="AL79:AO79"/>
    <mergeCell ref="AH76:AK76"/>
    <mergeCell ref="AL76:AO76"/>
    <mergeCell ref="AP76:AX76"/>
    <mergeCell ref="A76:B76"/>
    <mergeCell ref="C76:I76"/>
    <mergeCell ref="J76:O76"/>
    <mergeCell ref="P76:X76"/>
    <mergeCell ref="Y76:AB76"/>
    <mergeCell ref="AC76:AG76"/>
    <mergeCell ref="A75:B75"/>
    <mergeCell ref="C75:I75"/>
    <mergeCell ref="J75:O75"/>
    <mergeCell ref="P75:X75"/>
    <mergeCell ref="Y75:AB75"/>
    <mergeCell ref="AC75:AG75"/>
    <mergeCell ref="AH75:AK75"/>
    <mergeCell ref="AL75:AO75"/>
    <mergeCell ref="AP75:AX75"/>
    <mergeCell ref="AH70:AK70"/>
    <mergeCell ref="AL70:AO70"/>
    <mergeCell ref="AP70:AX70"/>
    <mergeCell ref="A71:B71"/>
    <mergeCell ref="C71:I71"/>
    <mergeCell ref="J71:O71"/>
    <mergeCell ref="P71:X71"/>
    <mergeCell ref="Y71:AB71"/>
    <mergeCell ref="AC71:AG71"/>
    <mergeCell ref="AH71:AK71"/>
    <mergeCell ref="A70:B70"/>
    <mergeCell ref="C70:I70"/>
    <mergeCell ref="J70:O70"/>
    <mergeCell ref="P70:X70"/>
    <mergeCell ref="Y70:AB70"/>
    <mergeCell ref="AC70:AG70"/>
    <mergeCell ref="AP72:AX72"/>
    <mergeCell ref="AL71:AO71"/>
    <mergeCell ref="AP71:AX71"/>
    <mergeCell ref="A72:B72"/>
    <mergeCell ref="C72:I72"/>
    <mergeCell ref="J72:O72"/>
    <mergeCell ref="P72:X72"/>
    <mergeCell ref="Y72:AB72"/>
    <mergeCell ref="AC72:AG72"/>
    <mergeCell ref="AH72:AK72"/>
    <mergeCell ref="AL72:AO72"/>
    <mergeCell ref="AP67:AX67"/>
    <mergeCell ref="AL66:AO66"/>
    <mergeCell ref="AP66:AX66"/>
    <mergeCell ref="A67:B67"/>
    <mergeCell ref="C67:I67"/>
    <mergeCell ref="J67:O67"/>
    <mergeCell ref="P67:X67"/>
    <mergeCell ref="Y67:AB67"/>
    <mergeCell ref="AC67:AG67"/>
    <mergeCell ref="AH67:AK67"/>
    <mergeCell ref="AL67:AO67"/>
    <mergeCell ref="A66:B66"/>
    <mergeCell ref="C66:I66"/>
    <mergeCell ref="J66:O66"/>
    <mergeCell ref="P66:X66"/>
    <mergeCell ref="Y66:AB66"/>
    <mergeCell ref="AC66:AG66"/>
    <mergeCell ref="AH66:AK66"/>
    <mergeCell ref="AH63:AK63"/>
    <mergeCell ref="AL63:AO63"/>
    <mergeCell ref="AP63:AX63"/>
    <mergeCell ref="A63:B63"/>
    <mergeCell ref="C63:I63"/>
    <mergeCell ref="J63:O63"/>
    <mergeCell ref="P63:X63"/>
    <mergeCell ref="Y63:AB63"/>
    <mergeCell ref="AC63:AG63"/>
    <mergeCell ref="AP61:AX61"/>
    <mergeCell ref="A62:B62"/>
    <mergeCell ref="C62:I62"/>
    <mergeCell ref="J62:O62"/>
    <mergeCell ref="P62:X62"/>
    <mergeCell ref="Y62:AB62"/>
    <mergeCell ref="AC62:AG62"/>
    <mergeCell ref="AH62:AK62"/>
    <mergeCell ref="AL62:AO62"/>
    <mergeCell ref="AP62:AX62"/>
    <mergeCell ref="A61:B61"/>
    <mergeCell ref="C61:I61"/>
    <mergeCell ref="J61:O61"/>
    <mergeCell ref="P61:X61"/>
    <mergeCell ref="Y61:AB61"/>
    <mergeCell ref="AC61:AG61"/>
    <mergeCell ref="AH61:AK61"/>
    <mergeCell ref="AL61:AO61"/>
    <mergeCell ref="AH58:AK58"/>
    <mergeCell ref="AL58:AO58"/>
    <mergeCell ref="AP58:AX58"/>
    <mergeCell ref="A58:B58"/>
    <mergeCell ref="C58:I58"/>
    <mergeCell ref="J58:O58"/>
    <mergeCell ref="P58:X58"/>
    <mergeCell ref="Y58:AB58"/>
    <mergeCell ref="AC58:AG58"/>
    <mergeCell ref="A57:B57"/>
    <mergeCell ref="C57:I57"/>
    <mergeCell ref="J57:O57"/>
    <mergeCell ref="P57:X57"/>
    <mergeCell ref="Y57:AB57"/>
    <mergeCell ref="AC57:AG57"/>
    <mergeCell ref="AH57:AK57"/>
    <mergeCell ref="AL57:AO57"/>
    <mergeCell ref="AP57:AX57"/>
    <mergeCell ref="AL54:AO54"/>
    <mergeCell ref="AP54:AX54"/>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H50:AK50"/>
    <mergeCell ref="AL50:AO50"/>
    <mergeCell ref="AP50:AX50"/>
    <mergeCell ref="A50:B50"/>
    <mergeCell ref="C50:I50"/>
    <mergeCell ref="J50:O50"/>
    <mergeCell ref="P50:X50"/>
    <mergeCell ref="Y50:AB50"/>
    <mergeCell ref="AC50:AG50"/>
    <mergeCell ref="AH46:AK46"/>
    <mergeCell ref="AL46:AO46"/>
    <mergeCell ref="AP46:AX46"/>
    <mergeCell ref="A47:B47"/>
    <mergeCell ref="C47:I47"/>
    <mergeCell ref="J47:O47"/>
    <mergeCell ref="P47:X47"/>
    <mergeCell ref="Y47:AB47"/>
    <mergeCell ref="AC47:AG47"/>
    <mergeCell ref="AH47:AK47"/>
    <mergeCell ref="A46:B46"/>
    <mergeCell ref="C46:I46"/>
    <mergeCell ref="J46:O46"/>
    <mergeCell ref="P46:X46"/>
    <mergeCell ref="Y46:AB46"/>
    <mergeCell ref="AC46:AG46"/>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L43:AO43"/>
    <mergeCell ref="AP43:AX43"/>
    <mergeCell ref="A44:B44"/>
    <mergeCell ref="C44:I44"/>
    <mergeCell ref="J44:O44"/>
    <mergeCell ref="P44:X44"/>
    <mergeCell ref="Y44:AB44"/>
    <mergeCell ref="AC44:AG44"/>
    <mergeCell ref="AH44:AK44"/>
    <mergeCell ref="AL44:AO44"/>
    <mergeCell ref="A43:B43"/>
    <mergeCell ref="C43:I43"/>
    <mergeCell ref="J43:O43"/>
    <mergeCell ref="P43:X43"/>
    <mergeCell ref="Y43:AB43"/>
    <mergeCell ref="AC43:AG43"/>
    <mergeCell ref="AH43:AK43"/>
    <mergeCell ref="AP44:AX44"/>
    <mergeCell ref="A45:B45"/>
    <mergeCell ref="C45:I45"/>
    <mergeCell ref="J45:O45"/>
    <mergeCell ref="P45:X45"/>
    <mergeCell ref="Y45:AB45"/>
    <mergeCell ref="AC45:AG45"/>
    <mergeCell ref="AH45:AK45"/>
    <mergeCell ref="AL45:AO45"/>
    <mergeCell ref="AP45:AX45"/>
    <mergeCell ref="AH40:AK40"/>
    <mergeCell ref="AL40:AO40"/>
    <mergeCell ref="AP40:AX40"/>
    <mergeCell ref="A40:B40"/>
    <mergeCell ref="C40:I40"/>
    <mergeCell ref="J40:O40"/>
    <mergeCell ref="P40:X40"/>
    <mergeCell ref="Y40:AB40"/>
    <mergeCell ref="AC40:AG40"/>
    <mergeCell ref="AH36:AK36"/>
    <mergeCell ref="AL36:AO36"/>
    <mergeCell ref="AP36:AX36"/>
    <mergeCell ref="A37:B37"/>
    <mergeCell ref="C37:I37"/>
    <mergeCell ref="J37:O37"/>
    <mergeCell ref="P37:X37"/>
    <mergeCell ref="Y37:AB37"/>
    <mergeCell ref="AC37:AG37"/>
    <mergeCell ref="AH37:AK37"/>
    <mergeCell ref="A36:B36"/>
    <mergeCell ref="C36:I36"/>
    <mergeCell ref="J36:O36"/>
    <mergeCell ref="P36:X36"/>
    <mergeCell ref="Y36:AB36"/>
    <mergeCell ref="AC36:AG36"/>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H32:AK32"/>
    <mergeCell ref="AL32:AO32"/>
    <mergeCell ref="AP32:AX32"/>
    <mergeCell ref="A33:B33"/>
    <mergeCell ref="C33:I33"/>
    <mergeCell ref="J33:O33"/>
    <mergeCell ref="P33:X33"/>
    <mergeCell ref="Y33:AB33"/>
    <mergeCell ref="AC33:AG33"/>
    <mergeCell ref="AH33:AK33"/>
    <mergeCell ref="A32:B32"/>
    <mergeCell ref="C32:I32"/>
    <mergeCell ref="J32:O32"/>
    <mergeCell ref="P32:X32"/>
    <mergeCell ref="Y32:AB32"/>
    <mergeCell ref="AC32:AG32"/>
    <mergeCell ref="AL33:AO33"/>
    <mergeCell ref="AP33:AX33"/>
    <mergeCell ref="A34:B34"/>
    <mergeCell ref="C34:I34"/>
    <mergeCell ref="J34:O34"/>
    <mergeCell ref="P34:X34"/>
    <mergeCell ref="Y34:AB34"/>
    <mergeCell ref="AC34:AG34"/>
    <mergeCell ref="AH34:AK34"/>
    <mergeCell ref="AL34:AO34"/>
    <mergeCell ref="AP34:AX34"/>
    <mergeCell ref="A35:B35"/>
    <mergeCell ref="C35:I35"/>
    <mergeCell ref="J35:O35"/>
    <mergeCell ref="P35:X35"/>
    <mergeCell ref="Y35:AB35"/>
    <mergeCell ref="AC35:AG35"/>
    <mergeCell ref="AH35:AK35"/>
    <mergeCell ref="AL35:AO35"/>
    <mergeCell ref="AP35:AX35"/>
    <mergeCell ref="AP30:AX30"/>
    <mergeCell ref="A31:B31"/>
    <mergeCell ref="C31:I31"/>
    <mergeCell ref="J31:O31"/>
    <mergeCell ref="P31:X31"/>
    <mergeCell ref="Y31:AB31"/>
    <mergeCell ref="AC31:AG31"/>
    <mergeCell ref="AH31:AK31"/>
    <mergeCell ref="AL31:AO31"/>
    <mergeCell ref="AP31:AX31"/>
    <mergeCell ref="A30:B30"/>
    <mergeCell ref="C30:I30"/>
    <mergeCell ref="J30:O30"/>
    <mergeCell ref="P30:X30"/>
    <mergeCell ref="Y30:AB30"/>
    <mergeCell ref="AC30:AG30"/>
    <mergeCell ref="AH30:AK30"/>
    <mergeCell ref="AL30:AO30"/>
    <mergeCell ref="AH24:AK24"/>
    <mergeCell ref="AL24:AO24"/>
    <mergeCell ref="AP24:AX24"/>
    <mergeCell ref="A25:B25"/>
    <mergeCell ref="C25:I25"/>
    <mergeCell ref="J25:O25"/>
    <mergeCell ref="P25:X25"/>
    <mergeCell ref="Y25:AB25"/>
    <mergeCell ref="AC25:AG25"/>
    <mergeCell ref="AH25:AK25"/>
    <mergeCell ref="A24:B24"/>
    <mergeCell ref="C24:I24"/>
    <mergeCell ref="J24:O24"/>
    <mergeCell ref="P24:X24"/>
    <mergeCell ref="Y24:AB24"/>
    <mergeCell ref="AC24:AG24"/>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3:B23"/>
    <mergeCell ref="C23:I23"/>
    <mergeCell ref="J23:O23"/>
    <mergeCell ref="P23:X23"/>
    <mergeCell ref="Y23:AB23"/>
    <mergeCell ref="AC23:AG23"/>
    <mergeCell ref="AH23:AK23"/>
    <mergeCell ref="AL23:AO23"/>
    <mergeCell ref="AP23:AX23"/>
    <mergeCell ref="AL20:AO20"/>
    <mergeCell ref="AP20:AX20"/>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6:AX16"/>
    <mergeCell ref="AL15:AO15"/>
    <mergeCell ref="AP15:AX15"/>
    <mergeCell ref="A16:B16"/>
    <mergeCell ref="C16:I16"/>
    <mergeCell ref="J16:O16"/>
    <mergeCell ref="P16:X16"/>
    <mergeCell ref="Y16:AB16"/>
    <mergeCell ref="AC16:AG16"/>
    <mergeCell ref="AH16:AK16"/>
    <mergeCell ref="AL16:AO16"/>
    <mergeCell ref="A15:B15"/>
    <mergeCell ref="C15:I15"/>
    <mergeCell ref="J15:O15"/>
    <mergeCell ref="P15:X15"/>
    <mergeCell ref="Y15:AB15"/>
    <mergeCell ref="AC15:AG15"/>
    <mergeCell ref="AH15:AK15"/>
    <mergeCell ref="AP11:AX11"/>
    <mergeCell ref="A12:B12"/>
    <mergeCell ref="C12:I12"/>
    <mergeCell ref="J12:O12"/>
    <mergeCell ref="P12:X12"/>
    <mergeCell ref="Y12:AB12"/>
    <mergeCell ref="AC12:AG12"/>
    <mergeCell ref="AH12:AK12"/>
    <mergeCell ref="AL12:AO12"/>
    <mergeCell ref="AP12:AX12"/>
    <mergeCell ref="A11:B11"/>
    <mergeCell ref="C11:I11"/>
    <mergeCell ref="J11:O11"/>
    <mergeCell ref="P11:X11"/>
    <mergeCell ref="Y11:AB11"/>
    <mergeCell ref="AC11:AG11"/>
    <mergeCell ref="AH11:AK11"/>
    <mergeCell ref="AL11:AO11"/>
    <mergeCell ref="AH8:AK8"/>
    <mergeCell ref="AL8:AO8"/>
    <mergeCell ref="AP8:AX8"/>
    <mergeCell ref="A8:B8"/>
    <mergeCell ref="C8:I8"/>
    <mergeCell ref="J8:O8"/>
    <mergeCell ref="P8:X8"/>
    <mergeCell ref="Y8:AB8"/>
    <mergeCell ref="AC8:AG8"/>
    <mergeCell ref="A7:B7"/>
    <mergeCell ref="C7:I7"/>
    <mergeCell ref="J7:O7"/>
    <mergeCell ref="P7:X7"/>
    <mergeCell ref="Y7:AB7"/>
    <mergeCell ref="AC7:AG7"/>
    <mergeCell ref="AH7:AK7"/>
    <mergeCell ref="AL7:AO7"/>
    <mergeCell ref="AP7:AX7"/>
    <mergeCell ref="AL4:AO4"/>
    <mergeCell ref="AP4:AX4"/>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Y107">
    <cfRule type="expression" dxfId="299" priority="323">
      <formula>IF(RIGHT(TEXT(Y107,"0.#"),1)=".",FALSE,TRUE)</formula>
    </cfRule>
    <cfRule type="expression" dxfId="298" priority="324">
      <formula>IF(RIGHT(TEXT(Y107,"0.#"),1)=".",TRUE,FALSE)</formula>
    </cfRule>
  </conditionalFormatting>
  <conditionalFormatting sqref="AL107:AO107">
    <cfRule type="expression" dxfId="297" priority="319">
      <formula>IF(AND(AL107&gt;=0, RIGHT(TEXT(AL107,"0.#"),1)&lt;&gt;"."),TRUE,FALSE)</formula>
    </cfRule>
    <cfRule type="expression" dxfId="296" priority="320">
      <formula>IF(AND(AL107&gt;=0, RIGHT(TEXT(AL107,"0.#"),1)="."),TRUE,FALSE)</formula>
    </cfRule>
    <cfRule type="expression" dxfId="295" priority="321">
      <formula>IF(AND(AL107&lt;0, RIGHT(TEXT(AL107,"0.#"),1)&lt;&gt;"."),TRUE,FALSE)</formula>
    </cfRule>
    <cfRule type="expression" dxfId="294" priority="322">
      <formula>IF(AND(AL107&lt;0, RIGHT(TEXT(AL107,"0.#"),1)="."),TRUE,FALSE)</formula>
    </cfRule>
  </conditionalFormatting>
  <conditionalFormatting sqref="AL103:AO103">
    <cfRule type="expression" dxfId="293" priority="315">
      <formula>IF(AND(AL103&gt;=0, RIGHT(TEXT(AL103,"0.#"),1)&lt;&gt;"."),TRUE,FALSE)</formula>
    </cfRule>
    <cfRule type="expression" dxfId="292" priority="316">
      <formula>IF(AND(AL103&gt;=0, RIGHT(TEXT(AL103,"0.#"),1)="."),TRUE,FALSE)</formula>
    </cfRule>
    <cfRule type="expression" dxfId="291" priority="317">
      <formula>IF(AND(AL103&lt;0, RIGHT(TEXT(AL103,"0.#"),1)&lt;&gt;"."),TRUE,FALSE)</formula>
    </cfRule>
    <cfRule type="expression" dxfId="290" priority="318">
      <formula>IF(AND(AL103&lt;0, RIGHT(TEXT(AL103,"0.#"),1)="."),TRUE,FALSE)</formula>
    </cfRule>
  </conditionalFormatting>
  <conditionalFormatting sqref="Y103">
    <cfRule type="expression" dxfId="289" priority="313">
      <formula>IF(RIGHT(TEXT(Y103,"0.#"),1)=".",FALSE,TRUE)</formula>
    </cfRule>
    <cfRule type="expression" dxfId="288" priority="314">
      <formula>IF(RIGHT(TEXT(Y103,"0.#"),1)=".",TRUE,FALSE)</formula>
    </cfRule>
  </conditionalFormatting>
  <conditionalFormatting sqref="Y80">
    <cfRule type="expression" dxfId="287" priority="311">
      <formula>IF(RIGHT(TEXT(Y80,"0.#"),1)=".",FALSE,TRUE)</formula>
    </cfRule>
    <cfRule type="expression" dxfId="286" priority="312">
      <formula>IF(RIGHT(TEXT(Y80,"0.#"),1)=".",TRUE,FALSE)</formula>
    </cfRule>
  </conditionalFormatting>
  <conditionalFormatting sqref="AL80:AO80">
    <cfRule type="expression" dxfId="285" priority="307">
      <formula>IF(AND(AL80&gt;=0, RIGHT(TEXT(AL80,"0.#"),1)&lt;&gt;"."),TRUE,FALSE)</formula>
    </cfRule>
    <cfRule type="expression" dxfId="284" priority="308">
      <formula>IF(AND(AL80&gt;=0, RIGHT(TEXT(AL80,"0.#"),1)="."),TRUE,FALSE)</formula>
    </cfRule>
    <cfRule type="expression" dxfId="283" priority="309">
      <formula>IF(AND(AL80&lt;0, RIGHT(TEXT(AL80,"0.#"),1)&lt;&gt;"."),TRUE,FALSE)</formula>
    </cfRule>
    <cfRule type="expression" dxfId="282" priority="310">
      <formula>IF(AND(AL80&lt;0, RIGHT(TEXT(AL80,"0.#"),1)="."),TRUE,FALSE)</formula>
    </cfRule>
  </conditionalFormatting>
  <conditionalFormatting sqref="Y81">
    <cfRule type="expression" dxfId="281" priority="305">
      <formula>IF(RIGHT(TEXT(Y81,"0.#"),1)=".",FALSE,TRUE)</formula>
    </cfRule>
    <cfRule type="expression" dxfId="280" priority="306">
      <formula>IF(RIGHT(TEXT(Y81,"0.#"),1)=".",TRUE,FALSE)</formula>
    </cfRule>
  </conditionalFormatting>
  <conditionalFormatting sqref="AL81:AO81">
    <cfRule type="expression" dxfId="279" priority="301">
      <formula>IF(AND(AL81&gt;=0, RIGHT(TEXT(AL81,"0.#"),1)&lt;&gt;"."),TRUE,FALSE)</formula>
    </cfRule>
    <cfRule type="expression" dxfId="278" priority="302">
      <formula>IF(AND(AL81&gt;=0, RIGHT(TEXT(AL81,"0.#"),1)="."),TRUE,FALSE)</formula>
    </cfRule>
    <cfRule type="expression" dxfId="277" priority="303">
      <formula>IF(AND(AL81&lt;0, RIGHT(TEXT(AL81,"0.#"),1)&lt;&gt;"."),TRUE,FALSE)</formula>
    </cfRule>
    <cfRule type="expression" dxfId="276" priority="304">
      <formula>IF(AND(AL81&lt;0, RIGHT(TEXT(AL81,"0.#"),1)="."),TRUE,FALSE)</formula>
    </cfRule>
  </conditionalFormatting>
  <conditionalFormatting sqref="Y98:Y99">
    <cfRule type="expression" dxfId="275" priority="295">
      <formula>IF(RIGHT(TEXT(Y98,"0.#"),1)=".",FALSE,TRUE)</formula>
    </cfRule>
    <cfRule type="expression" dxfId="274" priority="296">
      <formula>IF(RIGHT(TEXT(Y98,"0.#"),1)=".",TRUE,FALSE)</formula>
    </cfRule>
  </conditionalFormatting>
  <conditionalFormatting sqref="AL98:AO99">
    <cfRule type="expression" dxfId="273" priority="297">
      <formula>IF(AND(AL98&gt;=0, RIGHT(TEXT(AL98,"0.#"),1)&lt;&gt;"."),TRUE,FALSE)</formula>
    </cfRule>
    <cfRule type="expression" dxfId="272" priority="298">
      <formula>IF(AND(AL98&gt;=0, RIGHT(TEXT(AL98,"0.#"),1)="."),TRUE,FALSE)</formula>
    </cfRule>
    <cfRule type="expression" dxfId="271" priority="299">
      <formula>IF(AND(AL98&lt;0, RIGHT(TEXT(AL98,"0.#"),1)&lt;&gt;"."),TRUE,FALSE)</formula>
    </cfRule>
    <cfRule type="expression" dxfId="270" priority="300">
      <formula>IF(AND(AL98&lt;0, RIGHT(TEXT(AL98,"0.#"),1)="."),TRUE,FALSE)</formula>
    </cfRule>
  </conditionalFormatting>
  <conditionalFormatting sqref="Y87:Y90">
    <cfRule type="expression" dxfId="269" priority="277">
      <formula>IF(RIGHT(TEXT(Y87,"0.#"),1)=".",FALSE,TRUE)</formula>
    </cfRule>
    <cfRule type="expression" dxfId="268" priority="278">
      <formula>IF(RIGHT(TEXT(Y87,"0.#"),1)=".",TRUE,FALSE)</formula>
    </cfRule>
  </conditionalFormatting>
  <conditionalFormatting sqref="Y85:Y86">
    <cfRule type="expression" dxfId="267" priority="271">
      <formula>IF(RIGHT(TEXT(Y85,"0.#"),1)=".",FALSE,TRUE)</formula>
    </cfRule>
    <cfRule type="expression" dxfId="266" priority="272">
      <formula>IF(RIGHT(TEXT(Y85,"0.#"),1)=".",TRUE,FALSE)</formula>
    </cfRule>
  </conditionalFormatting>
  <conditionalFormatting sqref="AL87:AO90">
    <cfRule type="expression" dxfId="265" priority="279">
      <formula>IF(AND(AL87&gt;=0, RIGHT(TEXT(AL87,"0.#"),1)&lt;&gt;"."),TRUE,FALSE)</formula>
    </cfRule>
    <cfRule type="expression" dxfId="264" priority="280">
      <formula>IF(AND(AL87&gt;=0, RIGHT(TEXT(AL87,"0.#"),1)="."),TRUE,FALSE)</formula>
    </cfRule>
    <cfRule type="expression" dxfId="263" priority="281">
      <formula>IF(AND(AL87&lt;0, RIGHT(TEXT(AL87,"0.#"),1)&lt;&gt;"."),TRUE,FALSE)</formula>
    </cfRule>
    <cfRule type="expression" dxfId="262" priority="282">
      <formula>IF(AND(AL87&lt;0, RIGHT(TEXT(AL87,"0.#"),1)="."),TRUE,FALSE)</formula>
    </cfRule>
  </conditionalFormatting>
  <conditionalFormatting sqref="AL85:AO86">
    <cfRule type="expression" dxfId="261" priority="273">
      <formula>IF(AND(AL85&gt;=0, RIGHT(TEXT(AL85,"0.#"),1)&lt;&gt;"."),TRUE,FALSE)</formula>
    </cfRule>
    <cfRule type="expression" dxfId="260" priority="274">
      <formula>IF(AND(AL85&gt;=0, RIGHT(TEXT(AL85,"0.#"),1)="."),TRUE,FALSE)</formula>
    </cfRule>
    <cfRule type="expression" dxfId="259" priority="275">
      <formula>IF(AND(AL85&lt;0, RIGHT(TEXT(AL85,"0.#"),1)&lt;&gt;"."),TRUE,FALSE)</formula>
    </cfRule>
    <cfRule type="expression" dxfId="258" priority="276">
      <formula>IF(AND(AL85&lt;0, RIGHT(TEXT(AL85,"0.#"),1)="."),TRUE,FALSE)</formula>
    </cfRule>
  </conditionalFormatting>
  <conditionalFormatting sqref="Y76">
    <cfRule type="expression" dxfId="257" priority="265">
      <formula>IF(RIGHT(TEXT(Y76,"0.#"),1)=".",FALSE,TRUE)</formula>
    </cfRule>
    <cfRule type="expression" dxfId="256" priority="266">
      <formula>IF(RIGHT(TEXT(Y76,"0.#"),1)=".",TRUE,FALSE)</formula>
    </cfRule>
  </conditionalFormatting>
  <conditionalFormatting sqref="AL76:AO76">
    <cfRule type="expression" dxfId="255" priority="267">
      <formula>IF(AND(AL76&gt;=0, RIGHT(TEXT(AL76,"0.#"),1)&lt;&gt;"."),TRUE,FALSE)</formula>
    </cfRule>
    <cfRule type="expression" dxfId="254" priority="268">
      <formula>IF(AND(AL76&gt;=0, RIGHT(TEXT(AL76,"0.#"),1)="."),TRUE,FALSE)</formula>
    </cfRule>
    <cfRule type="expression" dxfId="253" priority="269">
      <formula>IF(AND(AL76&lt;0, RIGHT(TEXT(AL76,"0.#"),1)&lt;&gt;"."),TRUE,FALSE)</formula>
    </cfRule>
    <cfRule type="expression" dxfId="252" priority="270">
      <formula>IF(AND(AL76&lt;0, RIGHT(TEXT(AL76,"0.#"),1)="."),TRUE,FALSE)</formula>
    </cfRule>
  </conditionalFormatting>
  <conditionalFormatting sqref="AL71:AO71">
    <cfRule type="expression" dxfId="251" priority="261">
      <formula>IF(AND(AL71&gt;=0, RIGHT(TEXT(AL71,"0.#"),1)&lt;&gt;"."),TRUE,FALSE)</formula>
    </cfRule>
    <cfRule type="expression" dxfId="250" priority="262">
      <formula>IF(AND(AL71&gt;=0, RIGHT(TEXT(AL71,"0.#"),1)="."),TRUE,FALSE)</formula>
    </cfRule>
    <cfRule type="expression" dxfId="249" priority="263">
      <formula>IF(AND(AL71&lt;0, RIGHT(TEXT(AL71,"0.#"),1)&lt;&gt;"."),TRUE,FALSE)</formula>
    </cfRule>
    <cfRule type="expression" dxfId="248" priority="264">
      <formula>IF(AND(AL71&lt;0, RIGHT(TEXT(AL71,"0.#"),1)="."),TRUE,FALSE)</formula>
    </cfRule>
  </conditionalFormatting>
  <conditionalFormatting sqref="Y71">
    <cfRule type="expression" dxfId="247" priority="259">
      <formula>IF(RIGHT(TEXT(Y71,"0.#"),1)=".",FALSE,TRUE)</formula>
    </cfRule>
    <cfRule type="expression" dxfId="246" priority="260">
      <formula>IF(RIGHT(TEXT(Y71,"0.#"),1)=".",TRUE,FALSE)</formula>
    </cfRule>
  </conditionalFormatting>
  <conditionalFormatting sqref="AL72:AO72">
    <cfRule type="expression" dxfId="245" priority="255">
      <formula>IF(AND(AL72&gt;=0, RIGHT(TEXT(AL72,"0.#"),1)&lt;&gt;"."),TRUE,FALSE)</formula>
    </cfRule>
    <cfRule type="expression" dxfId="244" priority="256">
      <formula>IF(AND(AL72&gt;=0, RIGHT(TEXT(AL72,"0.#"),1)="."),TRUE,FALSE)</formula>
    </cfRule>
    <cfRule type="expression" dxfId="243" priority="257">
      <formula>IF(AND(AL72&lt;0, RIGHT(TEXT(AL72,"0.#"),1)&lt;&gt;"."),TRUE,FALSE)</formula>
    </cfRule>
    <cfRule type="expression" dxfId="242" priority="258">
      <formula>IF(AND(AL72&lt;0, RIGHT(TEXT(AL72,"0.#"),1)="."),TRUE,FALSE)</formula>
    </cfRule>
  </conditionalFormatting>
  <conditionalFormatting sqref="Y72">
    <cfRule type="expression" dxfId="241" priority="253">
      <formula>IF(RIGHT(TEXT(Y72,"0.#"),1)=".",FALSE,TRUE)</formula>
    </cfRule>
    <cfRule type="expression" dxfId="240" priority="254">
      <formula>IF(RIGHT(TEXT(Y72,"0.#"),1)=".",TRUE,FALSE)</formula>
    </cfRule>
  </conditionalFormatting>
  <conditionalFormatting sqref="Y67">
    <cfRule type="expression" dxfId="239" priority="251">
      <formula>IF(RIGHT(TEXT(Y67,"0.#"),1)=".",FALSE,TRUE)</formula>
    </cfRule>
    <cfRule type="expression" dxfId="238" priority="252">
      <formula>IF(RIGHT(TEXT(Y67,"0.#"),1)=".",TRUE,FALSE)</formula>
    </cfRule>
  </conditionalFormatting>
  <conditionalFormatting sqref="AL67:AO67">
    <cfRule type="expression" dxfId="237" priority="247">
      <formula>IF(AND(AL67&gt;=0, RIGHT(TEXT(AL67,"0.#"),1)&lt;&gt;"."),TRUE,FALSE)</formula>
    </cfRule>
    <cfRule type="expression" dxfId="236" priority="248">
      <formula>IF(AND(AL67&gt;=0, RIGHT(TEXT(AL67,"0.#"),1)="."),TRUE,FALSE)</formula>
    </cfRule>
    <cfRule type="expression" dxfId="235" priority="249">
      <formula>IF(AND(AL67&lt;0, RIGHT(TEXT(AL67,"0.#"),1)&lt;&gt;"."),TRUE,FALSE)</formula>
    </cfRule>
    <cfRule type="expression" dxfId="234" priority="250">
      <formula>IF(AND(AL67&lt;0, RIGHT(TEXT(AL67,"0.#"),1)="."),TRUE,FALSE)</formula>
    </cfRule>
  </conditionalFormatting>
  <conditionalFormatting sqref="Y62">
    <cfRule type="expression" dxfId="233" priority="245">
      <formula>IF(RIGHT(TEXT(Y62,"0.#"),1)=".",FALSE,TRUE)</formula>
    </cfRule>
    <cfRule type="expression" dxfId="232" priority="246">
      <formula>IF(RIGHT(TEXT(Y62,"0.#"),1)=".",TRUE,FALSE)</formula>
    </cfRule>
  </conditionalFormatting>
  <conditionalFormatting sqref="AL62:AO62">
    <cfRule type="expression" dxfId="231" priority="241">
      <formula>IF(AND(AL62&gt;=0, RIGHT(TEXT(AL62,"0.#"),1)&lt;&gt;"."),TRUE,FALSE)</formula>
    </cfRule>
    <cfRule type="expression" dxfId="230" priority="242">
      <formula>IF(AND(AL62&gt;=0, RIGHT(TEXT(AL62,"0.#"),1)="."),TRUE,FALSE)</formula>
    </cfRule>
    <cfRule type="expression" dxfId="229" priority="243">
      <formula>IF(AND(AL62&lt;0, RIGHT(TEXT(AL62,"0.#"),1)&lt;&gt;"."),TRUE,FALSE)</formula>
    </cfRule>
    <cfRule type="expression" dxfId="228" priority="244">
      <formula>IF(AND(AL62&lt;0, RIGHT(TEXT(AL62,"0.#"),1)="."),TRUE,FALSE)</formula>
    </cfRule>
  </conditionalFormatting>
  <conditionalFormatting sqref="AL63:AO63">
    <cfRule type="expression" dxfId="227" priority="237">
      <formula>IF(AND(AL63&gt;=0, RIGHT(TEXT(AL63,"0.#"),1)&lt;&gt;"."),TRUE,FALSE)</formula>
    </cfRule>
    <cfRule type="expression" dxfId="226" priority="238">
      <formula>IF(AND(AL63&gt;=0, RIGHT(TEXT(AL63,"0.#"),1)="."),TRUE,FALSE)</formula>
    </cfRule>
    <cfRule type="expression" dxfId="225" priority="239">
      <formula>IF(AND(AL63&lt;0, RIGHT(TEXT(AL63,"0.#"),1)&lt;&gt;"."),TRUE,FALSE)</formula>
    </cfRule>
    <cfRule type="expression" dxfId="224" priority="240">
      <formula>IF(AND(AL63&lt;0, RIGHT(TEXT(AL63,"0.#"),1)="."),TRUE,FALSE)</formula>
    </cfRule>
  </conditionalFormatting>
  <conditionalFormatting sqref="Y63">
    <cfRule type="expression" dxfId="223" priority="235">
      <formula>IF(RIGHT(TEXT(Y63,"0.#"),1)=".",FALSE,TRUE)</formula>
    </cfRule>
    <cfRule type="expression" dxfId="222" priority="236">
      <formula>IF(RIGHT(TEXT(Y63,"0.#"),1)=".",TRUE,FALSE)</formula>
    </cfRule>
  </conditionalFormatting>
  <conditionalFormatting sqref="AL58:AO58">
    <cfRule type="expression" dxfId="221" priority="231">
      <formula>IF(AND(AL58&gt;=0, RIGHT(TEXT(AL58,"0.#"),1)&lt;&gt;"."),TRUE,FALSE)</formula>
    </cfRule>
    <cfRule type="expression" dxfId="220" priority="232">
      <formula>IF(AND(AL58&gt;=0, RIGHT(TEXT(AL58,"0.#"),1)="."),TRUE,FALSE)</formula>
    </cfRule>
    <cfRule type="expression" dxfId="219" priority="233">
      <formula>IF(AND(AL58&lt;0, RIGHT(TEXT(AL58,"0.#"),1)&lt;&gt;"."),TRUE,FALSE)</formula>
    </cfRule>
    <cfRule type="expression" dxfId="218" priority="234">
      <formula>IF(AND(AL58&lt;0, RIGHT(TEXT(AL58,"0.#"),1)="."),TRUE,FALSE)</formula>
    </cfRule>
  </conditionalFormatting>
  <conditionalFormatting sqref="Y58">
    <cfRule type="expression" dxfId="217" priority="229">
      <formula>IF(RIGHT(TEXT(Y58,"0.#"),1)=".",FALSE,TRUE)</formula>
    </cfRule>
    <cfRule type="expression" dxfId="216" priority="230">
      <formula>IF(RIGHT(TEXT(Y58,"0.#"),1)=".",TRUE,FALSE)</formula>
    </cfRule>
  </conditionalFormatting>
  <conditionalFormatting sqref="Y54">
    <cfRule type="expression" dxfId="215" priority="227">
      <formula>IF(RIGHT(TEXT(Y54,"0.#"),1)=".",FALSE,TRUE)</formula>
    </cfRule>
    <cfRule type="expression" dxfId="214" priority="228">
      <formula>IF(RIGHT(TEXT(Y54,"0.#"),1)=".",TRUE,FALSE)</formula>
    </cfRule>
  </conditionalFormatting>
  <conditionalFormatting sqref="AL54:AO54">
    <cfRule type="expression" dxfId="213" priority="223">
      <formula>IF(AND(AL54&gt;=0, RIGHT(TEXT(AL54,"0.#"),1)&lt;&gt;"."),TRUE,FALSE)</formula>
    </cfRule>
    <cfRule type="expression" dxfId="212" priority="224">
      <formula>IF(AND(AL54&gt;=0, RIGHT(TEXT(AL54,"0.#"),1)="."),TRUE,FALSE)</formula>
    </cfRule>
    <cfRule type="expression" dxfId="211" priority="225">
      <formula>IF(AND(AL54&lt;0, RIGHT(TEXT(AL54,"0.#"),1)&lt;&gt;"."),TRUE,FALSE)</formula>
    </cfRule>
    <cfRule type="expression" dxfId="210" priority="226">
      <formula>IF(AND(AL54&lt;0, RIGHT(TEXT(AL54,"0.#"),1)="."),TRUE,FALSE)</formula>
    </cfRule>
  </conditionalFormatting>
  <conditionalFormatting sqref="Y44">
    <cfRule type="expression" dxfId="209" priority="221">
      <formula>IF(RIGHT(TEXT(Y44,"0.#"),1)=".",FALSE,TRUE)</formula>
    </cfRule>
    <cfRule type="expression" dxfId="208" priority="222">
      <formula>IF(RIGHT(TEXT(Y44,"0.#"),1)=".",TRUE,FALSE)</formula>
    </cfRule>
  </conditionalFormatting>
  <conditionalFormatting sqref="AL44:AO44">
    <cfRule type="expression" dxfId="207" priority="217">
      <formula>IF(AND(AL44&gt;=0, RIGHT(TEXT(AL44,"0.#"),1)&lt;&gt;"."),TRUE,FALSE)</formula>
    </cfRule>
    <cfRule type="expression" dxfId="206" priority="218">
      <formula>IF(AND(AL44&gt;=0, RIGHT(TEXT(AL44,"0.#"),1)="."),TRUE,FALSE)</formula>
    </cfRule>
    <cfRule type="expression" dxfId="205" priority="219">
      <formula>IF(AND(AL44&lt;0, RIGHT(TEXT(AL44,"0.#"),1)&lt;&gt;"."),TRUE,FALSE)</formula>
    </cfRule>
    <cfRule type="expression" dxfId="204" priority="220">
      <formula>IF(AND(AL44&lt;0, RIGHT(TEXT(AL44,"0.#"),1)="."),TRUE,FALSE)</formula>
    </cfRule>
  </conditionalFormatting>
  <conditionalFormatting sqref="Y45">
    <cfRule type="expression" dxfId="203" priority="215">
      <formula>IF(RIGHT(TEXT(Y45,"0.#"),1)=".",FALSE,TRUE)</formula>
    </cfRule>
    <cfRule type="expression" dxfId="202" priority="216">
      <formula>IF(RIGHT(TEXT(Y45,"0.#"),1)=".",TRUE,FALSE)</formula>
    </cfRule>
  </conditionalFormatting>
  <conditionalFormatting sqref="AL45:AO45">
    <cfRule type="expression" dxfId="201" priority="211">
      <formula>IF(AND(AL45&gt;=0, RIGHT(TEXT(AL45,"0.#"),1)&lt;&gt;"."),TRUE,FALSE)</formula>
    </cfRule>
    <cfRule type="expression" dxfId="200" priority="212">
      <formula>IF(AND(AL45&gt;=0, RIGHT(TEXT(AL45,"0.#"),1)="."),TRUE,FALSE)</formula>
    </cfRule>
    <cfRule type="expression" dxfId="199" priority="213">
      <formula>IF(AND(AL45&lt;0, RIGHT(TEXT(AL45,"0.#"),1)&lt;&gt;"."),TRUE,FALSE)</formula>
    </cfRule>
    <cfRule type="expression" dxfId="198" priority="214">
      <formula>IF(AND(AL45&lt;0, RIGHT(TEXT(AL45,"0.#"),1)="."),TRUE,FALSE)</formula>
    </cfRule>
  </conditionalFormatting>
  <conditionalFormatting sqref="Y46">
    <cfRule type="expression" dxfId="197" priority="209">
      <formula>IF(RIGHT(TEXT(Y46,"0.#"),1)=".",FALSE,TRUE)</formula>
    </cfRule>
    <cfRule type="expression" dxfId="196" priority="210">
      <formula>IF(RIGHT(TEXT(Y46,"0.#"),1)=".",TRUE,FALSE)</formula>
    </cfRule>
  </conditionalFormatting>
  <conditionalFormatting sqref="AL46:AO46">
    <cfRule type="expression" dxfId="195" priority="205">
      <formula>IF(AND(AL46&gt;=0, RIGHT(TEXT(AL46,"0.#"),1)&lt;&gt;"."),TRUE,FALSE)</formula>
    </cfRule>
    <cfRule type="expression" dxfId="194" priority="206">
      <formula>IF(AND(AL46&gt;=0, RIGHT(TEXT(AL46,"0.#"),1)="."),TRUE,FALSE)</formula>
    </cfRule>
    <cfRule type="expression" dxfId="193" priority="207">
      <formula>IF(AND(AL46&lt;0, RIGHT(TEXT(AL46,"0.#"),1)&lt;&gt;"."),TRUE,FALSE)</formula>
    </cfRule>
    <cfRule type="expression" dxfId="192" priority="208">
      <formula>IF(AND(AL46&lt;0, RIGHT(TEXT(AL46,"0.#"),1)="."),TRUE,FALSE)</formula>
    </cfRule>
  </conditionalFormatting>
  <conditionalFormatting sqref="Y47">
    <cfRule type="expression" dxfId="191" priority="203">
      <formula>IF(RIGHT(TEXT(Y47,"0.#"),1)=".",FALSE,TRUE)</formula>
    </cfRule>
    <cfRule type="expression" dxfId="190" priority="204">
      <formula>IF(RIGHT(TEXT(Y47,"0.#"),1)=".",TRUE,FALSE)</formula>
    </cfRule>
  </conditionalFormatting>
  <conditionalFormatting sqref="AL47:AO47">
    <cfRule type="expression" dxfId="189" priority="199">
      <formula>IF(AND(AL47&gt;=0, RIGHT(TEXT(AL47,"0.#"),1)&lt;&gt;"."),TRUE,FALSE)</formula>
    </cfRule>
    <cfRule type="expression" dxfId="188" priority="200">
      <formula>IF(AND(AL47&gt;=0, RIGHT(TEXT(AL47,"0.#"),1)="."),TRUE,FALSE)</formula>
    </cfRule>
    <cfRule type="expression" dxfId="187" priority="201">
      <formula>IF(AND(AL47&lt;0, RIGHT(TEXT(AL47,"0.#"),1)&lt;&gt;"."),TRUE,FALSE)</formula>
    </cfRule>
    <cfRule type="expression" dxfId="186" priority="202">
      <formula>IF(AND(AL47&lt;0, RIGHT(TEXT(AL47,"0.#"),1)="."),TRUE,FALSE)</formula>
    </cfRule>
  </conditionalFormatting>
  <conditionalFormatting sqref="Y48">
    <cfRule type="expression" dxfId="185" priority="197">
      <formula>IF(RIGHT(TEXT(Y48,"0.#"),1)=".",FALSE,TRUE)</formula>
    </cfRule>
    <cfRule type="expression" dxfId="184" priority="198">
      <formula>IF(RIGHT(TEXT(Y48,"0.#"),1)=".",TRUE,FALSE)</formula>
    </cfRule>
  </conditionalFormatting>
  <conditionalFormatting sqref="AL48:AO48">
    <cfRule type="expression" dxfId="183" priority="193">
      <formula>IF(AND(AL48&gt;=0, RIGHT(TEXT(AL48,"0.#"),1)&lt;&gt;"."),TRUE,FALSE)</formula>
    </cfRule>
    <cfRule type="expression" dxfId="182" priority="194">
      <formula>IF(AND(AL48&gt;=0, RIGHT(TEXT(AL48,"0.#"),1)="."),TRUE,FALSE)</formula>
    </cfRule>
    <cfRule type="expression" dxfId="181" priority="195">
      <formula>IF(AND(AL48&lt;0, RIGHT(TEXT(AL48,"0.#"),1)&lt;&gt;"."),TRUE,FALSE)</formula>
    </cfRule>
    <cfRule type="expression" dxfId="180" priority="196">
      <formula>IF(AND(AL48&lt;0, RIGHT(TEXT(AL48,"0.#"),1)="."),TRUE,FALSE)</formula>
    </cfRule>
  </conditionalFormatting>
  <conditionalFormatting sqref="AL49:AO49">
    <cfRule type="expression" dxfId="179" priority="189">
      <formula>IF(AND(AL49&gt;=0, RIGHT(TEXT(AL49,"0.#"),1)&lt;&gt;"."),TRUE,FALSE)</formula>
    </cfRule>
    <cfRule type="expression" dxfId="178" priority="190">
      <formula>IF(AND(AL49&gt;=0, RIGHT(TEXT(AL49,"0.#"),1)="."),TRUE,FALSE)</formula>
    </cfRule>
    <cfRule type="expression" dxfId="177" priority="191">
      <formula>IF(AND(AL49&lt;0, RIGHT(TEXT(AL49,"0.#"),1)&lt;&gt;"."),TRUE,FALSE)</formula>
    </cfRule>
    <cfRule type="expression" dxfId="176" priority="192">
      <formula>IF(AND(AL49&lt;0, RIGHT(TEXT(AL49,"0.#"),1)="."),TRUE,FALSE)</formula>
    </cfRule>
  </conditionalFormatting>
  <conditionalFormatting sqref="Y49">
    <cfRule type="expression" dxfId="175" priority="187">
      <formula>IF(RIGHT(TEXT(Y49,"0.#"),1)=".",FALSE,TRUE)</formula>
    </cfRule>
    <cfRule type="expression" dxfId="174" priority="188">
      <formula>IF(RIGHT(TEXT(Y49,"0.#"),1)=".",TRUE,FALSE)</formula>
    </cfRule>
  </conditionalFormatting>
  <conditionalFormatting sqref="Y50">
    <cfRule type="expression" dxfId="173" priority="185">
      <formula>IF(RIGHT(TEXT(Y50,"0.#"),1)=".",FALSE,TRUE)</formula>
    </cfRule>
    <cfRule type="expression" dxfId="172" priority="186">
      <formula>IF(RIGHT(TEXT(Y50,"0.#"),1)=".",TRUE,FALSE)</formula>
    </cfRule>
  </conditionalFormatting>
  <conditionalFormatting sqref="AL50:AO50">
    <cfRule type="expression" dxfId="171" priority="181">
      <formula>IF(AND(AL50&gt;=0, RIGHT(TEXT(AL50,"0.#"),1)&lt;&gt;"."),TRUE,FALSE)</formula>
    </cfRule>
    <cfRule type="expression" dxfId="170" priority="182">
      <formula>IF(AND(AL50&gt;=0, RIGHT(TEXT(AL50,"0.#"),1)="."),TRUE,FALSE)</formula>
    </cfRule>
    <cfRule type="expression" dxfId="169" priority="183">
      <formula>IF(AND(AL50&lt;0, RIGHT(TEXT(AL50,"0.#"),1)&lt;&gt;"."),TRUE,FALSE)</formula>
    </cfRule>
    <cfRule type="expression" dxfId="168" priority="184">
      <formula>IF(AND(AL50&lt;0, RIGHT(TEXT(AL50,"0.#"),1)="."),TRUE,FALSE)</formula>
    </cfRule>
  </conditionalFormatting>
  <conditionalFormatting sqref="AL31:AO31">
    <cfRule type="expression" dxfId="167" priority="177">
      <formula>IF(AND(AL31&gt;=0, RIGHT(TEXT(AL31,"0.#"),1)&lt;&gt;"."),TRUE,FALSE)</formula>
    </cfRule>
    <cfRule type="expression" dxfId="166" priority="178">
      <formula>IF(AND(AL31&gt;=0, RIGHT(TEXT(AL31,"0.#"),1)="."),TRUE,FALSE)</formula>
    </cfRule>
    <cfRule type="expression" dxfId="165" priority="179">
      <formula>IF(AND(AL31&lt;0, RIGHT(TEXT(AL31,"0.#"),1)&lt;&gt;"."),TRUE,FALSE)</formula>
    </cfRule>
    <cfRule type="expression" dxfId="164" priority="180">
      <formula>IF(AND(AL31&lt;0, RIGHT(TEXT(AL31,"0.#"),1)="."),TRUE,FALSE)</formula>
    </cfRule>
  </conditionalFormatting>
  <conditionalFormatting sqref="Y32">
    <cfRule type="expression" dxfId="163" priority="175">
      <formula>IF(RIGHT(TEXT(Y32,"0.#"),1)=".",FALSE,TRUE)</formula>
    </cfRule>
    <cfRule type="expression" dxfId="162" priority="176">
      <formula>IF(RIGHT(TEXT(Y32,"0.#"),1)=".",TRUE,FALSE)</formula>
    </cfRule>
  </conditionalFormatting>
  <conditionalFormatting sqref="AL32:AO32">
    <cfRule type="expression" dxfId="161" priority="171">
      <formula>IF(AND(AL32&gt;=0, RIGHT(TEXT(AL32,"0.#"),1)&lt;&gt;"."),TRUE,FALSE)</formula>
    </cfRule>
    <cfRule type="expression" dxfId="160" priority="172">
      <formula>IF(AND(AL32&gt;=0, RIGHT(TEXT(AL32,"0.#"),1)="."),TRUE,FALSE)</formula>
    </cfRule>
    <cfRule type="expression" dxfId="159" priority="173">
      <formula>IF(AND(AL32&lt;0, RIGHT(TEXT(AL32,"0.#"),1)&lt;&gt;"."),TRUE,FALSE)</formula>
    </cfRule>
    <cfRule type="expression" dxfId="158" priority="174">
      <formula>IF(AND(AL32&lt;0, RIGHT(TEXT(AL32,"0.#"),1)="."),TRUE,FALSE)</formula>
    </cfRule>
  </conditionalFormatting>
  <conditionalFormatting sqref="AL33:AO33">
    <cfRule type="expression" dxfId="157" priority="167">
      <formula>IF(AND(AL33&gt;=0, RIGHT(TEXT(AL33,"0.#"),1)&lt;&gt;"."),TRUE,FALSE)</formula>
    </cfRule>
    <cfRule type="expression" dxfId="156" priority="168">
      <formula>IF(AND(AL33&gt;=0, RIGHT(TEXT(AL33,"0.#"),1)="."),TRUE,FALSE)</formula>
    </cfRule>
    <cfRule type="expression" dxfId="155" priority="169">
      <formula>IF(AND(AL33&lt;0, RIGHT(TEXT(AL33,"0.#"),1)&lt;&gt;"."),TRUE,FALSE)</formula>
    </cfRule>
    <cfRule type="expression" dxfId="154" priority="170">
      <formula>IF(AND(AL33&lt;0, RIGHT(TEXT(AL33,"0.#"),1)="."),TRUE,FALSE)</formula>
    </cfRule>
  </conditionalFormatting>
  <conditionalFormatting sqref="AL34:AO34">
    <cfRule type="expression" dxfId="153" priority="163">
      <formula>IF(AND(AL34&gt;=0, RIGHT(TEXT(AL34,"0.#"),1)&lt;&gt;"."),TRUE,FALSE)</formula>
    </cfRule>
    <cfRule type="expression" dxfId="152" priority="164">
      <formula>IF(AND(AL34&gt;=0, RIGHT(TEXT(AL34,"0.#"),1)="."),TRUE,FALSE)</formula>
    </cfRule>
    <cfRule type="expression" dxfId="151" priority="165">
      <formula>IF(AND(AL34&lt;0, RIGHT(TEXT(AL34,"0.#"),1)&lt;&gt;"."),TRUE,FALSE)</formula>
    </cfRule>
    <cfRule type="expression" dxfId="150" priority="166">
      <formula>IF(AND(AL34&lt;0, RIGHT(TEXT(AL34,"0.#"),1)="."),TRUE,FALSE)</formula>
    </cfRule>
  </conditionalFormatting>
  <conditionalFormatting sqref="Y35">
    <cfRule type="expression" dxfId="149" priority="161">
      <formula>IF(RIGHT(TEXT(Y35,"0.#"),1)=".",FALSE,TRUE)</formula>
    </cfRule>
    <cfRule type="expression" dxfId="148" priority="162">
      <formula>IF(RIGHT(TEXT(Y35,"0.#"),1)=".",TRUE,FALSE)</formula>
    </cfRule>
  </conditionalFormatting>
  <conditionalFormatting sqref="AL35:AO35">
    <cfRule type="expression" dxfId="147" priority="157">
      <formula>IF(AND(AL35&gt;=0, RIGHT(TEXT(AL35,"0.#"),1)&lt;&gt;"."),TRUE,FALSE)</formula>
    </cfRule>
    <cfRule type="expression" dxfId="146" priority="158">
      <formula>IF(AND(AL35&gt;=0, RIGHT(TEXT(AL35,"0.#"),1)="."),TRUE,FALSE)</formula>
    </cfRule>
    <cfRule type="expression" dxfId="145" priority="159">
      <formula>IF(AND(AL35&lt;0, RIGHT(TEXT(AL35,"0.#"),1)&lt;&gt;"."),TRUE,FALSE)</formula>
    </cfRule>
    <cfRule type="expression" dxfId="144" priority="160">
      <formula>IF(AND(AL35&lt;0, RIGHT(TEXT(AL35,"0.#"),1)="."),TRUE,FALSE)</formula>
    </cfRule>
  </conditionalFormatting>
  <conditionalFormatting sqref="Y36">
    <cfRule type="expression" dxfId="143" priority="155">
      <formula>IF(RIGHT(TEXT(Y36,"0.#"),1)=".",FALSE,TRUE)</formula>
    </cfRule>
    <cfRule type="expression" dxfId="142" priority="156">
      <formula>IF(RIGHT(TEXT(Y36,"0.#"),1)=".",TRUE,FALSE)</formula>
    </cfRule>
  </conditionalFormatting>
  <conditionalFormatting sqref="AL36:AO36">
    <cfRule type="expression" dxfId="141" priority="151">
      <formula>IF(AND(AL36&gt;=0, RIGHT(TEXT(AL36,"0.#"),1)&lt;&gt;"."),TRUE,FALSE)</formula>
    </cfRule>
    <cfRule type="expression" dxfId="140" priority="152">
      <formula>IF(AND(AL36&gt;=0, RIGHT(TEXT(AL36,"0.#"),1)="."),TRUE,FALSE)</formula>
    </cfRule>
    <cfRule type="expression" dxfId="139" priority="153">
      <formula>IF(AND(AL36&lt;0, RIGHT(TEXT(AL36,"0.#"),1)&lt;&gt;"."),TRUE,FALSE)</formula>
    </cfRule>
    <cfRule type="expression" dxfId="138" priority="154">
      <formula>IF(AND(AL36&lt;0, RIGHT(TEXT(AL36,"0.#"),1)="."),TRUE,FALSE)</formula>
    </cfRule>
  </conditionalFormatting>
  <conditionalFormatting sqref="Y37">
    <cfRule type="expression" dxfId="137" priority="149">
      <formula>IF(RIGHT(TEXT(Y37,"0.#"),1)=".",FALSE,TRUE)</formula>
    </cfRule>
    <cfRule type="expression" dxfId="136" priority="150">
      <formula>IF(RIGHT(TEXT(Y37,"0.#"),1)=".",TRUE,FALSE)</formula>
    </cfRule>
  </conditionalFormatting>
  <conditionalFormatting sqref="AL37:AO37">
    <cfRule type="expression" dxfId="135" priority="145">
      <formula>IF(AND(AL37&gt;=0, RIGHT(TEXT(AL37,"0.#"),1)&lt;&gt;"."),TRUE,FALSE)</formula>
    </cfRule>
    <cfRule type="expression" dxfId="134" priority="146">
      <formula>IF(AND(AL37&gt;=0, RIGHT(TEXT(AL37,"0.#"),1)="."),TRUE,FALSE)</formula>
    </cfRule>
    <cfRule type="expression" dxfId="133" priority="147">
      <formula>IF(AND(AL37&lt;0, RIGHT(TEXT(AL37,"0.#"),1)&lt;&gt;"."),TRUE,FALSE)</formula>
    </cfRule>
    <cfRule type="expression" dxfId="132" priority="148">
      <formula>IF(AND(AL37&lt;0, RIGHT(TEXT(AL37,"0.#"),1)="."),TRUE,FALSE)</formula>
    </cfRule>
  </conditionalFormatting>
  <conditionalFormatting sqref="Y38">
    <cfRule type="expression" dxfId="131" priority="143">
      <formula>IF(RIGHT(TEXT(Y38,"0.#"),1)=".",FALSE,TRUE)</formula>
    </cfRule>
    <cfRule type="expression" dxfId="130" priority="144">
      <formula>IF(RIGHT(TEXT(Y38,"0.#"),1)=".",TRUE,FALSE)</formula>
    </cfRule>
  </conditionalFormatting>
  <conditionalFormatting sqref="AL38:AO38">
    <cfRule type="expression" dxfId="129" priority="139">
      <formula>IF(AND(AL38&gt;=0, RIGHT(TEXT(AL38,"0.#"),1)&lt;&gt;"."),TRUE,FALSE)</formula>
    </cfRule>
    <cfRule type="expression" dxfId="128" priority="140">
      <formula>IF(AND(AL38&gt;=0, RIGHT(TEXT(AL38,"0.#"),1)="."),TRUE,FALSE)</formula>
    </cfRule>
    <cfRule type="expression" dxfId="127" priority="141">
      <formula>IF(AND(AL38&lt;0, RIGHT(TEXT(AL38,"0.#"),1)&lt;&gt;"."),TRUE,FALSE)</formula>
    </cfRule>
    <cfRule type="expression" dxfId="126" priority="142">
      <formula>IF(AND(AL38&lt;0, RIGHT(TEXT(AL38,"0.#"),1)="."),TRUE,FALSE)</formula>
    </cfRule>
  </conditionalFormatting>
  <conditionalFormatting sqref="Y39">
    <cfRule type="expression" dxfId="125" priority="137">
      <formula>IF(RIGHT(TEXT(Y39,"0.#"),1)=".",FALSE,TRUE)</formula>
    </cfRule>
    <cfRule type="expression" dxfId="124" priority="138">
      <formula>IF(RIGHT(TEXT(Y39,"0.#"),1)=".",TRUE,FALSE)</formula>
    </cfRule>
  </conditionalFormatting>
  <conditionalFormatting sqref="AL39:AO39">
    <cfRule type="expression" dxfId="123" priority="133">
      <formula>IF(AND(AL39&gt;=0, RIGHT(TEXT(AL39,"0.#"),1)&lt;&gt;"."),TRUE,FALSE)</formula>
    </cfRule>
    <cfRule type="expression" dxfId="122" priority="134">
      <formula>IF(AND(AL39&gt;=0, RIGHT(TEXT(AL39,"0.#"),1)="."),TRUE,FALSE)</formula>
    </cfRule>
    <cfRule type="expression" dxfId="121" priority="135">
      <formula>IF(AND(AL39&lt;0, RIGHT(TEXT(AL39,"0.#"),1)&lt;&gt;"."),TRUE,FALSE)</formula>
    </cfRule>
    <cfRule type="expression" dxfId="120" priority="136">
      <formula>IF(AND(AL39&lt;0, RIGHT(TEXT(AL39,"0.#"),1)="."),TRUE,FALSE)</formula>
    </cfRule>
  </conditionalFormatting>
  <conditionalFormatting sqref="Y40">
    <cfRule type="expression" dxfId="119" priority="131">
      <formula>IF(RIGHT(TEXT(Y40,"0.#"),1)=".",FALSE,TRUE)</formula>
    </cfRule>
    <cfRule type="expression" dxfId="118" priority="132">
      <formula>IF(RIGHT(TEXT(Y40,"0.#"),1)=".",TRUE,FALSE)</formula>
    </cfRule>
  </conditionalFormatting>
  <conditionalFormatting sqref="AL40:AO40">
    <cfRule type="expression" dxfId="117" priority="127">
      <formula>IF(AND(AL40&gt;=0, RIGHT(TEXT(AL40,"0.#"),1)&lt;&gt;"."),TRUE,FALSE)</formula>
    </cfRule>
    <cfRule type="expression" dxfId="116" priority="128">
      <formula>IF(AND(AL40&gt;=0, RIGHT(TEXT(AL40,"0.#"),1)="."),TRUE,FALSE)</formula>
    </cfRule>
    <cfRule type="expression" dxfId="115" priority="129">
      <formula>IF(AND(AL40&lt;0, RIGHT(TEXT(AL40,"0.#"),1)&lt;&gt;"."),TRUE,FALSE)</formula>
    </cfRule>
    <cfRule type="expression" dxfId="114" priority="130">
      <formula>IF(AND(AL40&lt;0, RIGHT(TEXT(AL40,"0.#"),1)="."),TRUE,FALSE)</formula>
    </cfRule>
  </conditionalFormatting>
  <conditionalFormatting sqref="Y31">
    <cfRule type="expression" dxfId="113" priority="125">
      <formula>IF(RIGHT(TEXT(Y31,"0.#"),1)=".",FALSE,TRUE)</formula>
    </cfRule>
    <cfRule type="expression" dxfId="112" priority="126">
      <formula>IF(RIGHT(TEXT(Y31,"0.#"),1)=".",TRUE,FALSE)</formula>
    </cfRule>
  </conditionalFormatting>
  <conditionalFormatting sqref="Y33">
    <cfRule type="expression" dxfId="111" priority="123">
      <formula>IF(RIGHT(TEXT(Y33,"0.#"),1)=".",FALSE,TRUE)</formula>
    </cfRule>
    <cfRule type="expression" dxfId="110" priority="124">
      <formula>IF(RIGHT(TEXT(Y33,"0.#"),1)=".",TRUE,FALSE)</formula>
    </cfRule>
  </conditionalFormatting>
  <conditionalFormatting sqref="Y34">
    <cfRule type="expression" dxfId="109" priority="121">
      <formula>IF(RIGHT(TEXT(Y34,"0.#"),1)=".",FALSE,TRUE)</formula>
    </cfRule>
    <cfRule type="expression" dxfId="108" priority="122">
      <formula>IF(RIGHT(TEXT(Y34,"0.#"),1)=".",TRUE,FALSE)</formula>
    </cfRule>
  </conditionalFormatting>
  <conditionalFormatting sqref="Y24:Y25">
    <cfRule type="expression" dxfId="107" priority="109">
      <formula>IF(RIGHT(TEXT(Y24,"0.#"),1)=".",FALSE,TRUE)</formula>
    </cfRule>
    <cfRule type="expression" dxfId="106" priority="110">
      <formula>IF(RIGHT(TEXT(Y24,"0.#"),1)=".",TRUE,FALSE)</formula>
    </cfRule>
  </conditionalFormatting>
  <conditionalFormatting sqref="AL24:AO25">
    <cfRule type="expression" dxfId="105" priority="111">
      <formula>IF(AND(AL24&gt;=0, RIGHT(TEXT(AL24,"0.#"),1)&lt;&gt;"."),TRUE,FALSE)</formula>
    </cfRule>
    <cfRule type="expression" dxfId="104" priority="112">
      <formula>IF(AND(AL24&gt;=0, RIGHT(TEXT(AL24,"0.#"),1)="."),TRUE,FALSE)</formula>
    </cfRule>
    <cfRule type="expression" dxfId="103" priority="113">
      <formula>IF(AND(AL24&lt;0, RIGHT(TEXT(AL24,"0.#"),1)&lt;&gt;"."),TRUE,FALSE)</formula>
    </cfRule>
    <cfRule type="expression" dxfId="102" priority="114">
      <formula>IF(AND(AL24&lt;0, RIGHT(TEXT(AL24,"0.#"),1)="."),TRUE,FALSE)</formula>
    </cfRule>
  </conditionalFormatting>
  <conditionalFormatting sqref="Y26">
    <cfRule type="expression" dxfId="101" priority="103">
      <formula>IF(RIGHT(TEXT(Y26,"0.#"),1)=".",FALSE,TRUE)</formula>
    </cfRule>
    <cfRule type="expression" dxfId="100" priority="104">
      <formula>IF(RIGHT(TEXT(Y26,"0.#"),1)=".",TRUE,FALSE)</formula>
    </cfRule>
  </conditionalFormatting>
  <conditionalFormatting sqref="AL26:AO26">
    <cfRule type="expression" dxfId="99" priority="105">
      <formula>IF(AND(AL26&gt;=0, RIGHT(TEXT(AL26,"0.#"),1)&lt;&gt;"."),TRUE,FALSE)</formula>
    </cfRule>
    <cfRule type="expression" dxfId="98" priority="106">
      <formula>IF(AND(AL26&gt;=0, RIGHT(TEXT(AL26,"0.#"),1)="."),TRUE,FALSE)</formula>
    </cfRule>
    <cfRule type="expression" dxfId="97" priority="107">
      <formula>IF(AND(AL26&lt;0, RIGHT(TEXT(AL26,"0.#"),1)&lt;&gt;"."),TRUE,FALSE)</formula>
    </cfRule>
    <cfRule type="expression" dxfId="96" priority="108">
      <formula>IF(AND(AL26&lt;0, RIGHT(TEXT(AL26,"0.#"),1)="."),TRUE,FALSE)</formula>
    </cfRule>
  </conditionalFormatting>
  <conditionalFormatting sqref="Y27">
    <cfRule type="expression" dxfId="95" priority="97">
      <formula>IF(RIGHT(TEXT(Y27,"0.#"),1)=".",FALSE,TRUE)</formula>
    </cfRule>
    <cfRule type="expression" dxfId="94" priority="98">
      <formula>IF(RIGHT(TEXT(Y27,"0.#"),1)=".",TRUE,FALSE)</formula>
    </cfRule>
  </conditionalFormatting>
  <conditionalFormatting sqref="AL27:AO27">
    <cfRule type="expression" dxfId="93" priority="99">
      <formula>IF(AND(AL27&gt;=0, RIGHT(TEXT(AL27,"0.#"),1)&lt;&gt;"."),TRUE,FALSE)</formula>
    </cfRule>
    <cfRule type="expression" dxfId="92" priority="100">
      <formula>IF(AND(AL27&gt;=0, RIGHT(TEXT(AL27,"0.#"),1)="."),TRUE,FALSE)</formula>
    </cfRule>
    <cfRule type="expression" dxfId="91" priority="101">
      <formula>IF(AND(AL27&lt;0, RIGHT(TEXT(AL27,"0.#"),1)&lt;&gt;"."),TRUE,FALSE)</formula>
    </cfRule>
    <cfRule type="expression" dxfId="90" priority="102">
      <formula>IF(AND(AL27&lt;0, RIGHT(TEXT(AL27,"0.#"),1)="."),TRUE,FALSE)</formula>
    </cfRule>
  </conditionalFormatting>
  <conditionalFormatting sqref="AL20:AO20">
    <cfRule type="expression" dxfId="89" priority="87">
      <formula>IF(AND(AL20&gt;=0, RIGHT(TEXT(AL20,"0.#"),1)&lt;&gt;"."),TRUE,FALSE)</formula>
    </cfRule>
    <cfRule type="expression" dxfId="88" priority="88">
      <formula>IF(AND(AL20&gt;=0, RIGHT(TEXT(AL20,"0.#"),1)="."),TRUE,FALSE)</formula>
    </cfRule>
    <cfRule type="expression" dxfId="87" priority="89">
      <formula>IF(AND(AL20&lt;0, RIGHT(TEXT(AL20,"0.#"),1)&lt;&gt;"."),TRUE,FALSE)</formula>
    </cfRule>
    <cfRule type="expression" dxfId="86" priority="90">
      <formula>IF(AND(AL20&lt;0, RIGHT(TEXT(AL20,"0.#"),1)="."),TRUE,FALSE)</formula>
    </cfRule>
  </conditionalFormatting>
  <conditionalFormatting sqref="Y20">
    <cfRule type="expression" dxfId="85" priority="85">
      <formula>IF(RIGHT(TEXT(Y20,"0.#"),1)=".",FALSE,TRUE)</formula>
    </cfRule>
    <cfRule type="expression" dxfId="84" priority="86">
      <formula>IF(RIGHT(TEXT(Y20,"0.#"),1)=".",TRUE,FALSE)</formula>
    </cfRule>
  </conditionalFormatting>
  <conditionalFormatting sqref="Y16">
    <cfRule type="expression" dxfId="83" priority="83">
      <formula>IF(RIGHT(TEXT(Y16,"0.#"),1)=".",FALSE,TRUE)</formula>
    </cfRule>
    <cfRule type="expression" dxfId="82" priority="84">
      <formula>IF(RIGHT(TEXT(Y16,"0.#"),1)=".",TRUE,FALSE)</formula>
    </cfRule>
  </conditionalFormatting>
  <conditionalFormatting sqref="AL16:AO16">
    <cfRule type="expression" dxfId="81" priority="79">
      <formula>IF(AND(AL16&gt;=0, RIGHT(TEXT(AL16,"0.#"),1)&lt;&gt;"."),TRUE,FALSE)</formula>
    </cfRule>
    <cfRule type="expression" dxfId="80" priority="80">
      <formula>IF(AND(AL16&gt;=0, RIGHT(TEXT(AL16,"0.#"),1)="."),TRUE,FALSE)</formula>
    </cfRule>
    <cfRule type="expression" dxfId="79" priority="81">
      <formula>IF(AND(AL16&lt;0, RIGHT(TEXT(AL16,"0.#"),1)&lt;&gt;"."),TRUE,FALSE)</formula>
    </cfRule>
    <cfRule type="expression" dxfId="78" priority="82">
      <formula>IF(AND(AL16&lt;0, RIGHT(TEXT(AL16,"0.#"),1)="."),TRUE,FALSE)</formula>
    </cfRule>
  </conditionalFormatting>
  <conditionalFormatting sqref="AL12:AO12">
    <cfRule type="expression" dxfId="77" priority="75">
      <formula>IF(AND(AL12&gt;=0, RIGHT(TEXT(AL12,"0.#"),1)&lt;&gt;"."),TRUE,FALSE)</formula>
    </cfRule>
    <cfRule type="expression" dxfId="76" priority="76">
      <formula>IF(AND(AL12&gt;=0, RIGHT(TEXT(AL12,"0.#"),1)="."),TRUE,FALSE)</formula>
    </cfRule>
    <cfRule type="expression" dxfId="75" priority="77">
      <formula>IF(AND(AL12&lt;0, RIGHT(TEXT(AL12,"0.#"),1)&lt;&gt;"."),TRUE,FALSE)</formula>
    </cfRule>
    <cfRule type="expression" dxfId="74" priority="78">
      <formula>IF(AND(AL12&lt;0, RIGHT(TEXT(AL12,"0.#"),1)="."),TRUE,FALSE)</formula>
    </cfRule>
  </conditionalFormatting>
  <conditionalFormatting sqref="Y12">
    <cfRule type="expression" dxfId="73" priority="73">
      <formula>IF(RIGHT(TEXT(Y12,"0.#"),1)=".",FALSE,TRUE)</formula>
    </cfRule>
    <cfRule type="expression" dxfId="72" priority="74">
      <formula>IF(RIGHT(TEXT(Y12,"0.#"),1)=".",TRUE,FALSE)</formula>
    </cfRule>
  </conditionalFormatting>
  <conditionalFormatting sqref="AL8:AO8">
    <cfRule type="expression" dxfId="71" priority="69">
      <formula>IF(AND(AL8&gt;=0, RIGHT(TEXT(AL8,"0.#"),1)&lt;&gt;"."),TRUE,FALSE)</formula>
    </cfRule>
    <cfRule type="expression" dxfId="70" priority="70">
      <formula>IF(AND(AL8&gt;=0, RIGHT(TEXT(AL8,"0.#"),1)="."),TRUE,FALSE)</formula>
    </cfRule>
    <cfRule type="expression" dxfId="69" priority="71">
      <formula>IF(AND(AL8&lt;0, RIGHT(TEXT(AL8,"0.#"),1)&lt;&gt;"."),TRUE,FALSE)</formula>
    </cfRule>
    <cfRule type="expression" dxfId="68" priority="72">
      <formula>IF(AND(AL8&lt;0, RIGHT(TEXT(AL8,"0.#"),1)="."),TRUE,FALSE)</formula>
    </cfRule>
  </conditionalFormatting>
  <conditionalFormatting sqref="Y8">
    <cfRule type="expression" dxfId="67" priority="67">
      <formula>IF(RIGHT(TEXT(Y8,"0.#"),1)=".",FALSE,TRUE)</formula>
    </cfRule>
    <cfRule type="expression" dxfId="66" priority="68">
      <formula>IF(RIGHT(TEXT(Y8,"0.#"),1)=".",TRUE,FALSE)</formula>
    </cfRule>
  </conditionalFormatting>
  <conditionalFormatting sqref="AL4:AO4">
    <cfRule type="expression" dxfId="65" priority="63">
      <formula>IF(AND(AL4&gt;=0, RIGHT(TEXT(AL4,"0.#"),1)&lt;&gt;"."),TRUE,FALSE)</formula>
    </cfRule>
    <cfRule type="expression" dxfId="64" priority="64">
      <formula>IF(AND(AL4&gt;=0, RIGHT(TEXT(AL4,"0.#"),1)="."),TRUE,FALSE)</formula>
    </cfRule>
    <cfRule type="expression" dxfId="63" priority="65">
      <formula>IF(AND(AL4&lt;0, RIGHT(TEXT(AL4,"0.#"),1)&lt;&gt;"."),TRUE,FALSE)</formula>
    </cfRule>
    <cfRule type="expression" dxfId="62" priority="66">
      <formula>IF(AND(AL4&lt;0, RIGHT(TEXT(AL4,"0.#"),1)="."),TRUE,FALSE)</formula>
    </cfRule>
  </conditionalFormatting>
  <conditionalFormatting sqref="Y4">
    <cfRule type="expression" dxfId="61" priority="61">
      <formula>IF(RIGHT(TEXT(Y4,"0.#"),1)=".",FALSE,TRUE)</formula>
    </cfRule>
    <cfRule type="expression" dxfId="60" priority="62">
      <formula>IF(RIGHT(TEXT(Y4,"0.#"),1)=".",TRUE,FALSE)</formula>
    </cfRule>
  </conditionalFormatting>
  <conditionalFormatting sqref="Y94">
    <cfRule type="expression" dxfId="59" priority="59">
      <formula>IF(RIGHT(TEXT(Y94,"0.#"),1)=".",FALSE,TRUE)</formula>
    </cfRule>
    <cfRule type="expression" dxfId="58" priority="60">
      <formula>IF(RIGHT(TEXT(Y94,"0.#"),1)=".",TRUE,FALSE)</formula>
    </cfRule>
  </conditionalFormatting>
  <conditionalFormatting sqref="AL94:AO94">
    <cfRule type="expression" dxfId="57" priority="55">
      <formula>IF(AND(AL94&gt;=0, RIGHT(TEXT(AL94,"0.#"),1)&lt;&gt;"."),TRUE,FALSE)</formula>
    </cfRule>
    <cfRule type="expression" dxfId="56" priority="56">
      <formula>IF(AND(AL94&gt;=0, RIGHT(TEXT(AL94,"0.#"),1)="."),TRUE,FALSE)</formula>
    </cfRule>
    <cfRule type="expression" dxfId="55" priority="57">
      <formula>IF(AND(AL94&lt;0, RIGHT(TEXT(AL94,"0.#"),1)&lt;&gt;"."),TRUE,FALSE)</formula>
    </cfRule>
    <cfRule type="expression" dxfId="54" priority="58">
      <formula>IF(AND(AL94&lt;0, RIGHT(TEXT(AL94,"0.#"),1)="."),TRUE,FALSE)</formula>
    </cfRule>
  </conditionalFormatting>
  <conditionalFormatting sqref="Y111">
    <cfRule type="expression" dxfId="53" priority="53">
      <formula>IF(RIGHT(TEXT(Y111,"0.#"),1)=".",FALSE,TRUE)</formula>
    </cfRule>
    <cfRule type="expression" dxfId="52" priority="54">
      <formula>IF(RIGHT(TEXT(Y111,"0.#"),1)=".",TRUE,FALSE)</formula>
    </cfRule>
  </conditionalFormatting>
  <conditionalFormatting sqref="AL111:AO111">
    <cfRule type="expression" dxfId="51" priority="49">
      <formula>IF(AND(AL111&gt;=0, RIGHT(TEXT(AL111,"0.#"),1)&lt;&gt;"."),TRUE,FALSE)</formula>
    </cfRule>
    <cfRule type="expression" dxfId="50" priority="50">
      <formula>IF(AND(AL111&gt;=0, RIGHT(TEXT(AL111,"0.#"),1)="."),TRUE,FALSE)</formula>
    </cfRule>
    <cfRule type="expression" dxfId="49" priority="51">
      <formula>IF(AND(AL111&lt;0, RIGHT(TEXT(AL111,"0.#"),1)&lt;&gt;"."),TRUE,FALSE)</formula>
    </cfRule>
    <cfRule type="expression" dxfId="48" priority="52">
      <formula>IF(AND(AL111&lt;0, RIGHT(TEXT(AL111,"0.#"),1)="."),TRUE,FALSE)</formula>
    </cfRule>
  </conditionalFormatting>
  <conditionalFormatting sqref="Y115">
    <cfRule type="expression" dxfId="47" priority="47">
      <formula>IF(RIGHT(TEXT(Y115,"0.#"),1)=".",FALSE,TRUE)</formula>
    </cfRule>
    <cfRule type="expression" dxfId="46" priority="48">
      <formula>IF(RIGHT(TEXT(Y115,"0.#"),1)=".",TRUE,FALSE)</formula>
    </cfRule>
  </conditionalFormatting>
  <conditionalFormatting sqref="AL115:AO115">
    <cfRule type="expression" dxfId="45" priority="43">
      <formula>IF(AND(AL115&gt;=0, RIGHT(TEXT(AL115,"0.#"),1)&lt;&gt;"."),TRUE,FALSE)</formula>
    </cfRule>
    <cfRule type="expression" dxfId="44" priority="44">
      <formula>IF(AND(AL115&gt;=0, RIGHT(TEXT(AL115,"0.#"),1)="."),TRUE,FALSE)</formula>
    </cfRule>
    <cfRule type="expression" dxfId="43" priority="45">
      <formula>IF(AND(AL115&lt;0, RIGHT(TEXT(AL115,"0.#"),1)&lt;&gt;"."),TRUE,FALSE)</formula>
    </cfRule>
    <cfRule type="expression" dxfId="42" priority="46">
      <formula>IF(AND(AL115&lt;0, RIGHT(TEXT(AL115,"0.#"),1)="."),TRUE,FALSE)</formula>
    </cfRule>
  </conditionalFormatting>
  <conditionalFormatting sqref="Y119">
    <cfRule type="expression" dxfId="41" priority="41">
      <formula>IF(RIGHT(TEXT(Y119,"0.#"),1)=".",FALSE,TRUE)</formula>
    </cfRule>
    <cfRule type="expression" dxfId="40" priority="42">
      <formula>IF(RIGHT(TEXT(Y119,"0.#"),1)=".",TRUE,FALSE)</formula>
    </cfRule>
  </conditionalFormatting>
  <conditionalFormatting sqref="AL119:AO119">
    <cfRule type="expression" dxfId="39" priority="37">
      <formula>IF(AND(AL119&gt;=0, RIGHT(TEXT(AL119,"0.#"),1)&lt;&gt;"."),TRUE,FALSE)</formula>
    </cfRule>
    <cfRule type="expression" dxfId="38" priority="38">
      <formula>IF(AND(AL119&gt;=0, RIGHT(TEXT(AL119,"0.#"),1)="."),TRUE,FALSE)</formula>
    </cfRule>
    <cfRule type="expression" dxfId="37" priority="39">
      <formula>IF(AND(AL119&lt;0, RIGHT(TEXT(AL119,"0.#"),1)&lt;&gt;"."),TRUE,FALSE)</formula>
    </cfRule>
    <cfRule type="expression" dxfId="36" priority="40">
      <formula>IF(AND(AL119&lt;0, RIGHT(TEXT(AL119,"0.#"),1)="."),TRUE,FALSE)</formula>
    </cfRule>
  </conditionalFormatting>
  <conditionalFormatting sqref="Y123">
    <cfRule type="expression" dxfId="35" priority="35">
      <formula>IF(RIGHT(TEXT(Y123,"0.#"),1)=".",FALSE,TRUE)</formula>
    </cfRule>
    <cfRule type="expression" dxfId="34" priority="36">
      <formula>IF(RIGHT(TEXT(Y123,"0.#"),1)=".",TRUE,FALSE)</formula>
    </cfRule>
  </conditionalFormatting>
  <conditionalFormatting sqref="AL123:AO123">
    <cfRule type="expression" dxfId="33" priority="31">
      <formula>IF(AND(AL123&gt;=0, RIGHT(TEXT(AL123,"0.#"),1)&lt;&gt;"."),TRUE,FALSE)</formula>
    </cfRule>
    <cfRule type="expression" dxfId="32" priority="32">
      <formula>IF(AND(AL123&gt;=0, RIGHT(TEXT(AL123,"0.#"),1)="."),TRUE,FALSE)</formula>
    </cfRule>
    <cfRule type="expression" dxfId="31" priority="33">
      <formula>IF(AND(AL123&lt;0, RIGHT(TEXT(AL123,"0.#"),1)&lt;&gt;"."),TRUE,FALSE)</formula>
    </cfRule>
    <cfRule type="expression" dxfId="30" priority="34">
      <formula>IF(AND(AL123&lt;0, RIGHT(TEXT(AL123,"0.#"),1)="."),TRUE,FALSE)</formula>
    </cfRule>
  </conditionalFormatting>
  <conditionalFormatting sqref="AL127:AO127">
    <cfRule type="expression" dxfId="29" priority="27">
      <formula>IF(AND(AL127&gt;=0, RIGHT(TEXT(AL127,"0.#"),1)&lt;&gt;"."),TRUE,FALSE)</formula>
    </cfRule>
    <cfRule type="expression" dxfId="28" priority="28">
      <formula>IF(AND(AL127&gt;=0, RIGHT(TEXT(AL127,"0.#"),1)="."),TRUE,FALSE)</formula>
    </cfRule>
    <cfRule type="expression" dxfId="27" priority="29">
      <formula>IF(AND(AL127&lt;0, RIGHT(TEXT(AL127,"0.#"),1)&lt;&gt;"."),TRUE,FALSE)</formula>
    </cfRule>
    <cfRule type="expression" dxfId="26" priority="30">
      <formula>IF(AND(AL127&lt;0, RIGHT(TEXT(AL127,"0.#"),1)="."),TRUE,FALSE)</formula>
    </cfRule>
  </conditionalFormatting>
  <conditionalFormatting sqref="Y127">
    <cfRule type="expression" dxfId="25" priority="25">
      <formula>IF(RIGHT(TEXT(Y127,"0.#"),1)=".",FALSE,TRUE)</formula>
    </cfRule>
    <cfRule type="expression" dxfId="24" priority="26">
      <formula>IF(RIGHT(TEXT(Y127,"0.#"),1)=".",TRUE,FALSE)</formula>
    </cfRule>
  </conditionalFormatting>
  <conditionalFormatting sqref="AL128:AO128">
    <cfRule type="expression" dxfId="23" priority="21">
      <formula>IF(AND(AL128&gt;=0, RIGHT(TEXT(AL128,"0.#"),1)&lt;&gt;"."),TRUE,FALSE)</formula>
    </cfRule>
    <cfRule type="expression" dxfId="22" priority="22">
      <formula>IF(AND(AL128&gt;=0, RIGHT(TEXT(AL128,"0.#"),1)="."),TRUE,FALSE)</formula>
    </cfRule>
    <cfRule type="expression" dxfId="21" priority="23">
      <formula>IF(AND(AL128&lt;0, RIGHT(TEXT(AL128,"0.#"),1)&lt;&gt;"."),TRUE,FALSE)</formula>
    </cfRule>
    <cfRule type="expression" dxfId="20" priority="24">
      <formula>IF(AND(AL128&lt;0, RIGHT(TEXT(AL128,"0.#"),1)="."),TRUE,FALSE)</formula>
    </cfRule>
  </conditionalFormatting>
  <conditionalFormatting sqref="Y128">
    <cfRule type="expression" dxfId="19" priority="19">
      <formula>IF(RIGHT(TEXT(Y128,"0.#"),1)=".",FALSE,TRUE)</formula>
    </cfRule>
    <cfRule type="expression" dxfId="18" priority="20">
      <formula>IF(RIGHT(TEXT(Y128,"0.#"),1)=".",TRUE,FALSE)</formula>
    </cfRule>
  </conditionalFormatting>
  <conditionalFormatting sqref="Y132">
    <cfRule type="expression" dxfId="17" priority="17">
      <formula>IF(RIGHT(TEXT(Y132,"0.#"),1)=".",FALSE,TRUE)</formula>
    </cfRule>
    <cfRule type="expression" dxfId="16" priority="18">
      <formula>IF(RIGHT(TEXT(Y132,"0.#"),1)=".",TRUE,FALSE)</formula>
    </cfRule>
  </conditionalFormatting>
  <conditionalFormatting sqref="AL132:AO132">
    <cfRule type="expression" dxfId="15" priority="13">
      <formula>IF(AND(AL132&gt;=0, RIGHT(TEXT(AL132,"0.#"),1)&lt;&gt;"."),TRUE,FALSE)</formula>
    </cfRule>
    <cfRule type="expression" dxfId="14" priority="14">
      <formula>IF(AND(AL132&gt;=0, RIGHT(TEXT(AL132,"0.#"),1)="."),TRUE,FALSE)</formula>
    </cfRule>
    <cfRule type="expression" dxfId="13" priority="15">
      <formula>IF(AND(AL132&lt;0, RIGHT(TEXT(AL132,"0.#"),1)&lt;&gt;"."),TRUE,FALSE)</formula>
    </cfRule>
    <cfRule type="expression" dxfId="12" priority="16">
      <formula>IF(AND(AL132&lt;0, RIGHT(TEXT(AL132,"0.#"),1)="."),TRUE,FALSE)</formula>
    </cfRule>
  </conditionalFormatting>
  <conditionalFormatting sqref="Y136">
    <cfRule type="expression" dxfId="11" priority="11">
      <formula>IF(RIGHT(TEXT(Y136,"0.#"),1)=".",FALSE,TRUE)</formula>
    </cfRule>
    <cfRule type="expression" dxfId="10" priority="12">
      <formula>IF(RIGHT(TEXT(Y136,"0.#"),1)=".",TRUE,FALSE)</formula>
    </cfRule>
  </conditionalFormatting>
  <conditionalFormatting sqref="AL136:AO136">
    <cfRule type="expression" dxfId="9" priority="7">
      <formula>IF(AND(AL136&gt;=0, RIGHT(TEXT(AL136,"0.#"),1)&lt;&gt;"."),TRUE,FALSE)</formula>
    </cfRule>
    <cfRule type="expression" dxfId="8" priority="8">
      <formula>IF(AND(AL136&gt;=0, RIGHT(TEXT(AL136,"0.#"),1)="."),TRUE,FALSE)</formula>
    </cfRule>
    <cfRule type="expression" dxfId="7" priority="9">
      <formula>IF(AND(AL136&lt;0, RIGHT(TEXT(AL136,"0.#"),1)&lt;&gt;"."),TRUE,FALSE)</formula>
    </cfRule>
    <cfRule type="expression" dxfId="6" priority="10">
      <formula>IF(AND(AL136&lt;0, RIGHT(TEXT(AL136,"0.#"),1)="."),TRUE,FALSE)</formula>
    </cfRule>
  </conditionalFormatting>
  <conditionalFormatting sqref="Y140">
    <cfRule type="expression" dxfId="5" priority="5">
      <formula>IF(RIGHT(TEXT(Y140,"0.#"),1)=".",FALSE,TRUE)</formula>
    </cfRule>
    <cfRule type="expression" dxfId="4" priority="6">
      <formula>IF(RIGHT(TEXT(Y140,"0.#"),1)=".",TRUE,FALSE)</formula>
    </cfRule>
  </conditionalFormatting>
  <conditionalFormatting sqref="AL140:AO140">
    <cfRule type="expression" dxfId="3" priority="1">
      <formula>IF(AND(AL140&gt;=0, RIGHT(TEXT(AL140,"0.#"),1)&lt;&gt;"."),TRUE,FALSE)</formula>
    </cfRule>
    <cfRule type="expression" dxfId="2" priority="2">
      <formula>IF(AND(AL140&gt;=0, RIGHT(TEXT(AL140,"0.#"),1)="."),TRUE,FALSE)</formula>
    </cfRule>
    <cfRule type="expression" dxfId="1" priority="3">
      <formula>IF(AND(AL140&lt;0, RIGHT(TEXT(AL140,"0.#"),1)&lt;&gt;"."),TRUE,FALSE)</formula>
    </cfRule>
    <cfRule type="expression" dxfId="0" priority="4">
      <formula>IF(AND(AL140&lt;0, RIGHT(TEXT(AL140,"0.#"),1)="."),TRUE,FALSE)</formula>
    </cfRule>
  </conditionalFormatting>
  <dataValidations count="3">
    <dataValidation type="custom" allowBlank="1" showInputMessage="1" showErrorMessage="1" errorTitle="法人番号チェック" error="法人番号は13桁の数字で入力してください。" sqref="J140:O140 J136:O136 J132:O132 J127:O128 J123:O123 J119:O119 J115:O115 J111:O111 J107:O107 J103:O103 J98:O99 J94:O94 J85:O90 J80:O81 J76:O76 J71:O72 J67:O67 J62:O63 J58:O58 J54:O54 J44:O50 J31:O40 J24:O27 J20:O20 J16:O16 J12:O12 J8:O8 J4:O4">
      <formula1>OR(J4="-",AND(LEN(J4)=13,IFERROR(SEARCH("-",J4),"")="",IFERROR(SEARCH(".",J4),"")="",ISNUMBER(J4)))</formula1>
    </dataValidation>
    <dataValidation type="custom" imeMode="disabled" allowBlank="1" showInputMessage="1" showErrorMessage="1" sqref="AH4:AK4 AH8:AK8 AH12:AK12 AH16:AK16 AH20:AK20 AH24:AK27 AH31:AK40 AH44:AK50 AH54:AK54 AH58:AK58 AH62:AK63 AH67:AK67 AH71:AK72 AH76:AK76 AH80:AK81 AH85:AK90 AH94:AK94 AH98:AK99 AH103:AK103 AH107:AK107 AH111:AK111 AH115:AK115 AH119:AK119 AH123:AK123 AH127:AK128 AH132:AK132 AH136:AK136 AH140:AK140">
      <formula1>OR(AND(MOD(IF(ISNUMBER(AH4), AH4, 0.5),1)=0, 0&lt;=AH4), AH4="-")</formula1>
    </dataValidation>
    <dataValidation type="custom" imeMode="disabled" allowBlank="1" showInputMessage="1" showErrorMessage="1" sqref="AL119 AL80:AL81 AL85:AL90 AL127:AL128 AL8 AL24:AL27 AL94 AL31:AL40 AL12 AL44:AL50 AL54 AL58 AL62:AL63 AL67 AL71:AL72 AL76 AL20 AL16 AL98:AL99 AL103 AL107 AL111 AL115 AL4 AL123 AL132 AL136 AL140 Y4:AB4 Y8:AB8 Y12:AB12 Y16:AB16 Y20:AB20 Y24:AB27 Y31:AB40 Y44:AB50 Y54:AB54 Y58:AB58 Y62:AB63 Y67:AB67 Y71:AB72 Y76:AB76 Y80:AB81 Y85:AB90 Y94:AB94 Y98:AB99 Y103:AB103 Y107:AB107 Y111:AB111 Y115:AB115 Y119:AB119 Y123:AB123 Y127:AB128 Y132:AB132 Y136:AB136 Y140:AB140">
      <formula1>OR(ISNUMBER(Y4), Y4="-")</formula1>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firstHeader>&amp;R&amp;"-,太字"&amp;18別紙３</firstHeader>
  </headerFooter>
  <rowBreaks count="3" manualBreakCount="3">
    <brk id="40" max="49" man="1"/>
    <brk id="77" max="49" man="1"/>
    <brk id="116"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AC8:AG8 AC12:AG12 AC16:AG16 AC20:AG20 AC24:AG27 AC31:AG40 AC44:AG50 AC54:AG54 AC58:AG58 AC62:AG63 AC67:AG67 AC71:AG72 AC76:AG76 AC80:AG81 AC85:AG90 AC94:AG94 AC98:AG99 AC103:AG103 AC107:AG107 AC111:AG111 AC115:AG115 AC119:AG119 AC123:AG123 AC127:AG128 AC132:AG132 AC136:AG136 AC140:AG140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2022-08-25T17:51:47Z</dcterms:created>
  <dcterms:modified xsi:type="dcterms:W3CDTF">2022-09-14T02:27:26Z</dcterms:modified>
</cp:coreProperties>
</file>