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41" i="13" l="1"/>
  <c r="AY140" i="13"/>
  <c r="AY139" i="13"/>
  <c r="AY138" i="13"/>
  <c r="AY137" i="13"/>
  <c r="AY136" i="13"/>
  <c r="AY135" i="13"/>
  <c r="AY134" i="13"/>
  <c r="AY133" i="13"/>
  <c r="AY129" i="13"/>
  <c r="AY131" i="13" s="1"/>
  <c r="AY128" i="13"/>
  <c r="AY127" i="13"/>
  <c r="AY126" i="13"/>
  <c r="AY125" i="13"/>
  <c r="AY124" i="13"/>
  <c r="AY123" i="13"/>
  <c r="AY122" i="13"/>
  <c r="AY121" i="13"/>
  <c r="AY120" i="13"/>
  <c r="AY113" i="13"/>
  <c r="AU112" i="13"/>
  <c r="Y112" i="13"/>
  <c r="AW88" i="13"/>
  <c r="AT88" i="13"/>
  <c r="AQ88" i="13"/>
  <c r="AL88" i="13"/>
  <c r="AI88" i="13"/>
  <c r="AF88" i="13"/>
  <c r="Z88" i="13"/>
  <c r="W88" i="13"/>
  <c r="T88" i="13"/>
  <c r="N88" i="13"/>
  <c r="AW87" i="13"/>
  <c r="AT87" i="13"/>
  <c r="AQ87" i="13"/>
  <c r="AL87" i="13"/>
  <c r="AI87" i="13"/>
  <c r="AF87" i="13"/>
  <c r="Z87" i="13"/>
  <c r="W87" i="13"/>
  <c r="T87" i="13"/>
  <c r="N87" i="13"/>
  <c r="K87" i="13"/>
  <c r="H87" i="13"/>
  <c r="AD19" i="13"/>
  <c r="AD21" i="13" s="1"/>
  <c r="W19" i="13"/>
  <c r="W21" i="13" s="1"/>
  <c r="P19" i="13"/>
  <c r="P21" i="13" s="1"/>
  <c r="G11" i="13"/>
  <c r="AE8" i="13"/>
  <c r="G6" i="13"/>
  <c r="AV2" i="13"/>
  <c r="AY132" i="13" l="1"/>
  <c r="AY13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<sst xmlns="http://schemas.openxmlformats.org/spreadsheetml/2006/main" count="838" uniqueCount="654">
  <si>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</si>
  <si>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</si>
  <si>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</si>
  <si>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</si>
  <si>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</si>
  <si>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</si>
  <si>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</si>
  <si>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</si>
  <si>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</si>
  <si>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</si>
  <si>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</si>
  <si>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</si>
  <si>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</si>
  <si>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</si>
  <si>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</si>
  <si>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</si>
  <si>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</si>
  <si>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</si>
  <si>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</si>
  <si>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</si>
  <si>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</si>
  <si>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</si>
  <si>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</si>
  <si>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</si>
  <si>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</si>
  <si>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</si>
  <si>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</si>
  <si>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</si>
  <si>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</si>
  <si>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</si>
  <si>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</si>
  <si>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</si>
  <si>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</si>
  <si>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</si>
  <si>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</si>
  <si>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</si>
  <si>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</si>
  <si>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</si>
  <si>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</si>
  <si>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</si>
  <si>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</si>
  <si>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</si>
  <si>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</si>
  <si>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</si>
  <si>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</si>
  <si>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</si>
  <si>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</si>
  <si>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</si>
  <si>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</si>
  <si>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</si>
  <si>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</si>
  <si>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</si>
  <si>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</si>
  <si>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</si>
  <si>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</si>
  <si>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</si>
  <si>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</si>
  <si>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</si>
  <si>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</si>
  <si>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</si>
  <si>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</si>
  <si>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</si>
  <si>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</si>
  <si>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</si>
  <si>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</si>
  <si>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</si>
  <si>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</si>
  <si>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</si>
  <si>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</si>
  <si>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</si>
  <si>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</si>
  <si>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</si>
  <si>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</si>
  <si>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</si>
  <si>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</si>
  <si>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</si>
  <si>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</si>
  <si>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</si>
  <si>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</si>
  <si>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</si>
  <si>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</si>
  <si>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</si>
  <si>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</si>
  <si>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</si>
  <si>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</si>
  <si>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</si>
  <si>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</si>
  <si>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</si>
  <si>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</si>
  <si>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</si>
  <si>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</si>
  <si>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</si>
  <si>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</si>
  <si>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</si>
  <si>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</si>
  <si>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</si>
  <si>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</si>
  <si>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</si>
  <si>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</si>
  <si>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</si>
  <si>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</si>
  <si>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</si>
  <si>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</si>
  <si>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</si>
  <si>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</si>
  <si>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</si>
  <si>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</si>
  <si>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</si>
  <si>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</si>
  <si>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</si>
  <si>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</si>
  <si>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</si>
  <si>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</si>
  <si>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</si>
  <si>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</si>
  <si>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</si>
  <si>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</si>
  <si>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</si>
  <si>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</si>
  <si>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</si>
  <si>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</si>
  <si>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</si>
  <si>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</si>
  <si>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</si>
  <si>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</si>
  <si>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</si>
  <si>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</si>
  <si>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</si>
  <si>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</si>
  <si>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</si>
  <si>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</si>
  <si>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</si>
  <si>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</si>
  <si>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</si>
  <si>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</si>
  <si>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</si>
  <si>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</si>
  <si>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</si>
  <si>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</si>
  <si>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</si>
  <si>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</si>
  <si>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</si>
  <si>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</si>
  <si>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</si>
  <si>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</si>
  <si>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</si>
  <si>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</si>
  <si>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</si>
  <si>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</si>
  <si>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</si>
  <si>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</si>
  <si>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</si>
  <si>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</si>
  <si>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</si>
  <si>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</si>
  <si>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</si>
  <si>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</si>
  <si>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</si>
  <si>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</si>
  <si>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</si>
  <si>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</si>
  <si>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</si>
  <si>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</si>
  <si>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</si>
  <si>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</si>
  <si>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</si>
  <si>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</si>
  <si>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</si>
  <si>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</si>
  <si>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</si>
  <si>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</si>
  <si>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</si>
  <si>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</si>
  <si>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</si>
  <si>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</si>
  <si>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</si>
  <si>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</si>
  <si>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</si>
  <si>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</si>
  <si>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</si>
  <si>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</si>
  <si>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</si>
  <si>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</si>
  <si>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</si>
  <si>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</si>
  <si>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</si>
  <si>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</si>
  <si>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</si>
  <si>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</si>
  <si>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</si>
  <si>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</si>
  <si>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</si>
  <si>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</si>
  <si>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</si>
  <si>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</si>
  <si>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</si>
  <si>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</si>
  <si>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</si>
  <si>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</si>
  <si>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</si>
  <si>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</si>
  <si>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</si>
  <si>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</si>
  <si>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</si>
  <si>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</si>
  <si>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</si>
  <si>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</si>
  <si>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</si>
  <si>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</si>
  <si>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</si>
  <si>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</si>
  <si>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</si>
  <si>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</si>
  <si>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</si>
  <si>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</si>
  <si>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</si>
  <si>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</si>
  <si>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</si>
  <si>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</si>
  <si>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</si>
  <si>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</si>
  <si>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</si>
  <si>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</si>
  <si>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</si>
  <si>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</si>
  <si>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</si>
  <si>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</si>
  <si>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</si>
  <si>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</si>
  <si>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</si>
  <si>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</si>
  <si>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</si>
  <si>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</si>
  <si>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</si>
  <si>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</si>
  <si>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</si>
  <si>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</si>
  <si>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</si>
  <si>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</si>
  <si>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</si>
  <si>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</si>
  <si>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</si>
  <si>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</si>
  <si>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</si>
  <si>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</si>
  <si>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</si>
  <si>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</si>
  <si>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</si>
  <si>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</si>
  <si>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</si>
  <si>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</si>
  <si>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</si>
  <si>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</si>
  <si>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</si>
  <si>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</si>
  <si>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</si>
  <si>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</si>
  <si>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</si>
  <si>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</si>
  <si>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</si>
  <si>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</si>
  <si>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</si>
  <si>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</si>
  <si>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</si>
  <si>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</si>
  <si>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</si>
  <si>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</si>
  <si>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</si>
  <si>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</si>
  <si>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</si>
  <si>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</si>
  <si>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</si>
  <si>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</si>
  <si>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</si>
  <si>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</si>
  <si>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</si>
  <si>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</si>
  <si>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</si>
  <si>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</si>
  <si>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</si>
  <si>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</si>
  <si>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</si>
  <si>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</si>
  <si>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</si>
  <si>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</si>
  <si>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</si>
  <si>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</si>
  <si>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</si>
  <si>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</si>
  <si>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</si>
  <si>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</si>
  <si>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</si>
  <si>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</si>
  <si>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</si>
  <si>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</si>
  <si>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</si>
  <si>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</si>
  <si>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</si>
  <si>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</si>
  <si>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</si>
  <si>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</si>
  <si>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</si>
  <si>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</si>
  <si>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</si>
  <si>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</si>
  <si>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</si>
  <si>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</si>
  <si>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</si>
  <si>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</si>
  <si>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</si>
  <si>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</si>
  <si>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</si>
  <si>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</si>
  <si>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</si>
  <si>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</si>
  <si>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</si>
  <si>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</si>
  <si>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</si>
  <si>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</si>
  <si>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</si>
  <si>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</si>
  <si>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</si>
  <si>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</si>
  <si>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</si>
  <si>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</si>
  <si>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</si>
  <si>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</si>
  <si>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</si>
  <si>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</si>
  <si>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</si>
  <si>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</si>
  <si>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</si>
  <si>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</si>
  <si>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</si>
  <si>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</si>
  <si>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</si>
  <si>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</si>
  <si>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</si>
  <si>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</si>
  <si>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</si>
  <si>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</si>
  <si>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</si>
  <si>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</si>
  <si>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</si>
  <si>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</si>
  <si>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</si>
  <si>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</si>
  <si>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</si>
  <si>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</si>
  <si>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</si>
  <si>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</si>
  <si>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</si>
  <si>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</si>
  <si>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</si>
  <si>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</si>
  <si>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</si>
  <si>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</si>
  <si>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</si>
  <si>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</si>
  <si>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</si>
  <si>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</si>
  <si>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</si>
  <si>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</si>
  <si>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</si>
  <si>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</si>
  <si>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</si>
  <si>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</si>
  <si>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</si>
  <si>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</si>
  <si>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</si>
  <si>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</si>
  <si>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</si>
  <si>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</si>
  <si>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</si>
  <si>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</si>
  <si>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</si>
  <si>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</si>
  <si>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</si>
  <si>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</si>
  <si>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</si>
  <si>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</si>
  <si>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</si>
  <si>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</si>
  <si>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</si>
  <si>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</si>
  <si>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</si>
  <si>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</si>
  <si>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</si>
  <si>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</si>
  <si>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</si>
  <si>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</si>
  <si>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</si>
  <si>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</si>
  <si>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</si>
  <si>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</si>
  <si>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</si>
  <si>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</si>
  <si>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</si>
  <si>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</si>
  <si>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</si>
  <si>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</si>
  <si>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</si>
  <si>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</si>
  <si>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</si>
  <si>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</si>
  <si>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</si>
  <si>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</si>
  <si>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</si>
  <si>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</si>
  <si>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</si>
  <si>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</si>
  <si>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</si>
  <si>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</si>
  <si>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</si>
  <si>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</si>
  <si>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</si>
  <si>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</si>
  <si>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</si>
  <si>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</si>
  <si>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</si>
  <si>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</si>
  <si>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</si>
  <si>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</si>
  <si>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</si>
  <si>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</si>
  <si>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</si>
  <si>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</si>
  <si>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</si>
  <si>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</si>
  <si>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</si>
  <si>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</si>
  <si>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</si>
  <si>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</si>
  <si>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</si>
  <si>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</si>
  <si>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</si>
  <si>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</si>
  <si>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</si>
  <si>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</si>
  <si>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</si>
  <si>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</si>
  <si>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</si>
  <si>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</si>
  <si>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</si>
  <si>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</si>
  <si>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</si>
  <si>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</si>
  <si>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</si>
  <si>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</si>
  <si>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</si>
  <si>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</si>
  <si>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</si>
  <si>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</si>
  <si>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</si>
  <si>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</si>
  <si>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</si>
  <si>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</si>
  <si>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</si>
  <si>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</si>
  <si>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</si>
  <si>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</si>
  <si>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</si>
  <si>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</si>
  <si>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</si>
  <si>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</si>
  <si>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</si>
  <si>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</si>
  <si>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</si>
  <si>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</si>
  <si>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</si>
  <si>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</si>
  <si>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</si>
  <si>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</si>
  <si>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</si>
  <si>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</si>
  <si>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</si>
  <si>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</si>
  <si>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</si>
  <si>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</si>
  <si>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</si>
  <si>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</si>
  <si>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</si>
  <si>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</si>
  <si>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</si>
  <si>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</si>
  <si>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</si>
  <si>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</si>
  <si>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</si>
  <si>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</si>
  <si>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</si>
  <si>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</si>
  <si>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</si>
  <si>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</si>
  <si>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</si>
  <si>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</si>
  <si>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</si>
  <si>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</si>
  <si>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</si>
  <si>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</si>
  <si>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</si>
  <si>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</si>
  <si>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</si>
  <si>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</si>
  <si>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</si>
  <si>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</si>
  <si>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</si>
  <si>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</si>
  <si>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</si>
  <si>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</si>
  <si>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</si>
  <si>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</si>
  <si>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</si>
  <si>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</si>
  <si>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</si>
  <si>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</si>
  <si>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</si>
  <si>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</si>
  <si>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</si>
  <si>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</si>
  <si>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</si>
  <si>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</si>
  <si>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</si>
  <si>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</si>
  <si>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</si>
  <si>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</si>
  <si>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</si>
  <si>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</si>
  <si>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</si>
  <si>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</si>
  <si>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</si>
  <si>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</si>
  <si>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</si>
  <si>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</si>
  <si>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</si>
  <si>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</si>
  <si>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</si>
  <si>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</si>
  <si>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</si>
  <si>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</si>
  <si>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</si>
  <si>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</si>
  <si>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</si>
  <si>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</si>
  <si>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</si>
  <si>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</si>
  <si>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</si>
  <si>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</si>
  <si>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</si>
  <si>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</si>
  <si>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</si>
  <si>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</si>
  <si>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</si>
  <si>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</si>
  <si>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</si>
  <si>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</si>
  <si>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</si>
  <si>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</si>
  <si>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</si>
  <si>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</si>
  <si>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</si>
  <si>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</si>
  <si>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内閣府</t>
  </si>
  <si>
    <t>食品安全行政の充実・強化経費</t>
    <phoneticPr fontId="5"/>
  </si>
  <si>
    <t>食品安全委員会事務局</t>
    <phoneticPr fontId="5"/>
  </si>
  <si>
    <t>総務課、情報・勧告広報課</t>
    <phoneticPr fontId="5"/>
  </si>
  <si>
    <t>込山愛郎総務課長
浜谷直史情報・勧告広報課長</t>
    <phoneticPr fontId="5"/>
  </si>
  <si>
    <t>一般会計</t>
  </si>
  <si>
    <t>食品安全基本法（平成15年5月23日法律第48号）第17条</t>
    <phoneticPr fontId="5"/>
  </si>
  <si>
    <t>食品安全基本法第21条第1項に規定する基本的事項（平成24年6月29日閣議決定）
「食品安全委員会運営計画」（2022年3月31日食品安全委員会決定）</t>
    <phoneticPr fontId="5"/>
  </si>
  <si>
    <t xml:space="preserve">  食品に係る危害情報及び食品健康影響評価(以下「リスク評価」という。）等を行うために必要な情報等を収集し、的確な整理・分析を行い最新の食品の安全性に関する知見を集積するとともに、当該情報を広く一般国民、食品関連事業者、食品安全行政担当者等に提供し、食品安全に関する知識の向上と食品に起因する健康被害の抑制に寄与することを目的とする。</t>
    <phoneticPr fontId="5"/>
  </si>
  <si>
    <t>直接実施</t>
    <rPh sb="0" eb="2">
      <t>チョクセツ</t>
    </rPh>
    <rPh sb="2" eb="4">
      <t>ジッシ</t>
    </rPh>
    <phoneticPr fontId="5"/>
  </si>
  <si>
    <t>-</t>
  </si>
  <si>
    <t>庁費</t>
  </si>
  <si>
    <t>リスク評価等を行うために国際機関、外国政府が発信する情報や食品安全モニター等を通じて、最新の食品安全に関する知見を一元的に収集・整理・分析・データベース化するとともに、食品に起因する健康被害の未然防止に役立てるため、広く一般国民・食品関連事業者、食品安全行政担当者に共有する。</t>
    <phoneticPr fontId="5"/>
  </si>
  <si>
    <t>国内外の食品の安全確保に関する情報を収集、整理し、関係機関等に配布することで、食品の安全確保のための措置が適切に講じられるようにする</t>
    <phoneticPr fontId="5"/>
  </si>
  <si>
    <t>食品安全に関する国際機関や政府機関、学術誌に掲載された情報を収集、翻訳してとりまとめ、関係機関等へ配布した回数/年間</t>
    <phoneticPr fontId="5"/>
  </si>
  <si>
    <t>回</t>
  </si>
  <si>
    <t>執行額/関係機関等への情報提供回数
※4年度活動見込の単位当たりコストは、「予算額／見込回数」で試算　　　　　　　　　　　　　　　</t>
    <phoneticPr fontId="5"/>
  </si>
  <si>
    <t>千円/回</t>
    <rPh sb="0" eb="1">
      <t>セン</t>
    </rPh>
    <rPh sb="3" eb="4">
      <t>カイ</t>
    </rPh>
    <phoneticPr fontId="5"/>
  </si>
  <si>
    <t>当該実施調査事業契約額/実施調査回数</t>
    <rPh sb="16" eb="17">
      <t>カイ</t>
    </rPh>
    <phoneticPr fontId="5"/>
  </si>
  <si>
    <t>31百万円/240回</t>
    <phoneticPr fontId="5"/>
  </si>
  <si>
    <t>13百万円/241回</t>
    <phoneticPr fontId="5"/>
  </si>
  <si>
    <t>18百万円/241回</t>
    <phoneticPr fontId="5"/>
  </si>
  <si>
    <t>44百万円/245回</t>
    <phoneticPr fontId="5"/>
  </si>
  <si>
    <t>令和2～4年度の平均が平成24～30年度の7中5平均（255,000件）より増加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5"/>
  </si>
  <si>
    <t>食品安全委員会のホームページのトップページに利用者がアクセスした件数</t>
    <phoneticPr fontId="5"/>
  </si>
  <si>
    <t>アクセス</t>
  </si>
  <si>
    <t>食品安全委員会のホームページのトップページに利用者がアクセスした実数（食品安全委員会事務局調べ）</t>
    <phoneticPr fontId="5"/>
  </si>
  <si>
    <t>15　食品安全</t>
    <phoneticPr fontId="5"/>
  </si>
  <si>
    <t>21　食品健康影響評価に関する施策の推進</t>
    <phoneticPr fontId="5"/>
  </si>
  <si>
    <t>https://www8.cao.go.jp/hyouka/r3bunseki/r3bunseki-23.pdf</t>
    <phoneticPr fontId="5"/>
  </si>
  <si>
    <t>令和３年度実施施策に係る政策評価の事前分析表（食品安全の確保に必要な総合的施策の推進）</t>
    <rPh sb="40" eb="42">
      <t>スイシン</t>
    </rPh>
    <phoneticPr fontId="5"/>
  </si>
  <si>
    <t>○</t>
  </si>
  <si>
    <t>・本事業は食品安全基本法第17条及び食品安全基本法第21条第1項に規定する基本的事項第7に基づき、食品の安全に係る国内外の情報を一元的に収集し的確に整理・分析した情報を広く国民等に対し提供する事業であり、毎年策定される「食品安全委員会運営計画」（2021年3月31日食品安全委員会決定）に従い実施されている。
・事業内容については、ステークホルダーによる検討や運営計画改定時のパブリックコメント実施を通じて食品安全に関する国民や社会のニーズを反映の上、実施している。</t>
    <rPh sb="102" eb="104">
      <t>マイトシ</t>
    </rPh>
    <rPh sb="104" eb="106">
      <t>サクテイ</t>
    </rPh>
    <rPh sb="110" eb="112">
      <t>ショクヒン</t>
    </rPh>
    <rPh sb="112" eb="114">
      <t>アンゼン</t>
    </rPh>
    <rPh sb="114" eb="117">
      <t>イインカイ</t>
    </rPh>
    <rPh sb="117" eb="119">
      <t>ウンエイ</t>
    </rPh>
    <rPh sb="119" eb="121">
      <t>ケイカク</t>
    </rPh>
    <rPh sb="127" eb="128">
      <t>ネン</t>
    </rPh>
    <rPh sb="129" eb="130">
      <t>ガツ</t>
    </rPh>
    <rPh sb="132" eb="133">
      <t>ニチ</t>
    </rPh>
    <rPh sb="133" eb="135">
      <t>ショクヒン</t>
    </rPh>
    <rPh sb="135" eb="137">
      <t>アンゼン</t>
    </rPh>
    <rPh sb="137" eb="140">
      <t>イインカイ</t>
    </rPh>
    <rPh sb="140" eb="142">
      <t>ケッテイ</t>
    </rPh>
    <rPh sb="144" eb="145">
      <t>シタガ</t>
    </rPh>
    <rPh sb="146" eb="148">
      <t>ジッシ</t>
    </rPh>
    <rPh sb="156" eb="158">
      <t>ジギョウ</t>
    </rPh>
    <rPh sb="158" eb="160">
      <t>ナイヨウ</t>
    </rPh>
    <rPh sb="177" eb="179">
      <t>ケントウ</t>
    </rPh>
    <rPh sb="180" eb="182">
      <t>ウンエイ</t>
    </rPh>
    <rPh sb="182" eb="184">
      <t>ケイカク</t>
    </rPh>
    <rPh sb="184" eb="186">
      <t>カイテイ</t>
    </rPh>
    <rPh sb="186" eb="187">
      <t>ジ</t>
    </rPh>
    <rPh sb="197" eb="199">
      <t>ジッシ</t>
    </rPh>
    <rPh sb="200" eb="201">
      <t>ツウ</t>
    </rPh>
    <rPh sb="203" eb="205">
      <t>ショクヒン</t>
    </rPh>
    <rPh sb="205" eb="207">
      <t>アンゼン</t>
    </rPh>
    <rPh sb="208" eb="209">
      <t>カン</t>
    </rPh>
    <rPh sb="211" eb="213">
      <t>コクミン</t>
    </rPh>
    <rPh sb="214" eb="216">
      <t>シャカイ</t>
    </rPh>
    <rPh sb="221" eb="223">
      <t>ハンエイ</t>
    </rPh>
    <rPh sb="224" eb="225">
      <t>ウエ</t>
    </rPh>
    <rPh sb="226" eb="228">
      <t>ジッシ</t>
    </rPh>
    <phoneticPr fontId="5"/>
  </si>
  <si>
    <t>・本事業は食品安全基本法第17条及び食品安全基本法第21条第1項に規定する基本的事項第7に基づき、食品安全委員会が一元的に食品安全に関する情報を収集するものであり、国が実施すべき事業である。
また、リスク管理機関（厚生労働省、農林水産省等）からの要請等を受けて食品のリスク評価を行うわが国唯一の機関として国が実施すべき事業である。</t>
    <rPh sb="12" eb="13">
      <t>ダイ</t>
    </rPh>
    <rPh sb="15" eb="16">
      <t>ジョウ</t>
    </rPh>
    <rPh sb="16" eb="17">
      <t>オヨ</t>
    </rPh>
    <rPh sb="18" eb="20">
      <t>ショクヒン</t>
    </rPh>
    <rPh sb="20" eb="22">
      <t>アンゼン</t>
    </rPh>
    <rPh sb="22" eb="25">
      <t>キホンホウ</t>
    </rPh>
    <rPh sb="25" eb="26">
      <t>ダイ</t>
    </rPh>
    <rPh sb="28" eb="29">
      <t>ジョウ</t>
    </rPh>
    <rPh sb="29" eb="30">
      <t>ダイ</t>
    </rPh>
    <rPh sb="31" eb="32">
      <t>コウ</t>
    </rPh>
    <rPh sb="33" eb="35">
      <t>キテイ</t>
    </rPh>
    <rPh sb="37" eb="40">
      <t>キホンテキ</t>
    </rPh>
    <rPh sb="40" eb="42">
      <t>ジコウ</t>
    </rPh>
    <rPh sb="42" eb="43">
      <t>ダイ</t>
    </rPh>
    <rPh sb="49" eb="51">
      <t>ショクヒン</t>
    </rPh>
    <rPh sb="51" eb="53">
      <t>アンゼン</t>
    </rPh>
    <rPh sb="53" eb="56">
      <t>イインカイ</t>
    </rPh>
    <rPh sb="57" eb="60">
      <t>イチゲンテキ</t>
    </rPh>
    <rPh sb="61" eb="63">
      <t>ショクヒン</t>
    </rPh>
    <rPh sb="63" eb="65">
      <t>アンゼン</t>
    </rPh>
    <rPh sb="66" eb="67">
      <t>カン</t>
    </rPh>
    <rPh sb="69" eb="71">
      <t>ジョウホウ</t>
    </rPh>
    <rPh sb="72" eb="74">
      <t>シュウシュウ</t>
    </rPh>
    <rPh sb="82" eb="83">
      <t>クニ</t>
    </rPh>
    <rPh sb="84" eb="86">
      <t>ジッシ</t>
    </rPh>
    <rPh sb="89" eb="91">
      <t>ジギョウ</t>
    </rPh>
    <phoneticPr fontId="5"/>
  </si>
  <si>
    <t>・本事業は食品安全基本法第17条及び食品安全基本法第21条第1項に規定する基本的事項第7に基づき、食品の安全に係る国内外の情報を一元的に収集し的確に整理・分析した情報を広く国民等に対し提供する事業であり、食品を摂取することによる国民の健康への悪影響を未然に防止するという食品安全基本法の基本理念の実現に資するものであることから、政策目的の達成手段として適切かつ優先度の高い事業である。</t>
    <rPh sb="102" eb="104">
      <t>ショクヒン</t>
    </rPh>
    <rPh sb="105" eb="107">
      <t>セッシュ</t>
    </rPh>
    <rPh sb="114" eb="116">
      <t>コクミン</t>
    </rPh>
    <rPh sb="117" eb="119">
      <t>ケンコウ</t>
    </rPh>
    <rPh sb="121" eb="124">
      <t>アクエイキョウ</t>
    </rPh>
    <rPh sb="125" eb="127">
      <t>ミゼン</t>
    </rPh>
    <rPh sb="128" eb="130">
      <t>ボウシ</t>
    </rPh>
    <rPh sb="135" eb="137">
      <t>ショクヒン</t>
    </rPh>
    <rPh sb="137" eb="139">
      <t>アンゼン</t>
    </rPh>
    <rPh sb="139" eb="142">
      <t>キホンホウ</t>
    </rPh>
    <rPh sb="143" eb="145">
      <t>キホン</t>
    </rPh>
    <rPh sb="145" eb="147">
      <t>リネン</t>
    </rPh>
    <rPh sb="148" eb="150">
      <t>ジツゲン</t>
    </rPh>
    <rPh sb="151" eb="152">
      <t>シ</t>
    </rPh>
    <rPh sb="164" eb="166">
      <t>セイサク</t>
    </rPh>
    <rPh sb="166" eb="168">
      <t>モクテキ</t>
    </rPh>
    <rPh sb="169" eb="171">
      <t>タッセイ</t>
    </rPh>
    <rPh sb="171" eb="173">
      <t>シュダン</t>
    </rPh>
    <rPh sb="176" eb="178">
      <t>テキセツ</t>
    </rPh>
    <rPh sb="180" eb="183">
      <t>ユウセンド</t>
    </rPh>
    <rPh sb="184" eb="185">
      <t>タカ</t>
    </rPh>
    <rPh sb="186" eb="188">
      <t>ジギョウ</t>
    </rPh>
    <phoneticPr fontId="5"/>
  </si>
  <si>
    <t>・本事業は少額契約については見積り合わせを行うなど、競争性の確保や支出先の適正な選定に努めている。</t>
    <rPh sb="1" eb="2">
      <t>ホン</t>
    </rPh>
    <rPh sb="2" eb="4">
      <t>ジギョウ</t>
    </rPh>
    <phoneticPr fontId="5"/>
  </si>
  <si>
    <t>無</t>
  </si>
  <si>
    <t>‐</t>
  </si>
  <si>
    <t>本事業は、少額契約について三者見積もりを取り最低金額を採用するなど、コスト削減や単位当たりコストが妥当な水準となるよう努めている。</t>
    <phoneticPr fontId="5"/>
  </si>
  <si>
    <t>・本事業では食品安全行政を強化するための国際会議の運営・派遣等を行っており、それに係る旅費、役務費等、必要な経費に限定されている。</t>
    <rPh sb="2" eb="4">
      <t>ジギョウ</t>
    </rPh>
    <rPh sb="49" eb="50">
      <t>トウ</t>
    </rPh>
    <phoneticPr fontId="5"/>
  </si>
  <si>
    <t>新型コロナ感染症の影響により、海外からの有識者の招へいや対面での会議等の開催が困難であったため。</t>
    <rPh sb="0" eb="2">
      <t>シンガタ</t>
    </rPh>
    <rPh sb="5" eb="8">
      <t>カンセンショウ</t>
    </rPh>
    <rPh sb="9" eb="11">
      <t>エイキョウ</t>
    </rPh>
    <rPh sb="15" eb="17">
      <t>カイガイ</t>
    </rPh>
    <rPh sb="20" eb="23">
      <t>ユウシキシャ</t>
    </rPh>
    <rPh sb="24" eb="25">
      <t>ショウ</t>
    </rPh>
    <rPh sb="28" eb="30">
      <t>タイメン</t>
    </rPh>
    <rPh sb="32" eb="34">
      <t>カイギ</t>
    </rPh>
    <rPh sb="34" eb="35">
      <t>トウ</t>
    </rPh>
    <rPh sb="36" eb="38">
      <t>カイサイ</t>
    </rPh>
    <rPh sb="39" eb="41">
      <t>コンナン</t>
    </rPh>
    <phoneticPr fontId="5"/>
  </si>
  <si>
    <t>・本事業は、外国出張における年間計画の策定、割引航空運賃やパック商品等の活用など、コスト削減や効率化に向けた取組に努めている。</t>
    <phoneticPr fontId="5"/>
  </si>
  <si>
    <t>食品安全委員会ホームページについては、当委員会が行ったリスク評価の結果、ファクトシート等のリスクに関する各種情報、意見交換会のプレゼンテーション資料やその概要、各種発行物の電子版等、委員会の活動に関する情報等を迅速、かつ、幅広く掲載しており、令和元～3年度のトップページアクセス数の平均は約208,000件であり、基準値（255,000）の81.6%であった。
基準値を下回っている要因としては、政府共通プラットフォームへの移行に伴い、アクセス数の集計方法が変更となったこと、検索エンジンの普及によりトップページを経由して各ページにアクセスする割合が減少（平成29年度：17.2%、令和３年度：8.8%）したことが挙げられる。一方で、食品安全委員会ウェブサイトへの全アクセス数は増加（平成29年度：約135万、令和３年度：約237万）しており、食品安全に関する情報を広く一般国民に提供するという目的は達成しているものと考えられる。</t>
    <rPh sb="121" eb="123">
      <t>レイワ</t>
    </rPh>
    <rPh sb="123" eb="124">
      <t>ガン</t>
    </rPh>
    <rPh sb="126" eb="128">
      <t>ネンド</t>
    </rPh>
    <rPh sb="139" eb="140">
      <t>スウ</t>
    </rPh>
    <rPh sb="141" eb="143">
      <t>ヘイキン</t>
    </rPh>
    <rPh sb="144" eb="145">
      <t>ヤク</t>
    </rPh>
    <rPh sb="152" eb="153">
      <t>ケン</t>
    </rPh>
    <rPh sb="157" eb="160">
      <t>キジュンチ</t>
    </rPh>
    <rPh sb="181" eb="184">
      <t>キジュンチ</t>
    </rPh>
    <rPh sb="185" eb="187">
      <t>シタマワ</t>
    </rPh>
    <rPh sb="191" eb="193">
      <t>ヨウイン</t>
    </rPh>
    <rPh sb="198" eb="200">
      <t>セイフ</t>
    </rPh>
    <rPh sb="200" eb="202">
      <t>キョウツウ</t>
    </rPh>
    <rPh sb="212" eb="214">
      <t>イコウ</t>
    </rPh>
    <rPh sb="215" eb="216">
      <t>トモナ</t>
    </rPh>
    <rPh sb="222" eb="223">
      <t>スウ</t>
    </rPh>
    <rPh sb="224" eb="226">
      <t>シュウケイ</t>
    </rPh>
    <rPh sb="226" eb="228">
      <t>ホウホウ</t>
    </rPh>
    <rPh sb="229" eb="231">
      <t>ヘンコウ</t>
    </rPh>
    <rPh sb="238" eb="240">
      <t>ケンサク</t>
    </rPh>
    <rPh sb="245" eb="247">
      <t>フキュウ</t>
    </rPh>
    <rPh sb="257" eb="259">
      <t>ケイユ</t>
    </rPh>
    <rPh sb="261" eb="262">
      <t>カク</t>
    </rPh>
    <rPh sb="272" eb="274">
      <t>ワリアイ</t>
    </rPh>
    <rPh sb="275" eb="277">
      <t>ゲンショウ</t>
    </rPh>
    <rPh sb="278" eb="280">
      <t>ヘイセイ</t>
    </rPh>
    <rPh sb="282" eb="284">
      <t>ネンド</t>
    </rPh>
    <rPh sb="291" eb="293">
      <t>レイワ</t>
    </rPh>
    <rPh sb="294" eb="296">
      <t>ネンド</t>
    </rPh>
    <rPh sb="307" eb="308">
      <t>ア</t>
    </rPh>
    <rPh sb="313" eb="315">
      <t>イッポウ</t>
    </rPh>
    <rPh sb="317" eb="319">
      <t>ショクヒン</t>
    </rPh>
    <rPh sb="319" eb="321">
      <t>アンゼン</t>
    </rPh>
    <rPh sb="321" eb="324">
      <t>イインカイ</t>
    </rPh>
    <rPh sb="332" eb="333">
      <t>ゼン</t>
    </rPh>
    <rPh sb="337" eb="338">
      <t>スウ</t>
    </rPh>
    <rPh sb="339" eb="341">
      <t>ゾウカ</t>
    </rPh>
    <rPh sb="342" eb="344">
      <t>ヘイセイ</t>
    </rPh>
    <rPh sb="346" eb="348">
      <t>ネンド</t>
    </rPh>
    <rPh sb="349" eb="350">
      <t>ヤク</t>
    </rPh>
    <rPh sb="353" eb="354">
      <t>マン</t>
    </rPh>
    <rPh sb="355" eb="357">
      <t>レイワ</t>
    </rPh>
    <rPh sb="358" eb="360">
      <t>ネンド</t>
    </rPh>
    <rPh sb="361" eb="362">
      <t>ヤク</t>
    </rPh>
    <rPh sb="365" eb="366">
      <t>マン</t>
    </rPh>
    <rPh sb="372" eb="374">
      <t>ショクヒン</t>
    </rPh>
    <rPh sb="374" eb="376">
      <t>アンゼン</t>
    </rPh>
    <rPh sb="377" eb="378">
      <t>カン</t>
    </rPh>
    <rPh sb="380" eb="382">
      <t>ジョウホウ</t>
    </rPh>
    <rPh sb="383" eb="384">
      <t>ヒロ</t>
    </rPh>
    <rPh sb="385" eb="387">
      <t>イッパン</t>
    </rPh>
    <rPh sb="387" eb="389">
      <t>コクミン</t>
    </rPh>
    <rPh sb="390" eb="392">
      <t>テイキョウ</t>
    </rPh>
    <rPh sb="397" eb="399">
      <t>モクテキ</t>
    </rPh>
    <rPh sb="400" eb="402">
      <t>タッセイ</t>
    </rPh>
    <rPh sb="409" eb="410">
      <t>カンガ</t>
    </rPh>
    <phoneticPr fontId="5"/>
  </si>
  <si>
    <t>・本事業の実施に当たっては、集計業務の外注など他の手段・方法等が活用できるものや外国要人の招宴など国が直接行うべき事業の選別について常時検討し、効率的な運営や低コストで実施できるよう取り組んでいる。また、令和3年度においても引き続き、食品安全モニター会議をeラーニングに移行して実施することにより、効果的・効率的に事業運営を図ることとしている。</t>
    <phoneticPr fontId="5"/>
  </si>
  <si>
    <t>・本事業で収集した国内外の食の安全に関する情報は、毎開庁日に関係機関等に提供している。</t>
    <rPh sb="25" eb="26">
      <t>マイ</t>
    </rPh>
    <rPh sb="26" eb="28">
      <t>カイチョウ</t>
    </rPh>
    <rPh sb="28" eb="29">
      <t>ヒ</t>
    </rPh>
    <rPh sb="34" eb="35">
      <t>トウ</t>
    </rPh>
    <phoneticPr fontId="5"/>
  </si>
  <si>
    <t>・本事業で収集した国内外の食の安全に関する情報は、毎開庁日に関係機関に提供するとともに、随時食品安全委員会ホームページの「食品安全総合情報システム」で公表している。</t>
    <rPh sb="26" eb="28">
      <t>カイチョウ</t>
    </rPh>
    <rPh sb="28" eb="29">
      <t>ビ</t>
    </rPh>
    <phoneticPr fontId="5"/>
  </si>
  <si>
    <t xml:space="preserve">  国際機関、外国政府が発信する情報や食品安全モニター※を通じた情報提供などの様々な情報ソースから食品の安全性に関する情報を入手するとともに、外国のリスク評価機関や国際機関と協調しリスク評価結果などの最新の知見を入手し、関係機関への配布や「食品安全総合情報システム」等を通じて、一般国民、厚生労働省や農林水産省などのリスク管理機関、研究機関、食品関連事業者等へそれらの情報を提供する。また、それらの情報をリスク評価やファクトシート等に活用する。更に、リスク評価書等のオープンデータ化に向けた国内外の知見収集のための調査を行う。
※食品安全モニター：食品に関する危害情報や施策等に対する意見・情報を得るため、食品安全委員会が委嘱する者。食品に関する一定の経験・知識を有することを要件としている。</t>
    <rPh sb="222" eb="223">
      <t>サラ</t>
    </rPh>
    <phoneticPr fontId="5"/>
  </si>
  <si>
    <t>事業に関するURL
【食品安全総合情報システム 】http://www.fsc.go.jp/fsciis/
【食品安全委員会HP　リスク評価】https://www.fsc.go.jp/hyouka/
【食品安全委員会HP　食品安全モニター】https://www.fsc.go.jp/monitor/
※定量的な成果目標の達成度については７中５平均を基準として３か年度の平均を対象として算出するため、様式に合わないため、定量的な成果目標欄に記載。
※政府共通プラットフォームへの移行に伴い、平成28年度途中よりアクセス数の集計方法が変更になり、従来と同じ集計が不能となった。平成28年度以降の実績値については新システムでの実数値とし、平成28年度以前の数値については新システムで算出した場合の推計値を使用して、目標の達成度を測ることとした。
※落札率については、予定価格が推測されるため非公表。</t>
    <phoneticPr fontId="5"/>
  </si>
  <si>
    <t>0141</t>
  </si>
  <si>
    <t>0142</t>
  </si>
  <si>
    <t>0140</t>
  </si>
  <si>
    <t>0155</t>
  </si>
  <si>
    <t>0147</t>
  </si>
  <si>
    <t>0153</t>
  </si>
  <si>
    <t>0160</t>
  </si>
  <si>
    <t>府</t>
  </si>
  <si>
    <t>人件費</t>
    <rPh sb="0" eb="3">
      <t>ジンケンヒ</t>
    </rPh>
    <phoneticPr fontId="5"/>
  </si>
  <si>
    <t>個人A</t>
    <rPh sb="0" eb="2">
      <t>コジン</t>
    </rPh>
    <phoneticPr fontId="5"/>
  </si>
  <si>
    <t>株式会社ティーケーピー</t>
    <rPh sb="0" eb="2">
      <t>カブシキ</t>
    </rPh>
    <rPh sb="2" eb="4">
      <t>カイシャ</t>
    </rPh>
    <phoneticPr fontId="5"/>
  </si>
  <si>
    <t>外国人招へいによるウェブセミナーの開催に伴う請負業務</t>
    <phoneticPr fontId="5"/>
  </si>
  <si>
    <t>株式会社ティーケーピー</t>
    <phoneticPr fontId="5"/>
  </si>
  <si>
    <t>ＥＦＳＡ（欧州食品安全機構）との定期会合開催に伴う～運営、同時通訳に伴う請負業務</t>
    <rPh sb="34" eb="35">
      <t>トモナ</t>
    </rPh>
    <rPh sb="36" eb="38">
      <t>ウケオイ</t>
    </rPh>
    <rPh sb="38" eb="40">
      <t>ギョウム</t>
    </rPh>
    <phoneticPr fontId="5"/>
  </si>
  <si>
    <t>株式会社謄栄社</t>
    <phoneticPr fontId="5"/>
  </si>
  <si>
    <t>農薬テストガイドライン（本編・別冊：ＯＥＣＤテストガイドライン）作業業務</t>
    <rPh sb="32" eb="34">
      <t>サギョウ</t>
    </rPh>
    <rPh sb="34" eb="36">
      <t>ギョウム</t>
    </rPh>
    <phoneticPr fontId="5"/>
  </si>
  <si>
    <t>日本プリプレス株式会社</t>
    <phoneticPr fontId="5"/>
  </si>
  <si>
    <t>食品安全員会電子ジャーナル（ＦｏｏｄＳａｆｅｔｙ～）ファイル作成業務</t>
    <rPh sb="32" eb="34">
      <t>ギョウム</t>
    </rPh>
    <phoneticPr fontId="5"/>
  </si>
  <si>
    <t>単価契約</t>
    <rPh sb="0" eb="2">
      <t>タンカ</t>
    </rPh>
    <rPh sb="2" eb="4">
      <t>ケイヤク</t>
    </rPh>
    <phoneticPr fontId="5"/>
  </si>
  <si>
    <t>エスエイティーティー株式会社</t>
    <phoneticPr fontId="5"/>
  </si>
  <si>
    <t>食品安全モニターに対するｅラーニングの提供業務</t>
    <rPh sb="21" eb="23">
      <t>ギョウム</t>
    </rPh>
    <phoneticPr fontId="5"/>
  </si>
  <si>
    <t>株式会社アライ印刷</t>
    <phoneticPr fontId="5"/>
  </si>
  <si>
    <t>食品安全委員会マニュアル第２版作成業務</t>
    <rPh sb="15" eb="17">
      <t>サクセイ</t>
    </rPh>
    <rPh sb="17" eb="19">
      <t>ギョウム</t>
    </rPh>
    <phoneticPr fontId="5"/>
  </si>
  <si>
    <t>株式会社オーエムシー</t>
    <phoneticPr fontId="5"/>
  </si>
  <si>
    <t>＊食品安全モニターに対するオンライン講演会の配信業務</t>
    <phoneticPr fontId="5"/>
  </si>
  <si>
    <t>国立研究開発法人　科学技術振興機構</t>
    <phoneticPr fontId="5"/>
  </si>
  <si>
    <t>＊Ｊ－ＳＴＡＧＥ投稿審査システム（２０２１年４月～２０２２年３月）利用料</t>
    <phoneticPr fontId="5"/>
  </si>
  <si>
    <t>株式会社　インフォレスタ</t>
    <phoneticPr fontId="5"/>
  </si>
  <si>
    <t>文献注文</t>
    <phoneticPr fontId="5"/>
  </si>
  <si>
    <t>文献購入</t>
    <phoneticPr fontId="5"/>
  </si>
  <si>
    <t>期間業務職員賃金</t>
    <phoneticPr fontId="5"/>
  </si>
  <si>
    <t>個人B</t>
    <rPh sb="0" eb="2">
      <t>コジン</t>
    </rPh>
    <phoneticPr fontId="5"/>
  </si>
  <si>
    <t>個人C</t>
    <rPh sb="0" eb="2">
      <t>コジン</t>
    </rPh>
    <phoneticPr fontId="5"/>
  </si>
  <si>
    <t>個人D</t>
    <rPh sb="0" eb="2">
      <t>コジン</t>
    </rPh>
    <phoneticPr fontId="5"/>
  </si>
  <si>
    <t>第２０回フレゼニウス国際学会参加費</t>
    <phoneticPr fontId="5"/>
  </si>
  <si>
    <t>個人E</t>
    <rPh sb="0" eb="2">
      <t>コジン</t>
    </rPh>
    <phoneticPr fontId="5"/>
  </si>
  <si>
    <t>個人F</t>
    <rPh sb="0" eb="2">
      <t>コジン</t>
    </rPh>
    <phoneticPr fontId="5"/>
  </si>
  <si>
    <t>国際食品保全学会年次学会参加費</t>
    <rPh sb="14" eb="15">
      <t>ヒ</t>
    </rPh>
    <phoneticPr fontId="5"/>
  </si>
  <si>
    <t>個人G</t>
    <rPh sb="0" eb="2">
      <t>コジン</t>
    </rPh>
    <phoneticPr fontId="5"/>
  </si>
  <si>
    <t>第１１回生命科学における動物実験代替法～会議への出席に係る参加費</t>
    <rPh sb="31" eb="32">
      <t>ヒ</t>
    </rPh>
    <phoneticPr fontId="5"/>
  </si>
  <si>
    <t>個人H</t>
    <rPh sb="0" eb="2">
      <t>コジン</t>
    </rPh>
    <phoneticPr fontId="5"/>
  </si>
  <si>
    <t>第２５回日本毒性学会基礎教育講習会参加費</t>
    <rPh sb="17" eb="19">
      <t>サンカ</t>
    </rPh>
    <rPh sb="19" eb="20">
      <t>ヒ</t>
    </rPh>
    <phoneticPr fontId="5"/>
  </si>
  <si>
    <t>個人I</t>
    <rPh sb="0" eb="2">
      <t>コジン</t>
    </rPh>
    <phoneticPr fontId="5"/>
  </si>
  <si>
    <t>個人J</t>
    <rPh sb="0" eb="2">
      <t>コジン</t>
    </rPh>
    <phoneticPr fontId="5"/>
  </si>
  <si>
    <t>委員手当</t>
    <rPh sb="0" eb="2">
      <t>イイン</t>
    </rPh>
    <rPh sb="2" eb="4">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</si>
</sst>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92" xfId="0" applyNumberFormat="1" applyFont="1" applyFill="1" applyBorder="1" applyAlignment="1" applyProtection="1">
      <alignment horizontal="center" vertical="center" wrapText="1"/>
      <protection locked="0"/>
    </xf>
    <xf numFmtId="0" fontId="11" fillId="0" borderId="154" xfId="1" applyFont="1" applyFill="1" applyBorder="1" applyAlignment="1" applyProtection="1">
      <alignment vertical="top"/>
    </xf>
    <xf numFmtId="0" fontId="11" fillId="0" borderId="77" xfId="1" applyFont="1" applyFill="1" applyBorder="1" applyAlignment="1" applyProtection="1">
      <alignment vertical="top"/>
      <protection locked="0"/>
    </xf>
    <xf numFmtId="0" fontId="11" fillId="0" borderId="155"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4"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21"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6" borderId="108" xfId="0" applyFont="1" applyFill="1" applyBorder="1" applyAlignment="1">
      <alignment horizontal="center" vertical="center" wrapText="1"/>
    </xf>
    <xf numFmtId="0" fontId="0" fillId="6" borderId="72"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64"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98" xfId="0" applyFont="1" applyFill="1" applyBorder="1" applyAlignment="1">
      <alignment vertical="center" wrapText="1"/>
    </xf>
    <xf numFmtId="0" fontId="0" fillId="5" borderId="113"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0" fillId="5" borderId="74" xfId="0" applyFont="1" applyFill="1" applyBorder="1" applyAlignment="1">
      <alignment vertical="center"/>
    </xf>
    <xf numFmtId="0" fontId="0" fillId="5" borderId="20"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6" borderId="153" xfId="0" applyFont="1" applyFill="1" applyBorder="1" applyAlignment="1">
      <alignment horizontal="center" vertical="center"/>
    </xf>
    <xf numFmtId="0" fontId="0" fillId="6" borderId="119" xfId="0" applyFont="1" applyFill="1" applyBorder="1" applyAlignment="1">
      <alignment horizontal="center" vertical="center"/>
    </xf>
    <xf numFmtId="49" fontId="20" fillId="0" borderId="90"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179" fontId="22" fillId="0" borderId="72" xfId="0" applyNumberFormat="1" applyFont="1" applyFill="1" applyBorder="1" applyAlignment="1" applyProtection="1">
      <alignment horizontal="center" vertical="center" wrapText="1"/>
      <protection locked="0"/>
    </xf>
    <xf numFmtId="0" fontId="9" fillId="2" borderId="76" xfId="3" applyFont="1" applyFill="1" applyBorder="1" applyAlignment="1" applyProtection="1">
      <alignment horizontal="center" vertical="center" wrapText="1"/>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91"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67236</xdr:colOff>
      <xdr:row>91</xdr:row>
      <xdr:rowOff>0</xdr:rowOff>
    </xdr:from>
    <xdr:to>
      <xdr:col>43</xdr:col>
      <xdr:colOff>3586</xdr:colOff>
      <xdr:row>105</xdr:row>
      <xdr:rowOff>219075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2589" y="47781882"/>
          <a:ext cx="6779558" cy="508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41"/>
  <sheetViews>
    <sheetView tabSelected="1" view="pageBreakPreview" zoomScale="85" zoomScaleNormal="75" zoomScaleSheetLayoutView="85" zoomScalePageLayoutView="85" workbookViewId="0"/>
  </sheetViews>
  <sheetFormatPr defaultRowHeight="13.5" x14ac:dyDescent="0.15"/>
  <cols>
    <col min="1" max="3" width="2.625" customWidth="1"/>
    <col min="4" max="4" width="3.5" customWidth="1"/>
    <col min="5" max="5" width="2.625" customWidth="1"/>
    <col min="6" max="6" width="3.5" customWidth="1"/>
    <col min="7"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4"/>
      <c r="AA2" s="44"/>
      <c r="AB2" s="44"/>
      <c r="AC2" s="44"/>
      <c r="AD2" s="101">
        <v>2022</v>
      </c>
      <c r="AE2" s="101"/>
      <c r="AF2" s="101"/>
      <c r="AG2" s="101"/>
      <c r="AH2" s="101"/>
      <c r="AI2" s="65" t="s">
        <v>249</v>
      </c>
      <c r="AJ2" s="101" t="s">
        <v>616</v>
      </c>
      <c r="AK2" s="101"/>
      <c r="AL2" s="101"/>
      <c r="AM2" s="101"/>
      <c r="AN2" s="65" t="s">
        <v>249</v>
      </c>
      <c r="AO2" s="101">
        <v>21</v>
      </c>
      <c r="AP2" s="101"/>
      <c r="AQ2" s="101"/>
      <c r="AR2" s="66" t="s">
        <v>249</v>
      </c>
      <c r="AS2" s="102">
        <v>194</v>
      </c>
      <c r="AT2" s="102"/>
      <c r="AU2" s="102"/>
      <c r="AV2" s="65" t="str">
        <f>IF(AW2="","","-")</f>
        <v/>
      </c>
      <c r="AW2" s="103"/>
      <c r="AX2" s="103"/>
    </row>
    <row r="3" spans="1:50" ht="21" customHeight="1" thickBot="1" x14ac:dyDescent="0.2">
      <c r="A3" s="104" t="s">
        <v>559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3" t="s">
        <v>52</v>
      </c>
      <c r="AJ3" s="106" t="s">
        <v>561</v>
      </c>
      <c r="AK3" s="106"/>
      <c r="AL3" s="106"/>
      <c r="AM3" s="106"/>
      <c r="AN3" s="106"/>
      <c r="AO3" s="106"/>
      <c r="AP3" s="106"/>
      <c r="AQ3" s="106"/>
      <c r="AR3" s="106"/>
      <c r="AS3" s="106"/>
      <c r="AT3" s="106"/>
      <c r="AU3" s="106"/>
      <c r="AV3" s="106"/>
      <c r="AW3" s="106"/>
      <c r="AX3" s="24" t="s">
        <v>53</v>
      </c>
    </row>
    <row r="4" spans="1:50" ht="24.75" customHeight="1" x14ac:dyDescent="0.15">
      <c r="A4" s="76" t="s">
        <v>23</v>
      </c>
      <c r="B4" s="77"/>
      <c r="C4" s="77"/>
      <c r="D4" s="77"/>
      <c r="E4" s="77"/>
      <c r="F4" s="77"/>
      <c r="G4" s="78" t="s">
        <v>562</v>
      </c>
      <c r="H4" s="79"/>
      <c r="I4" s="79"/>
      <c r="J4" s="79"/>
      <c r="K4" s="79"/>
      <c r="L4" s="79"/>
      <c r="M4" s="79"/>
      <c r="N4" s="79"/>
      <c r="O4" s="79"/>
      <c r="P4" s="79"/>
      <c r="Q4" s="79"/>
      <c r="R4" s="79"/>
      <c r="S4" s="79"/>
      <c r="T4" s="79"/>
      <c r="U4" s="79"/>
      <c r="V4" s="79"/>
      <c r="W4" s="79"/>
      <c r="X4" s="79"/>
      <c r="Y4" s="80" t="s">
        <v>1</v>
      </c>
      <c r="Z4" s="81"/>
      <c r="AA4" s="81"/>
      <c r="AB4" s="81"/>
      <c r="AC4" s="81"/>
      <c r="AD4" s="82"/>
      <c r="AE4" s="83" t="s">
        <v>563</v>
      </c>
      <c r="AF4" s="84"/>
      <c r="AG4" s="84"/>
      <c r="AH4" s="84"/>
      <c r="AI4" s="84"/>
      <c r="AJ4" s="84"/>
      <c r="AK4" s="84"/>
      <c r="AL4" s="84"/>
      <c r="AM4" s="84"/>
      <c r="AN4" s="84"/>
      <c r="AO4" s="84"/>
      <c r="AP4" s="85"/>
      <c r="AQ4" s="86" t="s">
        <v>2</v>
      </c>
      <c r="AR4" s="81"/>
      <c r="AS4" s="81"/>
      <c r="AT4" s="81"/>
      <c r="AU4" s="81"/>
      <c r="AV4" s="81"/>
      <c r="AW4" s="81"/>
      <c r="AX4" s="87"/>
    </row>
    <row r="5" spans="1:50" ht="40.5" customHeight="1" x14ac:dyDescent="0.15">
      <c r="A5" s="88" t="s">
        <v>55</v>
      </c>
      <c r="B5" s="89"/>
      <c r="C5" s="89"/>
      <c r="D5" s="89"/>
      <c r="E5" s="89"/>
      <c r="F5" s="90"/>
      <c r="G5" s="91" t="s">
        <v>332</v>
      </c>
      <c r="H5" s="92"/>
      <c r="I5" s="92"/>
      <c r="J5" s="92"/>
      <c r="K5" s="92"/>
      <c r="L5" s="92"/>
      <c r="M5" s="93" t="s">
        <v>54</v>
      </c>
      <c r="N5" s="94"/>
      <c r="O5" s="94"/>
      <c r="P5" s="94"/>
      <c r="Q5" s="94"/>
      <c r="R5" s="95"/>
      <c r="S5" s="96" t="s">
        <v>58</v>
      </c>
      <c r="T5" s="92"/>
      <c r="U5" s="92"/>
      <c r="V5" s="92"/>
      <c r="W5" s="92"/>
      <c r="X5" s="97"/>
      <c r="Y5" s="98" t="s">
        <v>3</v>
      </c>
      <c r="Z5" s="99"/>
      <c r="AA5" s="99"/>
      <c r="AB5" s="99"/>
      <c r="AC5" s="99"/>
      <c r="AD5" s="100"/>
      <c r="AE5" s="144" t="s">
        <v>564</v>
      </c>
      <c r="AF5" s="144"/>
      <c r="AG5" s="144"/>
      <c r="AH5" s="144"/>
      <c r="AI5" s="144"/>
      <c r="AJ5" s="144"/>
      <c r="AK5" s="144"/>
      <c r="AL5" s="144"/>
      <c r="AM5" s="144"/>
      <c r="AN5" s="144"/>
      <c r="AO5" s="144"/>
      <c r="AP5" s="145"/>
      <c r="AQ5" s="146" t="s">
        <v>565</v>
      </c>
      <c r="AR5" s="147"/>
      <c r="AS5" s="147"/>
      <c r="AT5" s="147"/>
      <c r="AU5" s="147"/>
      <c r="AV5" s="147"/>
      <c r="AW5" s="147"/>
      <c r="AX5" s="148"/>
    </row>
    <row r="6" spans="1:50" ht="39" customHeight="1" x14ac:dyDescent="0.15">
      <c r="A6" s="149" t="s">
        <v>4</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60" customHeight="1" x14ac:dyDescent="0.15">
      <c r="A7" s="130" t="s">
        <v>20</v>
      </c>
      <c r="B7" s="131"/>
      <c r="C7" s="131"/>
      <c r="D7" s="131"/>
      <c r="E7" s="131"/>
      <c r="F7" s="132"/>
      <c r="G7" s="154" t="s">
        <v>567</v>
      </c>
      <c r="H7" s="155"/>
      <c r="I7" s="155"/>
      <c r="J7" s="155"/>
      <c r="K7" s="155"/>
      <c r="L7" s="155"/>
      <c r="M7" s="155"/>
      <c r="N7" s="155"/>
      <c r="O7" s="155"/>
      <c r="P7" s="155"/>
      <c r="Q7" s="155"/>
      <c r="R7" s="155"/>
      <c r="S7" s="155"/>
      <c r="T7" s="155"/>
      <c r="U7" s="155"/>
      <c r="V7" s="155"/>
      <c r="W7" s="155"/>
      <c r="X7" s="156"/>
      <c r="Y7" s="157" t="s">
        <v>234</v>
      </c>
      <c r="Z7" s="158"/>
      <c r="AA7" s="158"/>
      <c r="AB7" s="158"/>
      <c r="AC7" s="158"/>
      <c r="AD7" s="159"/>
      <c r="AE7" s="160" t="s">
        <v>568</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15">
      <c r="A8" s="130" t="s">
        <v>169</v>
      </c>
      <c r="B8" s="131"/>
      <c r="C8" s="131"/>
      <c r="D8" s="131"/>
      <c r="E8" s="131"/>
      <c r="F8" s="132"/>
      <c r="G8" s="133" t="str">
        <f>入力規則等!A27</f>
        <v>-</v>
      </c>
      <c r="H8" s="134"/>
      <c r="I8" s="134"/>
      <c r="J8" s="134"/>
      <c r="K8" s="134"/>
      <c r="L8" s="134"/>
      <c r="M8" s="134"/>
      <c r="N8" s="134"/>
      <c r="O8" s="134"/>
      <c r="P8" s="134"/>
      <c r="Q8" s="134"/>
      <c r="R8" s="134"/>
      <c r="S8" s="134"/>
      <c r="T8" s="134"/>
      <c r="U8" s="134"/>
      <c r="V8" s="134"/>
      <c r="W8" s="134"/>
      <c r="X8" s="135"/>
      <c r="Y8" s="136" t="s">
        <v>170</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22" t="s">
        <v>21</v>
      </c>
      <c r="B9" s="123"/>
      <c r="C9" s="123"/>
      <c r="D9" s="123"/>
      <c r="E9" s="123"/>
      <c r="F9" s="123"/>
      <c r="G9" s="141" t="s">
        <v>569</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99.95" customHeight="1" x14ac:dyDescent="0.15">
      <c r="A10" s="107" t="s">
        <v>27</v>
      </c>
      <c r="B10" s="108"/>
      <c r="C10" s="108"/>
      <c r="D10" s="108"/>
      <c r="E10" s="108"/>
      <c r="F10" s="108"/>
      <c r="G10" s="109" t="s">
        <v>607</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x14ac:dyDescent="0.15">
      <c r="A11" s="107" t="s">
        <v>5</v>
      </c>
      <c r="B11" s="108"/>
      <c r="C11" s="108"/>
      <c r="D11" s="108"/>
      <c r="E11" s="108"/>
      <c r="F11" s="112"/>
      <c r="G11" s="113" t="str">
        <f>入力規則等!P10</f>
        <v>直接実施</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x14ac:dyDescent="0.15">
      <c r="A12" s="116" t="s">
        <v>22</v>
      </c>
      <c r="B12" s="117"/>
      <c r="C12" s="117"/>
      <c r="D12" s="117"/>
      <c r="E12" s="117"/>
      <c r="F12" s="118"/>
      <c r="G12" s="125"/>
      <c r="H12" s="126"/>
      <c r="I12" s="126"/>
      <c r="J12" s="126"/>
      <c r="K12" s="126"/>
      <c r="L12" s="126"/>
      <c r="M12" s="126"/>
      <c r="N12" s="126"/>
      <c r="O12" s="126"/>
      <c r="P12" s="127" t="s">
        <v>381</v>
      </c>
      <c r="Q12" s="128"/>
      <c r="R12" s="128"/>
      <c r="S12" s="128"/>
      <c r="T12" s="128"/>
      <c r="U12" s="128"/>
      <c r="V12" s="129"/>
      <c r="W12" s="127" t="s">
        <v>533</v>
      </c>
      <c r="X12" s="128"/>
      <c r="Y12" s="128"/>
      <c r="Z12" s="128"/>
      <c r="AA12" s="128"/>
      <c r="AB12" s="128"/>
      <c r="AC12" s="129"/>
      <c r="AD12" s="127" t="s">
        <v>535</v>
      </c>
      <c r="AE12" s="128"/>
      <c r="AF12" s="128"/>
      <c r="AG12" s="128"/>
      <c r="AH12" s="128"/>
      <c r="AI12" s="128"/>
      <c r="AJ12" s="129"/>
      <c r="AK12" s="127" t="s">
        <v>546</v>
      </c>
      <c r="AL12" s="128"/>
      <c r="AM12" s="128"/>
      <c r="AN12" s="128"/>
      <c r="AO12" s="128"/>
      <c r="AP12" s="128"/>
      <c r="AQ12" s="129"/>
      <c r="AR12" s="172"/>
      <c r="AS12" s="173"/>
      <c r="AT12" s="173"/>
      <c r="AU12" s="173"/>
      <c r="AV12" s="173"/>
      <c r="AW12" s="173"/>
      <c r="AX12" s="174"/>
    </row>
    <row r="13" spans="1:50" ht="21" customHeight="1" x14ac:dyDescent="0.15">
      <c r="A13" s="119"/>
      <c r="B13" s="120"/>
      <c r="C13" s="120"/>
      <c r="D13" s="120"/>
      <c r="E13" s="120"/>
      <c r="F13" s="121"/>
      <c r="G13" s="175" t="s">
        <v>6</v>
      </c>
      <c r="H13" s="176"/>
      <c r="I13" s="182" t="s">
        <v>7</v>
      </c>
      <c r="J13" s="183"/>
      <c r="K13" s="183"/>
      <c r="L13" s="183"/>
      <c r="M13" s="183"/>
      <c r="N13" s="183"/>
      <c r="O13" s="184"/>
      <c r="P13" s="166">
        <v>41.134</v>
      </c>
      <c r="Q13" s="167"/>
      <c r="R13" s="167"/>
      <c r="S13" s="167"/>
      <c r="T13" s="167"/>
      <c r="U13" s="167"/>
      <c r="V13" s="168"/>
      <c r="W13" s="166">
        <v>43.472000000000001</v>
      </c>
      <c r="X13" s="167"/>
      <c r="Y13" s="167"/>
      <c r="Z13" s="167"/>
      <c r="AA13" s="167"/>
      <c r="AB13" s="167"/>
      <c r="AC13" s="168"/>
      <c r="AD13" s="166">
        <v>44.378999999999998</v>
      </c>
      <c r="AE13" s="167"/>
      <c r="AF13" s="167"/>
      <c r="AG13" s="167"/>
      <c r="AH13" s="167"/>
      <c r="AI13" s="167"/>
      <c r="AJ13" s="168"/>
      <c r="AK13" s="166">
        <v>44.332000000000001</v>
      </c>
      <c r="AL13" s="167"/>
      <c r="AM13" s="167"/>
      <c r="AN13" s="167"/>
      <c r="AO13" s="167"/>
      <c r="AP13" s="167"/>
      <c r="AQ13" s="168"/>
      <c r="AR13" s="196"/>
      <c r="AS13" s="197"/>
      <c r="AT13" s="197"/>
      <c r="AU13" s="197"/>
      <c r="AV13" s="197"/>
      <c r="AW13" s="197"/>
      <c r="AX13" s="198"/>
    </row>
    <row r="14" spans="1:50" ht="21" customHeight="1" x14ac:dyDescent="0.15">
      <c r="A14" s="119"/>
      <c r="B14" s="120"/>
      <c r="C14" s="120"/>
      <c r="D14" s="120"/>
      <c r="E14" s="120"/>
      <c r="F14" s="121"/>
      <c r="G14" s="177"/>
      <c r="H14" s="178"/>
      <c r="I14" s="169" t="s">
        <v>8</v>
      </c>
      <c r="J14" s="194"/>
      <c r="K14" s="194"/>
      <c r="L14" s="194"/>
      <c r="M14" s="194"/>
      <c r="N14" s="194"/>
      <c r="O14" s="195"/>
      <c r="P14" s="166" t="s">
        <v>571</v>
      </c>
      <c r="Q14" s="167"/>
      <c r="R14" s="167"/>
      <c r="S14" s="167"/>
      <c r="T14" s="167"/>
      <c r="U14" s="167"/>
      <c r="V14" s="168"/>
      <c r="W14" s="166" t="s">
        <v>571</v>
      </c>
      <c r="X14" s="167"/>
      <c r="Y14" s="167"/>
      <c r="Z14" s="167"/>
      <c r="AA14" s="167"/>
      <c r="AB14" s="167"/>
      <c r="AC14" s="168"/>
      <c r="AD14" s="166">
        <v>-1.7000000000000001E-2</v>
      </c>
      <c r="AE14" s="167"/>
      <c r="AF14" s="167"/>
      <c r="AG14" s="167"/>
      <c r="AH14" s="167"/>
      <c r="AI14" s="167"/>
      <c r="AJ14" s="168"/>
      <c r="AK14" s="166">
        <v>22.939</v>
      </c>
      <c r="AL14" s="167"/>
      <c r="AM14" s="167"/>
      <c r="AN14" s="167"/>
      <c r="AO14" s="167"/>
      <c r="AP14" s="167"/>
      <c r="AQ14" s="168"/>
      <c r="AR14" s="199"/>
      <c r="AS14" s="200"/>
      <c r="AT14" s="200"/>
      <c r="AU14" s="200"/>
      <c r="AV14" s="200"/>
      <c r="AW14" s="200"/>
      <c r="AX14" s="201"/>
    </row>
    <row r="15" spans="1:50" ht="21" customHeight="1" x14ac:dyDescent="0.15">
      <c r="A15" s="119"/>
      <c r="B15" s="120"/>
      <c r="C15" s="120"/>
      <c r="D15" s="120"/>
      <c r="E15" s="120"/>
      <c r="F15" s="121"/>
      <c r="G15" s="179"/>
      <c r="H15" s="178"/>
      <c r="I15" s="185" t="s">
        <v>558</v>
      </c>
      <c r="J15" s="186"/>
      <c r="K15" s="186"/>
      <c r="L15" s="186"/>
      <c r="M15" s="186"/>
      <c r="N15" s="186"/>
      <c r="O15" s="187"/>
      <c r="P15" s="163"/>
      <c r="Q15" s="164"/>
      <c r="R15" s="164"/>
      <c r="S15" s="164"/>
      <c r="T15" s="164"/>
      <c r="U15" s="164"/>
      <c r="V15" s="165"/>
      <c r="W15" s="163"/>
      <c r="X15" s="164"/>
      <c r="Y15" s="164"/>
      <c r="Z15" s="164"/>
      <c r="AA15" s="164"/>
      <c r="AB15" s="164"/>
      <c r="AC15" s="165"/>
      <c r="AD15" s="163"/>
      <c r="AE15" s="164"/>
      <c r="AF15" s="164"/>
      <c r="AG15" s="164"/>
      <c r="AH15" s="164"/>
      <c r="AI15" s="164"/>
      <c r="AJ15" s="165"/>
      <c r="AK15" s="166">
        <v>22.939</v>
      </c>
      <c r="AL15" s="167"/>
      <c r="AM15" s="167"/>
      <c r="AN15" s="167"/>
      <c r="AO15" s="167"/>
      <c r="AP15" s="167"/>
      <c r="AQ15" s="168"/>
      <c r="AR15" s="199"/>
      <c r="AS15" s="200"/>
      <c r="AT15" s="200"/>
      <c r="AU15" s="200"/>
      <c r="AV15" s="200"/>
      <c r="AW15" s="200"/>
      <c r="AX15" s="201"/>
    </row>
    <row r="16" spans="1:50" ht="21" customHeight="1" x14ac:dyDescent="0.15">
      <c r="A16" s="119"/>
      <c r="B16" s="120"/>
      <c r="C16" s="120"/>
      <c r="D16" s="120"/>
      <c r="E16" s="120"/>
      <c r="F16" s="121"/>
      <c r="G16" s="179"/>
      <c r="H16" s="178"/>
      <c r="I16" s="169" t="s">
        <v>45</v>
      </c>
      <c r="J16" s="170"/>
      <c r="K16" s="170"/>
      <c r="L16" s="170"/>
      <c r="M16" s="170"/>
      <c r="N16" s="170"/>
      <c r="O16" s="171"/>
      <c r="P16" s="166" t="s">
        <v>571</v>
      </c>
      <c r="Q16" s="167"/>
      <c r="R16" s="167"/>
      <c r="S16" s="167"/>
      <c r="T16" s="167"/>
      <c r="U16" s="167"/>
      <c r="V16" s="168"/>
      <c r="W16" s="166" t="s">
        <v>571</v>
      </c>
      <c r="X16" s="167"/>
      <c r="Y16" s="167"/>
      <c r="Z16" s="167"/>
      <c r="AA16" s="167"/>
      <c r="AB16" s="167"/>
      <c r="AC16" s="168"/>
      <c r="AD16" s="166" t="s">
        <v>571</v>
      </c>
      <c r="AE16" s="167"/>
      <c r="AF16" s="167"/>
      <c r="AG16" s="167"/>
      <c r="AH16" s="167"/>
      <c r="AI16" s="167"/>
      <c r="AJ16" s="168"/>
      <c r="AK16" s="166" t="s">
        <v>571</v>
      </c>
      <c r="AL16" s="167"/>
      <c r="AM16" s="167"/>
      <c r="AN16" s="167"/>
      <c r="AO16" s="167"/>
      <c r="AP16" s="167"/>
      <c r="AQ16" s="168"/>
      <c r="AR16" s="199"/>
      <c r="AS16" s="200"/>
      <c r="AT16" s="200"/>
      <c r="AU16" s="200"/>
      <c r="AV16" s="200"/>
      <c r="AW16" s="200"/>
      <c r="AX16" s="201"/>
    </row>
    <row r="17" spans="1:50" ht="21" customHeight="1" x14ac:dyDescent="0.15">
      <c r="A17" s="119"/>
      <c r="B17" s="120"/>
      <c r="C17" s="120"/>
      <c r="D17" s="120"/>
      <c r="E17" s="120"/>
      <c r="F17" s="121"/>
      <c r="G17" s="179"/>
      <c r="H17" s="178"/>
      <c r="I17" s="169" t="s">
        <v>46</v>
      </c>
      <c r="J17" s="170"/>
      <c r="K17" s="170"/>
      <c r="L17" s="170"/>
      <c r="M17" s="170"/>
      <c r="N17" s="170"/>
      <c r="O17" s="171"/>
      <c r="P17" s="166" t="s">
        <v>571</v>
      </c>
      <c r="Q17" s="167"/>
      <c r="R17" s="167"/>
      <c r="S17" s="167"/>
      <c r="T17" s="167"/>
      <c r="U17" s="167"/>
      <c r="V17" s="168"/>
      <c r="W17" s="166" t="s">
        <v>571</v>
      </c>
      <c r="X17" s="167"/>
      <c r="Y17" s="167"/>
      <c r="Z17" s="167"/>
      <c r="AA17" s="167"/>
      <c r="AB17" s="167"/>
      <c r="AC17" s="168"/>
      <c r="AD17" s="166" t="s">
        <v>571</v>
      </c>
      <c r="AE17" s="167"/>
      <c r="AF17" s="167"/>
      <c r="AG17" s="167"/>
      <c r="AH17" s="167"/>
      <c r="AI17" s="167"/>
      <c r="AJ17" s="168"/>
      <c r="AK17" s="166" t="s">
        <v>571</v>
      </c>
      <c r="AL17" s="167"/>
      <c r="AM17" s="167"/>
      <c r="AN17" s="167"/>
      <c r="AO17" s="167"/>
      <c r="AP17" s="167"/>
      <c r="AQ17" s="168"/>
      <c r="AR17" s="199"/>
      <c r="AS17" s="200"/>
      <c r="AT17" s="200"/>
      <c r="AU17" s="200"/>
      <c r="AV17" s="200"/>
      <c r="AW17" s="200"/>
      <c r="AX17" s="201"/>
    </row>
    <row r="18" spans="1:50" ht="24.75" customHeight="1" x14ac:dyDescent="0.15">
      <c r="A18" s="119"/>
      <c r="B18" s="120"/>
      <c r="C18" s="120"/>
      <c r="D18" s="120"/>
      <c r="E18" s="120"/>
      <c r="F18" s="121"/>
      <c r="G18" s="179"/>
      <c r="H18" s="178"/>
      <c r="I18" s="169" t="s">
        <v>44</v>
      </c>
      <c r="J18" s="194"/>
      <c r="K18" s="194"/>
      <c r="L18" s="194"/>
      <c r="M18" s="194"/>
      <c r="N18" s="194"/>
      <c r="O18" s="195"/>
      <c r="P18" s="166" t="s">
        <v>571</v>
      </c>
      <c r="Q18" s="167"/>
      <c r="R18" s="167"/>
      <c r="S18" s="167"/>
      <c r="T18" s="167"/>
      <c r="U18" s="167"/>
      <c r="V18" s="168"/>
      <c r="W18" s="166" t="s">
        <v>571</v>
      </c>
      <c r="X18" s="167"/>
      <c r="Y18" s="167"/>
      <c r="Z18" s="167"/>
      <c r="AA18" s="167"/>
      <c r="AB18" s="167"/>
      <c r="AC18" s="168"/>
      <c r="AD18" s="166" t="s">
        <v>571</v>
      </c>
      <c r="AE18" s="167"/>
      <c r="AF18" s="167"/>
      <c r="AG18" s="167"/>
      <c r="AH18" s="167"/>
      <c r="AI18" s="167"/>
      <c r="AJ18" s="168"/>
      <c r="AK18" s="166" t="s">
        <v>571</v>
      </c>
      <c r="AL18" s="167"/>
      <c r="AM18" s="167"/>
      <c r="AN18" s="167"/>
      <c r="AO18" s="167"/>
      <c r="AP18" s="167"/>
      <c r="AQ18" s="168"/>
      <c r="AR18" s="199"/>
      <c r="AS18" s="200"/>
      <c r="AT18" s="200"/>
      <c r="AU18" s="200"/>
      <c r="AV18" s="200"/>
      <c r="AW18" s="200"/>
      <c r="AX18" s="201"/>
    </row>
    <row r="19" spans="1:50" ht="24.75" customHeight="1" x14ac:dyDescent="0.15">
      <c r="A19" s="119"/>
      <c r="B19" s="120"/>
      <c r="C19" s="120"/>
      <c r="D19" s="120"/>
      <c r="E19" s="120"/>
      <c r="F19" s="121"/>
      <c r="G19" s="180"/>
      <c r="H19" s="181"/>
      <c r="I19" s="188" t="s">
        <v>18</v>
      </c>
      <c r="J19" s="189"/>
      <c r="K19" s="189"/>
      <c r="L19" s="189"/>
      <c r="M19" s="189"/>
      <c r="N19" s="189"/>
      <c r="O19" s="190"/>
      <c r="P19" s="191">
        <f>SUM(P13:V18)</f>
        <v>41.134</v>
      </c>
      <c r="Q19" s="192"/>
      <c r="R19" s="192"/>
      <c r="S19" s="192"/>
      <c r="T19" s="192"/>
      <c r="U19" s="192"/>
      <c r="V19" s="193"/>
      <c r="W19" s="191">
        <f>SUM(W13:AC18)</f>
        <v>43.472000000000001</v>
      </c>
      <c r="X19" s="192"/>
      <c r="Y19" s="192"/>
      <c r="Z19" s="192"/>
      <c r="AA19" s="192"/>
      <c r="AB19" s="192"/>
      <c r="AC19" s="193"/>
      <c r="AD19" s="191">
        <f>SUM(AD13:AJ18)</f>
        <v>44.361999999999995</v>
      </c>
      <c r="AE19" s="192"/>
      <c r="AF19" s="192"/>
      <c r="AG19" s="192"/>
      <c r="AH19" s="192"/>
      <c r="AI19" s="192"/>
      <c r="AJ19" s="193"/>
      <c r="AK19" s="191">
        <f>SUM(AK13:AQ18)-AK15</f>
        <v>67.271000000000015</v>
      </c>
      <c r="AL19" s="192"/>
      <c r="AM19" s="192"/>
      <c r="AN19" s="192"/>
      <c r="AO19" s="192"/>
      <c r="AP19" s="192"/>
      <c r="AQ19" s="193"/>
      <c r="AR19" s="199"/>
      <c r="AS19" s="200"/>
      <c r="AT19" s="200"/>
      <c r="AU19" s="200"/>
      <c r="AV19" s="200"/>
      <c r="AW19" s="200"/>
      <c r="AX19" s="201"/>
    </row>
    <row r="20" spans="1:50" ht="24.75" customHeight="1" x14ac:dyDescent="0.15">
      <c r="A20" s="119"/>
      <c r="B20" s="120"/>
      <c r="C20" s="120"/>
      <c r="D20" s="120"/>
      <c r="E20" s="120"/>
      <c r="F20" s="121"/>
      <c r="G20" s="213" t="s">
        <v>9</v>
      </c>
      <c r="H20" s="214"/>
      <c r="I20" s="214"/>
      <c r="J20" s="214"/>
      <c r="K20" s="214"/>
      <c r="L20" s="214"/>
      <c r="M20" s="214"/>
      <c r="N20" s="214"/>
      <c r="O20" s="214"/>
      <c r="P20" s="166">
        <v>30.575358000000001</v>
      </c>
      <c r="Q20" s="167"/>
      <c r="R20" s="167"/>
      <c r="S20" s="167"/>
      <c r="T20" s="167"/>
      <c r="U20" s="167"/>
      <c r="V20" s="168"/>
      <c r="W20" s="166">
        <v>12.813483</v>
      </c>
      <c r="X20" s="167"/>
      <c r="Y20" s="167"/>
      <c r="Z20" s="167"/>
      <c r="AA20" s="167"/>
      <c r="AB20" s="167"/>
      <c r="AC20" s="168"/>
      <c r="AD20" s="166">
        <v>17.880272999999999</v>
      </c>
      <c r="AE20" s="167"/>
      <c r="AF20" s="167"/>
      <c r="AG20" s="167"/>
      <c r="AH20" s="167"/>
      <c r="AI20" s="167"/>
      <c r="AJ20" s="168"/>
      <c r="AK20" s="211"/>
      <c r="AL20" s="211"/>
      <c r="AM20" s="211"/>
      <c r="AN20" s="211"/>
      <c r="AO20" s="211"/>
      <c r="AP20" s="211"/>
      <c r="AQ20" s="211"/>
      <c r="AR20" s="199"/>
      <c r="AS20" s="200"/>
      <c r="AT20" s="200"/>
      <c r="AU20" s="200"/>
      <c r="AV20" s="200"/>
      <c r="AW20" s="200"/>
      <c r="AX20" s="201"/>
    </row>
    <row r="21" spans="1:50" ht="24.75" customHeight="1" x14ac:dyDescent="0.15">
      <c r="A21" s="119"/>
      <c r="B21" s="120"/>
      <c r="C21" s="120"/>
      <c r="D21" s="120"/>
      <c r="E21" s="120"/>
      <c r="F21" s="121"/>
      <c r="G21" s="213" t="s">
        <v>10</v>
      </c>
      <c r="H21" s="214"/>
      <c r="I21" s="214"/>
      <c r="J21" s="214"/>
      <c r="K21" s="214"/>
      <c r="L21" s="214"/>
      <c r="M21" s="214"/>
      <c r="N21" s="214"/>
      <c r="O21" s="214"/>
      <c r="P21" s="210">
        <f>IF(P19=0, "-", SUM(P20)/P19)</f>
        <v>0.74331108085768471</v>
      </c>
      <c r="Q21" s="210"/>
      <c r="R21" s="210"/>
      <c r="S21" s="210"/>
      <c r="T21" s="210"/>
      <c r="U21" s="210"/>
      <c r="V21" s="210"/>
      <c r="W21" s="210">
        <f>IF(W19=0, "-", SUM(W20)/W19)</f>
        <v>0.29475255336768491</v>
      </c>
      <c r="X21" s="210"/>
      <c r="Y21" s="210"/>
      <c r="Z21" s="210"/>
      <c r="AA21" s="210"/>
      <c r="AB21" s="210"/>
      <c r="AC21" s="210"/>
      <c r="AD21" s="210">
        <f>IF(AD19=0, "-", SUM(AD20)/AD19)</f>
        <v>0.40305380731256485</v>
      </c>
      <c r="AE21" s="210"/>
      <c r="AF21" s="210"/>
      <c r="AG21" s="210"/>
      <c r="AH21" s="210"/>
      <c r="AI21" s="210"/>
      <c r="AJ21" s="210"/>
      <c r="AK21" s="211"/>
      <c r="AL21" s="211"/>
      <c r="AM21" s="211"/>
      <c r="AN21" s="211"/>
      <c r="AO21" s="211"/>
      <c r="AP21" s="211"/>
      <c r="AQ21" s="212"/>
      <c r="AR21" s="199"/>
      <c r="AS21" s="200"/>
      <c r="AT21" s="200"/>
      <c r="AU21" s="200"/>
      <c r="AV21" s="200"/>
      <c r="AW21" s="200"/>
      <c r="AX21" s="201"/>
    </row>
    <row r="22" spans="1:50" ht="25.5" customHeight="1" x14ac:dyDescent="0.15">
      <c r="A22" s="122"/>
      <c r="B22" s="123"/>
      <c r="C22" s="123"/>
      <c r="D22" s="123"/>
      <c r="E22" s="123"/>
      <c r="F22" s="124"/>
      <c r="G22" s="208" t="s">
        <v>208</v>
      </c>
      <c r="H22" s="209"/>
      <c r="I22" s="209"/>
      <c r="J22" s="209"/>
      <c r="K22" s="209"/>
      <c r="L22" s="209"/>
      <c r="M22" s="209"/>
      <c r="N22" s="209"/>
      <c r="O22" s="209"/>
      <c r="P22" s="210">
        <f>IF(P20=0, "-", SUM(P20)/SUM(P13,P14))</f>
        <v>0.74331108085768471</v>
      </c>
      <c r="Q22" s="210"/>
      <c r="R22" s="210"/>
      <c r="S22" s="210"/>
      <c r="T22" s="210"/>
      <c r="U22" s="210"/>
      <c r="V22" s="210"/>
      <c r="W22" s="210">
        <f>IF(W20=0, "-", SUM(W20)/SUM(W13,W14))</f>
        <v>0.29475255336768491</v>
      </c>
      <c r="X22" s="210"/>
      <c r="Y22" s="210"/>
      <c r="Z22" s="210"/>
      <c r="AA22" s="210"/>
      <c r="AB22" s="210"/>
      <c r="AC22" s="210"/>
      <c r="AD22" s="210">
        <f>IF(AD20=0, "-", SUM(AD20)/SUM(AD13,AD14))</f>
        <v>0.40305380731256485</v>
      </c>
      <c r="AE22" s="210"/>
      <c r="AF22" s="210"/>
      <c r="AG22" s="210"/>
      <c r="AH22" s="210"/>
      <c r="AI22" s="210"/>
      <c r="AJ22" s="210"/>
      <c r="AK22" s="211"/>
      <c r="AL22" s="211"/>
      <c r="AM22" s="211"/>
      <c r="AN22" s="211"/>
      <c r="AO22" s="211"/>
      <c r="AP22" s="211"/>
      <c r="AQ22" s="212"/>
      <c r="AR22" s="202"/>
      <c r="AS22" s="203"/>
      <c r="AT22" s="203"/>
      <c r="AU22" s="203"/>
      <c r="AV22" s="203"/>
      <c r="AW22" s="203"/>
      <c r="AX22" s="204"/>
    </row>
    <row r="23" spans="1:50" ht="40.35" customHeight="1" x14ac:dyDescent="0.15">
      <c r="A23" s="259" t="s">
        <v>560</v>
      </c>
      <c r="B23" s="260"/>
      <c r="C23" s="260"/>
      <c r="D23" s="260"/>
      <c r="E23" s="260"/>
      <c r="F23" s="261"/>
      <c r="G23" s="268" t="s">
        <v>200</v>
      </c>
      <c r="H23" s="222"/>
      <c r="I23" s="222"/>
      <c r="J23" s="222"/>
      <c r="K23" s="222"/>
      <c r="L23" s="222"/>
      <c r="M23" s="222"/>
      <c r="N23" s="222"/>
      <c r="O23" s="269"/>
      <c r="P23" s="270" t="s">
        <v>558</v>
      </c>
      <c r="Q23" s="222"/>
      <c r="R23" s="222"/>
      <c r="S23" s="222"/>
      <c r="T23" s="222"/>
      <c r="U23" s="222"/>
      <c r="V23" s="269"/>
      <c r="W23" s="221" t="s">
        <v>199</v>
      </c>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62"/>
      <c r="B24" s="263"/>
      <c r="C24" s="263"/>
      <c r="D24" s="263"/>
      <c r="E24" s="263"/>
      <c r="F24" s="264"/>
      <c r="G24" s="271" t="s">
        <v>572</v>
      </c>
      <c r="H24" s="272"/>
      <c r="I24" s="272"/>
      <c r="J24" s="272"/>
      <c r="K24" s="272"/>
      <c r="L24" s="272"/>
      <c r="M24" s="272"/>
      <c r="N24" s="272"/>
      <c r="O24" s="273"/>
      <c r="P24" s="274">
        <v>22.956</v>
      </c>
      <c r="Q24" s="275"/>
      <c r="R24" s="275"/>
      <c r="S24" s="275"/>
      <c r="T24" s="275"/>
      <c r="U24" s="275"/>
      <c r="V24" s="276"/>
      <c r="W24" s="224"/>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62"/>
      <c r="B25" s="263"/>
      <c r="C25" s="263"/>
      <c r="D25" s="263"/>
      <c r="E25" s="263"/>
      <c r="F25" s="264"/>
      <c r="G25" s="205" t="s">
        <v>653</v>
      </c>
      <c r="H25" s="206"/>
      <c r="I25" s="206"/>
      <c r="J25" s="206"/>
      <c r="K25" s="206"/>
      <c r="L25" s="206"/>
      <c r="M25" s="206"/>
      <c r="N25" s="206"/>
      <c r="O25" s="207"/>
      <c r="P25" s="166">
        <v>-1.7000000000000001E-2</v>
      </c>
      <c r="Q25" s="167"/>
      <c r="R25" s="167"/>
      <c r="S25" s="167"/>
      <c r="T25" s="167"/>
      <c r="U25" s="167"/>
      <c r="V25" s="168"/>
      <c r="W25" s="227"/>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262"/>
      <c r="B26" s="263"/>
      <c r="C26" s="263"/>
      <c r="D26" s="263"/>
      <c r="E26" s="263"/>
      <c r="F26" s="264"/>
      <c r="G26" s="205"/>
      <c r="H26" s="206"/>
      <c r="I26" s="206"/>
      <c r="J26" s="206"/>
      <c r="K26" s="206"/>
      <c r="L26" s="206"/>
      <c r="M26" s="206"/>
      <c r="N26" s="206"/>
      <c r="O26" s="207"/>
      <c r="P26" s="166"/>
      <c r="Q26" s="167"/>
      <c r="R26" s="167"/>
      <c r="S26" s="167"/>
      <c r="T26" s="167"/>
      <c r="U26" s="167"/>
      <c r="V26" s="168"/>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262"/>
      <c r="B27" s="263"/>
      <c r="C27" s="263"/>
      <c r="D27" s="263"/>
      <c r="E27" s="263"/>
      <c r="F27" s="264"/>
      <c r="G27" s="205"/>
      <c r="H27" s="206"/>
      <c r="I27" s="206"/>
      <c r="J27" s="206"/>
      <c r="K27" s="206"/>
      <c r="L27" s="206"/>
      <c r="M27" s="206"/>
      <c r="N27" s="206"/>
      <c r="O27" s="207"/>
      <c r="P27" s="166"/>
      <c r="Q27" s="167"/>
      <c r="R27" s="167"/>
      <c r="S27" s="167"/>
      <c r="T27" s="167"/>
      <c r="U27" s="167"/>
      <c r="V27" s="168"/>
      <c r="W27" s="227"/>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16.149999999999999" customHeight="1" x14ac:dyDescent="0.15">
      <c r="A28" s="262"/>
      <c r="B28" s="263"/>
      <c r="C28" s="263"/>
      <c r="D28" s="263"/>
      <c r="E28" s="263"/>
      <c r="F28" s="264"/>
      <c r="G28" s="205"/>
      <c r="H28" s="206"/>
      <c r="I28" s="206"/>
      <c r="J28" s="206"/>
      <c r="K28" s="206"/>
      <c r="L28" s="206"/>
      <c r="M28" s="206"/>
      <c r="N28" s="206"/>
      <c r="O28" s="207"/>
      <c r="P28" s="166"/>
      <c r="Q28" s="167"/>
      <c r="R28" s="167"/>
      <c r="S28" s="167"/>
      <c r="T28" s="167"/>
      <c r="U28" s="167"/>
      <c r="V28" s="168"/>
      <c r="W28" s="227"/>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12.6" customHeight="1" x14ac:dyDescent="0.15">
      <c r="A29" s="262"/>
      <c r="B29" s="263"/>
      <c r="C29" s="263"/>
      <c r="D29" s="263"/>
      <c r="E29" s="263"/>
      <c r="F29" s="264"/>
      <c r="G29" s="253"/>
      <c r="H29" s="254"/>
      <c r="I29" s="254"/>
      <c r="J29" s="254"/>
      <c r="K29" s="254"/>
      <c r="L29" s="254"/>
      <c r="M29" s="254"/>
      <c r="N29" s="254"/>
      <c r="O29" s="255"/>
      <c r="P29" s="256"/>
      <c r="Q29" s="257"/>
      <c r="R29" s="257"/>
      <c r="S29" s="257"/>
      <c r="T29" s="257"/>
      <c r="U29" s="257"/>
      <c r="V29" s="258"/>
      <c r="W29" s="227"/>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25.5" customHeight="1" thickBot="1" x14ac:dyDescent="0.2">
      <c r="A30" s="265"/>
      <c r="B30" s="266"/>
      <c r="C30" s="266"/>
      <c r="D30" s="266"/>
      <c r="E30" s="266"/>
      <c r="F30" s="267"/>
      <c r="G30" s="215" t="s">
        <v>18</v>
      </c>
      <c r="H30" s="216"/>
      <c r="I30" s="216"/>
      <c r="J30" s="216"/>
      <c r="K30" s="216"/>
      <c r="L30" s="216"/>
      <c r="M30" s="216"/>
      <c r="N30" s="216"/>
      <c r="O30" s="217"/>
      <c r="P30" s="218">
        <f>AK15</f>
        <v>22.939</v>
      </c>
      <c r="Q30" s="219"/>
      <c r="R30" s="219"/>
      <c r="S30" s="219"/>
      <c r="T30" s="219"/>
      <c r="U30" s="219"/>
      <c r="V30" s="220"/>
      <c r="W30" s="230"/>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1:50" ht="47.25" customHeight="1" x14ac:dyDescent="0.15">
      <c r="A31" s="233" t="s">
        <v>539</v>
      </c>
      <c r="B31" s="234"/>
      <c r="C31" s="234"/>
      <c r="D31" s="234"/>
      <c r="E31" s="234"/>
      <c r="F31" s="235"/>
      <c r="G31" s="236" t="s">
        <v>573</v>
      </c>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0" ht="31.5" customHeight="1" x14ac:dyDescent="0.15">
      <c r="A32" s="239" t="s">
        <v>540</v>
      </c>
      <c r="B32" s="240"/>
      <c r="C32" s="240"/>
      <c r="D32" s="240"/>
      <c r="E32" s="240"/>
      <c r="F32" s="241"/>
      <c r="G32" s="245" t="s">
        <v>537</v>
      </c>
      <c r="H32" s="246"/>
      <c r="I32" s="246"/>
      <c r="J32" s="246"/>
      <c r="K32" s="246"/>
      <c r="L32" s="246"/>
      <c r="M32" s="246"/>
      <c r="N32" s="246"/>
      <c r="O32" s="246"/>
      <c r="P32" s="247" t="s">
        <v>536</v>
      </c>
      <c r="Q32" s="246"/>
      <c r="R32" s="246"/>
      <c r="S32" s="246"/>
      <c r="T32" s="246"/>
      <c r="U32" s="246"/>
      <c r="V32" s="246"/>
      <c r="W32" s="246"/>
      <c r="X32" s="248"/>
      <c r="Y32" s="249"/>
      <c r="Z32" s="250"/>
      <c r="AA32" s="251"/>
      <c r="AB32" s="252" t="s">
        <v>11</v>
      </c>
      <c r="AC32" s="252"/>
      <c r="AD32" s="252"/>
      <c r="AE32" s="285" t="s">
        <v>381</v>
      </c>
      <c r="AF32" s="286"/>
      <c r="AG32" s="286"/>
      <c r="AH32" s="287"/>
      <c r="AI32" s="285" t="s">
        <v>533</v>
      </c>
      <c r="AJ32" s="286"/>
      <c r="AK32" s="286"/>
      <c r="AL32" s="287"/>
      <c r="AM32" s="285" t="s">
        <v>349</v>
      </c>
      <c r="AN32" s="286"/>
      <c r="AO32" s="286"/>
      <c r="AP32" s="287"/>
      <c r="AQ32" s="288" t="s">
        <v>380</v>
      </c>
      <c r="AR32" s="289"/>
      <c r="AS32" s="289"/>
      <c r="AT32" s="290"/>
      <c r="AU32" s="288" t="s">
        <v>547</v>
      </c>
      <c r="AV32" s="289"/>
      <c r="AW32" s="289"/>
      <c r="AX32" s="291"/>
    </row>
    <row r="33" spans="1:51" ht="23.25" customHeight="1" x14ac:dyDescent="0.15">
      <c r="A33" s="239"/>
      <c r="B33" s="240"/>
      <c r="C33" s="240"/>
      <c r="D33" s="240"/>
      <c r="E33" s="240"/>
      <c r="F33" s="241"/>
      <c r="G33" s="292" t="s">
        <v>574</v>
      </c>
      <c r="H33" s="293"/>
      <c r="I33" s="293"/>
      <c r="J33" s="293"/>
      <c r="K33" s="293"/>
      <c r="L33" s="293"/>
      <c r="M33" s="293"/>
      <c r="N33" s="293"/>
      <c r="O33" s="293"/>
      <c r="P33" s="296" t="s">
        <v>575</v>
      </c>
      <c r="Q33" s="297"/>
      <c r="R33" s="297"/>
      <c r="S33" s="297"/>
      <c r="T33" s="297"/>
      <c r="U33" s="297"/>
      <c r="V33" s="297"/>
      <c r="W33" s="297"/>
      <c r="X33" s="298"/>
      <c r="Y33" s="302" t="s">
        <v>48</v>
      </c>
      <c r="Z33" s="303"/>
      <c r="AA33" s="304"/>
      <c r="AB33" s="284" t="s">
        <v>576</v>
      </c>
      <c r="AC33" s="284"/>
      <c r="AD33" s="284"/>
      <c r="AE33" s="277">
        <v>240</v>
      </c>
      <c r="AF33" s="277"/>
      <c r="AG33" s="277"/>
      <c r="AH33" s="277"/>
      <c r="AI33" s="277">
        <v>241</v>
      </c>
      <c r="AJ33" s="277"/>
      <c r="AK33" s="277"/>
      <c r="AL33" s="277"/>
      <c r="AM33" s="277">
        <v>241</v>
      </c>
      <c r="AN33" s="277"/>
      <c r="AO33" s="277"/>
      <c r="AP33" s="277"/>
      <c r="AQ33" s="277"/>
      <c r="AR33" s="277"/>
      <c r="AS33" s="277"/>
      <c r="AT33" s="277"/>
      <c r="AU33" s="278"/>
      <c r="AV33" s="279"/>
      <c r="AW33" s="279"/>
      <c r="AX33" s="280"/>
    </row>
    <row r="34" spans="1:51" ht="78" customHeight="1" x14ac:dyDescent="0.15">
      <c r="A34" s="242"/>
      <c r="B34" s="243"/>
      <c r="C34" s="243"/>
      <c r="D34" s="243"/>
      <c r="E34" s="243"/>
      <c r="F34" s="244"/>
      <c r="G34" s="294"/>
      <c r="H34" s="295"/>
      <c r="I34" s="295"/>
      <c r="J34" s="295"/>
      <c r="K34" s="295"/>
      <c r="L34" s="295"/>
      <c r="M34" s="295"/>
      <c r="N34" s="295"/>
      <c r="O34" s="295"/>
      <c r="P34" s="299"/>
      <c r="Q34" s="300"/>
      <c r="R34" s="300"/>
      <c r="S34" s="300"/>
      <c r="T34" s="300"/>
      <c r="U34" s="300"/>
      <c r="V34" s="300"/>
      <c r="W34" s="300"/>
      <c r="X34" s="301"/>
      <c r="Y34" s="281" t="s">
        <v>49</v>
      </c>
      <c r="Z34" s="282"/>
      <c r="AA34" s="283"/>
      <c r="AB34" s="284" t="s">
        <v>576</v>
      </c>
      <c r="AC34" s="284"/>
      <c r="AD34" s="284"/>
      <c r="AE34" s="277">
        <v>245</v>
      </c>
      <c r="AF34" s="277"/>
      <c r="AG34" s="277"/>
      <c r="AH34" s="277"/>
      <c r="AI34" s="277">
        <v>245</v>
      </c>
      <c r="AJ34" s="277"/>
      <c r="AK34" s="277"/>
      <c r="AL34" s="277"/>
      <c r="AM34" s="277">
        <v>245</v>
      </c>
      <c r="AN34" s="277"/>
      <c r="AO34" s="277"/>
      <c r="AP34" s="277"/>
      <c r="AQ34" s="277">
        <v>245</v>
      </c>
      <c r="AR34" s="277"/>
      <c r="AS34" s="277"/>
      <c r="AT34" s="277"/>
      <c r="AU34" s="278"/>
      <c r="AV34" s="279"/>
      <c r="AW34" s="279"/>
      <c r="AX34" s="280"/>
    </row>
    <row r="35" spans="1:51" ht="23.25" customHeight="1" x14ac:dyDescent="0.15">
      <c r="A35" s="323" t="s">
        <v>541</v>
      </c>
      <c r="B35" s="324"/>
      <c r="C35" s="324"/>
      <c r="D35" s="324"/>
      <c r="E35" s="324"/>
      <c r="F35" s="325"/>
      <c r="G35" s="128" t="s">
        <v>542</v>
      </c>
      <c r="H35" s="128"/>
      <c r="I35" s="128"/>
      <c r="J35" s="128"/>
      <c r="K35" s="128"/>
      <c r="L35" s="128"/>
      <c r="M35" s="128"/>
      <c r="N35" s="128"/>
      <c r="O35" s="128"/>
      <c r="P35" s="128"/>
      <c r="Q35" s="128"/>
      <c r="R35" s="128"/>
      <c r="S35" s="128"/>
      <c r="T35" s="128"/>
      <c r="U35" s="128"/>
      <c r="V35" s="128"/>
      <c r="W35" s="128"/>
      <c r="X35" s="129"/>
      <c r="Y35" s="331"/>
      <c r="Z35" s="332"/>
      <c r="AA35" s="333"/>
      <c r="AB35" s="127" t="s">
        <v>11</v>
      </c>
      <c r="AC35" s="128"/>
      <c r="AD35" s="129"/>
      <c r="AE35" s="127" t="s">
        <v>381</v>
      </c>
      <c r="AF35" s="128"/>
      <c r="AG35" s="128"/>
      <c r="AH35" s="129"/>
      <c r="AI35" s="127" t="s">
        <v>533</v>
      </c>
      <c r="AJ35" s="128"/>
      <c r="AK35" s="128"/>
      <c r="AL35" s="129"/>
      <c r="AM35" s="127" t="s">
        <v>349</v>
      </c>
      <c r="AN35" s="128"/>
      <c r="AO35" s="128"/>
      <c r="AP35" s="129"/>
      <c r="AQ35" s="334" t="s">
        <v>548</v>
      </c>
      <c r="AR35" s="335"/>
      <c r="AS35" s="335"/>
      <c r="AT35" s="335"/>
      <c r="AU35" s="335"/>
      <c r="AV35" s="335"/>
      <c r="AW35" s="335"/>
      <c r="AX35" s="336"/>
    </row>
    <row r="36" spans="1:51" ht="23.25" customHeight="1" x14ac:dyDescent="0.15">
      <c r="A36" s="326"/>
      <c r="B36" s="327"/>
      <c r="C36" s="327"/>
      <c r="D36" s="327"/>
      <c r="E36" s="327"/>
      <c r="F36" s="328"/>
      <c r="G36" s="337" t="s">
        <v>577</v>
      </c>
      <c r="H36" s="338"/>
      <c r="I36" s="338"/>
      <c r="J36" s="338"/>
      <c r="K36" s="338"/>
      <c r="L36" s="338"/>
      <c r="M36" s="338"/>
      <c r="N36" s="338"/>
      <c r="O36" s="338"/>
      <c r="P36" s="338"/>
      <c r="Q36" s="338"/>
      <c r="R36" s="338"/>
      <c r="S36" s="338"/>
      <c r="T36" s="338"/>
      <c r="U36" s="338"/>
      <c r="V36" s="338"/>
      <c r="W36" s="338"/>
      <c r="X36" s="338"/>
      <c r="Y36" s="313" t="s">
        <v>541</v>
      </c>
      <c r="Z36" s="314"/>
      <c r="AA36" s="315"/>
      <c r="AB36" s="316" t="s">
        <v>578</v>
      </c>
      <c r="AC36" s="317"/>
      <c r="AD36" s="318"/>
      <c r="AE36" s="319">
        <v>127</v>
      </c>
      <c r="AF36" s="319"/>
      <c r="AG36" s="319"/>
      <c r="AH36" s="319"/>
      <c r="AI36" s="319">
        <v>53</v>
      </c>
      <c r="AJ36" s="319"/>
      <c r="AK36" s="319"/>
      <c r="AL36" s="319"/>
      <c r="AM36" s="319">
        <v>74</v>
      </c>
      <c r="AN36" s="319"/>
      <c r="AO36" s="319"/>
      <c r="AP36" s="319"/>
      <c r="AQ36" s="320">
        <v>180</v>
      </c>
      <c r="AR36" s="321"/>
      <c r="AS36" s="321"/>
      <c r="AT36" s="321"/>
      <c r="AU36" s="321"/>
      <c r="AV36" s="321"/>
      <c r="AW36" s="321"/>
      <c r="AX36" s="322"/>
    </row>
    <row r="37" spans="1:51" ht="46.5" customHeight="1" x14ac:dyDescent="0.15">
      <c r="A37" s="329"/>
      <c r="B37" s="158"/>
      <c r="C37" s="158"/>
      <c r="D37" s="158"/>
      <c r="E37" s="158"/>
      <c r="F37" s="330"/>
      <c r="G37" s="339"/>
      <c r="H37" s="340"/>
      <c r="I37" s="340"/>
      <c r="J37" s="340"/>
      <c r="K37" s="340"/>
      <c r="L37" s="340"/>
      <c r="M37" s="340"/>
      <c r="N37" s="340"/>
      <c r="O37" s="340"/>
      <c r="P37" s="340"/>
      <c r="Q37" s="340"/>
      <c r="R37" s="340"/>
      <c r="S37" s="340"/>
      <c r="T37" s="340"/>
      <c r="U37" s="340"/>
      <c r="V37" s="340"/>
      <c r="W37" s="340"/>
      <c r="X37" s="340"/>
      <c r="Y37" s="305" t="s">
        <v>543</v>
      </c>
      <c r="Z37" s="306"/>
      <c r="AA37" s="307"/>
      <c r="AB37" s="308" t="s">
        <v>579</v>
      </c>
      <c r="AC37" s="309"/>
      <c r="AD37" s="310"/>
      <c r="AE37" s="311" t="s">
        <v>580</v>
      </c>
      <c r="AF37" s="311"/>
      <c r="AG37" s="311"/>
      <c r="AH37" s="311"/>
      <c r="AI37" s="311" t="s">
        <v>581</v>
      </c>
      <c r="AJ37" s="311"/>
      <c r="AK37" s="311"/>
      <c r="AL37" s="311"/>
      <c r="AM37" s="311" t="s">
        <v>582</v>
      </c>
      <c r="AN37" s="311"/>
      <c r="AO37" s="311"/>
      <c r="AP37" s="311"/>
      <c r="AQ37" s="311" t="s">
        <v>583</v>
      </c>
      <c r="AR37" s="311"/>
      <c r="AS37" s="311"/>
      <c r="AT37" s="311"/>
      <c r="AU37" s="311"/>
      <c r="AV37" s="311"/>
      <c r="AW37" s="311"/>
      <c r="AX37" s="312"/>
    </row>
    <row r="38" spans="1:51" ht="18.75" customHeight="1" x14ac:dyDescent="0.15">
      <c r="A38" s="356" t="s">
        <v>206</v>
      </c>
      <c r="B38" s="357"/>
      <c r="C38" s="357"/>
      <c r="D38" s="357"/>
      <c r="E38" s="357"/>
      <c r="F38" s="358"/>
      <c r="G38" s="366" t="s">
        <v>131</v>
      </c>
      <c r="H38" s="347"/>
      <c r="I38" s="347"/>
      <c r="J38" s="347"/>
      <c r="K38" s="347"/>
      <c r="L38" s="347"/>
      <c r="M38" s="347"/>
      <c r="N38" s="347"/>
      <c r="O38" s="367"/>
      <c r="P38" s="370" t="s">
        <v>51</v>
      </c>
      <c r="Q38" s="347"/>
      <c r="R38" s="347"/>
      <c r="S38" s="347"/>
      <c r="T38" s="347"/>
      <c r="U38" s="347"/>
      <c r="V38" s="347"/>
      <c r="W38" s="347"/>
      <c r="X38" s="367"/>
      <c r="Y38" s="372"/>
      <c r="Z38" s="373"/>
      <c r="AA38" s="374"/>
      <c r="AB38" s="342" t="s">
        <v>11</v>
      </c>
      <c r="AC38" s="378"/>
      <c r="AD38" s="379"/>
      <c r="AE38" s="342" t="s">
        <v>381</v>
      </c>
      <c r="AF38" s="378"/>
      <c r="AG38" s="378"/>
      <c r="AH38" s="379"/>
      <c r="AI38" s="341" t="s">
        <v>533</v>
      </c>
      <c r="AJ38" s="341"/>
      <c r="AK38" s="341"/>
      <c r="AL38" s="342"/>
      <c r="AM38" s="341" t="s">
        <v>349</v>
      </c>
      <c r="AN38" s="341"/>
      <c r="AO38" s="341"/>
      <c r="AP38" s="342"/>
      <c r="AQ38" s="344" t="s">
        <v>160</v>
      </c>
      <c r="AR38" s="345"/>
      <c r="AS38" s="345"/>
      <c r="AT38" s="346"/>
      <c r="AU38" s="347" t="s">
        <v>121</v>
      </c>
      <c r="AV38" s="347"/>
      <c r="AW38" s="347"/>
      <c r="AX38" s="348"/>
    </row>
    <row r="39" spans="1:51" ht="18.75" customHeight="1" x14ac:dyDescent="0.15">
      <c r="A39" s="359"/>
      <c r="B39" s="360"/>
      <c r="C39" s="360"/>
      <c r="D39" s="360"/>
      <c r="E39" s="360"/>
      <c r="F39" s="361"/>
      <c r="G39" s="368"/>
      <c r="H39" s="354"/>
      <c r="I39" s="354"/>
      <c r="J39" s="354"/>
      <c r="K39" s="354"/>
      <c r="L39" s="354"/>
      <c r="M39" s="354"/>
      <c r="N39" s="354"/>
      <c r="O39" s="369"/>
      <c r="P39" s="371"/>
      <c r="Q39" s="354"/>
      <c r="R39" s="354"/>
      <c r="S39" s="354"/>
      <c r="T39" s="354"/>
      <c r="U39" s="354"/>
      <c r="V39" s="354"/>
      <c r="W39" s="354"/>
      <c r="X39" s="369"/>
      <c r="Y39" s="375"/>
      <c r="Z39" s="376"/>
      <c r="AA39" s="377"/>
      <c r="AB39" s="285"/>
      <c r="AC39" s="380"/>
      <c r="AD39" s="381"/>
      <c r="AE39" s="285"/>
      <c r="AF39" s="380"/>
      <c r="AG39" s="380"/>
      <c r="AH39" s="381"/>
      <c r="AI39" s="343"/>
      <c r="AJ39" s="343"/>
      <c r="AK39" s="343"/>
      <c r="AL39" s="285"/>
      <c r="AM39" s="343"/>
      <c r="AN39" s="343"/>
      <c r="AO39" s="343"/>
      <c r="AP39" s="285"/>
      <c r="AQ39" s="349"/>
      <c r="AR39" s="350"/>
      <c r="AS39" s="351" t="s">
        <v>161</v>
      </c>
      <c r="AT39" s="352"/>
      <c r="AU39" s="353"/>
      <c r="AV39" s="353"/>
      <c r="AW39" s="354" t="s">
        <v>158</v>
      </c>
      <c r="AX39" s="355"/>
    </row>
    <row r="40" spans="1:51" ht="23.25" customHeight="1" x14ac:dyDescent="0.15">
      <c r="A40" s="362"/>
      <c r="B40" s="360"/>
      <c r="C40" s="360"/>
      <c r="D40" s="360"/>
      <c r="E40" s="360"/>
      <c r="F40" s="361"/>
      <c r="G40" s="382" t="s">
        <v>584</v>
      </c>
      <c r="H40" s="383"/>
      <c r="I40" s="383"/>
      <c r="J40" s="383"/>
      <c r="K40" s="383"/>
      <c r="L40" s="383"/>
      <c r="M40" s="383"/>
      <c r="N40" s="383"/>
      <c r="O40" s="384"/>
      <c r="P40" s="391" t="s">
        <v>585</v>
      </c>
      <c r="Q40" s="391"/>
      <c r="R40" s="391"/>
      <c r="S40" s="391"/>
      <c r="T40" s="391"/>
      <c r="U40" s="391"/>
      <c r="V40" s="391"/>
      <c r="W40" s="391"/>
      <c r="X40" s="392"/>
      <c r="Y40" s="305" t="s">
        <v>12</v>
      </c>
      <c r="Z40" s="397"/>
      <c r="AA40" s="398"/>
      <c r="AB40" s="399" t="s">
        <v>586</v>
      </c>
      <c r="AC40" s="399"/>
      <c r="AD40" s="399"/>
      <c r="AE40" s="320">
        <v>217000</v>
      </c>
      <c r="AF40" s="321"/>
      <c r="AG40" s="321"/>
      <c r="AH40" s="321"/>
      <c r="AI40" s="320">
        <v>198000</v>
      </c>
      <c r="AJ40" s="321"/>
      <c r="AK40" s="321"/>
      <c r="AL40" s="321"/>
      <c r="AM40" s="320">
        <v>208000</v>
      </c>
      <c r="AN40" s="321"/>
      <c r="AO40" s="321"/>
      <c r="AP40" s="321"/>
      <c r="AQ40" s="400" t="s">
        <v>571</v>
      </c>
      <c r="AR40" s="401"/>
      <c r="AS40" s="401"/>
      <c r="AT40" s="402"/>
      <c r="AU40" s="321" t="s">
        <v>571</v>
      </c>
      <c r="AV40" s="321"/>
      <c r="AW40" s="321"/>
      <c r="AX40" s="322"/>
    </row>
    <row r="41" spans="1:51" ht="23.25" customHeight="1" x14ac:dyDescent="0.15">
      <c r="A41" s="363"/>
      <c r="B41" s="364"/>
      <c r="C41" s="364"/>
      <c r="D41" s="364"/>
      <c r="E41" s="364"/>
      <c r="F41" s="365"/>
      <c r="G41" s="385"/>
      <c r="H41" s="386"/>
      <c r="I41" s="386"/>
      <c r="J41" s="386"/>
      <c r="K41" s="386"/>
      <c r="L41" s="386"/>
      <c r="M41" s="386"/>
      <c r="N41" s="386"/>
      <c r="O41" s="387"/>
      <c r="P41" s="393"/>
      <c r="Q41" s="393"/>
      <c r="R41" s="393"/>
      <c r="S41" s="393"/>
      <c r="T41" s="393"/>
      <c r="U41" s="393"/>
      <c r="V41" s="393"/>
      <c r="W41" s="393"/>
      <c r="X41" s="394"/>
      <c r="Y41" s="127" t="s">
        <v>47</v>
      </c>
      <c r="Z41" s="128"/>
      <c r="AA41" s="129"/>
      <c r="AB41" s="404" t="s">
        <v>586</v>
      </c>
      <c r="AC41" s="404"/>
      <c r="AD41" s="404"/>
      <c r="AE41" s="320" t="s">
        <v>571</v>
      </c>
      <c r="AF41" s="321"/>
      <c r="AG41" s="321"/>
      <c r="AH41" s="321"/>
      <c r="AI41" s="320" t="s">
        <v>571</v>
      </c>
      <c r="AJ41" s="321"/>
      <c r="AK41" s="321"/>
      <c r="AL41" s="321"/>
      <c r="AM41" s="320" t="s">
        <v>571</v>
      </c>
      <c r="AN41" s="321"/>
      <c r="AO41" s="321"/>
      <c r="AP41" s="321"/>
      <c r="AQ41" s="400" t="s">
        <v>571</v>
      </c>
      <c r="AR41" s="401"/>
      <c r="AS41" s="401"/>
      <c r="AT41" s="402"/>
      <c r="AU41" s="321" t="s">
        <v>571</v>
      </c>
      <c r="AV41" s="321"/>
      <c r="AW41" s="321"/>
      <c r="AX41" s="322"/>
    </row>
    <row r="42" spans="1:51" ht="279.95" customHeight="1" x14ac:dyDescent="0.15">
      <c r="A42" s="362"/>
      <c r="B42" s="360"/>
      <c r="C42" s="360"/>
      <c r="D42" s="360"/>
      <c r="E42" s="360"/>
      <c r="F42" s="361"/>
      <c r="G42" s="388"/>
      <c r="H42" s="389"/>
      <c r="I42" s="389"/>
      <c r="J42" s="389"/>
      <c r="K42" s="389"/>
      <c r="L42" s="389"/>
      <c r="M42" s="389"/>
      <c r="N42" s="389"/>
      <c r="O42" s="390"/>
      <c r="P42" s="395"/>
      <c r="Q42" s="395"/>
      <c r="R42" s="395"/>
      <c r="S42" s="395"/>
      <c r="T42" s="395"/>
      <c r="U42" s="395"/>
      <c r="V42" s="395"/>
      <c r="W42" s="395"/>
      <c r="X42" s="396"/>
      <c r="Y42" s="127" t="s">
        <v>13</v>
      </c>
      <c r="Z42" s="128"/>
      <c r="AA42" s="129"/>
      <c r="AB42" s="403" t="s">
        <v>14</v>
      </c>
      <c r="AC42" s="403"/>
      <c r="AD42" s="403"/>
      <c r="AE42" s="320" t="s">
        <v>571</v>
      </c>
      <c r="AF42" s="321"/>
      <c r="AG42" s="321"/>
      <c r="AH42" s="321"/>
      <c r="AI42" s="320" t="s">
        <v>571</v>
      </c>
      <c r="AJ42" s="321"/>
      <c r="AK42" s="321"/>
      <c r="AL42" s="321"/>
      <c r="AM42" s="320" t="s">
        <v>571</v>
      </c>
      <c r="AN42" s="321"/>
      <c r="AO42" s="321"/>
      <c r="AP42" s="321"/>
      <c r="AQ42" s="400" t="s">
        <v>571</v>
      </c>
      <c r="AR42" s="401"/>
      <c r="AS42" s="401"/>
      <c r="AT42" s="402"/>
      <c r="AU42" s="321" t="s">
        <v>571</v>
      </c>
      <c r="AV42" s="321"/>
      <c r="AW42" s="321"/>
      <c r="AX42" s="322"/>
    </row>
    <row r="43" spans="1:51" ht="48.6" customHeight="1" thickBot="1" x14ac:dyDescent="0.2">
      <c r="A43" s="405" t="s">
        <v>226</v>
      </c>
      <c r="B43" s="406"/>
      <c r="C43" s="406"/>
      <c r="D43" s="406"/>
      <c r="E43" s="406"/>
      <c r="F43" s="407"/>
      <c r="G43" s="408" t="s">
        <v>587</v>
      </c>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10"/>
    </row>
    <row r="44" spans="1:51" ht="45" customHeight="1" x14ac:dyDescent="0.15">
      <c r="A44" s="434" t="s">
        <v>248</v>
      </c>
      <c r="B44" s="435"/>
      <c r="C44" s="438" t="s">
        <v>162</v>
      </c>
      <c r="D44" s="435"/>
      <c r="E44" s="439" t="s">
        <v>175</v>
      </c>
      <c r="F44" s="440"/>
      <c r="G44" s="441" t="s">
        <v>588</v>
      </c>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3"/>
    </row>
    <row r="45" spans="1:51" ht="32.25" customHeight="1" x14ac:dyDescent="0.15">
      <c r="A45" s="436"/>
      <c r="B45" s="414"/>
      <c r="C45" s="413"/>
      <c r="D45" s="414"/>
      <c r="E45" s="417" t="s">
        <v>174</v>
      </c>
      <c r="F45" s="407"/>
      <c r="G45" s="445" t="s">
        <v>589</v>
      </c>
      <c r="H45" s="391"/>
      <c r="I45" s="391"/>
      <c r="J45" s="391"/>
      <c r="K45" s="391"/>
      <c r="L45" s="391"/>
      <c r="M45" s="391"/>
      <c r="N45" s="391"/>
      <c r="O45" s="391"/>
      <c r="P45" s="391"/>
      <c r="Q45" s="391"/>
      <c r="R45" s="391"/>
      <c r="S45" s="391"/>
      <c r="T45" s="391"/>
      <c r="U45" s="391"/>
      <c r="V45" s="392"/>
      <c r="W45" s="447" t="s">
        <v>544</v>
      </c>
      <c r="X45" s="448"/>
      <c r="Y45" s="448"/>
      <c r="Z45" s="448"/>
      <c r="AA45" s="449"/>
      <c r="AB45" s="450" t="s">
        <v>590</v>
      </c>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2"/>
    </row>
    <row r="46" spans="1:51" ht="30" customHeight="1" x14ac:dyDescent="0.15">
      <c r="A46" s="436"/>
      <c r="B46" s="414"/>
      <c r="C46" s="413"/>
      <c r="D46" s="414"/>
      <c r="E46" s="444"/>
      <c r="F46" s="244"/>
      <c r="G46" s="446"/>
      <c r="H46" s="395"/>
      <c r="I46" s="395"/>
      <c r="J46" s="395"/>
      <c r="K46" s="395"/>
      <c r="L46" s="395"/>
      <c r="M46" s="395"/>
      <c r="N46" s="395"/>
      <c r="O46" s="395"/>
      <c r="P46" s="395"/>
      <c r="Q46" s="395"/>
      <c r="R46" s="395"/>
      <c r="S46" s="395"/>
      <c r="T46" s="395"/>
      <c r="U46" s="395"/>
      <c r="V46" s="396"/>
      <c r="W46" s="453" t="s">
        <v>545</v>
      </c>
      <c r="X46" s="454"/>
      <c r="Y46" s="454"/>
      <c r="Z46" s="454"/>
      <c r="AA46" s="455"/>
      <c r="AB46" s="450" t="s">
        <v>591</v>
      </c>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2"/>
    </row>
    <row r="47" spans="1:51" ht="34.5" customHeight="1" x14ac:dyDescent="0.15">
      <c r="A47" s="436"/>
      <c r="B47" s="414"/>
      <c r="C47" s="411" t="s">
        <v>551</v>
      </c>
      <c r="D47" s="412"/>
      <c r="E47" s="417" t="s">
        <v>244</v>
      </c>
      <c r="F47" s="407"/>
      <c r="G47" s="421" t="s">
        <v>165</v>
      </c>
      <c r="H47" s="422"/>
      <c r="I47" s="422"/>
      <c r="J47" s="423"/>
      <c r="K47" s="424"/>
      <c r="L47" s="424"/>
      <c r="M47" s="424"/>
      <c r="N47" s="424"/>
      <c r="O47" s="424"/>
      <c r="P47" s="424"/>
      <c r="Q47" s="424"/>
      <c r="R47" s="424"/>
      <c r="S47" s="424"/>
      <c r="T47" s="425"/>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60"/>
    </row>
    <row r="48" spans="1:51" ht="34.5" customHeight="1" x14ac:dyDescent="0.15">
      <c r="A48" s="436"/>
      <c r="B48" s="414"/>
      <c r="C48" s="413"/>
      <c r="D48" s="414"/>
      <c r="E48" s="418"/>
      <c r="F48" s="241"/>
      <c r="G48" s="421" t="s">
        <v>552</v>
      </c>
      <c r="H48" s="422"/>
      <c r="I48" s="422"/>
      <c r="J48" s="422"/>
      <c r="K48" s="422"/>
      <c r="L48" s="422"/>
      <c r="M48" s="422"/>
      <c r="N48" s="422"/>
      <c r="O48" s="422"/>
      <c r="P48" s="422"/>
      <c r="Q48" s="422"/>
      <c r="R48" s="422"/>
      <c r="S48" s="422"/>
      <c r="T48" s="422"/>
      <c r="U48" s="428"/>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7"/>
      <c r="AY48" s="60"/>
    </row>
    <row r="49" spans="1:51" ht="34.5" customHeight="1" thickBot="1" x14ac:dyDescent="0.2">
      <c r="A49" s="437"/>
      <c r="B49" s="416"/>
      <c r="C49" s="415"/>
      <c r="D49" s="416"/>
      <c r="E49" s="419"/>
      <c r="F49" s="420"/>
      <c r="G49" s="429" t="s">
        <v>545</v>
      </c>
      <c r="H49" s="430"/>
      <c r="I49" s="430"/>
      <c r="J49" s="430"/>
      <c r="K49" s="430"/>
      <c r="L49" s="430"/>
      <c r="M49" s="430"/>
      <c r="N49" s="430"/>
      <c r="O49" s="430"/>
      <c r="P49" s="430"/>
      <c r="Q49" s="430"/>
      <c r="R49" s="430"/>
      <c r="S49" s="430"/>
      <c r="T49" s="430"/>
      <c r="U49" s="431"/>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3"/>
      <c r="AY49" s="60"/>
    </row>
    <row r="50" spans="1:51" ht="27" customHeight="1" x14ac:dyDescent="0.15">
      <c r="A50" s="502" t="s">
        <v>43</v>
      </c>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4"/>
    </row>
    <row r="51" spans="1:51" ht="27" customHeight="1" x14ac:dyDescent="0.15">
      <c r="A51" s="5"/>
      <c r="B51" s="6"/>
      <c r="C51" s="505" t="s">
        <v>29</v>
      </c>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7"/>
      <c r="AD51" s="506" t="s">
        <v>32</v>
      </c>
      <c r="AE51" s="506"/>
      <c r="AF51" s="506"/>
      <c r="AG51" s="508" t="s">
        <v>28</v>
      </c>
      <c r="AH51" s="506"/>
      <c r="AI51" s="506"/>
      <c r="AJ51" s="506"/>
      <c r="AK51" s="506"/>
      <c r="AL51" s="506"/>
      <c r="AM51" s="506"/>
      <c r="AN51" s="506"/>
      <c r="AO51" s="506"/>
      <c r="AP51" s="506"/>
      <c r="AQ51" s="506"/>
      <c r="AR51" s="506"/>
      <c r="AS51" s="506"/>
      <c r="AT51" s="506"/>
      <c r="AU51" s="506"/>
      <c r="AV51" s="506"/>
      <c r="AW51" s="506"/>
      <c r="AX51" s="509"/>
    </row>
    <row r="52" spans="1:51" ht="134.44999999999999" customHeight="1" x14ac:dyDescent="0.15">
      <c r="A52" s="510" t="s">
        <v>126</v>
      </c>
      <c r="B52" s="511"/>
      <c r="C52" s="516" t="s">
        <v>127</v>
      </c>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8"/>
      <c r="AD52" s="519" t="s">
        <v>592</v>
      </c>
      <c r="AE52" s="520"/>
      <c r="AF52" s="520"/>
      <c r="AG52" s="521" t="s">
        <v>593</v>
      </c>
      <c r="AH52" s="522"/>
      <c r="AI52" s="522"/>
      <c r="AJ52" s="522"/>
      <c r="AK52" s="522"/>
      <c r="AL52" s="522"/>
      <c r="AM52" s="522"/>
      <c r="AN52" s="522"/>
      <c r="AO52" s="522"/>
      <c r="AP52" s="522"/>
      <c r="AQ52" s="522"/>
      <c r="AR52" s="522"/>
      <c r="AS52" s="522"/>
      <c r="AT52" s="522"/>
      <c r="AU52" s="522"/>
      <c r="AV52" s="522"/>
      <c r="AW52" s="522"/>
      <c r="AX52" s="523"/>
    </row>
    <row r="53" spans="1:51" ht="95.45" customHeight="1" x14ac:dyDescent="0.15">
      <c r="A53" s="512"/>
      <c r="B53" s="513"/>
      <c r="C53" s="524" t="s">
        <v>33</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6"/>
      <c r="AD53" s="456" t="s">
        <v>592</v>
      </c>
      <c r="AE53" s="457"/>
      <c r="AF53" s="457"/>
      <c r="AG53" s="471" t="s">
        <v>594</v>
      </c>
      <c r="AH53" s="472"/>
      <c r="AI53" s="472"/>
      <c r="AJ53" s="472"/>
      <c r="AK53" s="472"/>
      <c r="AL53" s="472"/>
      <c r="AM53" s="472"/>
      <c r="AN53" s="472"/>
      <c r="AO53" s="472"/>
      <c r="AP53" s="472"/>
      <c r="AQ53" s="472"/>
      <c r="AR53" s="472"/>
      <c r="AS53" s="472"/>
      <c r="AT53" s="472"/>
      <c r="AU53" s="472"/>
      <c r="AV53" s="472"/>
      <c r="AW53" s="472"/>
      <c r="AX53" s="473"/>
    </row>
    <row r="54" spans="1:51" ht="112.9" customHeight="1" x14ac:dyDescent="0.15">
      <c r="A54" s="514"/>
      <c r="B54" s="515"/>
      <c r="C54" s="474" t="s">
        <v>128</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6"/>
      <c r="AD54" s="477" t="s">
        <v>592</v>
      </c>
      <c r="AE54" s="478"/>
      <c r="AF54" s="478"/>
      <c r="AG54" s="479" t="s">
        <v>595</v>
      </c>
      <c r="AH54" s="393"/>
      <c r="AI54" s="393"/>
      <c r="AJ54" s="393"/>
      <c r="AK54" s="393"/>
      <c r="AL54" s="393"/>
      <c r="AM54" s="393"/>
      <c r="AN54" s="393"/>
      <c r="AO54" s="393"/>
      <c r="AP54" s="393"/>
      <c r="AQ54" s="393"/>
      <c r="AR54" s="393"/>
      <c r="AS54" s="393"/>
      <c r="AT54" s="393"/>
      <c r="AU54" s="393"/>
      <c r="AV54" s="393"/>
      <c r="AW54" s="393"/>
      <c r="AX54" s="480"/>
    </row>
    <row r="55" spans="1:51" ht="27" customHeight="1" x14ac:dyDescent="0.15">
      <c r="A55" s="481" t="s">
        <v>35</v>
      </c>
      <c r="B55" s="482"/>
      <c r="C55" s="488" t="s">
        <v>37</v>
      </c>
      <c r="D55" s="489"/>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1"/>
      <c r="AD55" s="492" t="s">
        <v>592</v>
      </c>
      <c r="AE55" s="493"/>
      <c r="AF55" s="493"/>
      <c r="AG55" s="296" t="s">
        <v>596</v>
      </c>
      <c r="AH55" s="391"/>
      <c r="AI55" s="391"/>
      <c r="AJ55" s="391"/>
      <c r="AK55" s="391"/>
      <c r="AL55" s="391"/>
      <c r="AM55" s="391"/>
      <c r="AN55" s="391"/>
      <c r="AO55" s="391"/>
      <c r="AP55" s="391"/>
      <c r="AQ55" s="391"/>
      <c r="AR55" s="391"/>
      <c r="AS55" s="391"/>
      <c r="AT55" s="391"/>
      <c r="AU55" s="391"/>
      <c r="AV55" s="391"/>
      <c r="AW55" s="391"/>
      <c r="AX55" s="494"/>
    </row>
    <row r="56" spans="1:51" ht="35.25" customHeight="1" x14ac:dyDescent="0.15">
      <c r="A56" s="483"/>
      <c r="B56" s="484"/>
      <c r="C56" s="495"/>
      <c r="D56" s="496"/>
      <c r="E56" s="499" t="s">
        <v>227</v>
      </c>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1"/>
      <c r="AD56" s="456" t="s">
        <v>597</v>
      </c>
      <c r="AE56" s="457"/>
      <c r="AF56" s="458"/>
      <c r="AG56" s="479"/>
      <c r="AH56" s="393"/>
      <c r="AI56" s="393"/>
      <c r="AJ56" s="393"/>
      <c r="AK56" s="393"/>
      <c r="AL56" s="393"/>
      <c r="AM56" s="393"/>
      <c r="AN56" s="393"/>
      <c r="AO56" s="393"/>
      <c r="AP56" s="393"/>
      <c r="AQ56" s="393"/>
      <c r="AR56" s="393"/>
      <c r="AS56" s="393"/>
      <c r="AT56" s="393"/>
      <c r="AU56" s="393"/>
      <c r="AV56" s="393"/>
      <c r="AW56" s="393"/>
      <c r="AX56" s="480"/>
    </row>
    <row r="57" spans="1:51" ht="26.25" customHeight="1" x14ac:dyDescent="0.15">
      <c r="A57" s="483"/>
      <c r="B57" s="484"/>
      <c r="C57" s="497"/>
      <c r="D57" s="498"/>
      <c r="E57" s="459" t="s">
        <v>194</v>
      </c>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1"/>
      <c r="AD57" s="462" t="s">
        <v>597</v>
      </c>
      <c r="AE57" s="463"/>
      <c r="AF57" s="463"/>
      <c r="AG57" s="479"/>
      <c r="AH57" s="393"/>
      <c r="AI57" s="393"/>
      <c r="AJ57" s="393"/>
      <c r="AK57" s="393"/>
      <c r="AL57" s="393"/>
      <c r="AM57" s="393"/>
      <c r="AN57" s="393"/>
      <c r="AO57" s="393"/>
      <c r="AP57" s="393"/>
      <c r="AQ57" s="393"/>
      <c r="AR57" s="393"/>
      <c r="AS57" s="393"/>
      <c r="AT57" s="393"/>
      <c r="AU57" s="393"/>
      <c r="AV57" s="393"/>
      <c r="AW57" s="393"/>
      <c r="AX57" s="480"/>
    </row>
    <row r="58" spans="1:51" ht="26.25" customHeight="1" x14ac:dyDescent="0.15">
      <c r="A58" s="483"/>
      <c r="B58" s="485"/>
      <c r="C58" s="464" t="s">
        <v>38</v>
      </c>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6" t="s">
        <v>598</v>
      </c>
      <c r="AE58" s="467"/>
      <c r="AF58" s="467"/>
      <c r="AG58" s="468"/>
      <c r="AH58" s="469"/>
      <c r="AI58" s="469"/>
      <c r="AJ58" s="469"/>
      <c r="AK58" s="469"/>
      <c r="AL58" s="469"/>
      <c r="AM58" s="469"/>
      <c r="AN58" s="469"/>
      <c r="AO58" s="469"/>
      <c r="AP58" s="469"/>
      <c r="AQ58" s="469"/>
      <c r="AR58" s="469"/>
      <c r="AS58" s="469"/>
      <c r="AT58" s="469"/>
      <c r="AU58" s="469"/>
      <c r="AV58" s="469"/>
      <c r="AW58" s="469"/>
      <c r="AX58" s="470"/>
    </row>
    <row r="59" spans="1:51" ht="56.45" customHeight="1" x14ac:dyDescent="0.15">
      <c r="A59" s="483"/>
      <c r="B59" s="485"/>
      <c r="C59" s="539" t="s">
        <v>129</v>
      </c>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456" t="s">
        <v>592</v>
      </c>
      <c r="AE59" s="457"/>
      <c r="AF59" s="457"/>
      <c r="AG59" s="471" t="s">
        <v>599</v>
      </c>
      <c r="AH59" s="472"/>
      <c r="AI59" s="472"/>
      <c r="AJ59" s="472"/>
      <c r="AK59" s="472"/>
      <c r="AL59" s="472"/>
      <c r="AM59" s="472"/>
      <c r="AN59" s="472"/>
      <c r="AO59" s="472"/>
      <c r="AP59" s="472"/>
      <c r="AQ59" s="472"/>
      <c r="AR59" s="472"/>
      <c r="AS59" s="472"/>
      <c r="AT59" s="472"/>
      <c r="AU59" s="472"/>
      <c r="AV59" s="472"/>
      <c r="AW59" s="472"/>
      <c r="AX59" s="473"/>
    </row>
    <row r="60" spans="1:51" ht="26.25" customHeight="1" x14ac:dyDescent="0.15">
      <c r="A60" s="483"/>
      <c r="B60" s="485"/>
      <c r="C60" s="539" t="s">
        <v>34</v>
      </c>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456" t="s">
        <v>598</v>
      </c>
      <c r="AE60" s="457"/>
      <c r="AF60" s="457"/>
      <c r="AG60" s="471"/>
      <c r="AH60" s="472"/>
      <c r="AI60" s="472"/>
      <c r="AJ60" s="472"/>
      <c r="AK60" s="472"/>
      <c r="AL60" s="472"/>
      <c r="AM60" s="472"/>
      <c r="AN60" s="472"/>
      <c r="AO60" s="472"/>
      <c r="AP60" s="472"/>
      <c r="AQ60" s="472"/>
      <c r="AR60" s="472"/>
      <c r="AS60" s="472"/>
      <c r="AT60" s="472"/>
      <c r="AU60" s="472"/>
      <c r="AV60" s="472"/>
      <c r="AW60" s="472"/>
      <c r="AX60" s="473"/>
    </row>
    <row r="61" spans="1:51" ht="52.15" customHeight="1" x14ac:dyDescent="0.15">
      <c r="A61" s="483"/>
      <c r="B61" s="485"/>
      <c r="C61" s="539" t="s">
        <v>39</v>
      </c>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40"/>
      <c r="AD61" s="456" t="s">
        <v>592</v>
      </c>
      <c r="AE61" s="457"/>
      <c r="AF61" s="457"/>
      <c r="AG61" s="471" t="s">
        <v>600</v>
      </c>
      <c r="AH61" s="472"/>
      <c r="AI61" s="472"/>
      <c r="AJ61" s="472"/>
      <c r="AK61" s="472"/>
      <c r="AL61" s="472"/>
      <c r="AM61" s="472"/>
      <c r="AN61" s="472"/>
      <c r="AO61" s="472"/>
      <c r="AP61" s="472"/>
      <c r="AQ61" s="472"/>
      <c r="AR61" s="472"/>
      <c r="AS61" s="472"/>
      <c r="AT61" s="472"/>
      <c r="AU61" s="472"/>
      <c r="AV61" s="472"/>
      <c r="AW61" s="472"/>
      <c r="AX61" s="473"/>
    </row>
    <row r="62" spans="1:51" ht="51" customHeight="1" x14ac:dyDescent="0.15">
      <c r="A62" s="483"/>
      <c r="B62" s="485"/>
      <c r="C62" s="539" t="s">
        <v>204</v>
      </c>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40"/>
      <c r="AD62" s="456" t="s">
        <v>592</v>
      </c>
      <c r="AE62" s="457"/>
      <c r="AF62" s="457"/>
      <c r="AG62" s="541" t="s">
        <v>601</v>
      </c>
      <c r="AH62" s="542"/>
      <c r="AI62" s="542"/>
      <c r="AJ62" s="542"/>
      <c r="AK62" s="542"/>
      <c r="AL62" s="542"/>
      <c r="AM62" s="542"/>
      <c r="AN62" s="542"/>
      <c r="AO62" s="542"/>
      <c r="AP62" s="542"/>
      <c r="AQ62" s="542"/>
      <c r="AR62" s="542"/>
      <c r="AS62" s="542"/>
      <c r="AT62" s="542"/>
      <c r="AU62" s="542"/>
      <c r="AV62" s="542"/>
      <c r="AW62" s="542"/>
      <c r="AX62" s="543"/>
    </row>
    <row r="63" spans="1:51" ht="26.25" customHeight="1" x14ac:dyDescent="0.15">
      <c r="A63" s="483"/>
      <c r="B63" s="485"/>
      <c r="C63" s="527" t="s">
        <v>205</v>
      </c>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9"/>
      <c r="AD63" s="456" t="s">
        <v>598</v>
      </c>
      <c r="AE63" s="457"/>
      <c r="AF63" s="458"/>
      <c r="AG63" s="471"/>
      <c r="AH63" s="472"/>
      <c r="AI63" s="472"/>
      <c r="AJ63" s="472"/>
      <c r="AK63" s="472"/>
      <c r="AL63" s="472"/>
      <c r="AM63" s="472"/>
      <c r="AN63" s="472"/>
      <c r="AO63" s="472"/>
      <c r="AP63" s="472"/>
      <c r="AQ63" s="472"/>
      <c r="AR63" s="472"/>
      <c r="AS63" s="472"/>
      <c r="AT63" s="472"/>
      <c r="AU63" s="472"/>
      <c r="AV63" s="472"/>
      <c r="AW63" s="472"/>
      <c r="AX63" s="473"/>
    </row>
    <row r="64" spans="1:51" ht="43.9" customHeight="1" x14ac:dyDescent="0.15">
      <c r="A64" s="486"/>
      <c r="B64" s="487"/>
      <c r="C64" s="530" t="s">
        <v>195</v>
      </c>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2"/>
      <c r="AD64" s="533" t="s">
        <v>592</v>
      </c>
      <c r="AE64" s="534"/>
      <c r="AF64" s="535"/>
      <c r="AG64" s="536" t="s">
        <v>602</v>
      </c>
      <c r="AH64" s="537"/>
      <c r="AI64" s="537"/>
      <c r="AJ64" s="537"/>
      <c r="AK64" s="537"/>
      <c r="AL64" s="537"/>
      <c r="AM64" s="537"/>
      <c r="AN64" s="537"/>
      <c r="AO64" s="537"/>
      <c r="AP64" s="537"/>
      <c r="AQ64" s="537"/>
      <c r="AR64" s="537"/>
      <c r="AS64" s="537"/>
      <c r="AT64" s="537"/>
      <c r="AU64" s="537"/>
      <c r="AV64" s="537"/>
      <c r="AW64" s="537"/>
      <c r="AX64" s="538"/>
    </row>
    <row r="65" spans="1:52" ht="225.95" customHeight="1" x14ac:dyDescent="0.15">
      <c r="A65" s="481" t="s">
        <v>36</v>
      </c>
      <c r="B65" s="574"/>
      <c r="C65" s="575" t="s">
        <v>196</v>
      </c>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7"/>
      <c r="AD65" s="466" t="s">
        <v>592</v>
      </c>
      <c r="AE65" s="467"/>
      <c r="AF65" s="578"/>
      <c r="AG65" s="468" t="s">
        <v>603</v>
      </c>
      <c r="AH65" s="469"/>
      <c r="AI65" s="469"/>
      <c r="AJ65" s="469"/>
      <c r="AK65" s="469"/>
      <c r="AL65" s="469"/>
      <c r="AM65" s="469"/>
      <c r="AN65" s="469"/>
      <c r="AO65" s="469"/>
      <c r="AP65" s="469"/>
      <c r="AQ65" s="469"/>
      <c r="AR65" s="469"/>
      <c r="AS65" s="469"/>
      <c r="AT65" s="469"/>
      <c r="AU65" s="469"/>
      <c r="AV65" s="469"/>
      <c r="AW65" s="469"/>
      <c r="AX65" s="470"/>
    </row>
    <row r="66" spans="1:52" ht="99.95" customHeight="1" x14ac:dyDescent="0.15">
      <c r="A66" s="483"/>
      <c r="B66" s="485"/>
      <c r="C66" s="579" t="s">
        <v>41</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1"/>
      <c r="AD66" s="582" t="s">
        <v>592</v>
      </c>
      <c r="AE66" s="583"/>
      <c r="AF66" s="583"/>
      <c r="AG66" s="471" t="s">
        <v>604</v>
      </c>
      <c r="AH66" s="472"/>
      <c r="AI66" s="472"/>
      <c r="AJ66" s="472"/>
      <c r="AK66" s="472"/>
      <c r="AL66" s="472"/>
      <c r="AM66" s="472"/>
      <c r="AN66" s="472"/>
      <c r="AO66" s="472"/>
      <c r="AP66" s="472"/>
      <c r="AQ66" s="472"/>
      <c r="AR66" s="472"/>
      <c r="AS66" s="472"/>
      <c r="AT66" s="472"/>
      <c r="AU66" s="472"/>
      <c r="AV66" s="472"/>
      <c r="AW66" s="472"/>
      <c r="AX66" s="473"/>
    </row>
    <row r="67" spans="1:52" ht="50.1" customHeight="1" x14ac:dyDescent="0.15">
      <c r="A67" s="483"/>
      <c r="B67" s="485"/>
      <c r="C67" s="539" t="s">
        <v>163</v>
      </c>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456" t="s">
        <v>592</v>
      </c>
      <c r="AE67" s="457"/>
      <c r="AF67" s="457"/>
      <c r="AG67" s="471" t="s">
        <v>605</v>
      </c>
      <c r="AH67" s="472"/>
      <c r="AI67" s="472"/>
      <c r="AJ67" s="472"/>
      <c r="AK67" s="472"/>
      <c r="AL67" s="472"/>
      <c r="AM67" s="472"/>
      <c r="AN67" s="472"/>
      <c r="AO67" s="472"/>
      <c r="AP67" s="472"/>
      <c r="AQ67" s="472"/>
      <c r="AR67" s="472"/>
      <c r="AS67" s="472"/>
      <c r="AT67" s="472"/>
      <c r="AU67" s="472"/>
      <c r="AV67" s="472"/>
      <c r="AW67" s="472"/>
      <c r="AX67" s="473"/>
    </row>
    <row r="68" spans="1:52" ht="80.099999999999994" customHeight="1" x14ac:dyDescent="0.15">
      <c r="A68" s="486"/>
      <c r="B68" s="487"/>
      <c r="C68" s="554" t="s">
        <v>40</v>
      </c>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33" t="s">
        <v>592</v>
      </c>
      <c r="AE68" s="534"/>
      <c r="AF68" s="534"/>
      <c r="AG68" s="556" t="s">
        <v>606</v>
      </c>
      <c r="AH68" s="395"/>
      <c r="AI68" s="395"/>
      <c r="AJ68" s="395"/>
      <c r="AK68" s="395"/>
      <c r="AL68" s="395"/>
      <c r="AM68" s="395"/>
      <c r="AN68" s="395"/>
      <c r="AO68" s="395"/>
      <c r="AP68" s="395"/>
      <c r="AQ68" s="395"/>
      <c r="AR68" s="395"/>
      <c r="AS68" s="395"/>
      <c r="AT68" s="395"/>
      <c r="AU68" s="395"/>
      <c r="AV68" s="395"/>
      <c r="AW68" s="395"/>
      <c r="AX68" s="557"/>
    </row>
    <row r="69" spans="1:52" ht="41.25" customHeight="1" x14ac:dyDescent="0.15">
      <c r="A69" s="558" t="s">
        <v>50</v>
      </c>
      <c r="B69" s="559"/>
      <c r="C69" s="564" t="s">
        <v>130</v>
      </c>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489"/>
      <c r="AD69" s="492"/>
      <c r="AE69" s="493"/>
      <c r="AF69" s="566"/>
      <c r="AG69" s="296"/>
      <c r="AH69" s="391"/>
      <c r="AI69" s="391"/>
      <c r="AJ69" s="391"/>
      <c r="AK69" s="391"/>
      <c r="AL69" s="391"/>
      <c r="AM69" s="391"/>
      <c r="AN69" s="391"/>
      <c r="AO69" s="391"/>
      <c r="AP69" s="391"/>
      <c r="AQ69" s="391"/>
      <c r="AR69" s="391"/>
      <c r="AS69" s="391"/>
      <c r="AT69" s="391"/>
      <c r="AU69" s="391"/>
      <c r="AV69" s="391"/>
      <c r="AW69" s="391"/>
      <c r="AX69" s="494"/>
    </row>
    <row r="70" spans="1:52" ht="19.7" customHeight="1" x14ac:dyDescent="0.15">
      <c r="A70" s="560"/>
      <c r="B70" s="561"/>
      <c r="C70" s="567" t="s">
        <v>0</v>
      </c>
      <c r="D70" s="568"/>
      <c r="E70" s="568"/>
      <c r="F70" s="568"/>
      <c r="G70" s="568"/>
      <c r="H70" s="568"/>
      <c r="I70" s="568"/>
      <c r="J70" s="568"/>
      <c r="K70" s="568"/>
      <c r="L70" s="568"/>
      <c r="M70" s="568"/>
      <c r="N70" s="568"/>
      <c r="O70" s="569" t="s">
        <v>23</v>
      </c>
      <c r="P70" s="570"/>
      <c r="Q70" s="570"/>
      <c r="R70" s="570"/>
      <c r="S70" s="570"/>
      <c r="T70" s="570"/>
      <c r="U70" s="570"/>
      <c r="V70" s="570"/>
      <c r="W70" s="570"/>
      <c r="X70" s="570"/>
      <c r="Y70" s="570"/>
      <c r="Z70" s="570"/>
      <c r="AA70" s="570"/>
      <c r="AB70" s="570"/>
      <c r="AC70" s="570"/>
      <c r="AD70" s="570"/>
      <c r="AE70" s="570"/>
      <c r="AF70" s="571"/>
      <c r="AG70" s="479"/>
      <c r="AH70" s="393"/>
      <c r="AI70" s="393"/>
      <c r="AJ70" s="393"/>
      <c r="AK70" s="393"/>
      <c r="AL70" s="393"/>
      <c r="AM70" s="393"/>
      <c r="AN70" s="393"/>
      <c r="AO70" s="393"/>
      <c r="AP70" s="393"/>
      <c r="AQ70" s="393"/>
      <c r="AR70" s="393"/>
      <c r="AS70" s="393"/>
      <c r="AT70" s="393"/>
      <c r="AU70" s="393"/>
      <c r="AV70" s="393"/>
      <c r="AW70" s="393"/>
      <c r="AX70" s="480"/>
    </row>
    <row r="71" spans="1:52" ht="24.75" customHeight="1" x14ac:dyDescent="0.15">
      <c r="A71" s="560"/>
      <c r="B71" s="561"/>
      <c r="C71" s="572"/>
      <c r="D71" s="573"/>
      <c r="E71" s="544"/>
      <c r="F71" s="544"/>
      <c r="G71" s="544"/>
      <c r="H71" s="545"/>
      <c r="I71" s="545"/>
      <c r="J71" s="546"/>
      <c r="K71" s="546"/>
      <c r="L71" s="546"/>
      <c r="M71" s="545"/>
      <c r="N71" s="547"/>
      <c r="O71" s="548"/>
      <c r="P71" s="549"/>
      <c r="Q71" s="549"/>
      <c r="R71" s="549"/>
      <c r="S71" s="549"/>
      <c r="T71" s="549"/>
      <c r="U71" s="549"/>
      <c r="V71" s="549"/>
      <c r="W71" s="549"/>
      <c r="X71" s="549"/>
      <c r="Y71" s="549"/>
      <c r="Z71" s="549"/>
      <c r="AA71" s="549"/>
      <c r="AB71" s="549"/>
      <c r="AC71" s="549"/>
      <c r="AD71" s="549"/>
      <c r="AE71" s="549"/>
      <c r="AF71" s="550"/>
      <c r="AG71" s="479"/>
      <c r="AH71" s="393"/>
      <c r="AI71" s="393"/>
      <c r="AJ71" s="393"/>
      <c r="AK71" s="393"/>
      <c r="AL71" s="393"/>
      <c r="AM71" s="393"/>
      <c r="AN71" s="393"/>
      <c r="AO71" s="393"/>
      <c r="AP71" s="393"/>
      <c r="AQ71" s="393"/>
      <c r="AR71" s="393"/>
      <c r="AS71" s="393"/>
      <c r="AT71" s="393"/>
      <c r="AU71" s="393"/>
      <c r="AV71" s="393"/>
      <c r="AW71" s="393"/>
      <c r="AX71" s="480"/>
    </row>
    <row r="72" spans="1:52" ht="24.75" customHeight="1" x14ac:dyDescent="0.15">
      <c r="A72" s="560"/>
      <c r="B72" s="561"/>
      <c r="C72" s="592"/>
      <c r="D72" s="593"/>
      <c r="E72" s="544"/>
      <c r="F72" s="544"/>
      <c r="G72" s="544"/>
      <c r="H72" s="545"/>
      <c r="I72" s="545"/>
      <c r="J72" s="551"/>
      <c r="K72" s="551"/>
      <c r="L72" s="551"/>
      <c r="M72" s="552"/>
      <c r="N72" s="553"/>
      <c r="O72" s="600"/>
      <c r="P72" s="601"/>
      <c r="Q72" s="601"/>
      <c r="R72" s="601"/>
      <c r="S72" s="601"/>
      <c r="T72" s="601"/>
      <c r="U72" s="601"/>
      <c r="V72" s="601"/>
      <c r="W72" s="601"/>
      <c r="X72" s="601"/>
      <c r="Y72" s="601"/>
      <c r="Z72" s="601"/>
      <c r="AA72" s="601"/>
      <c r="AB72" s="601"/>
      <c r="AC72" s="601"/>
      <c r="AD72" s="601"/>
      <c r="AE72" s="601"/>
      <c r="AF72" s="602"/>
      <c r="AG72" s="479"/>
      <c r="AH72" s="393"/>
      <c r="AI72" s="393"/>
      <c r="AJ72" s="393"/>
      <c r="AK72" s="393"/>
      <c r="AL72" s="393"/>
      <c r="AM72" s="393"/>
      <c r="AN72" s="393"/>
      <c r="AO72" s="393"/>
      <c r="AP72" s="393"/>
      <c r="AQ72" s="393"/>
      <c r="AR72" s="393"/>
      <c r="AS72" s="393"/>
      <c r="AT72" s="393"/>
      <c r="AU72" s="393"/>
      <c r="AV72" s="393"/>
      <c r="AW72" s="393"/>
      <c r="AX72" s="480"/>
    </row>
    <row r="73" spans="1:52" ht="24.75" customHeight="1" x14ac:dyDescent="0.15">
      <c r="A73" s="560"/>
      <c r="B73" s="561"/>
      <c r="C73" s="592"/>
      <c r="D73" s="593"/>
      <c r="E73" s="544"/>
      <c r="F73" s="544"/>
      <c r="G73" s="544"/>
      <c r="H73" s="545"/>
      <c r="I73" s="545"/>
      <c r="J73" s="551"/>
      <c r="K73" s="551"/>
      <c r="L73" s="551"/>
      <c r="M73" s="552"/>
      <c r="N73" s="553"/>
      <c r="O73" s="600"/>
      <c r="P73" s="601"/>
      <c r="Q73" s="601"/>
      <c r="R73" s="601"/>
      <c r="S73" s="601"/>
      <c r="T73" s="601"/>
      <c r="U73" s="601"/>
      <c r="V73" s="601"/>
      <c r="W73" s="601"/>
      <c r="X73" s="601"/>
      <c r="Y73" s="601"/>
      <c r="Z73" s="601"/>
      <c r="AA73" s="601"/>
      <c r="AB73" s="601"/>
      <c r="AC73" s="601"/>
      <c r="AD73" s="601"/>
      <c r="AE73" s="601"/>
      <c r="AF73" s="602"/>
      <c r="AG73" s="479"/>
      <c r="AH73" s="393"/>
      <c r="AI73" s="393"/>
      <c r="AJ73" s="393"/>
      <c r="AK73" s="393"/>
      <c r="AL73" s="393"/>
      <c r="AM73" s="393"/>
      <c r="AN73" s="393"/>
      <c r="AO73" s="393"/>
      <c r="AP73" s="393"/>
      <c r="AQ73" s="393"/>
      <c r="AR73" s="393"/>
      <c r="AS73" s="393"/>
      <c r="AT73" s="393"/>
      <c r="AU73" s="393"/>
      <c r="AV73" s="393"/>
      <c r="AW73" s="393"/>
      <c r="AX73" s="480"/>
    </row>
    <row r="74" spans="1:52" ht="24.75" customHeight="1" x14ac:dyDescent="0.15">
      <c r="A74" s="560"/>
      <c r="B74" s="561"/>
      <c r="C74" s="592"/>
      <c r="D74" s="593"/>
      <c r="E74" s="544"/>
      <c r="F74" s="544"/>
      <c r="G74" s="544"/>
      <c r="H74" s="545"/>
      <c r="I74" s="545"/>
      <c r="J74" s="551"/>
      <c r="K74" s="551"/>
      <c r="L74" s="551"/>
      <c r="M74" s="552"/>
      <c r="N74" s="553"/>
      <c r="O74" s="600"/>
      <c r="P74" s="601"/>
      <c r="Q74" s="601"/>
      <c r="R74" s="601"/>
      <c r="S74" s="601"/>
      <c r="T74" s="601"/>
      <c r="U74" s="601"/>
      <c r="V74" s="601"/>
      <c r="W74" s="601"/>
      <c r="X74" s="601"/>
      <c r="Y74" s="601"/>
      <c r="Z74" s="601"/>
      <c r="AA74" s="601"/>
      <c r="AB74" s="601"/>
      <c r="AC74" s="601"/>
      <c r="AD74" s="601"/>
      <c r="AE74" s="601"/>
      <c r="AF74" s="602"/>
      <c r="AG74" s="479"/>
      <c r="AH74" s="393"/>
      <c r="AI74" s="393"/>
      <c r="AJ74" s="393"/>
      <c r="AK74" s="393"/>
      <c r="AL74" s="393"/>
      <c r="AM74" s="393"/>
      <c r="AN74" s="393"/>
      <c r="AO74" s="393"/>
      <c r="AP74" s="393"/>
      <c r="AQ74" s="393"/>
      <c r="AR74" s="393"/>
      <c r="AS74" s="393"/>
      <c r="AT74" s="393"/>
      <c r="AU74" s="393"/>
      <c r="AV74" s="393"/>
      <c r="AW74" s="393"/>
      <c r="AX74" s="480"/>
    </row>
    <row r="75" spans="1:52" ht="24.75" customHeight="1" thickBot="1" x14ac:dyDescent="0.2">
      <c r="A75" s="562"/>
      <c r="B75" s="563"/>
      <c r="C75" s="584"/>
      <c r="D75" s="585"/>
      <c r="E75" s="544"/>
      <c r="F75" s="544"/>
      <c r="G75" s="544"/>
      <c r="H75" s="545"/>
      <c r="I75" s="545"/>
      <c r="J75" s="586"/>
      <c r="K75" s="586"/>
      <c r="L75" s="586"/>
      <c r="M75" s="587"/>
      <c r="N75" s="588"/>
      <c r="O75" s="589"/>
      <c r="P75" s="590"/>
      <c r="Q75" s="590"/>
      <c r="R75" s="590"/>
      <c r="S75" s="590"/>
      <c r="T75" s="590"/>
      <c r="U75" s="590"/>
      <c r="V75" s="590"/>
      <c r="W75" s="590"/>
      <c r="X75" s="590"/>
      <c r="Y75" s="590"/>
      <c r="Z75" s="590"/>
      <c r="AA75" s="590"/>
      <c r="AB75" s="590"/>
      <c r="AC75" s="590"/>
      <c r="AD75" s="590"/>
      <c r="AE75" s="590"/>
      <c r="AF75" s="591"/>
      <c r="AG75" s="556"/>
      <c r="AH75" s="395"/>
      <c r="AI75" s="395"/>
      <c r="AJ75" s="395"/>
      <c r="AK75" s="395"/>
      <c r="AL75" s="395"/>
      <c r="AM75" s="395"/>
      <c r="AN75" s="395"/>
      <c r="AO75" s="395"/>
      <c r="AP75" s="395"/>
      <c r="AQ75" s="395"/>
      <c r="AR75" s="395"/>
      <c r="AS75" s="395"/>
      <c r="AT75" s="395"/>
      <c r="AU75" s="395"/>
      <c r="AV75" s="395"/>
      <c r="AW75" s="395"/>
      <c r="AX75" s="557"/>
    </row>
    <row r="76" spans="1:52" ht="24.75" customHeight="1" x14ac:dyDescent="0.15">
      <c r="A76" s="603" t="s">
        <v>31</v>
      </c>
      <c r="B76" s="604"/>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5"/>
    </row>
    <row r="77" spans="1:52" ht="140.1" customHeight="1" thickBot="1" x14ac:dyDescent="0.2">
      <c r="A77" s="606" t="s">
        <v>608</v>
      </c>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2" ht="24.75" customHeight="1" x14ac:dyDescent="0.15">
      <c r="A78" s="607" t="s">
        <v>207</v>
      </c>
      <c r="B78" s="608"/>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c r="AZ78" s="10"/>
    </row>
    <row r="79" spans="1:52" ht="24.75" customHeight="1" x14ac:dyDescent="0.15">
      <c r="A79" s="610" t="s">
        <v>242</v>
      </c>
      <c r="B79" s="611"/>
      <c r="C79" s="611"/>
      <c r="D79" s="612"/>
      <c r="E79" s="596" t="s">
        <v>609</v>
      </c>
      <c r="F79" s="597"/>
      <c r="G79" s="597"/>
      <c r="H79" s="597"/>
      <c r="I79" s="597"/>
      <c r="J79" s="597"/>
      <c r="K79" s="597"/>
      <c r="L79" s="597"/>
      <c r="M79" s="597"/>
      <c r="N79" s="597"/>
      <c r="O79" s="597"/>
      <c r="P79" s="598"/>
      <c r="Q79" s="596"/>
      <c r="R79" s="597"/>
      <c r="S79" s="597"/>
      <c r="T79" s="597"/>
      <c r="U79" s="597"/>
      <c r="V79" s="597"/>
      <c r="W79" s="597"/>
      <c r="X79" s="597"/>
      <c r="Y79" s="597"/>
      <c r="Z79" s="597"/>
      <c r="AA79" s="597"/>
      <c r="AB79" s="598"/>
      <c r="AC79" s="596"/>
      <c r="AD79" s="597"/>
      <c r="AE79" s="597"/>
      <c r="AF79" s="597"/>
      <c r="AG79" s="597"/>
      <c r="AH79" s="597"/>
      <c r="AI79" s="597"/>
      <c r="AJ79" s="597"/>
      <c r="AK79" s="597"/>
      <c r="AL79" s="597"/>
      <c r="AM79" s="597"/>
      <c r="AN79" s="598"/>
      <c r="AO79" s="596"/>
      <c r="AP79" s="597"/>
      <c r="AQ79" s="597"/>
      <c r="AR79" s="597"/>
      <c r="AS79" s="597"/>
      <c r="AT79" s="597"/>
      <c r="AU79" s="597"/>
      <c r="AV79" s="597"/>
      <c r="AW79" s="597"/>
      <c r="AX79" s="599"/>
      <c r="AY79" s="64"/>
    </row>
    <row r="80" spans="1:52" ht="24.75" customHeight="1" x14ac:dyDescent="0.15">
      <c r="A80" s="594" t="s">
        <v>241</v>
      </c>
      <c r="B80" s="595"/>
      <c r="C80" s="595"/>
      <c r="D80" s="595"/>
      <c r="E80" s="596" t="s">
        <v>610</v>
      </c>
      <c r="F80" s="597"/>
      <c r="G80" s="597"/>
      <c r="H80" s="597"/>
      <c r="I80" s="597"/>
      <c r="J80" s="597"/>
      <c r="K80" s="597"/>
      <c r="L80" s="597"/>
      <c r="M80" s="597"/>
      <c r="N80" s="597"/>
      <c r="O80" s="597"/>
      <c r="P80" s="598"/>
      <c r="Q80" s="596"/>
      <c r="R80" s="597"/>
      <c r="S80" s="597"/>
      <c r="T80" s="597"/>
      <c r="U80" s="597"/>
      <c r="V80" s="597"/>
      <c r="W80" s="597"/>
      <c r="X80" s="597"/>
      <c r="Y80" s="597"/>
      <c r="Z80" s="597"/>
      <c r="AA80" s="597"/>
      <c r="AB80" s="598"/>
      <c r="AC80" s="596"/>
      <c r="AD80" s="597"/>
      <c r="AE80" s="597"/>
      <c r="AF80" s="597"/>
      <c r="AG80" s="597"/>
      <c r="AH80" s="597"/>
      <c r="AI80" s="597"/>
      <c r="AJ80" s="597"/>
      <c r="AK80" s="597"/>
      <c r="AL80" s="597"/>
      <c r="AM80" s="597"/>
      <c r="AN80" s="598"/>
      <c r="AO80" s="596"/>
      <c r="AP80" s="597"/>
      <c r="AQ80" s="597"/>
      <c r="AR80" s="597"/>
      <c r="AS80" s="597"/>
      <c r="AT80" s="597"/>
      <c r="AU80" s="597"/>
      <c r="AV80" s="597"/>
      <c r="AW80" s="597"/>
      <c r="AX80" s="599"/>
    </row>
    <row r="81" spans="1:50" ht="24.75" customHeight="1" x14ac:dyDescent="0.15">
      <c r="A81" s="594" t="s">
        <v>240</v>
      </c>
      <c r="B81" s="595"/>
      <c r="C81" s="595"/>
      <c r="D81" s="595"/>
      <c r="E81" s="596" t="s">
        <v>609</v>
      </c>
      <c r="F81" s="597"/>
      <c r="G81" s="597"/>
      <c r="H81" s="597"/>
      <c r="I81" s="597"/>
      <c r="J81" s="597"/>
      <c r="K81" s="597"/>
      <c r="L81" s="597"/>
      <c r="M81" s="597"/>
      <c r="N81" s="597"/>
      <c r="O81" s="597"/>
      <c r="P81" s="598"/>
      <c r="Q81" s="596"/>
      <c r="R81" s="597"/>
      <c r="S81" s="597"/>
      <c r="T81" s="597"/>
      <c r="U81" s="597"/>
      <c r="V81" s="597"/>
      <c r="W81" s="597"/>
      <c r="X81" s="597"/>
      <c r="Y81" s="597"/>
      <c r="Z81" s="597"/>
      <c r="AA81" s="597"/>
      <c r="AB81" s="598"/>
      <c r="AC81" s="596"/>
      <c r="AD81" s="597"/>
      <c r="AE81" s="597"/>
      <c r="AF81" s="597"/>
      <c r="AG81" s="597"/>
      <c r="AH81" s="597"/>
      <c r="AI81" s="597"/>
      <c r="AJ81" s="597"/>
      <c r="AK81" s="597"/>
      <c r="AL81" s="597"/>
      <c r="AM81" s="597"/>
      <c r="AN81" s="598"/>
      <c r="AO81" s="596"/>
      <c r="AP81" s="597"/>
      <c r="AQ81" s="597"/>
      <c r="AR81" s="597"/>
      <c r="AS81" s="597"/>
      <c r="AT81" s="597"/>
      <c r="AU81" s="597"/>
      <c r="AV81" s="597"/>
      <c r="AW81" s="597"/>
      <c r="AX81" s="599"/>
    </row>
    <row r="82" spans="1:50" ht="24.75" customHeight="1" x14ac:dyDescent="0.15">
      <c r="A82" s="594" t="s">
        <v>239</v>
      </c>
      <c r="B82" s="595"/>
      <c r="C82" s="595"/>
      <c r="D82" s="595"/>
      <c r="E82" s="596" t="s">
        <v>611</v>
      </c>
      <c r="F82" s="597"/>
      <c r="G82" s="597"/>
      <c r="H82" s="597"/>
      <c r="I82" s="597"/>
      <c r="J82" s="597"/>
      <c r="K82" s="597"/>
      <c r="L82" s="597"/>
      <c r="M82" s="597"/>
      <c r="N82" s="597"/>
      <c r="O82" s="597"/>
      <c r="P82" s="598"/>
      <c r="Q82" s="596"/>
      <c r="R82" s="597"/>
      <c r="S82" s="597"/>
      <c r="T82" s="597"/>
      <c r="U82" s="597"/>
      <c r="V82" s="597"/>
      <c r="W82" s="597"/>
      <c r="X82" s="597"/>
      <c r="Y82" s="597"/>
      <c r="Z82" s="597"/>
      <c r="AA82" s="597"/>
      <c r="AB82" s="598"/>
      <c r="AC82" s="596"/>
      <c r="AD82" s="597"/>
      <c r="AE82" s="597"/>
      <c r="AF82" s="597"/>
      <c r="AG82" s="597"/>
      <c r="AH82" s="597"/>
      <c r="AI82" s="597"/>
      <c r="AJ82" s="597"/>
      <c r="AK82" s="597"/>
      <c r="AL82" s="597"/>
      <c r="AM82" s="597"/>
      <c r="AN82" s="598"/>
      <c r="AO82" s="596"/>
      <c r="AP82" s="597"/>
      <c r="AQ82" s="597"/>
      <c r="AR82" s="597"/>
      <c r="AS82" s="597"/>
      <c r="AT82" s="597"/>
      <c r="AU82" s="597"/>
      <c r="AV82" s="597"/>
      <c r="AW82" s="597"/>
      <c r="AX82" s="599"/>
    </row>
    <row r="83" spans="1:50" ht="24.75" customHeight="1" x14ac:dyDescent="0.15">
      <c r="A83" s="594" t="s">
        <v>238</v>
      </c>
      <c r="B83" s="595"/>
      <c r="C83" s="595"/>
      <c r="D83" s="595"/>
      <c r="E83" s="596" t="s">
        <v>612</v>
      </c>
      <c r="F83" s="597"/>
      <c r="G83" s="597"/>
      <c r="H83" s="597"/>
      <c r="I83" s="597"/>
      <c r="J83" s="597"/>
      <c r="K83" s="597"/>
      <c r="L83" s="597"/>
      <c r="M83" s="597"/>
      <c r="N83" s="597"/>
      <c r="O83" s="597"/>
      <c r="P83" s="598"/>
      <c r="Q83" s="596"/>
      <c r="R83" s="597"/>
      <c r="S83" s="597"/>
      <c r="T83" s="597"/>
      <c r="U83" s="597"/>
      <c r="V83" s="597"/>
      <c r="W83" s="597"/>
      <c r="X83" s="597"/>
      <c r="Y83" s="597"/>
      <c r="Z83" s="597"/>
      <c r="AA83" s="597"/>
      <c r="AB83" s="598"/>
      <c r="AC83" s="596"/>
      <c r="AD83" s="597"/>
      <c r="AE83" s="597"/>
      <c r="AF83" s="597"/>
      <c r="AG83" s="597"/>
      <c r="AH83" s="597"/>
      <c r="AI83" s="597"/>
      <c r="AJ83" s="597"/>
      <c r="AK83" s="597"/>
      <c r="AL83" s="597"/>
      <c r="AM83" s="597"/>
      <c r="AN83" s="598"/>
      <c r="AO83" s="596"/>
      <c r="AP83" s="597"/>
      <c r="AQ83" s="597"/>
      <c r="AR83" s="597"/>
      <c r="AS83" s="597"/>
      <c r="AT83" s="597"/>
      <c r="AU83" s="597"/>
      <c r="AV83" s="597"/>
      <c r="AW83" s="597"/>
      <c r="AX83" s="599"/>
    </row>
    <row r="84" spans="1:50" ht="24.75" customHeight="1" x14ac:dyDescent="0.15">
      <c r="A84" s="594" t="s">
        <v>237</v>
      </c>
      <c r="B84" s="595"/>
      <c r="C84" s="595"/>
      <c r="D84" s="595"/>
      <c r="E84" s="596" t="s">
        <v>613</v>
      </c>
      <c r="F84" s="597"/>
      <c r="G84" s="597"/>
      <c r="H84" s="597"/>
      <c r="I84" s="597"/>
      <c r="J84" s="597"/>
      <c r="K84" s="597"/>
      <c r="L84" s="597"/>
      <c r="M84" s="597"/>
      <c r="N84" s="597"/>
      <c r="O84" s="597"/>
      <c r="P84" s="598"/>
      <c r="Q84" s="596"/>
      <c r="R84" s="597"/>
      <c r="S84" s="597"/>
      <c r="T84" s="597"/>
      <c r="U84" s="597"/>
      <c r="V84" s="597"/>
      <c r="W84" s="597"/>
      <c r="X84" s="597"/>
      <c r="Y84" s="597"/>
      <c r="Z84" s="597"/>
      <c r="AA84" s="597"/>
      <c r="AB84" s="598"/>
      <c r="AC84" s="596"/>
      <c r="AD84" s="597"/>
      <c r="AE84" s="597"/>
      <c r="AF84" s="597"/>
      <c r="AG84" s="597"/>
      <c r="AH84" s="597"/>
      <c r="AI84" s="597"/>
      <c r="AJ84" s="597"/>
      <c r="AK84" s="597"/>
      <c r="AL84" s="597"/>
      <c r="AM84" s="597"/>
      <c r="AN84" s="598"/>
      <c r="AO84" s="596"/>
      <c r="AP84" s="597"/>
      <c r="AQ84" s="597"/>
      <c r="AR84" s="597"/>
      <c r="AS84" s="597"/>
      <c r="AT84" s="597"/>
      <c r="AU84" s="597"/>
      <c r="AV84" s="597"/>
      <c r="AW84" s="597"/>
      <c r="AX84" s="599"/>
    </row>
    <row r="85" spans="1:50" ht="24.75" customHeight="1" x14ac:dyDescent="0.15">
      <c r="A85" s="594" t="s">
        <v>236</v>
      </c>
      <c r="B85" s="595"/>
      <c r="C85" s="595"/>
      <c r="D85" s="595"/>
      <c r="E85" s="596" t="s">
        <v>614</v>
      </c>
      <c r="F85" s="597"/>
      <c r="G85" s="597"/>
      <c r="H85" s="597"/>
      <c r="I85" s="597"/>
      <c r="J85" s="597"/>
      <c r="K85" s="597"/>
      <c r="L85" s="597"/>
      <c r="M85" s="597"/>
      <c r="N85" s="597"/>
      <c r="O85" s="597"/>
      <c r="P85" s="598"/>
      <c r="Q85" s="596"/>
      <c r="R85" s="597"/>
      <c r="S85" s="597"/>
      <c r="T85" s="597"/>
      <c r="U85" s="597"/>
      <c r="V85" s="597"/>
      <c r="W85" s="597"/>
      <c r="X85" s="597"/>
      <c r="Y85" s="597"/>
      <c r="Z85" s="597"/>
      <c r="AA85" s="597"/>
      <c r="AB85" s="598"/>
      <c r="AC85" s="596"/>
      <c r="AD85" s="597"/>
      <c r="AE85" s="597"/>
      <c r="AF85" s="597"/>
      <c r="AG85" s="597"/>
      <c r="AH85" s="597"/>
      <c r="AI85" s="597"/>
      <c r="AJ85" s="597"/>
      <c r="AK85" s="597"/>
      <c r="AL85" s="597"/>
      <c r="AM85" s="597"/>
      <c r="AN85" s="598"/>
      <c r="AO85" s="596"/>
      <c r="AP85" s="597"/>
      <c r="AQ85" s="597"/>
      <c r="AR85" s="597"/>
      <c r="AS85" s="597"/>
      <c r="AT85" s="597"/>
      <c r="AU85" s="597"/>
      <c r="AV85" s="597"/>
      <c r="AW85" s="597"/>
      <c r="AX85" s="599"/>
    </row>
    <row r="86" spans="1:50" ht="24.75" customHeight="1" x14ac:dyDescent="0.15">
      <c r="A86" s="594" t="s">
        <v>235</v>
      </c>
      <c r="B86" s="595"/>
      <c r="C86" s="595"/>
      <c r="D86" s="595"/>
      <c r="E86" s="596" t="s">
        <v>615</v>
      </c>
      <c r="F86" s="597"/>
      <c r="G86" s="597"/>
      <c r="H86" s="597"/>
      <c r="I86" s="597"/>
      <c r="J86" s="597"/>
      <c r="K86" s="597"/>
      <c r="L86" s="597"/>
      <c r="M86" s="597"/>
      <c r="N86" s="597"/>
      <c r="O86" s="597"/>
      <c r="P86" s="598"/>
      <c r="Q86" s="596"/>
      <c r="R86" s="597"/>
      <c r="S86" s="597"/>
      <c r="T86" s="597"/>
      <c r="U86" s="597"/>
      <c r="V86" s="597"/>
      <c r="W86" s="597"/>
      <c r="X86" s="597"/>
      <c r="Y86" s="597"/>
      <c r="Z86" s="597"/>
      <c r="AA86" s="597"/>
      <c r="AB86" s="598"/>
      <c r="AC86" s="596"/>
      <c r="AD86" s="597"/>
      <c r="AE86" s="597"/>
      <c r="AF86" s="597"/>
      <c r="AG86" s="597"/>
      <c r="AH86" s="597"/>
      <c r="AI86" s="597"/>
      <c r="AJ86" s="597"/>
      <c r="AK86" s="597"/>
      <c r="AL86" s="597"/>
      <c r="AM86" s="597"/>
      <c r="AN86" s="598"/>
      <c r="AO86" s="596"/>
      <c r="AP86" s="597"/>
      <c r="AQ86" s="597"/>
      <c r="AR86" s="597"/>
      <c r="AS86" s="597"/>
      <c r="AT86" s="597"/>
      <c r="AU86" s="597"/>
      <c r="AV86" s="597"/>
      <c r="AW86" s="597"/>
      <c r="AX86" s="599"/>
    </row>
    <row r="87" spans="1:50" ht="24.75" customHeight="1" x14ac:dyDescent="0.15">
      <c r="A87" s="594" t="s">
        <v>381</v>
      </c>
      <c r="B87" s="595"/>
      <c r="C87" s="595"/>
      <c r="D87" s="595"/>
      <c r="E87" s="616" t="s">
        <v>561</v>
      </c>
      <c r="F87" s="617"/>
      <c r="G87" s="617"/>
      <c r="H87" s="67" t="str">
        <f>IF(E87="","","-")</f>
        <v>-</v>
      </c>
      <c r="I87" s="617"/>
      <c r="J87" s="617"/>
      <c r="K87" s="67" t="str">
        <f>IF(I87="","","-")</f>
        <v/>
      </c>
      <c r="L87" s="613">
        <v>169</v>
      </c>
      <c r="M87" s="613"/>
      <c r="N87" s="67" t="str">
        <f>IF(O87="","","-")</f>
        <v/>
      </c>
      <c r="O87" s="614"/>
      <c r="P87" s="615"/>
      <c r="Q87" s="616"/>
      <c r="R87" s="617"/>
      <c r="S87" s="617"/>
      <c r="T87" s="67" t="str">
        <f>IF(Q87="","","-")</f>
        <v/>
      </c>
      <c r="U87" s="617"/>
      <c r="V87" s="617"/>
      <c r="W87" s="67" t="str">
        <f>IF(U87="","","-")</f>
        <v/>
      </c>
      <c r="X87" s="613"/>
      <c r="Y87" s="613"/>
      <c r="Z87" s="67" t="str">
        <f>IF(AA87="","","-")</f>
        <v/>
      </c>
      <c r="AA87" s="614"/>
      <c r="AB87" s="615"/>
      <c r="AC87" s="616"/>
      <c r="AD87" s="617"/>
      <c r="AE87" s="617"/>
      <c r="AF87" s="67" t="str">
        <f>IF(AC87="","","-")</f>
        <v/>
      </c>
      <c r="AG87" s="617"/>
      <c r="AH87" s="617"/>
      <c r="AI87" s="67" t="str">
        <f>IF(AG87="","","-")</f>
        <v/>
      </c>
      <c r="AJ87" s="613"/>
      <c r="AK87" s="613"/>
      <c r="AL87" s="67" t="str">
        <f>IF(AM87="","","-")</f>
        <v/>
      </c>
      <c r="AM87" s="614"/>
      <c r="AN87" s="615"/>
      <c r="AO87" s="616"/>
      <c r="AP87" s="617"/>
      <c r="AQ87" s="67" t="str">
        <f>IF(AO87="","","-")</f>
        <v/>
      </c>
      <c r="AR87" s="617"/>
      <c r="AS87" s="617"/>
      <c r="AT87" s="67" t="str">
        <f>IF(AR87="","","-")</f>
        <v/>
      </c>
      <c r="AU87" s="613"/>
      <c r="AV87" s="613"/>
      <c r="AW87" s="67" t="str">
        <f>IF(AX87="","","-")</f>
        <v/>
      </c>
      <c r="AX87" s="70"/>
    </row>
    <row r="88" spans="1:50" ht="24.75" customHeight="1" x14ac:dyDescent="0.15">
      <c r="A88" s="594" t="s">
        <v>549</v>
      </c>
      <c r="B88" s="595"/>
      <c r="C88" s="595"/>
      <c r="D88" s="595"/>
      <c r="E88" s="616" t="s">
        <v>561</v>
      </c>
      <c r="F88" s="617"/>
      <c r="G88" s="617"/>
      <c r="H88" s="67"/>
      <c r="I88" s="617"/>
      <c r="J88" s="617"/>
      <c r="K88" s="67"/>
      <c r="L88" s="613">
        <v>176</v>
      </c>
      <c r="M88" s="613"/>
      <c r="N88" s="67" t="str">
        <f>IF(O88="","","-")</f>
        <v/>
      </c>
      <c r="O88" s="614"/>
      <c r="P88" s="615"/>
      <c r="Q88" s="616"/>
      <c r="R88" s="617"/>
      <c r="S88" s="617"/>
      <c r="T88" s="67" t="str">
        <f>IF(Q88="","","-")</f>
        <v/>
      </c>
      <c r="U88" s="617"/>
      <c r="V88" s="617"/>
      <c r="W88" s="67" t="str">
        <f>IF(U88="","","-")</f>
        <v/>
      </c>
      <c r="X88" s="613"/>
      <c r="Y88" s="613"/>
      <c r="Z88" s="67" t="str">
        <f>IF(AA88="","","-")</f>
        <v/>
      </c>
      <c r="AA88" s="614"/>
      <c r="AB88" s="615"/>
      <c r="AC88" s="616"/>
      <c r="AD88" s="617"/>
      <c r="AE88" s="617"/>
      <c r="AF88" s="67" t="str">
        <f>IF(AC88="","","-")</f>
        <v/>
      </c>
      <c r="AG88" s="617"/>
      <c r="AH88" s="617"/>
      <c r="AI88" s="67" t="str">
        <f>IF(AG88="","","-")</f>
        <v/>
      </c>
      <c r="AJ88" s="613"/>
      <c r="AK88" s="613"/>
      <c r="AL88" s="67" t="str">
        <f>IF(AM88="","","-")</f>
        <v/>
      </c>
      <c r="AM88" s="614"/>
      <c r="AN88" s="615"/>
      <c r="AO88" s="616"/>
      <c r="AP88" s="617"/>
      <c r="AQ88" s="67" t="str">
        <f>IF(AO88="","","-")</f>
        <v/>
      </c>
      <c r="AR88" s="617"/>
      <c r="AS88" s="617"/>
      <c r="AT88" s="67" t="str">
        <f>IF(AR88="","","-")</f>
        <v/>
      </c>
      <c r="AU88" s="613"/>
      <c r="AV88" s="613"/>
      <c r="AW88" s="67" t="str">
        <f>IF(AX88="","","-")</f>
        <v/>
      </c>
      <c r="AX88" s="70"/>
    </row>
    <row r="89" spans="1:50" ht="24.75" customHeight="1" thickBot="1" x14ac:dyDescent="0.2">
      <c r="A89" s="627" t="s">
        <v>349</v>
      </c>
      <c r="B89" s="628"/>
      <c r="C89" s="628"/>
      <c r="D89" s="628"/>
      <c r="E89" s="629">
        <v>2021</v>
      </c>
      <c r="F89" s="630"/>
      <c r="G89" s="631" t="s">
        <v>616</v>
      </c>
      <c r="H89" s="631"/>
      <c r="I89" s="631"/>
      <c r="J89" s="630">
        <v>20</v>
      </c>
      <c r="K89" s="630"/>
      <c r="L89" s="632">
        <v>193</v>
      </c>
      <c r="M89" s="632"/>
      <c r="N89" s="632"/>
      <c r="O89" s="630"/>
      <c r="P89" s="630"/>
      <c r="Q89" s="629"/>
      <c r="R89" s="630"/>
      <c r="S89" s="631"/>
      <c r="T89" s="631"/>
      <c r="U89" s="631"/>
      <c r="V89" s="630"/>
      <c r="W89" s="630"/>
      <c r="X89" s="632"/>
      <c r="Y89" s="632"/>
      <c r="Z89" s="632"/>
      <c r="AA89" s="630"/>
      <c r="AB89" s="656"/>
      <c r="AC89" s="629"/>
      <c r="AD89" s="630"/>
      <c r="AE89" s="631"/>
      <c r="AF89" s="631"/>
      <c r="AG89" s="631"/>
      <c r="AH89" s="630"/>
      <c r="AI89" s="630"/>
      <c r="AJ89" s="632"/>
      <c r="AK89" s="632"/>
      <c r="AL89" s="632"/>
      <c r="AM89" s="630"/>
      <c r="AN89" s="656"/>
      <c r="AO89" s="629"/>
      <c r="AP89" s="630"/>
      <c r="AQ89" s="631"/>
      <c r="AR89" s="631"/>
      <c r="AS89" s="631"/>
      <c r="AT89" s="630"/>
      <c r="AU89" s="630"/>
      <c r="AV89" s="632"/>
      <c r="AW89" s="632"/>
      <c r="AX89" s="72"/>
    </row>
    <row r="90" spans="1:50" ht="28.35" customHeight="1" x14ac:dyDescent="0.15">
      <c r="A90" s="633" t="s">
        <v>229</v>
      </c>
      <c r="B90" s="634"/>
      <c r="C90" s="634"/>
      <c r="D90" s="634"/>
      <c r="E90" s="634"/>
      <c r="F90" s="635"/>
      <c r="G90" s="73" t="s">
        <v>550</v>
      </c>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5"/>
    </row>
    <row r="91" spans="1:50" ht="28.35" customHeight="1" x14ac:dyDescent="0.15">
      <c r="A91" s="119"/>
      <c r="B91" s="120"/>
      <c r="C91" s="120"/>
      <c r="D91" s="120"/>
      <c r="E91" s="120"/>
      <c r="F91" s="121"/>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19"/>
      <c r="B92" s="120"/>
      <c r="C92" s="120"/>
      <c r="D92" s="120"/>
      <c r="E92" s="120"/>
      <c r="F92" s="121"/>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19"/>
      <c r="B93" s="120"/>
      <c r="C93" s="120"/>
      <c r="D93" s="120"/>
      <c r="E93" s="120"/>
      <c r="F93" s="121"/>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15">
      <c r="A94" s="119"/>
      <c r="B94" s="120"/>
      <c r="C94" s="120"/>
      <c r="D94" s="120"/>
      <c r="E94" s="120"/>
      <c r="F94" s="121"/>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19"/>
      <c r="B95" s="120"/>
      <c r="C95" s="120"/>
      <c r="D95" s="120"/>
      <c r="E95" s="120"/>
      <c r="F95" s="121"/>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19"/>
      <c r="B96" s="120"/>
      <c r="C96" s="120"/>
      <c r="D96" s="120"/>
      <c r="E96" s="120"/>
      <c r="F96" s="121"/>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15">
      <c r="A97" s="119"/>
      <c r="B97" s="120"/>
      <c r="C97" s="120"/>
      <c r="D97" s="120"/>
      <c r="E97" s="120"/>
      <c r="F97" s="121"/>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119"/>
      <c r="B98" s="120"/>
      <c r="C98" s="120"/>
      <c r="D98" s="120"/>
      <c r="E98" s="120"/>
      <c r="F98" s="121"/>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119"/>
      <c r="B99" s="120"/>
      <c r="C99" s="120"/>
      <c r="D99" s="120"/>
      <c r="E99" s="120"/>
      <c r="F99" s="121"/>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119"/>
      <c r="B100" s="120"/>
      <c r="C100" s="120"/>
      <c r="D100" s="120"/>
      <c r="E100" s="120"/>
      <c r="F100" s="121"/>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119"/>
      <c r="B101" s="120"/>
      <c r="C101" s="120"/>
      <c r="D101" s="120"/>
      <c r="E101" s="120"/>
      <c r="F101" s="121"/>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119"/>
      <c r="B102" s="120"/>
      <c r="C102" s="120"/>
      <c r="D102" s="120"/>
      <c r="E102" s="120"/>
      <c r="F102" s="12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7.75" customHeight="1" x14ac:dyDescent="0.15">
      <c r="A103" s="119"/>
      <c r="B103" s="120"/>
      <c r="C103" s="120"/>
      <c r="D103" s="120"/>
      <c r="E103" s="120"/>
      <c r="F103" s="12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19"/>
      <c r="B104" s="120"/>
      <c r="C104" s="120"/>
      <c r="D104" s="120"/>
      <c r="E104" s="120"/>
      <c r="F104" s="12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119"/>
      <c r="B105" s="120"/>
      <c r="C105" s="120"/>
      <c r="D105" s="120"/>
      <c r="E105" s="120"/>
      <c r="F105" s="12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19"/>
      <c r="B106" s="120"/>
      <c r="C106" s="120"/>
      <c r="D106" s="120"/>
      <c r="E106" s="120"/>
      <c r="F106" s="121"/>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4.75" customHeight="1" thickBot="1" x14ac:dyDescent="0.2">
      <c r="A107" s="636"/>
      <c r="B107" s="637"/>
      <c r="C107" s="637"/>
      <c r="D107" s="637"/>
      <c r="E107" s="637"/>
      <c r="F107" s="638"/>
      <c r="G107" s="38"/>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24.75" customHeight="1" x14ac:dyDescent="0.15">
      <c r="A108" s="639" t="s">
        <v>231</v>
      </c>
      <c r="B108" s="640"/>
      <c r="C108" s="640"/>
      <c r="D108" s="640"/>
      <c r="E108" s="640"/>
      <c r="F108" s="641"/>
      <c r="G108" s="645" t="s">
        <v>211</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212</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row>
    <row r="109" spans="1:50" ht="24.75" customHeight="1" x14ac:dyDescent="0.15">
      <c r="A109" s="642"/>
      <c r="B109" s="643"/>
      <c r="C109" s="643"/>
      <c r="D109" s="643"/>
      <c r="E109" s="643"/>
      <c r="F109" s="644"/>
      <c r="G109" s="649" t="s">
        <v>15</v>
      </c>
      <c r="H109" s="650"/>
      <c r="I109" s="650"/>
      <c r="J109" s="650"/>
      <c r="K109" s="650"/>
      <c r="L109" s="651" t="s">
        <v>16</v>
      </c>
      <c r="M109" s="650"/>
      <c r="N109" s="650"/>
      <c r="O109" s="650"/>
      <c r="P109" s="650"/>
      <c r="Q109" s="650"/>
      <c r="R109" s="650"/>
      <c r="S109" s="650"/>
      <c r="T109" s="650"/>
      <c r="U109" s="650"/>
      <c r="V109" s="650"/>
      <c r="W109" s="650"/>
      <c r="X109" s="652"/>
      <c r="Y109" s="653" t="s">
        <v>17</v>
      </c>
      <c r="Z109" s="654"/>
      <c r="AA109" s="654"/>
      <c r="AB109" s="655"/>
      <c r="AC109" s="649" t="s">
        <v>15</v>
      </c>
      <c r="AD109" s="650"/>
      <c r="AE109" s="650"/>
      <c r="AF109" s="650"/>
      <c r="AG109" s="650"/>
      <c r="AH109" s="651" t="s">
        <v>16</v>
      </c>
      <c r="AI109" s="650"/>
      <c r="AJ109" s="650"/>
      <c r="AK109" s="650"/>
      <c r="AL109" s="650"/>
      <c r="AM109" s="650"/>
      <c r="AN109" s="650"/>
      <c r="AO109" s="650"/>
      <c r="AP109" s="650"/>
      <c r="AQ109" s="650"/>
      <c r="AR109" s="650"/>
      <c r="AS109" s="650"/>
      <c r="AT109" s="652"/>
      <c r="AU109" s="653" t="s">
        <v>17</v>
      </c>
      <c r="AV109" s="654"/>
      <c r="AW109" s="654"/>
      <c r="AX109" s="658"/>
    </row>
    <row r="110" spans="1:50" ht="24.75" customHeight="1" x14ac:dyDescent="0.15">
      <c r="A110" s="642"/>
      <c r="B110" s="643"/>
      <c r="C110" s="643"/>
      <c r="D110" s="643"/>
      <c r="E110" s="643"/>
      <c r="F110" s="644"/>
      <c r="G110" s="659"/>
      <c r="H110" s="660"/>
      <c r="I110" s="660"/>
      <c r="J110" s="660"/>
      <c r="K110" s="661"/>
      <c r="L110" s="662"/>
      <c r="M110" s="663"/>
      <c r="N110" s="663"/>
      <c r="O110" s="663"/>
      <c r="P110" s="663"/>
      <c r="Q110" s="663"/>
      <c r="R110" s="663"/>
      <c r="S110" s="663"/>
      <c r="T110" s="663"/>
      <c r="U110" s="663"/>
      <c r="V110" s="663"/>
      <c r="W110" s="663"/>
      <c r="X110" s="664"/>
      <c r="Y110" s="665"/>
      <c r="Z110" s="666"/>
      <c r="AA110" s="666"/>
      <c r="AB110" s="667"/>
      <c r="AC110" s="659" t="s">
        <v>617</v>
      </c>
      <c r="AD110" s="660"/>
      <c r="AE110" s="660"/>
      <c r="AF110" s="660"/>
      <c r="AG110" s="661"/>
      <c r="AH110" s="662" t="s">
        <v>618</v>
      </c>
      <c r="AI110" s="663"/>
      <c r="AJ110" s="663"/>
      <c r="AK110" s="663"/>
      <c r="AL110" s="663"/>
      <c r="AM110" s="663"/>
      <c r="AN110" s="663"/>
      <c r="AO110" s="663"/>
      <c r="AP110" s="663"/>
      <c r="AQ110" s="663"/>
      <c r="AR110" s="663"/>
      <c r="AS110" s="663"/>
      <c r="AT110" s="664"/>
      <c r="AU110" s="665">
        <v>3.9</v>
      </c>
      <c r="AV110" s="666"/>
      <c r="AW110" s="666"/>
      <c r="AX110" s="668"/>
    </row>
    <row r="111" spans="1:50" ht="24.75" customHeight="1" x14ac:dyDescent="0.15">
      <c r="A111" s="642"/>
      <c r="B111" s="643"/>
      <c r="C111" s="643"/>
      <c r="D111" s="643"/>
      <c r="E111" s="643"/>
      <c r="F111" s="644"/>
      <c r="G111" s="618"/>
      <c r="H111" s="619"/>
      <c r="I111" s="619"/>
      <c r="J111" s="619"/>
      <c r="K111" s="620"/>
      <c r="L111" s="621"/>
      <c r="M111" s="622"/>
      <c r="N111" s="622"/>
      <c r="O111" s="622"/>
      <c r="P111" s="622"/>
      <c r="Q111" s="622"/>
      <c r="R111" s="622"/>
      <c r="S111" s="622"/>
      <c r="T111" s="622"/>
      <c r="U111" s="622"/>
      <c r="V111" s="622"/>
      <c r="W111" s="622"/>
      <c r="X111" s="623"/>
      <c r="Y111" s="624"/>
      <c r="Z111" s="625"/>
      <c r="AA111" s="625"/>
      <c r="AB111" s="626"/>
      <c r="AC111" s="618"/>
      <c r="AD111" s="619"/>
      <c r="AE111" s="619"/>
      <c r="AF111" s="619"/>
      <c r="AG111" s="620"/>
      <c r="AH111" s="621"/>
      <c r="AI111" s="622"/>
      <c r="AJ111" s="622"/>
      <c r="AK111" s="622"/>
      <c r="AL111" s="622"/>
      <c r="AM111" s="622"/>
      <c r="AN111" s="622"/>
      <c r="AO111" s="622"/>
      <c r="AP111" s="622"/>
      <c r="AQ111" s="622"/>
      <c r="AR111" s="622"/>
      <c r="AS111" s="622"/>
      <c r="AT111" s="623"/>
      <c r="AU111" s="624"/>
      <c r="AV111" s="625"/>
      <c r="AW111" s="625"/>
      <c r="AX111" s="657"/>
    </row>
    <row r="112" spans="1:50" ht="24.75" customHeight="1" x14ac:dyDescent="0.15">
      <c r="A112" s="642"/>
      <c r="B112" s="643"/>
      <c r="C112" s="643"/>
      <c r="D112" s="643"/>
      <c r="E112" s="643"/>
      <c r="F112" s="644"/>
      <c r="G112" s="669" t="s">
        <v>18</v>
      </c>
      <c r="H112" s="670"/>
      <c r="I112" s="670"/>
      <c r="J112" s="670"/>
      <c r="K112" s="670"/>
      <c r="L112" s="671"/>
      <c r="M112" s="672"/>
      <c r="N112" s="672"/>
      <c r="O112" s="672"/>
      <c r="P112" s="672"/>
      <c r="Q112" s="672"/>
      <c r="R112" s="672"/>
      <c r="S112" s="672"/>
      <c r="T112" s="672"/>
      <c r="U112" s="672"/>
      <c r="V112" s="672"/>
      <c r="W112" s="672"/>
      <c r="X112" s="673"/>
      <c r="Y112" s="674">
        <f>SUM(Y110:AB111)</f>
        <v>0</v>
      </c>
      <c r="Z112" s="675"/>
      <c r="AA112" s="675"/>
      <c r="AB112" s="676"/>
      <c r="AC112" s="669" t="s">
        <v>18</v>
      </c>
      <c r="AD112" s="670"/>
      <c r="AE112" s="670"/>
      <c r="AF112" s="670"/>
      <c r="AG112" s="670"/>
      <c r="AH112" s="671"/>
      <c r="AI112" s="672"/>
      <c r="AJ112" s="672"/>
      <c r="AK112" s="672"/>
      <c r="AL112" s="672"/>
      <c r="AM112" s="672"/>
      <c r="AN112" s="672"/>
      <c r="AO112" s="672"/>
      <c r="AP112" s="672"/>
      <c r="AQ112" s="672"/>
      <c r="AR112" s="672"/>
      <c r="AS112" s="672"/>
      <c r="AT112" s="673"/>
      <c r="AU112" s="674">
        <f>SUM(AU110:AX111)</f>
        <v>3.9</v>
      </c>
      <c r="AV112" s="675"/>
      <c r="AW112" s="675"/>
      <c r="AX112" s="677"/>
    </row>
    <row r="113" spans="1:51" ht="24.75" customHeight="1" thickBot="1" x14ac:dyDescent="0.2">
      <c r="A113" s="697" t="s">
        <v>538</v>
      </c>
      <c r="B113" s="698"/>
      <c r="C113" s="698"/>
      <c r="D113" s="698"/>
      <c r="E113" s="698"/>
      <c r="F113" s="698"/>
      <c r="G113" s="698"/>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9"/>
      <c r="AL113" s="700" t="s">
        <v>203</v>
      </c>
      <c r="AM113" s="701"/>
      <c r="AN113" s="701"/>
      <c r="AO113" s="69" t="s">
        <v>202</v>
      </c>
      <c r="AP113" s="21"/>
      <c r="AQ113" s="21"/>
      <c r="AR113" s="21"/>
      <c r="AS113" s="21"/>
      <c r="AT113" s="21"/>
      <c r="AU113" s="21"/>
      <c r="AV113" s="21"/>
      <c r="AW113" s="21"/>
      <c r="AX113" s="22"/>
      <c r="AY113">
        <f>COUNTIF($AO$113,"☑")</f>
        <v>0</v>
      </c>
    </row>
    <row r="114" spans="1:51" ht="24.75" customHeight="1" x14ac:dyDescent="0.15">
      <c r="A114" s="4"/>
      <c r="B114" s="4"/>
      <c r="C114" s="4"/>
      <c r="D114" s="4"/>
      <c r="E114" s="4"/>
      <c r="F114" s="4"/>
      <c r="G114" s="7"/>
      <c r="H114" s="7"/>
      <c r="I114" s="7"/>
      <c r="J114" s="7"/>
      <c r="K114" s="7"/>
      <c r="L114" s="3"/>
      <c r="M114" s="7"/>
      <c r="N114" s="7"/>
      <c r="O114" s="7"/>
      <c r="P114" s="7"/>
      <c r="Q114" s="7"/>
      <c r="R114" s="7"/>
      <c r="S114" s="7"/>
      <c r="T114" s="7"/>
      <c r="U114" s="7"/>
      <c r="V114" s="7"/>
      <c r="W114" s="7"/>
      <c r="X114" s="7"/>
      <c r="Y114" s="8"/>
      <c r="Z114" s="8"/>
      <c r="AA114" s="8"/>
      <c r="AB114" s="8"/>
      <c r="AC114" s="7"/>
      <c r="AD114" s="7"/>
      <c r="AE114" s="7"/>
      <c r="AF114" s="7"/>
      <c r="AG114" s="7"/>
      <c r="AH114" s="3"/>
      <c r="AI114" s="7"/>
      <c r="AJ114" s="7"/>
      <c r="AK114" s="7"/>
      <c r="AL114" s="7"/>
      <c r="AM114" s="7"/>
      <c r="AN114" s="7"/>
      <c r="AO114" s="7"/>
      <c r="AP114" s="7"/>
      <c r="AQ114" s="7"/>
      <c r="AR114" s="7"/>
      <c r="AS114" s="7"/>
      <c r="AT114" s="7"/>
      <c r="AU114" s="8"/>
      <c r="AV114" s="8"/>
      <c r="AW114" s="8"/>
      <c r="AX114" s="8"/>
    </row>
    <row r="115" spans="1:51" ht="24.75" customHeight="1" x14ac:dyDescent="0.15"/>
    <row r="116" spans="1:51" ht="24.75" customHeight="1" x14ac:dyDescent="0.15">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15">
      <c r="A117" s="9"/>
      <c r="B117" s="41" t="s">
        <v>211</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15">
      <c r="A118" s="702"/>
      <c r="B118" s="702"/>
      <c r="C118" s="702" t="s">
        <v>24</v>
      </c>
      <c r="D118" s="702"/>
      <c r="E118" s="702"/>
      <c r="F118" s="702"/>
      <c r="G118" s="702"/>
      <c r="H118" s="702"/>
      <c r="I118" s="702"/>
      <c r="J118" s="703" t="s">
        <v>177</v>
      </c>
      <c r="K118" s="595"/>
      <c r="L118" s="595"/>
      <c r="M118" s="595"/>
      <c r="N118" s="595"/>
      <c r="O118" s="595"/>
      <c r="P118" s="704" t="s">
        <v>25</v>
      </c>
      <c r="Q118" s="704"/>
      <c r="R118" s="704"/>
      <c r="S118" s="704"/>
      <c r="T118" s="704"/>
      <c r="U118" s="704"/>
      <c r="V118" s="704"/>
      <c r="W118" s="704"/>
      <c r="X118" s="704"/>
      <c r="Y118" s="705" t="s">
        <v>176</v>
      </c>
      <c r="Z118" s="706"/>
      <c r="AA118" s="706"/>
      <c r="AB118" s="706"/>
      <c r="AC118" s="703" t="s">
        <v>201</v>
      </c>
      <c r="AD118" s="703"/>
      <c r="AE118" s="703"/>
      <c r="AF118" s="703"/>
      <c r="AG118" s="703"/>
      <c r="AH118" s="705" t="s">
        <v>217</v>
      </c>
      <c r="AI118" s="702"/>
      <c r="AJ118" s="702"/>
      <c r="AK118" s="702"/>
      <c r="AL118" s="702" t="s">
        <v>19</v>
      </c>
      <c r="AM118" s="702"/>
      <c r="AN118" s="702"/>
      <c r="AO118" s="707"/>
      <c r="AP118" s="678" t="s">
        <v>178</v>
      </c>
      <c r="AQ118" s="678"/>
      <c r="AR118" s="678"/>
      <c r="AS118" s="678"/>
      <c r="AT118" s="678"/>
      <c r="AU118" s="678"/>
      <c r="AV118" s="678"/>
      <c r="AW118" s="678"/>
      <c r="AX118" s="678"/>
    </row>
    <row r="119" spans="1:51" ht="46.15" customHeight="1" x14ac:dyDescent="0.15">
      <c r="A119" s="679">
        <v>1</v>
      </c>
      <c r="B119" s="679">
        <v>1</v>
      </c>
      <c r="C119" s="680" t="s">
        <v>619</v>
      </c>
      <c r="D119" s="681"/>
      <c r="E119" s="681"/>
      <c r="F119" s="681"/>
      <c r="G119" s="681"/>
      <c r="H119" s="681"/>
      <c r="I119" s="681"/>
      <c r="J119" s="682">
        <v>7010001105955</v>
      </c>
      <c r="K119" s="683"/>
      <c r="L119" s="683"/>
      <c r="M119" s="683"/>
      <c r="N119" s="683"/>
      <c r="O119" s="683"/>
      <c r="P119" s="684" t="s">
        <v>620</v>
      </c>
      <c r="Q119" s="685"/>
      <c r="R119" s="685"/>
      <c r="S119" s="685"/>
      <c r="T119" s="685"/>
      <c r="U119" s="685"/>
      <c r="V119" s="685"/>
      <c r="W119" s="685"/>
      <c r="X119" s="685"/>
      <c r="Y119" s="686">
        <v>0.89539999999999997</v>
      </c>
      <c r="Z119" s="687"/>
      <c r="AA119" s="687"/>
      <c r="AB119" s="688"/>
      <c r="AC119" s="689" t="s">
        <v>224</v>
      </c>
      <c r="AD119" s="690"/>
      <c r="AE119" s="690"/>
      <c r="AF119" s="690"/>
      <c r="AG119" s="690"/>
      <c r="AH119" s="691" t="s">
        <v>249</v>
      </c>
      <c r="AI119" s="692"/>
      <c r="AJ119" s="692"/>
      <c r="AK119" s="692"/>
      <c r="AL119" s="693" t="s">
        <v>249</v>
      </c>
      <c r="AM119" s="694"/>
      <c r="AN119" s="694"/>
      <c r="AO119" s="695"/>
      <c r="AP119" s="696"/>
      <c r="AQ119" s="696"/>
      <c r="AR119" s="696"/>
      <c r="AS119" s="696"/>
      <c r="AT119" s="696"/>
      <c r="AU119" s="696"/>
      <c r="AV119" s="696"/>
      <c r="AW119" s="696"/>
      <c r="AX119" s="696"/>
    </row>
    <row r="120" spans="1:51" ht="56.45" customHeight="1" x14ac:dyDescent="0.15">
      <c r="A120" s="679">
        <v>2</v>
      </c>
      <c r="B120" s="679">
        <v>1</v>
      </c>
      <c r="C120" s="680" t="s">
        <v>621</v>
      </c>
      <c r="D120" s="681"/>
      <c r="E120" s="681"/>
      <c r="F120" s="681"/>
      <c r="G120" s="681"/>
      <c r="H120" s="681"/>
      <c r="I120" s="681"/>
      <c r="J120" s="682">
        <v>7010001105955</v>
      </c>
      <c r="K120" s="683"/>
      <c r="L120" s="683"/>
      <c r="M120" s="683"/>
      <c r="N120" s="683"/>
      <c r="O120" s="683"/>
      <c r="P120" s="684" t="s">
        <v>622</v>
      </c>
      <c r="Q120" s="685"/>
      <c r="R120" s="685"/>
      <c r="S120" s="685"/>
      <c r="T120" s="685"/>
      <c r="U120" s="685"/>
      <c r="V120" s="685"/>
      <c r="W120" s="685"/>
      <c r="X120" s="685"/>
      <c r="Y120" s="686">
        <v>0.87560000000000004</v>
      </c>
      <c r="Z120" s="687"/>
      <c r="AA120" s="687"/>
      <c r="AB120" s="688"/>
      <c r="AC120" s="689" t="s">
        <v>224</v>
      </c>
      <c r="AD120" s="690"/>
      <c r="AE120" s="690"/>
      <c r="AF120" s="690"/>
      <c r="AG120" s="690"/>
      <c r="AH120" s="691" t="s">
        <v>249</v>
      </c>
      <c r="AI120" s="692"/>
      <c r="AJ120" s="692"/>
      <c r="AK120" s="692"/>
      <c r="AL120" s="693" t="s">
        <v>249</v>
      </c>
      <c r="AM120" s="694"/>
      <c r="AN120" s="694"/>
      <c r="AO120" s="695"/>
      <c r="AP120" s="696"/>
      <c r="AQ120" s="696"/>
      <c r="AR120" s="696"/>
      <c r="AS120" s="696"/>
      <c r="AT120" s="696"/>
      <c r="AU120" s="696"/>
      <c r="AV120" s="696"/>
      <c r="AW120" s="696"/>
      <c r="AX120" s="696"/>
      <c r="AY120">
        <f>COUNTA($C$120)</f>
        <v>1</v>
      </c>
    </row>
    <row r="121" spans="1:51" ht="45" customHeight="1" x14ac:dyDescent="0.15">
      <c r="A121" s="679">
        <v>3</v>
      </c>
      <c r="B121" s="679">
        <v>1</v>
      </c>
      <c r="C121" s="680" t="s">
        <v>623</v>
      </c>
      <c r="D121" s="681"/>
      <c r="E121" s="681"/>
      <c r="F121" s="681"/>
      <c r="G121" s="681"/>
      <c r="H121" s="681"/>
      <c r="I121" s="681"/>
      <c r="J121" s="682">
        <v>8010001024865</v>
      </c>
      <c r="K121" s="683"/>
      <c r="L121" s="683"/>
      <c r="M121" s="683"/>
      <c r="N121" s="683"/>
      <c r="O121" s="683"/>
      <c r="P121" s="684" t="s">
        <v>624</v>
      </c>
      <c r="Q121" s="685"/>
      <c r="R121" s="685"/>
      <c r="S121" s="685"/>
      <c r="T121" s="685"/>
      <c r="U121" s="685"/>
      <c r="V121" s="685"/>
      <c r="W121" s="685"/>
      <c r="X121" s="685"/>
      <c r="Y121" s="686">
        <v>0.85909999999999997</v>
      </c>
      <c r="Z121" s="687"/>
      <c r="AA121" s="687"/>
      <c r="AB121" s="688"/>
      <c r="AC121" s="689" t="s">
        <v>224</v>
      </c>
      <c r="AD121" s="690"/>
      <c r="AE121" s="690"/>
      <c r="AF121" s="690"/>
      <c r="AG121" s="690"/>
      <c r="AH121" s="691" t="s">
        <v>249</v>
      </c>
      <c r="AI121" s="692"/>
      <c r="AJ121" s="692"/>
      <c r="AK121" s="692"/>
      <c r="AL121" s="693" t="s">
        <v>249</v>
      </c>
      <c r="AM121" s="694"/>
      <c r="AN121" s="694"/>
      <c r="AO121" s="695"/>
      <c r="AP121" s="696"/>
      <c r="AQ121" s="696"/>
      <c r="AR121" s="696"/>
      <c r="AS121" s="696"/>
      <c r="AT121" s="696"/>
      <c r="AU121" s="696"/>
      <c r="AV121" s="696"/>
      <c r="AW121" s="696"/>
      <c r="AX121" s="696"/>
      <c r="AY121">
        <f>COUNTA($C$121)</f>
        <v>1</v>
      </c>
    </row>
    <row r="122" spans="1:51" ht="45" customHeight="1" x14ac:dyDescent="0.15">
      <c r="A122" s="679">
        <v>4</v>
      </c>
      <c r="B122" s="679">
        <v>1</v>
      </c>
      <c r="C122" s="680" t="s">
        <v>625</v>
      </c>
      <c r="D122" s="681"/>
      <c r="E122" s="681"/>
      <c r="F122" s="681"/>
      <c r="G122" s="681"/>
      <c r="H122" s="681"/>
      <c r="I122" s="681"/>
      <c r="J122" s="682">
        <v>8011101048622</v>
      </c>
      <c r="K122" s="683"/>
      <c r="L122" s="683"/>
      <c r="M122" s="683"/>
      <c r="N122" s="683"/>
      <c r="O122" s="683"/>
      <c r="P122" s="684" t="s">
        <v>626</v>
      </c>
      <c r="Q122" s="685"/>
      <c r="R122" s="685"/>
      <c r="S122" s="685"/>
      <c r="T122" s="685"/>
      <c r="U122" s="685"/>
      <c r="V122" s="685"/>
      <c r="W122" s="685"/>
      <c r="X122" s="685"/>
      <c r="Y122" s="686">
        <v>0.63327</v>
      </c>
      <c r="Z122" s="687"/>
      <c r="AA122" s="687"/>
      <c r="AB122" s="688"/>
      <c r="AC122" s="689" t="s">
        <v>224</v>
      </c>
      <c r="AD122" s="690"/>
      <c r="AE122" s="690"/>
      <c r="AF122" s="690"/>
      <c r="AG122" s="690"/>
      <c r="AH122" s="691" t="s">
        <v>249</v>
      </c>
      <c r="AI122" s="692"/>
      <c r="AJ122" s="692"/>
      <c r="AK122" s="692"/>
      <c r="AL122" s="693" t="s">
        <v>249</v>
      </c>
      <c r="AM122" s="694"/>
      <c r="AN122" s="694"/>
      <c r="AO122" s="695"/>
      <c r="AP122" s="696" t="s">
        <v>627</v>
      </c>
      <c r="AQ122" s="696"/>
      <c r="AR122" s="696"/>
      <c r="AS122" s="696"/>
      <c r="AT122" s="696"/>
      <c r="AU122" s="696"/>
      <c r="AV122" s="696"/>
      <c r="AW122" s="696"/>
      <c r="AX122" s="696"/>
      <c r="AY122">
        <f>COUNTA($C$122)</f>
        <v>1</v>
      </c>
    </row>
    <row r="123" spans="1:51" ht="30" customHeight="1" x14ac:dyDescent="0.15">
      <c r="A123" s="679">
        <v>5</v>
      </c>
      <c r="B123" s="679">
        <v>1</v>
      </c>
      <c r="C123" s="680" t="s">
        <v>628</v>
      </c>
      <c r="D123" s="681"/>
      <c r="E123" s="681"/>
      <c r="F123" s="681"/>
      <c r="G123" s="681"/>
      <c r="H123" s="681"/>
      <c r="I123" s="681"/>
      <c r="J123" s="682">
        <v>5010001105916</v>
      </c>
      <c r="K123" s="683"/>
      <c r="L123" s="683"/>
      <c r="M123" s="683"/>
      <c r="N123" s="683"/>
      <c r="O123" s="683"/>
      <c r="P123" s="684" t="s">
        <v>629</v>
      </c>
      <c r="Q123" s="685"/>
      <c r="R123" s="685"/>
      <c r="S123" s="685"/>
      <c r="T123" s="685"/>
      <c r="U123" s="685"/>
      <c r="V123" s="685"/>
      <c r="W123" s="685"/>
      <c r="X123" s="685"/>
      <c r="Y123" s="686">
        <v>0.48620000000000002</v>
      </c>
      <c r="Z123" s="687"/>
      <c r="AA123" s="687"/>
      <c r="AB123" s="688"/>
      <c r="AC123" s="689" t="s">
        <v>224</v>
      </c>
      <c r="AD123" s="690"/>
      <c r="AE123" s="690"/>
      <c r="AF123" s="690"/>
      <c r="AG123" s="690"/>
      <c r="AH123" s="691" t="s">
        <v>249</v>
      </c>
      <c r="AI123" s="692"/>
      <c r="AJ123" s="692"/>
      <c r="AK123" s="692"/>
      <c r="AL123" s="693" t="s">
        <v>249</v>
      </c>
      <c r="AM123" s="694"/>
      <c r="AN123" s="694"/>
      <c r="AO123" s="695"/>
      <c r="AP123" s="696"/>
      <c r="AQ123" s="696"/>
      <c r="AR123" s="696"/>
      <c r="AS123" s="696"/>
      <c r="AT123" s="696"/>
      <c r="AU123" s="696"/>
      <c r="AV123" s="696"/>
      <c r="AW123" s="696"/>
      <c r="AX123" s="696"/>
      <c r="AY123">
        <f>COUNTA($C$123)</f>
        <v>1</v>
      </c>
    </row>
    <row r="124" spans="1:51" ht="30" customHeight="1" x14ac:dyDescent="0.15">
      <c r="A124" s="679">
        <v>6</v>
      </c>
      <c r="B124" s="679">
        <v>1</v>
      </c>
      <c r="C124" s="708" t="s">
        <v>630</v>
      </c>
      <c r="D124" s="709"/>
      <c r="E124" s="709"/>
      <c r="F124" s="709"/>
      <c r="G124" s="709"/>
      <c r="H124" s="709"/>
      <c r="I124" s="710"/>
      <c r="J124" s="711">
        <v>6010901000777</v>
      </c>
      <c r="K124" s="712"/>
      <c r="L124" s="712"/>
      <c r="M124" s="712"/>
      <c r="N124" s="712"/>
      <c r="O124" s="713"/>
      <c r="P124" s="714" t="s">
        <v>631</v>
      </c>
      <c r="Q124" s="715"/>
      <c r="R124" s="715"/>
      <c r="S124" s="715"/>
      <c r="T124" s="715"/>
      <c r="U124" s="715"/>
      <c r="V124" s="715"/>
      <c r="W124" s="715"/>
      <c r="X124" s="716"/>
      <c r="Y124" s="686">
        <v>0.27389999999999998</v>
      </c>
      <c r="Z124" s="687"/>
      <c r="AA124" s="687"/>
      <c r="AB124" s="688"/>
      <c r="AC124" s="717" t="s">
        <v>224</v>
      </c>
      <c r="AD124" s="718"/>
      <c r="AE124" s="718"/>
      <c r="AF124" s="718"/>
      <c r="AG124" s="719"/>
      <c r="AH124" s="691" t="s">
        <v>249</v>
      </c>
      <c r="AI124" s="692"/>
      <c r="AJ124" s="692"/>
      <c r="AK124" s="692"/>
      <c r="AL124" s="693" t="s">
        <v>249</v>
      </c>
      <c r="AM124" s="694"/>
      <c r="AN124" s="694"/>
      <c r="AO124" s="695"/>
      <c r="AP124" s="696"/>
      <c r="AQ124" s="696"/>
      <c r="AR124" s="696"/>
      <c r="AS124" s="696"/>
      <c r="AT124" s="696"/>
      <c r="AU124" s="696"/>
      <c r="AV124" s="696"/>
      <c r="AW124" s="696"/>
      <c r="AX124" s="696"/>
      <c r="AY124">
        <f>COUNTA($C$124)</f>
        <v>1</v>
      </c>
    </row>
    <row r="125" spans="1:51" ht="49.15" customHeight="1" x14ac:dyDescent="0.15">
      <c r="A125" s="679">
        <v>7</v>
      </c>
      <c r="B125" s="679">
        <v>1</v>
      </c>
      <c r="C125" s="708" t="s">
        <v>632</v>
      </c>
      <c r="D125" s="709"/>
      <c r="E125" s="709"/>
      <c r="F125" s="709"/>
      <c r="G125" s="709"/>
      <c r="H125" s="709"/>
      <c r="I125" s="710"/>
      <c r="J125" s="711">
        <v>9011101039249</v>
      </c>
      <c r="K125" s="712"/>
      <c r="L125" s="712"/>
      <c r="M125" s="712"/>
      <c r="N125" s="712"/>
      <c r="O125" s="713"/>
      <c r="P125" s="714" t="s">
        <v>633</v>
      </c>
      <c r="Q125" s="715"/>
      <c r="R125" s="715"/>
      <c r="S125" s="715"/>
      <c r="T125" s="715"/>
      <c r="U125" s="715"/>
      <c r="V125" s="715"/>
      <c r="W125" s="715"/>
      <c r="X125" s="716"/>
      <c r="Y125" s="686">
        <v>0.22670999999999999</v>
      </c>
      <c r="Z125" s="687"/>
      <c r="AA125" s="687"/>
      <c r="AB125" s="688"/>
      <c r="AC125" s="717" t="s">
        <v>224</v>
      </c>
      <c r="AD125" s="718"/>
      <c r="AE125" s="718"/>
      <c r="AF125" s="718"/>
      <c r="AG125" s="719"/>
      <c r="AH125" s="691" t="s">
        <v>249</v>
      </c>
      <c r="AI125" s="692"/>
      <c r="AJ125" s="692"/>
      <c r="AK125" s="692"/>
      <c r="AL125" s="693" t="s">
        <v>249</v>
      </c>
      <c r="AM125" s="694"/>
      <c r="AN125" s="694"/>
      <c r="AO125" s="695"/>
      <c r="AP125" s="696"/>
      <c r="AQ125" s="696"/>
      <c r="AR125" s="696"/>
      <c r="AS125" s="696"/>
      <c r="AT125" s="696"/>
      <c r="AU125" s="696"/>
      <c r="AV125" s="696"/>
      <c r="AW125" s="696"/>
      <c r="AX125" s="696"/>
      <c r="AY125">
        <f>COUNTA($C$125)</f>
        <v>1</v>
      </c>
    </row>
    <row r="126" spans="1:51" ht="45" customHeight="1" x14ac:dyDescent="0.15">
      <c r="A126" s="679">
        <v>8</v>
      </c>
      <c r="B126" s="679">
        <v>1</v>
      </c>
      <c r="C126" s="708" t="s">
        <v>634</v>
      </c>
      <c r="D126" s="709"/>
      <c r="E126" s="709"/>
      <c r="F126" s="709"/>
      <c r="G126" s="709"/>
      <c r="H126" s="709"/>
      <c r="I126" s="710"/>
      <c r="J126" s="711">
        <v>4030005012570</v>
      </c>
      <c r="K126" s="712"/>
      <c r="L126" s="712"/>
      <c r="M126" s="712"/>
      <c r="N126" s="712"/>
      <c r="O126" s="713"/>
      <c r="P126" s="714" t="s">
        <v>635</v>
      </c>
      <c r="Q126" s="715"/>
      <c r="R126" s="715"/>
      <c r="S126" s="715"/>
      <c r="T126" s="715"/>
      <c r="U126" s="715"/>
      <c r="V126" s="715"/>
      <c r="W126" s="715"/>
      <c r="X126" s="716"/>
      <c r="Y126" s="686">
        <v>5.1700000000000003E-2</v>
      </c>
      <c r="Z126" s="687"/>
      <c r="AA126" s="687"/>
      <c r="AB126" s="688"/>
      <c r="AC126" s="717" t="s">
        <v>224</v>
      </c>
      <c r="AD126" s="718"/>
      <c r="AE126" s="718"/>
      <c r="AF126" s="718"/>
      <c r="AG126" s="719"/>
      <c r="AH126" s="691" t="s">
        <v>249</v>
      </c>
      <c r="AI126" s="692"/>
      <c r="AJ126" s="692"/>
      <c r="AK126" s="692"/>
      <c r="AL126" s="693" t="s">
        <v>249</v>
      </c>
      <c r="AM126" s="694"/>
      <c r="AN126" s="694"/>
      <c r="AO126" s="695"/>
      <c r="AP126" s="696"/>
      <c r="AQ126" s="696"/>
      <c r="AR126" s="696"/>
      <c r="AS126" s="696"/>
      <c r="AT126" s="696"/>
      <c r="AU126" s="696"/>
      <c r="AV126" s="696"/>
      <c r="AW126" s="696"/>
      <c r="AX126" s="696"/>
      <c r="AY126">
        <f>COUNTA($C$126)</f>
        <v>1</v>
      </c>
    </row>
    <row r="127" spans="1:51" ht="30" customHeight="1" x14ac:dyDescent="0.15">
      <c r="A127" s="679">
        <v>9</v>
      </c>
      <c r="B127" s="679">
        <v>1</v>
      </c>
      <c r="C127" s="708" t="s">
        <v>636</v>
      </c>
      <c r="D127" s="709"/>
      <c r="E127" s="709"/>
      <c r="F127" s="709"/>
      <c r="G127" s="709"/>
      <c r="H127" s="709"/>
      <c r="I127" s="710"/>
      <c r="J127" s="711">
        <v>7010001100535</v>
      </c>
      <c r="K127" s="712"/>
      <c r="L127" s="712"/>
      <c r="M127" s="712"/>
      <c r="N127" s="712"/>
      <c r="O127" s="713"/>
      <c r="P127" s="714" t="s">
        <v>637</v>
      </c>
      <c r="Q127" s="715"/>
      <c r="R127" s="715"/>
      <c r="S127" s="715"/>
      <c r="T127" s="715"/>
      <c r="U127" s="715"/>
      <c r="V127" s="715"/>
      <c r="W127" s="715"/>
      <c r="X127" s="716"/>
      <c r="Y127" s="686">
        <v>6.9300000000000004E-3</v>
      </c>
      <c r="Z127" s="687"/>
      <c r="AA127" s="687"/>
      <c r="AB127" s="688"/>
      <c r="AC127" s="717" t="s">
        <v>224</v>
      </c>
      <c r="AD127" s="718"/>
      <c r="AE127" s="718"/>
      <c r="AF127" s="718"/>
      <c r="AG127" s="719"/>
      <c r="AH127" s="691" t="s">
        <v>249</v>
      </c>
      <c r="AI127" s="692"/>
      <c r="AJ127" s="692"/>
      <c r="AK127" s="692"/>
      <c r="AL127" s="693" t="s">
        <v>249</v>
      </c>
      <c r="AM127" s="694"/>
      <c r="AN127" s="694"/>
      <c r="AO127" s="695"/>
      <c r="AP127" s="696"/>
      <c r="AQ127" s="696"/>
      <c r="AR127" s="696"/>
      <c r="AS127" s="696"/>
      <c r="AT127" s="696"/>
      <c r="AU127" s="696"/>
      <c r="AV127" s="696"/>
      <c r="AW127" s="696"/>
      <c r="AX127" s="696"/>
      <c r="AY127">
        <f>COUNTA($C$127)</f>
        <v>1</v>
      </c>
    </row>
    <row r="128" spans="1:51" ht="30" customHeight="1" x14ac:dyDescent="0.15">
      <c r="A128" s="679">
        <v>10</v>
      </c>
      <c r="B128" s="679">
        <v>1</v>
      </c>
      <c r="C128" s="708" t="s">
        <v>636</v>
      </c>
      <c r="D128" s="709"/>
      <c r="E128" s="709"/>
      <c r="F128" s="709"/>
      <c r="G128" s="709"/>
      <c r="H128" s="709"/>
      <c r="I128" s="710"/>
      <c r="J128" s="711">
        <v>7010001100535</v>
      </c>
      <c r="K128" s="712"/>
      <c r="L128" s="712"/>
      <c r="M128" s="712"/>
      <c r="N128" s="712"/>
      <c r="O128" s="713"/>
      <c r="P128" s="714" t="s">
        <v>638</v>
      </c>
      <c r="Q128" s="715"/>
      <c r="R128" s="715"/>
      <c r="S128" s="715"/>
      <c r="T128" s="715"/>
      <c r="U128" s="715"/>
      <c r="V128" s="715"/>
      <c r="W128" s="715"/>
      <c r="X128" s="716"/>
      <c r="Y128" s="686">
        <v>6.9300000000000004E-3</v>
      </c>
      <c r="Z128" s="687"/>
      <c r="AA128" s="687"/>
      <c r="AB128" s="688"/>
      <c r="AC128" s="717" t="s">
        <v>224</v>
      </c>
      <c r="AD128" s="718"/>
      <c r="AE128" s="718"/>
      <c r="AF128" s="718"/>
      <c r="AG128" s="719"/>
      <c r="AH128" s="691" t="s">
        <v>249</v>
      </c>
      <c r="AI128" s="692"/>
      <c r="AJ128" s="692"/>
      <c r="AK128" s="692"/>
      <c r="AL128" s="693" t="s">
        <v>249</v>
      </c>
      <c r="AM128" s="694"/>
      <c r="AN128" s="694"/>
      <c r="AO128" s="695"/>
      <c r="AP128" s="696"/>
      <c r="AQ128" s="696"/>
      <c r="AR128" s="696"/>
      <c r="AS128" s="696"/>
      <c r="AT128" s="696"/>
      <c r="AU128" s="696"/>
      <c r="AV128" s="696"/>
      <c r="AW128" s="696"/>
      <c r="AX128" s="696"/>
      <c r="AY128">
        <f>COUNTA($C$128)</f>
        <v>1</v>
      </c>
    </row>
    <row r="129" spans="1:51" ht="24.75" customHeight="1" x14ac:dyDescent="0.15">
      <c r="A129" s="45"/>
      <c r="B129" s="45"/>
      <c r="C129" s="45"/>
      <c r="D129" s="45"/>
      <c r="E129" s="45"/>
      <c r="F129" s="45"/>
      <c r="G129" s="45"/>
      <c r="H129" s="45"/>
      <c r="I129" s="45"/>
      <c r="J129" s="46"/>
      <c r="K129" s="46"/>
      <c r="L129" s="46"/>
      <c r="M129" s="46"/>
      <c r="N129" s="46"/>
      <c r="O129" s="46"/>
      <c r="P129" s="47"/>
      <c r="Q129" s="47"/>
      <c r="R129" s="47"/>
      <c r="S129" s="47"/>
      <c r="T129" s="47"/>
      <c r="U129" s="47"/>
      <c r="V129" s="47"/>
      <c r="W129" s="47"/>
      <c r="X129" s="47"/>
      <c r="Y129" s="48"/>
      <c r="Z129" s="48"/>
      <c r="AA129" s="48"/>
      <c r="AB129" s="48"/>
      <c r="AC129" s="48"/>
      <c r="AD129" s="48"/>
      <c r="AE129" s="48"/>
      <c r="AF129" s="48"/>
      <c r="AG129" s="48"/>
      <c r="AH129" s="48"/>
      <c r="AI129" s="48"/>
      <c r="AJ129" s="48"/>
      <c r="AK129" s="48"/>
      <c r="AL129" s="48"/>
      <c r="AM129" s="48"/>
      <c r="AN129" s="48"/>
      <c r="AO129" s="48"/>
      <c r="AP129" s="47"/>
      <c r="AQ129" s="47"/>
      <c r="AR129" s="47"/>
      <c r="AS129" s="47"/>
      <c r="AT129" s="47"/>
      <c r="AU129" s="47"/>
      <c r="AV129" s="47"/>
      <c r="AW129" s="47"/>
      <c r="AX129" s="47"/>
      <c r="AY129">
        <f>COUNTA($C$132)</f>
        <v>1</v>
      </c>
    </row>
    <row r="130" spans="1:51" ht="24.75" customHeight="1" x14ac:dyDescent="0.15">
      <c r="A130" s="45"/>
      <c r="B130" s="49" t="s">
        <v>159</v>
      </c>
      <c r="C130" s="45"/>
      <c r="D130" s="45"/>
      <c r="E130" s="45"/>
      <c r="F130" s="45"/>
      <c r="G130" s="45"/>
      <c r="H130" s="45"/>
      <c r="I130" s="45"/>
      <c r="J130" s="45"/>
      <c r="K130" s="45"/>
      <c r="L130" s="45"/>
      <c r="M130" s="45"/>
      <c r="N130" s="45"/>
      <c r="O130" s="45"/>
      <c r="P130" s="50"/>
      <c r="Q130" s="50"/>
      <c r="R130" s="50"/>
      <c r="S130" s="50"/>
      <c r="T130" s="50"/>
      <c r="U130" s="50"/>
      <c r="V130" s="50"/>
      <c r="W130" s="50"/>
      <c r="X130" s="50"/>
      <c r="Y130" s="51"/>
      <c r="Z130" s="51"/>
      <c r="AA130" s="51"/>
      <c r="AB130" s="51"/>
      <c r="AC130" s="51"/>
      <c r="AD130" s="51"/>
      <c r="AE130" s="51"/>
      <c r="AF130" s="51"/>
      <c r="AG130" s="51"/>
      <c r="AH130" s="51"/>
      <c r="AI130" s="51"/>
      <c r="AJ130" s="51"/>
      <c r="AK130" s="51"/>
      <c r="AL130" s="51"/>
      <c r="AM130" s="51"/>
      <c r="AN130" s="51"/>
      <c r="AO130" s="51"/>
      <c r="AP130" s="50"/>
      <c r="AQ130" s="50"/>
      <c r="AR130" s="50"/>
      <c r="AS130" s="50"/>
      <c r="AT130" s="50"/>
      <c r="AU130" s="50"/>
      <c r="AV130" s="50"/>
      <c r="AW130" s="50"/>
      <c r="AX130" s="50"/>
      <c r="AY130">
        <f>$AY$129</f>
        <v>1</v>
      </c>
    </row>
    <row r="131" spans="1:51" ht="59.25" customHeight="1" x14ac:dyDescent="0.15">
      <c r="A131" s="702"/>
      <c r="B131" s="702"/>
      <c r="C131" s="702" t="s">
        <v>24</v>
      </c>
      <c r="D131" s="702"/>
      <c r="E131" s="702"/>
      <c r="F131" s="702"/>
      <c r="G131" s="702"/>
      <c r="H131" s="702"/>
      <c r="I131" s="702"/>
      <c r="J131" s="703" t="s">
        <v>177</v>
      </c>
      <c r="K131" s="595"/>
      <c r="L131" s="595"/>
      <c r="M131" s="595"/>
      <c r="N131" s="595"/>
      <c r="O131" s="595"/>
      <c r="P131" s="704" t="s">
        <v>25</v>
      </c>
      <c r="Q131" s="704"/>
      <c r="R131" s="704"/>
      <c r="S131" s="704"/>
      <c r="T131" s="704"/>
      <c r="U131" s="704"/>
      <c r="V131" s="704"/>
      <c r="W131" s="704"/>
      <c r="X131" s="704"/>
      <c r="Y131" s="705" t="s">
        <v>176</v>
      </c>
      <c r="Z131" s="706"/>
      <c r="AA131" s="706"/>
      <c r="AB131" s="706"/>
      <c r="AC131" s="703" t="s">
        <v>201</v>
      </c>
      <c r="AD131" s="703"/>
      <c r="AE131" s="703"/>
      <c r="AF131" s="703"/>
      <c r="AG131" s="703"/>
      <c r="AH131" s="705" t="s">
        <v>217</v>
      </c>
      <c r="AI131" s="702"/>
      <c r="AJ131" s="702"/>
      <c r="AK131" s="702"/>
      <c r="AL131" s="702" t="s">
        <v>19</v>
      </c>
      <c r="AM131" s="702"/>
      <c r="AN131" s="702"/>
      <c r="AO131" s="707"/>
      <c r="AP131" s="678" t="s">
        <v>178</v>
      </c>
      <c r="AQ131" s="678"/>
      <c r="AR131" s="678"/>
      <c r="AS131" s="678"/>
      <c r="AT131" s="678"/>
      <c r="AU131" s="678"/>
      <c r="AV131" s="678"/>
      <c r="AW131" s="678"/>
      <c r="AX131" s="678"/>
      <c r="AY131">
        <f>$AY$129</f>
        <v>1</v>
      </c>
    </row>
    <row r="132" spans="1:51" ht="30" customHeight="1" x14ac:dyDescent="0.15">
      <c r="A132" s="679">
        <v>1</v>
      </c>
      <c r="B132" s="679">
        <v>1</v>
      </c>
      <c r="C132" s="681" t="s">
        <v>618</v>
      </c>
      <c r="D132" s="681"/>
      <c r="E132" s="681"/>
      <c r="F132" s="681"/>
      <c r="G132" s="681"/>
      <c r="H132" s="681"/>
      <c r="I132" s="681"/>
      <c r="J132" s="682" t="s">
        <v>571</v>
      </c>
      <c r="K132" s="683"/>
      <c r="L132" s="683"/>
      <c r="M132" s="683"/>
      <c r="N132" s="683"/>
      <c r="O132" s="683"/>
      <c r="P132" s="684" t="s">
        <v>639</v>
      </c>
      <c r="Q132" s="685"/>
      <c r="R132" s="685"/>
      <c r="S132" s="685"/>
      <c r="T132" s="685"/>
      <c r="U132" s="685"/>
      <c r="V132" s="685"/>
      <c r="W132" s="685"/>
      <c r="X132" s="685"/>
      <c r="Y132" s="686">
        <v>3.9</v>
      </c>
      <c r="Z132" s="687"/>
      <c r="AA132" s="687"/>
      <c r="AB132" s="688"/>
      <c r="AC132" s="689" t="s">
        <v>68</v>
      </c>
      <c r="AD132" s="690"/>
      <c r="AE132" s="690"/>
      <c r="AF132" s="690"/>
      <c r="AG132" s="690"/>
      <c r="AH132" s="691" t="s">
        <v>249</v>
      </c>
      <c r="AI132" s="692"/>
      <c r="AJ132" s="692"/>
      <c r="AK132" s="692"/>
      <c r="AL132" s="693" t="s">
        <v>249</v>
      </c>
      <c r="AM132" s="694"/>
      <c r="AN132" s="694"/>
      <c r="AO132" s="695"/>
      <c r="AP132" s="696"/>
      <c r="AQ132" s="696"/>
      <c r="AR132" s="696"/>
      <c r="AS132" s="696"/>
      <c r="AT132" s="696"/>
      <c r="AU132" s="696"/>
      <c r="AV132" s="696"/>
      <c r="AW132" s="696"/>
      <c r="AX132" s="696"/>
      <c r="AY132">
        <f>$AY$129</f>
        <v>1</v>
      </c>
    </row>
    <row r="133" spans="1:51" ht="30" customHeight="1" x14ac:dyDescent="0.15">
      <c r="A133" s="679">
        <v>2</v>
      </c>
      <c r="B133" s="679">
        <v>1</v>
      </c>
      <c r="C133" s="680" t="s">
        <v>640</v>
      </c>
      <c r="D133" s="681"/>
      <c r="E133" s="681"/>
      <c r="F133" s="681"/>
      <c r="G133" s="681"/>
      <c r="H133" s="681"/>
      <c r="I133" s="681"/>
      <c r="J133" s="682" t="s">
        <v>571</v>
      </c>
      <c r="K133" s="683"/>
      <c r="L133" s="683"/>
      <c r="M133" s="683"/>
      <c r="N133" s="683"/>
      <c r="O133" s="683"/>
      <c r="P133" s="684" t="s">
        <v>639</v>
      </c>
      <c r="Q133" s="685"/>
      <c r="R133" s="685"/>
      <c r="S133" s="685"/>
      <c r="T133" s="685"/>
      <c r="U133" s="685"/>
      <c r="V133" s="685"/>
      <c r="W133" s="685"/>
      <c r="X133" s="685"/>
      <c r="Y133" s="686">
        <v>3.9</v>
      </c>
      <c r="Z133" s="687"/>
      <c r="AA133" s="687"/>
      <c r="AB133" s="688"/>
      <c r="AC133" s="689" t="s">
        <v>68</v>
      </c>
      <c r="AD133" s="690"/>
      <c r="AE133" s="690"/>
      <c r="AF133" s="690"/>
      <c r="AG133" s="690"/>
      <c r="AH133" s="691" t="s">
        <v>249</v>
      </c>
      <c r="AI133" s="692"/>
      <c r="AJ133" s="692"/>
      <c r="AK133" s="692"/>
      <c r="AL133" s="693" t="s">
        <v>249</v>
      </c>
      <c r="AM133" s="694"/>
      <c r="AN133" s="694"/>
      <c r="AO133" s="695"/>
      <c r="AP133" s="696"/>
      <c r="AQ133" s="696"/>
      <c r="AR133" s="696"/>
      <c r="AS133" s="696"/>
      <c r="AT133" s="696"/>
      <c r="AU133" s="696"/>
      <c r="AV133" s="696"/>
      <c r="AW133" s="696"/>
      <c r="AX133" s="696"/>
      <c r="AY133">
        <f>COUNTA($C$133)</f>
        <v>1</v>
      </c>
    </row>
    <row r="134" spans="1:51" ht="30" customHeight="1" x14ac:dyDescent="0.15">
      <c r="A134" s="679">
        <v>3</v>
      </c>
      <c r="B134" s="679">
        <v>1</v>
      </c>
      <c r="C134" s="680" t="s">
        <v>641</v>
      </c>
      <c r="D134" s="681"/>
      <c r="E134" s="681"/>
      <c r="F134" s="681"/>
      <c r="G134" s="681"/>
      <c r="H134" s="681"/>
      <c r="I134" s="681"/>
      <c r="J134" s="682" t="s">
        <v>571</v>
      </c>
      <c r="K134" s="683"/>
      <c r="L134" s="683"/>
      <c r="M134" s="683"/>
      <c r="N134" s="683"/>
      <c r="O134" s="683"/>
      <c r="P134" s="684" t="s">
        <v>639</v>
      </c>
      <c r="Q134" s="685"/>
      <c r="R134" s="685"/>
      <c r="S134" s="685"/>
      <c r="T134" s="685"/>
      <c r="U134" s="685"/>
      <c r="V134" s="685"/>
      <c r="W134" s="685"/>
      <c r="X134" s="685"/>
      <c r="Y134" s="686">
        <v>3.9</v>
      </c>
      <c r="Z134" s="687"/>
      <c r="AA134" s="687"/>
      <c r="AB134" s="688"/>
      <c r="AC134" s="689" t="s">
        <v>68</v>
      </c>
      <c r="AD134" s="690"/>
      <c r="AE134" s="690"/>
      <c r="AF134" s="690"/>
      <c r="AG134" s="690"/>
      <c r="AH134" s="691" t="s">
        <v>249</v>
      </c>
      <c r="AI134" s="692"/>
      <c r="AJ134" s="692"/>
      <c r="AK134" s="692"/>
      <c r="AL134" s="693" t="s">
        <v>249</v>
      </c>
      <c r="AM134" s="694"/>
      <c r="AN134" s="694"/>
      <c r="AO134" s="695"/>
      <c r="AP134" s="696"/>
      <c r="AQ134" s="696"/>
      <c r="AR134" s="696"/>
      <c r="AS134" s="696"/>
      <c r="AT134" s="696"/>
      <c r="AU134" s="696"/>
      <c r="AV134" s="696"/>
      <c r="AW134" s="696"/>
      <c r="AX134" s="696"/>
      <c r="AY134">
        <f>COUNTA($C$134)</f>
        <v>1</v>
      </c>
    </row>
    <row r="135" spans="1:51" ht="30" customHeight="1" x14ac:dyDescent="0.15">
      <c r="A135" s="679">
        <v>4</v>
      </c>
      <c r="B135" s="679">
        <v>1</v>
      </c>
      <c r="C135" s="680" t="s">
        <v>642</v>
      </c>
      <c r="D135" s="681"/>
      <c r="E135" s="681"/>
      <c r="F135" s="681"/>
      <c r="G135" s="681"/>
      <c r="H135" s="681"/>
      <c r="I135" s="681"/>
      <c r="J135" s="682" t="s">
        <v>571</v>
      </c>
      <c r="K135" s="683"/>
      <c r="L135" s="683"/>
      <c r="M135" s="683"/>
      <c r="N135" s="683"/>
      <c r="O135" s="683"/>
      <c r="P135" s="684" t="s">
        <v>643</v>
      </c>
      <c r="Q135" s="685"/>
      <c r="R135" s="685"/>
      <c r="S135" s="685"/>
      <c r="T135" s="685"/>
      <c r="U135" s="685"/>
      <c r="V135" s="685"/>
      <c r="W135" s="685"/>
      <c r="X135" s="685"/>
      <c r="Y135" s="686">
        <v>6.9001000000000002E-3</v>
      </c>
      <c r="Z135" s="687"/>
      <c r="AA135" s="687"/>
      <c r="AB135" s="688"/>
      <c r="AC135" s="689" t="s">
        <v>68</v>
      </c>
      <c r="AD135" s="690"/>
      <c r="AE135" s="690"/>
      <c r="AF135" s="690"/>
      <c r="AG135" s="690"/>
      <c r="AH135" s="691" t="s">
        <v>249</v>
      </c>
      <c r="AI135" s="692"/>
      <c r="AJ135" s="692"/>
      <c r="AK135" s="692"/>
      <c r="AL135" s="693" t="s">
        <v>249</v>
      </c>
      <c r="AM135" s="694"/>
      <c r="AN135" s="694"/>
      <c r="AO135" s="695"/>
      <c r="AP135" s="696"/>
      <c r="AQ135" s="696"/>
      <c r="AR135" s="696"/>
      <c r="AS135" s="696"/>
      <c r="AT135" s="696"/>
      <c r="AU135" s="696"/>
      <c r="AV135" s="696"/>
      <c r="AW135" s="696"/>
      <c r="AX135" s="696"/>
      <c r="AY135">
        <f>COUNTA($C$135)</f>
        <v>1</v>
      </c>
    </row>
    <row r="136" spans="1:51" ht="30" customHeight="1" x14ac:dyDescent="0.15">
      <c r="A136" s="679">
        <v>5</v>
      </c>
      <c r="B136" s="679">
        <v>1</v>
      </c>
      <c r="C136" s="681" t="s">
        <v>644</v>
      </c>
      <c r="D136" s="681"/>
      <c r="E136" s="681"/>
      <c r="F136" s="681"/>
      <c r="G136" s="681"/>
      <c r="H136" s="681"/>
      <c r="I136" s="681"/>
      <c r="J136" s="682" t="s">
        <v>571</v>
      </c>
      <c r="K136" s="683"/>
      <c r="L136" s="683"/>
      <c r="M136" s="683"/>
      <c r="N136" s="683"/>
      <c r="O136" s="683"/>
      <c r="P136" s="684" t="s">
        <v>643</v>
      </c>
      <c r="Q136" s="685"/>
      <c r="R136" s="685"/>
      <c r="S136" s="685"/>
      <c r="T136" s="685"/>
      <c r="U136" s="685"/>
      <c r="V136" s="685"/>
      <c r="W136" s="685"/>
      <c r="X136" s="685"/>
      <c r="Y136" s="686">
        <v>6.8421999999999997E-3</v>
      </c>
      <c r="Z136" s="687"/>
      <c r="AA136" s="687"/>
      <c r="AB136" s="688"/>
      <c r="AC136" s="689" t="s">
        <v>68</v>
      </c>
      <c r="AD136" s="690"/>
      <c r="AE136" s="690"/>
      <c r="AF136" s="690"/>
      <c r="AG136" s="690"/>
      <c r="AH136" s="691" t="s">
        <v>249</v>
      </c>
      <c r="AI136" s="692"/>
      <c r="AJ136" s="692"/>
      <c r="AK136" s="692"/>
      <c r="AL136" s="693" t="s">
        <v>249</v>
      </c>
      <c r="AM136" s="694"/>
      <c r="AN136" s="694"/>
      <c r="AO136" s="695"/>
      <c r="AP136" s="696"/>
      <c r="AQ136" s="696"/>
      <c r="AR136" s="696"/>
      <c r="AS136" s="696"/>
      <c r="AT136" s="696"/>
      <c r="AU136" s="696"/>
      <c r="AV136" s="696"/>
      <c r="AW136" s="696"/>
      <c r="AX136" s="696"/>
      <c r="AY136">
        <f>COUNTA($C$136)</f>
        <v>1</v>
      </c>
    </row>
    <row r="137" spans="1:51" ht="30" customHeight="1" x14ac:dyDescent="0.15">
      <c r="A137" s="679">
        <v>6</v>
      </c>
      <c r="B137" s="679">
        <v>1</v>
      </c>
      <c r="C137" s="681" t="s">
        <v>645</v>
      </c>
      <c r="D137" s="681"/>
      <c r="E137" s="681"/>
      <c r="F137" s="681"/>
      <c r="G137" s="681"/>
      <c r="H137" s="681"/>
      <c r="I137" s="681"/>
      <c r="J137" s="682" t="s">
        <v>571</v>
      </c>
      <c r="K137" s="683"/>
      <c r="L137" s="683"/>
      <c r="M137" s="683"/>
      <c r="N137" s="683"/>
      <c r="O137" s="683"/>
      <c r="P137" s="684" t="s">
        <v>646</v>
      </c>
      <c r="Q137" s="685"/>
      <c r="R137" s="685"/>
      <c r="S137" s="685"/>
      <c r="T137" s="685"/>
      <c r="U137" s="685"/>
      <c r="V137" s="685"/>
      <c r="W137" s="685"/>
      <c r="X137" s="685"/>
      <c r="Y137" s="686">
        <v>4.0873999999999997E-3</v>
      </c>
      <c r="Z137" s="687"/>
      <c r="AA137" s="687"/>
      <c r="AB137" s="688"/>
      <c r="AC137" s="689" t="s">
        <v>68</v>
      </c>
      <c r="AD137" s="690"/>
      <c r="AE137" s="690"/>
      <c r="AF137" s="690"/>
      <c r="AG137" s="690"/>
      <c r="AH137" s="691" t="s">
        <v>249</v>
      </c>
      <c r="AI137" s="692"/>
      <c r="AJ137" s="692"/>
      <c r="AK137" s="692"/>
      <c r="AL137" s="693" t="s">
        <v>249</v>
      </c>
      <c r="AM137" s="694"/>
      <c r="AN137" s="694"/>
      <c r="AO137" s="695"/>
      <c r="AP137" s="696"/>
      <c r="AQ137" s="696"/>
      <c r="AR137" s="696"/>
      <c r="AS137" s="696"/>
      <c r="AT137" s="696"/>
      <c r="AU137" s="696"/>
      <c r="AV137" s="696"/>
      <c r="AW137" s="696"/>
      <c r="AX137" s="696"/>
      <c r="AY137">
        <f>COUNTA($C$137)</f>
        <v>1</v>
      </c>
    </row>
    <row r="138" spans="1:51" ht="45" customHeight="1" x14ac:dyDescent="0.15">
      <c r="A138" s="679">
        <v>7</v>
      </c>
      <c r="B138" s="679">
        <v>1</v>
      </c>
      <c r="C138" s="681" t="s">
        <v>647</v>
      </c>
      <c r="D138" s="681"/>
      <c r="E138" s="681"/>
      <c r="F138" s="681"/>
      <c r="G138" s="681"/>
      <c r="H138" s="681"/>
      <c r="I138" s="681"/>
      <c r="J138" s="682" t="s">
        <v>571</v>
      </c>
      <c r="K138" s="683"/>
      <c r="L138" s="683"/>
      <c r="M138" s="683"/>
      <c r="N138" s="683"/>
      <c r="O138" s="683"/>
      <c r="P138" s="684" t="s">
        <v>648</v>
      </c>
      <c r="Q138" s="685"/>
      <c r="R138" s="685"/>
      <c r="S138" s="685"/>
      <c r="T138" s="685"/>
      <c r="U138" s="685"/>
      <c r="V138" s="685"/>
      <c r="W138" s="685"/>
      <c r="X138" s="685"/>
      <c r="Y138" s="686">
        <v>3.2620000000000001E-3</v>
      </c>
      <c r="Z138" s="687"/>
      <c r="AA138" s="687"/>
      <c r="AB138" s="688"/>
      <c r="AC138" s="689" t="s">
        <v>68</v>
      </c>
      <c r="AD138" s="690"/>
      <c r="AE138" s="690"/>
      <c r="AF138" s="690"/>
      <c r="AG138" s="690"/>
      <c r="AH138" s="691" t="s">
        <v>249</v>
      </c>
      <c r="AI138" s="692"/>
      <c r="AJ138" s="692"/>
      <c r="AK138" s="692"/>
      <c r="AL138" s="693" t="s">
        <v>249</v>
      </c>
      <c r="AM138" s="694"/>
      <c r="AN138" s="694"/>
      <c r="AO138" s="695"/>
      <c r="AP138" s="696"/>
      <c r="AQ138" s="696"/>
      <c r="AR138" s="696"/>
      <c r="AS138" s="696"/>
      <c r="AT138" s="696"/>
      <c r="AU138" s="696"/>
      <c r="AV138" s="696"/>
      <c r="AW138" s="696"/>
      <c r="AX138" s="696"/>
      <c r="AY138">
        <f>COUNTA($C$138)</f>
        <v>1</v>
      </c>
    </row>
    <row r="139" spans="1:51" ht="30" customHeight="1" x14ac:dyDescent="0.15">
      <c r="A139" s="679">
        <v>8</v>
      </c>
      <c r="B139" s="679">
        <v>1</v>
      </c>
      <c r="C139" s="681" t="s">
        <v>649</v>
      </c>
      <c r="D139" s="681"/>
      <c r="E139" s="681"/>
      <c r="F139" s="681"/>
      <c r="G139" s="681"/>
      <c r="H139" s="681"/>
      <c r="I139" s="681"/>
      <c r="J139" s="682" t="s">
        <v>571</v>
      </c>
      <c r="K139" s="683"/>
      <c r="L139" s="683"/>
      <c r="M139" s="683"/>
      <c r="N139" s="683"/>
      <c r="O139" s="683"/>
      <c r="P139" s="684" t="s">
        <v>650</v>
      </c>
      <c r="Q139" s="685"/>
      <c r="R139" s="685"/>
      <c r="S139" s="685"/>
      <c r="T139" s="685"/>
      <c r="U139" s="685"/>
      <c r="V139" s="685"/>
      <c r="W139" s="685"/>
      <c r="X139" s="685"/>
      <c r="Y139" s="686">
        <v>3.0439999999999998E-3</v>
      </c>
      <c r="Z139" s="687"/>
      <c r="AA139" s="687"/>
      <c r="AB139" s="688"/>
      <c r="AC139" s="689" t="s">
        <v>68</v>
      </c>
      <c r="AD139" s="690"/>
      <c r="AE139" s="690"/>
      <c r="AF139" s="690"/>
      <c r="AG139" s="690"/>
      <c r="AH139" s="691" t="s">
        <v>249</v>
      </c>
      <c r="AI139" s="692"/>
      <c r="AJ139" s="692"/>
      <c r="AK139" s="692"/>
      <c r="AL139" s="693" t="s">
        <v>249</v>
      </c>
      <c r="AM139" s="694"/>
      <c r="AN139" s="694"/>
      <c r="AO139" s="695"/>
      <c r="AP139" s="696"/>
      <c r="AQ139" s="696"/>
      <c r="AR139" s="696"/>
      <c r="AS139" s="696"/>
      <c r="AT139" s="696"/>
      <c r="AU139" s="696"/>
      <c r="AV139" s="696"/>
      <c r="AW139" s="696"/>
      <c r="AX139" s="696"/>
      <c r="AY139">
        <f>COUNTA($C$139)</f>
        <v>1</v>
      </c>
    </row>
    <row r="140" spans="1:51" ht="30" customHeight="1" x14ac:dyDescent="0.15">
      <c r="A140" s="679">
        <v>9</v>
      </c>
      <c r="B140" s="679">
        <v>1</v>
      </c>
      <c r="C140" s="681" t="s">
        <v>651</v>
      </c>
      <c r="D140" s="681"/>
      <c r="E140" s="681"/>
      <c r="F140" s="681"/>
      <c r="G140" s="681"/>
      <c r="H140" s="681"/>
      <c r="I140" s="681"/>
      <c r="J140" s="682" t="s">
        <v>571</v>
      </c>
      <c r="K140" s="683"/>
      <c r="L140" s="683"/>
      <c r="M140" s="683"/>
      <c r="N140" s="683"/>
      <c r="O140" s="683"/>
      <c r="P140" s="684" t="s">
        <v>650</v>
      </c>
      <c r="Q140" s="685"/>
      <c r="R140" s="685"/>
      <c r="S140" s="685"/>
      <c r="T140" s="685"/>
      <c r="U140" s="685"/>
      <c r="V140" s="685"/>
      <c r="W140" s="685"/>
      <c r="X140" s="685"/>
      <c r="Y140" s="686">
        <v>3.0330000000000001E-3</v>
      </c>
      <c r="Z140" s="687"/>
      <c r="AA140" s="687"/>
      <c r="AB140" s="688"/>
      <c r="AC140" s="689" t="s">
        <v>68</v>
      </c>
      <c r="AD140" s="690"/>
      <c r="AE140" s="690"/>
      <c r="AF140" s="690"/>
      <c r="AG140" s="690"/>
      <c r="AH140" s="691" t="s">
        <v>249</v>
      </c>
      <c r="AI140" s="692"/>
      <c r="AJ140" s="692"/>
      <c r="AK140" s="692"/>
      <c r="AL140" s="693" t="s">
        <v>249</v>
      </c>
      <c r="AM140" s="694"/>
      <c r="AN140" s="694"/>
      <c r="AO140" s="695"/>
      <c r="AP140" s="696"/>
      <c r="AQ140" s="696"/>
      <c r="AR140" s="696"/>
      <c r="AS140" s="696"/>
      <c r="AT140" s="696"/>
      <c r="AU140" s="696"/>
      <c r="AV140" s="696"/>
      <c r="AW140" s="696"/>
      <c r="AX140" s="696"/>
      <c r="AY140">
        <f>COUNTA($C$140)</f>
        <v>1</v>
      </c>
    </row>
    <row r="141" spans="1:51" ht="30" customHeight="1" x14ac:dyDescent="0.15">
      <c r="A141" s="679">
        <v>10</v>
      </c>
      <c r="B141" s="679">
        <v>1</v>
      </c>
      <c r="C141" s="681" t="s">
        <v>652</v>
      </c>
      <c r="D141" s="681"/>
      <c r="E141" s="681"/>
      <c r="F141" s="681"/>
      <c r="G141" s="681"/>
      <c r="H141" s="681"/>
      <c r="I141" s="681"/>
      <c r="J141" s="682" t="s">
        <v>571</v>
      </c>
      <c r="K141" s="683"/>
      <c r="L141" s="683"/>
      <c r="M141" s="683"/>
      <c r="N141" s="683"/>
      <c r="O141" s="683"/>
      <c r="P141" s="684" t="s">
        <v>650</v>
      </c>
      <c r="Q141" s="685"/>
      <c r="R141" s="685"/>
      <c r="S141" s="685"/>
      <c r="T141" s="685"/>
      <c r="U141" s="685"/>
      <c r="V141" s="685"/>
      <c r="W141" s="685"/>
      <c r="X141" s="685"/>
      <c r="Y141" s="686">
        <v>3.0219999999999999E-3</v>
      </c>
      <c r="Z141" s="687"/>
      <c r="AA141" s="687"/>
      <c r="AB141" s="688"/>
      <c r="AC141" s="689" t="s">
        <v>68</v>
      </c>
      <c r="AD141" s="690"/>
      <c r="AE141" s="690"/>
      <c r="AF141" s="690"/>
      <c r="AG141" s="690"/>
      <c r="AH141" s="691" t="s">
        <v>249</v>
      </c>
      <c r="AI141" s="692"/>
      <c r="AJ141" s="692"/>
      <c r="AK141" s="692"/>
      <c r="AL141" s="693" t="s">
        <v>249</v>
      </c>
      <c r="AM141" s="694"/>
      <c r="AN141" s="694"/>
      <c r="AO141" s="695"/>
      <c r="AP141" s="696"/>
      <c r="AQ141" s="696"/>
      <c r="AR141" s="696"/>
      <c r="AS141" s="696"/>
      <c r="AT141" s="696"/>
      <c r="AU141" s="696"/>
      <c r="AV141" s="696"/>
      <c r="AW141" s="696"/>
      <c r="AX141" s="696"/>
      <c r="AY141">
        <f>COUNTA($C$141)</f>
        <v>1</v>
      </c>
    </row>
  </sheetData>
  <sheetProtection formatRows="0"/>
  <dataConsolidate link="1"/>
  <mergeCells count="636">
    <mergeCell ref="AC140:AG140"/>
    <mergeCell ref="AH140:AK140"/>
    <mergeCell ref="AL140:AO140"/>
    <mergeCell ref="P14:V14"/>
    <mergeCell ref="W14:AC14"/>
    <mergeCell ref="AD14:AJ14"/>
    <mergeCell ref="AK14:AQ14"/>
    <mergeCell ref="J137:O137"/>
    <mergeCell ref="P137:X137"/>
    <mergeCell ref="Y137:AB137"/>
    <mergeCell ref="AC137:AG137"/>
    <mergeCell ref="AH137:AK137"/>
    <mergeCell ref="AL137:AO137"/>
    <mergeCell ref="AP137:AX137"/>
    <mergeCell ref="AP140:AX140"/>
    <mergeCell ref="A141:B141"/>
    <mergeCell ref="C141:I141"/>
    <mergeCell ref="J141:O141"/>
    <mergeCell ref="P141:X141"/>
    <mergeCell ref="Y141:AB141"/>
    <mergeCell ref="AC141:AG141"/>
    <mergeCell ref="AH141:AK141"/>
    <mergeCell ref="AL141:AO141"/>
    <mergeCell ref="AP141:AX141"/>
    <mergeCell ref="AL139:AO139"/>
    <mergeCell ref="AP139:AX139"/>
    <mergeCell ref="A140:B140"/>
    <mergeCell ref="C140:I140"/>
    <mergeCell ref="J140:O140"/>
    <mergeCell ref="P140:X140"/>
    <mergeCell ref="Y140:AB140"/>
    <mergeCell ref="C134:I134"/>
    <mergeCell ref="J134:O134"/>
    <mergeCell ref="P134:X134"/>
    <mergeCell ref="Y134:AB134"/>
    <mergeCell ref="AC134:AG134"/>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P136:AX136"/>
    <mergeCell ref="A137:B137"/>
    <mergeCell ref="C137:I137"/>
    <mergeCell ref="AC132:AG132"/>
    <mergeCell ref="AH132:AK132"/>
    <mergeCell ref="AL132:AO132"/>
    <mergeCell ref="AL135:AO135"/>
    <mergeCell ref="AP135:AX135"/>
    <mergeCell ref="A136:B136"/>
    <mergeCell ref="C136:I136"/>
    <mergeCell ref="J136:O136"/>
    <mergeCell ref="P136:X136"/>
    <mergeCell ref="Y136:AB136"/>
    <mergeCell ref="AC136:AG136"/>
    <mergeCell ref="AH136:AK136"/>
    <mergeCell ref="AL136:AO136"/>
    <mergeCell ref="AH134:AK134"/>
    <mergeCell ref="AL134:AO134"/>
    <mergeCell ref="AP134:AX134"/>
    <mergeCell ref="A135:B135"/>
    <mergeCell ref="C135:I135"/>
    <mergeCell ref="J135:O135"/>
    <mergeCell ref="P135:X135"/>
    <mergeCell ref="Y135:AB135"/>
    <mergeCell ref="AC135:AG135"/>
    <mergeCell ref="AH135:AK135"/>
    <mergeCell ref="A134:B134"/>
    <mergeCell ref="A131:B131"/>
    <mergeCell ref="C131:I131"/>
    <mergeCell ref="J131:O131"/>
    <mergeCell ref="P131:X131"/>
    <mergeCell ref="Y131:AB131"/>
    <mergeCell ref="AC131:AG131"/>
    <mergeCell ref="AH131:AK131"/>
    <mergeCell ref="AP132:AX132"/>
    <mergeCell ref="A133:B133"/>
    <mergeCell ref="C133:I133"/>
    <mergeCell ref="J133:O133"/>
    <mergeCell ref="P133:X133"/>
    <mergeCell ref="Y133:AB133"/>
    <mergeCell ref="AC133:AG133"/>
    <mergeCell ref="AH133:AK133"/>
    <mergeCell ref="AL133:AO133"/>
    <mergeCell ref="AP133:AX133"/>
    <mergeCell ref="AL131:AO131"/>
    <mergeCell ref="AP131:AX131"/>
    <mergeCell ref="A132:B132"/>
    <mergeCell ref="C132:I132"/>
    <mergeCell ref="J132:O132"/>
    <mergeCell ref="P132:X132"/>
    <mergeCell ref="Y132:AB132"/>
    <mergeCell ref="AH126:AK126"/>
    <mergeCell ref="AL126:AO126"/>
    <mergeCell ref="AH128:AK128"/>
    <mergeCell ref="AL128:AO128"/>
    <mergeCell ref="AP128:AX128"/>
    <mergeCell ref="A128:B128"/>
    <mergeCell ref="C128:I128"/>
    <mergeCell ref="J128:O128"/>
    <mergeCell ref="P128:X128"/>
    <mergeCell ref="Y128:AB128"/>
    <mergeCell ref="AC128:AG128"/>
    <mergeCell ref="P123:X123"/>
    <mergeCell ref="Y123:AB123"/>
    <mergeCell ref="AC123:AG123"/>
    <mergeCell ref="AH123:AK123"/>
    <mergeCell ref="AL123:AO123"/>
    <mergeCell ref="AP123:AX123"/>
    <mergeCell ref="AP126:AX126"/>
    <mergeCell ref="A127:B127"/>
    <mergeCell ref="C127:I127"/>
    <mergeCell ref="J127:O127"/>
    <mergeCell ref="P127:X127"/>
    <mergeCell ref="Y127:AB127"/>
    <mergeCell ref="AC127:AG127"/>
    <mergeCell ref="AH127:AK127"/>
    <mergeCell ref="AL127:AO127"/>
    <mergeCell ref="AP127:AX127"/>
    <mergeCell ref="AL125:AO125"/>
    <mergeCell ref="AP125:AX125"/>
    <mergeCell ref="A126:B126"/>
    <mergeCell ref="C126:I126"/>
    <mergeCell ref="J126:O126"/>
    <mergeCell ref="P126:X126"/>
    <mergeCell ref="Y126:AB126"/>
    <mergeCell ref="AC126:AG126"/>
    <mergeCell ref="J120:O120"/>
    <mergeCell ref="P120:X120"/>
    <mergeCell ref="Y120:AB120"/>
    <mergeCell ref="AC120:AG120"/>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P122:AX122"/>
    <mergeCell ref="A123:B123"/>
    <mergeCell ref="C123:I123"/>
    <mergeCell ref="J123:O123"/>
    <mergeCell ref="AH118:AK118"/>
    <mergeCell ref="AL118:AO118"/>
    <mergeCell ref="AL121:AO121"/>
    <mergeCell ref="AP121:AX121"/>
    <mergeCell ref="A122:B122"/>
    <mergeCell ref="C122:I122"/>
    <mergeCell ref="J122:O122"/>
    <mergeCell ref="P122:X122"/>
    <mergeCell ref="Y122:AB122"/>
    <mergeCell ref="AC122:AG122"/>
    <mergeCell ref="AH122:AK122"/>
    <mergeCell ref="AL122:AO122"/>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G112:K112"/>
    <mergeCell ref="L112:X112"/>
    <mergeCell ref="Y112:AB112"/>
    <mergeCell ref="AC112:AG112"/>
    <mergeCell ref="AH112:AT112"/>
    <mergeCell ref="AU112:AX112"/>
    <mergeCell ref="AP118:AX118"/>
    <mergeCell ref="A119:B119"/>
    <mergeCell ref="C119:I119"/>
    <mergeCell ref="J119:O119"/>
    <mergeCell ref="P119:X119"/>
    <mergeCell ref="Y119:AB119"/>
    <mergeCell ref="AC119:AG119"/>
    <mergeCell ref="AH119:AK119"/>
    <mergeCell ref="AL119:AO119"/>
    <mergeCell ref="AP119:AX119"/>
    <mergeCell ref="A113:AK113"/>
    <mergeCell ref="AL113:AN113"/>
    <mergeCell ref="A118:B118"/>
    <mergeCell ref="C118:I118"/>
    <mergeCell ref="J118:O118"/>
    <mergeCell ref="P118:X118"/>
    <mergeCell ref="Y118:AB118"/>
    <mergeCell ref="AC118:AG118"/>
    <mergeCell ref="A90:F107"/>
    <mergeCell ref="A108:F112"/>
    <mergeCell ref="G108:AB108"/>
    <mergeCell ref="AC108:AX108"/>
    <mergeCell ref="G109:K109"/>
    <mergeCell ref="L109:X109"/>
    <mergeCell ref="Y109:AB109"/>
    <mergeCell ref="AC89:AD89"/>
    <mergeCell ref="AE89:AG89"/>
    <mergeCell ref="AH89:AI89"/>
    <mergeCell ref="AJ89:AL89"/>
    <mergeCell ref="AM89:AN89"/>
    <mergeCell ref="AO89:AP89"/>
    <mergeCell ref="O89:P89"/>
    <mergeCell ref="Q89:R89"/>
    <mergeCell ref="S89:U89"/>
    <mergeCell ref="V89:W89"/>
    <mergeCell ref="X89:Z89"/>
    <mergeCell ref="AA89:AB89"/>
    <mergeCell ref="AH111:AT111"/>
    <mergeCell ref="AU111:AX111"/>
    <mergeCell ref="AC109:AG109"/>
    <mergeCell ref="AH109:AT109"/>
    <mergeCell ref="AU109:AX109"/>
    <mergeCell ref="A89:D89"/>
    <mergeCell ref="E89:F89"/>
    <mergeCell ref="G89:I89"/>
    <mergeCell ref="J89:K89"/>
    <mergeCell ref="L89:N89"/>
    <mergeCell ref="Q88:S88"/>
    <mergeCell ref="U88:V88"/>
    <mergeCell ref="X88:Y88"/>
    <mergeCell ref="AA88:AB88"/>
    <mergeCell ref="G111:K111"/>
    <mergeCell ref="L111:X111"/>
    <mergeCell ref="Y111:AB111"/>
    <mergeCell ref="AC111:AG111"/>
    <mergeCell ref="AJ88:AK88"/>
    <mergeCell ref="AM88:AN88"/>
    <mergeCell ref="AO88:AP88"/>
    <mergeCell ref="AR88:AS88"/>
    <mergeCell ref="AU88:AV88"/>
    <mergeCell ref="AC88:AE88"/>
    <mergeCell ref="AG88:AH88"/>
    <mergeCell ref="AQ89:AS89"/>
    <mergeCell ref="AT89:AU89"/>
    <mergeCell ref="AV89:AW89"/>
    <mergeCell ref="G110:K110"/>
    <mergeCell ref="L110:X110"/>
    <mergeCell ref="Y110:AB110"/>
    <mergeCell ref="AC110:AG110"/>
    <mergeCell ref="AH110:AT110"/>
    <mergeCell ref="AU110:AX110"/>
    <mergeCell ref="A86:D86"/>
    <mergeCell ref="E86:P86"/>
    <mergeCell ref="Q86:AB86"/>
    <mergeCell ref="AC86:AN86"/>
    <mergeCell ref="AO86:AX86"/>
    <mergeCell ref="A87:D87"/>
    <mergeCell ref="E87:G87"/>
    <mergeCell ref="I87:J87"/>
    <mergeCell ref="L87:M87"/>
    <mergeCell ref="O87:P87"/>
    <mergeCell ref="AJ87:AK87"/>
    <mergeCell ref="AM87:AN87"/>
    <mergeCell ref="AO87:AP87"/>
    <mergeCell ref="AR87:AS87"/>
    <mergeCell ref="AU87:AV87"/>
    <mergeCell ref="A88:D88"/>
    <mergeCell ref="E88:G88"/>
    <mergeCell ref="I88:J88"/>
    <mergeCell ref="L88:M88"/>
    <mergeCell ref="O88:P88"/>
    <mergeCell ref="Q87:S87"/>
    <mergeCell ref="U87:V87"/>
    <mergeCell ref="X87:Y87"/>
    <mergeCell ref="AA87:AB87"/>
    <mergeCell ref="AC87:AE87"/>
    <mergeCell ref="AG87:AH87"/>
    <mergeCell ref="A82:D82"/>
    <mergeCell ref="E82:P82"/>
    <mergeCell ref="Q82:AB82"/>
    <mergeCell ref="AC82:AN82"/>
    <mergeCell ref="AO82:AX82"/>
    <mergeCell ref="A83:D83"/>
    <mergeCell ref="E83:P83"/>
    <mergeCell ref="Q83:AB83"/>
    <mergeCell ref="AC83:AN83"/>
    <mergeCell ref="AO83:AX83"/>
    <mergeCell ref="A84:D84"/>
    <mergeCell ref="E84:P84"/>
    <mergeCell ref="Q84:AB84"/>
    <mergeCell ref="AC84:AN84"/>
    <mergeCell ref="AO84:AX84"/>
    <mergeCell ref="A85:D85"/>
    <mergeCell ref="E85:P85"/>
    <mergeCell ref="Q85:AB85"/>
    <mergeCell ref="AC85:AN85"/>
    <mergeCell ref="AO85:AX85"/>
    <mergeCell ref="C73:D73"/>
    <mergeCell ref="E73:G73"/>
    <mergeCell ref="H73:I73"/>
    <mergeCell ref="J73:L73"/>
    <mergeCell ref="M73:N73"/>
    <mergeCell ref="O73:AF73"/>
    <mergeCell ref="A76:AX76"/>
    <mergeCell ref="A77:AX77"/>
    <mergeCell ref="A78:AX78"/>
    <mergeCell ref="C74:D74"/>
    <mergeCell ref="A80:D80"/>
    <mergeCell ref="E80:P80"/>
    <mergeCell ref="Q80:AB80"/>
    <mergeCell ref="AC80:AN80"/>
    <mergeCell ref="AO80:AX80"/>
    <mergeCell ref="A81:D81"/>
    <mergeCell ref="E81:P81"/>
    <mergeCell ref="Q81:AB81"/>
    <mergeCell ref="AC81:AN81"/>
    <mergeCell ref="AO81:AX81"/>
    <mergeCell ref="E74:G74"/>
    <mergeCell ref="H74:I74"/>
    <mergeCell ref="J74:L74"/>
    <mergeCell ref="M74:N74"/>
    <mergeCell ref="O74:AF74"/>
    <mergeCell ref="A79:D79"/>
    <mergeCell ref="E79:P79"/>
    <mergeCell ref="Q79:AB79"/>
    <mergeCell ref="AC79:AN79"/>
    <mergeCell ref="AO79:AX79"/>
    <mergeCell ref="AG68:AX68"/>
    <mergeCell ref="A69:B75"/>
    <mergeCell ref="C69:AC69"/>
    <mergeCell ref="AD69:AF69"/>
    <mergeCell ref="AG69:AX75"/>
    <mergeCell ref="C70:N70"/>
    <mergeCell ref="O70:AF70"/>
    <mergeCell ref="C71:D71"/>
    <mergeCell ref="A65:B68"/>
    <mergeCell ref="C65:AC65"/>
    <mergeCell ref="AD65:AF65"/>
    <mergeCell ref="AG65:AX65"/>
    <mergeCell ref="C66:AC66"/>
    <mergeCell ref="AD66:AF66"/>
    <mergeCell ref="AG66:AX66"/>
    <mergeCell ref="C67:AC67"/>
    <mergeCell ref="AD67:AF67"/>
    <mergeCell ref="AG67:AX67"/>
    <mergeCell ref="C75:D75"/>
    <mergeCell ref="E75:G75"/>
    <mergeCell ref="H75:I75"/>
    <mergeCell ref="J75:L75"/>
    <mergeCell ref="M75:N75"/>
    <mergeCell ref="O75:AF75"/>
    <mergeCell ref="E71:G71"/>
    <mergeCell ref="H71:I71"/>
    <mergeCell ref="J71:L71"/>
    <mergeCell ref="M71:N71"/>
    <mergeCell ref="O71:AF71"/>
    <mergeCell ref="H72:I72"/>
    <mergeCell ref="J72:L72"/>
    <mergeCell ref="M72:N72"/>
    <mergeCell ref="C68:AC68"/>
    <mergeCell ref="AD68:AF68"/>
    <mergeCell ref="O72:AF72"/>
    <mergeCell ref="C72:D72"/>
    <mergeCell ref="E72:G72"/>
    <mergeCell ref="AG61:AX61"/>
    <mergeCell ref="C62:AC62"/>
    <mergeCell ref="AD62:AF62"/>
    <mergeCell ref="AG62:AX62"/>
    <mergeCell ref="C59:AC59"/>
    <mergeCell ref="AD59:AF59"/>
    <mergeCell ref="AG59:AX59"/>
    <mergeCell ref="C60:AC60"/>
    <mergeCell ref="AD60:AF60"/>
    <mergeCell ref="AG60:AX60"/>
    <mergeCell ref="A55:B64"/>
    <mergeCell ref="C55:AC55"/>
    <mergeCell ref="AD55:AF55"/>
    <mergeCell ref="AG55:AX57"/>
    <mergeCell ref="C56:D57"/>
    <mergeCell ref="E56:AC56"/>
    <mergeCell ref="A50:AX50"/>
    <mergeCell ref="C51:AC51"/>
    <mergeCell ref="AD51:AF51"/>
    <mergeCell ref="AG51:AX51"/>
    <mergeCell ref="A52:B54"/>
    <mergeCell ref="C52:AC52"/>
    <mergeCell ref="AD52:AF52"/>
    <mergeCell ref="AG52:AX52"/>
    <mergeCell ref="C53:AC53"/>
    <mergeCell ref="AD53:AF53"/>
    <mergeCell ref="C63:AC63"/>
    <mergeCell ref="AD63:AF63"/>
    <mergeCell ref="AG63:AX63"/>
    <mergeCell ref="C64:AC64"/>
    <mergeCell ref="AD64:AF64"/>
    <mergeCell ref="AG64:AX64"/>
    <mergeCell ref="C61:AC61"/>
    <mergeCell ref="AD61:AF61"/>
    <mergeCell ref="AD56:AF56"/>
    <mergeCell ref="E57:AC57"/>
    <mergeCell ref="AD57:AF57"/>
    <mergeCell ref="C58:AC58"/>
    <mergeCell ref="AD58:AF58"/>
    <mergeCell ref="AG58:AX58"/>
    <mergeCell ref="AG53:AX53"/>
    <mergeCell ref="C54:AC54"/>
    <mergeCell ref="AD54:AF54"/>
    <mergeCell ref="AG54:AX54"/>
    <mergeCell ref="A43:F43"/>
    <mergeCell ref="G43:AX43"/>
    <mergeCell ref="C47:D49"/>
    <mergeCell ref="E47:F49"/>
    <mergeCell ref="G47:I47"/>
    <mergeCell ref="J47:T47"/>
    <mergeCell ref="U47:AX47"/>
    <mergeCell ref="G48:T48"/>
    <mergeCell ref="U48:AX48"/>
    <mergeCell ref="G49:T49"/>
    <mergeCell ref="U49:AX49"/>
    <mergeCell ref="A44:B49"/>
    <mergeCell ref="C44:D46"/>
    <mergeCell ref="E44:F44"/>
    <mergeCell ref="G44:AX44"/>
    <mergeCell ref="E45:F46"/>
    <mergeCell ref="G45:V46"/>
    <mergeCell ref="W45:AA45"/>
    <mergeCell ref="AB45:AX45"/>
    <mergeCell ref="W46:AA46"/>
    <mergeCell ref="AB46:AX46"/>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E32:AH32"/>
    <mergeCell ref="AI32:AL32"/>
    <mergeCell ref="AM32:AP32"/>
    <mergeCell ref="AQ32:AT32"/>
    <mergeCell ref="AU32:AX32"/>
    <mergeCell ref="G33:O34"/>
    <mergeCell ref="P33:X34"/>
    <mergeCell ref="Y33:AA33"/>
    <mergeCell ref="AB33:AD33"/>
    <mergeCell ref="AE33:AH33"/>
    <mergeCell ref="AU34:AX34"/>
    <mergeCell ref="AI33:AL33"/>
    <mergeCell ref="AM33:AP33"/>
    <mergeCell ref="AQ33:AT33"/>
    <mergeCell ref="AU33:AX33"/>
    <mergeCell ref="Y34:AA34"/>
    <mergeCell ref="AB34:AD34"/>
    <mergeCell ref="AE34:AH34"/>
    <mergeCell ref="AI34:AL34"/>
    <mergeCell ref="AM34:AP34"/>
    <mergeCell ref="AQ34:AT3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30:V30 W24">
    <cfRule type="expression" dxfId="193" priority="971">
      <formula>IF(RIGHT(TEXT(P15,"0.#"),1)=".",FALSE,TRUE)</formula>
    </cfRule>
    <cfRule type="expression" dxfId="192" priority="972">
      <formula>IF(RIGHT(TEXT(P15,"0.#"),1)=".",TRUE,FALSE)</formula>
    </cfRule>
  </conditionalFormatting>
  <conditionalFormatting sqref="P19:AQ19">
    <cfRule type="expression" dxfId="191" priority="969">
      <formula>IF(RIGHT(TEXT(P19,"0.#"),1)=".",FALSE,TRUE)</formula>
    </cfRule>
    <cfRule type="expression" dxfId="190" priority="970">
      <formula>IF(RIGHT(TEXT(P19,"0.#"),1)=".",TRUE,FALSE)</formula>
    </cfRule>
  </conditionalFormatting>
  <conditionalFormatting sqref="Y111">
    <cfRule type="expression" dxfId="189" priority="967">
      <formula>IF(RIGHT(TEXT(Y111,"0.#"),1)=".",FALSE,TRUE)</formula>
    </cfRule>
    <cfRule type="expression" dxfId="188" priority="968">
      <formula>IF(RIGHT(TEXT(Y111,"0.#"),1)=".",TRUE,FALSE)</formula>
    </cfRule>
  </conditionalFormatting>
  <conditionalFormatting sqref="Y112">
    <cfRule type="expression" dxfId="187" priority="965">
      <formula>IF(RIGHT(TEXT(Y112,"0.#"),1)=".",FALSE,TRUE)</formula>
    </cfRule>
    <cfRule type="expression" dxfId="186" priority="966">
      <formula>IF(RIGHT(TEXT(Y112,"0.#"),1)=".",TRUE,FALSE)</formula>
    </cfRule>
  </conditionalFormatting>
  <conditionalFormatting sqref="P13:AQ13">
    <cfRule type="expression" dxfId="185" priority="963">
      <formula>IF(RIGHT(TEXT(P13,"0.#"),1)=".",FALSE,TRUE)</formula>
    </cfRule>
    <cfRule type="expression" dxfId="184" priority="964">
      <formula>IF(RIGHT(TEXT(P13,"0.#"),1)=".",TRUE,FALSE)</formula>
    </cfRule>
  </conditionalFormatting>
  <conditionalFormatting sqref="P20:AJ20">
    <cfRule type="expression" dxfId="183" priority="961">
      <formula>IF(RIGHT(TEXT(P20,"0.#"),1)=".",FALSE,TRUE)</formula>
    </cfRule>
    <cfRule type="expression" dxfId="182" priority="962">
      <formula>IF(RIGHT(TEXT(P20,"0.#"),1)=".",TRUE,FALSE)</formula>
    </cfRule>
  </conditionalFormatting>
  <conditionalFormatting sqref="Y110">
    <cfRule type="expression" dxfId="181" priority="957">
      <formula>IF(RIGHT(TEXT(Y110,"0.#"),1)=".",FALSE,TRUE)</formula>
    </cfRule>
    <cfRule type="expression" dxfId="180" priority="958">
      <formula>IF(RIGHT(TEXT(Y110,"0.#"),1)=".",TRUE,FALSE)</formula>
    </cfRule>
  </conditionalFormatting>
  <conditionalFormatting sqref="AU111">
    <cfRule type="expression" dxfId="179" priority="955">
      <formula>IF(RIGHT(TEXT(AU111,"0.#"),1)=".",FALSE,TRUE)</formula>
    </cfRule>
    <cfRule type="expression" dxfId="178" priority="956">
      <formula>IF(RIGHT(TEXT(AU111,"0.#"),1)=".",TRUE,FALSE)</formula>
    </cfRule>
  </conditionalFormatting>
  <conditionalFormatting sqref="AU112">
    <cfRule type="expression" dxfId="177" priority="953">
      <formula>IF(RIGHT(TEXT(AU112,"0.#"),1)=".",FALSE,TRUE)</formula>
    </cfRule>
    <cfRule type="expression" dxfId="176" priority="954">
      <formula>IF(RIGHT(TEXT(AU112,"0.#"),1)=".",TRUE,FALSE)</formula>
    </cfRule>
  </conditionalFormatting>
  <conditionalFormatting sqref="P24">
    <cfRule type="expression" dxfId="175" priority="879">
      <formula>IF(RIGHT(TEXT(P24,"0.#"),1)=".",FALSE,TRUE)</formula>
    </cfRule>
    <cfRule type="expression" dxfId="174" priority="880">
      <formula>IF(RIGHT(TEXT(P24,"0.#"),1)=".",TRUE,FALSE)</formula>
    </cfRule>
  </conditionalFormatting>
  <conditionalFormatting sqref="P25:P28">
    <cfRule type="expression" dxfId="173" priority="877">
      <formula>IF(RIGHT(TEXT(P25,"0.#"),1)=".",FALSE,TRUE)</formula>
    </cfRule>
    <cfRule type="expression" dxfId="172" priority="878">
      <formula>IF(RIGHT(TEXT(P25,"0.#"),1)=".",TRUE,FALSE)</formula>
    </cfRule>
  </conditionalFormatting>
  <conditionalFormatting sqref="P29">
    <cfRule type="expression" dxfId="171" priority="875">
      <formula>IF(RIGHT(TEXT(P29,"0.#"),1)=".",FALSE,TRUE)</formula>
    </cfRule>
    <cfRule type="expression" dxfId="170" priority="876">
      <formula>IF(RIGHT(TEXT(P29,"0.#"),1)=".",TRUE,FALSE)</formula>
    </cfRule>
  </conditionalFormatting>
  <conditionalFormatting sqref="AU34">
    <cfRule type="expression" dxfId="169" priority="743">
      <formula>IF(RIGHT(TEXT(AU34,"0.#"),1)=".",FALSE,TRUE)</formula>
    </cfRule>
    <cfRule type="expression" dxfId="168" priority="744">
      <formula>IF(RIGHT(TEXT(AU34,"0.#"),1)=".",TRUE,FALSE)</formula>
    </cfRule>
  </conditionalFormatting>
  <conditionalFormatting sqref="AU33">
    <cfRule type="expression" dxfId="167" priority="745">
      <formula>IF(RIGHT(TEXT(AU33,"0.#"),1)=".",FALSE,TRUE)</formula>
    </cfRule>
    <cfRule type="expression" dxfId="166" priority="746">
      <formula>IF(RIGHT(TEXT(AU33,"0.#"),1)=".",TRUE,FALSE)</formula>
    </cfRule>
  </conditionalFormatting>
  <conditionalFormatting sqref="P14:AQ14">
    <cfRule type="expression" dxfId="165" priority="165">
      <formula>IF(RIGHT(TEXT(P14,"0.#"),1)=".",FALSE,TRUE)</formula>
    </cfRule>
    <cfRule type="expression" dxfId="164" priority="166">
      <formula>IF(RIGHT(TEXT(P14,"0.#"),1)=".",TRUE,FALSE)</formula>
    </cfRule>
  </conditionalFormatting>
  <conditionalFormatting sqref="P16:AQ18">
    <cfRule type="expression" dxfId="163" priority="163">
      <formula>IF(RIGHT(TEXT(P16,"0.#"),1)=".",FALSE,TRUE)</formula>
    </cfRule>
    <cfRule type="expression" dxfId="162" priority="164">
      <formula>IF(RIGHT(TEXT(P16,"0.#"),1)=".",TRUE,FALSE)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I33">
    <cfRule type="expression" dxfId="159" priority="159">
      <formula>IF(RIGHT(TEXT(AI33,"0.#"),1)=".",FALSE,TRUE)</formula>
    </cfRule>
    <cfRule type="expression" dxfId="158" priority="160">
      <formula>IF(RIGHT(TEXT(AI33,"0.#"),1)=".",TRUE,FALSE)</formula>
    </cfRule>
  </conditionalFormatting>
  <conditionalFormatting sqref="AM33">
    <cfRule type="expression" dxfId="157" priority="157">
      <formula>IF(RIGHT(TEXT(AM33,"0.#"),1)=".",FALSE,TRUE)</formula>
    </cfRule>
    <cfRule type="expression" dxfId="156" priority="158">
      <formula>IF(RIGHT(TEXT(AM33,"0.#"),1)=".",TRUE,FALSE)</formula>
    </cfRule>
  </conditionalFormatting>
  <conditionalFormatting sqref="AE34">
    <cfRule type="expression" dxfId="155" priority="155">
      <formula>IF(RIGHT(TEXT(AE34,"0.#"),1)=".",FALSE,TRUE)</formula>
    </cfRule>
    <cfRule type="expression" dxfId="154" priority="156">
      <formula>IF(RIGHT(TEXT(AE34,"0.#"),1)=".",TRUE,FALSE)</formula>
    </cfRule>
  </conditionalFormatting>
  <conditionalFormatting sqref="AI34">
    <cfRule type="expression" dxfId="153" priority="153">
      <formula>IF(RIGHT(TEXT(AI34,"0.#"),1)=".",FALSE,TRUE)</formula>
    </cfRule>
    <cfRule type="expression" dxfId="152" priority="154">
      <formula>IF(RIGHT(TEXT(AI34,"0.#"),1)=".",TRUE,FALSE)</formula>
    </cfRule>
  </conditionalFormatting>
  <conditionalFormatting sqref="AM34">
    <cfRule type="expression" dxfId="151" priority="151">
      <formula>IF(RIGHT(TEXT(AM34,"0.#"),1)=".",FALSE,TRUE)</formula>
    </cfRule>
    <cfRule type="expression" dxfId="150" priority="152">
      <formula>IF(RIGHT(TEXT(AM34,"0.#"),1)=".",TRUE,FALSE)</formula>
    </cfRule>
  </conditionalFormatting>
  <conditionalFormatting sqref="AQ34">
    <cfRule type="expression" dxfId="149" priority="149">
      <formula>IF(RIGHT(TEXT(AQ34,"0.#"),1)=".",FALSE,TRUE)</formula>
    </cfRule>
    <cfRule type="expression" dxfId="148" priority="150">
      <formula>IF(RIGHT(TEXT(AQ34,"0.#"),1)=".",TRUE,FALSE)</formula>
    </cfRule>
  </conditionalFormatting>
  <conditionalFormatting sqref="AM36">
    <cfRule type="expression" dxfId="147" priority="143">
      <formula>IF(RIGHT(TEXT(AM36,"0.#"),1)=".",FALSE,TRUE)</formula>
    </cfRule>
    <cfRule type="expression" dxfId="146" priority="144">
      <formula>IF(RIGHT(TEXT(AM36,"0.#"),1)=".",TRUE,FALSE)</formula>
    </cfRule>
  </conditionalFormatting>
  <conditionalFormatting sqref="AE37">
    <cfRule type="expression" dxfId="145" priority="141">
      <formula>IF(RIGHT(TEXT(AE37,"0.#"),1)=".",FALSE,TRUE)</formula>
    </cfRule>
    <cfRule type="expression" dxfId="144" priority="142">
      <formula>IF(RIGHT(TEXT(AE37,"0.#"),1)=".",TRUE,FALSE)</formula>
    </cfRule>
  </conditionalFormatting>
  <conditionalFormatting sqref="AI37">
    <cfRule type="expression" dxfId="143" priority="139">
      <formula>IF(RIGHT(TEXT(AI37,"0.#"),1)=".",FALSE,TRUE)</formula>
    </cfRule>
    <cfRule type="expression" dxfId="142" priority="140">
      <formula>IF(RIGHT(TEXT(AI37,"0.#"),1)=".",TRUE,FALSE)</formula>
    </cfRule>
  </conditionalFormatting>
  <conditionalFormatting sqref="AQ37">
    <cfRule type="expression" dxfId="141" priority="137">
      <formula>IF(RIGHT(TEXT(AQ37,"0.#"),1)=".",FALSE,TRUE)</formula>
    </cfRule>
    <cfRule type="expression" dxfId="140" priority="138">
      <formula>IF(RIGHT(TEXT(AQ37,"0.#"),1)=".",TRUE,FALSE)</formula>
    </cfRule>
  </conditionalFormatting>
  <conditionalFormatting sqref="AE36 AQ36">
    <cfRule type="expression" dxfId="139" priority="147">
      <formula>IF(RIGHT(TEXT(AE36,"0.#"),1)=".",FALSE,TRUE)</formula>
    </cfRule>
    <cfRule type="expression" dxfId="138" priority="148">
      <formula>IF(RIGHT(TEXT(AE36,"0.#"),1)=".",TRUE,FALSE)</formula>
    </cfRule>
  </conditionalFormatting>
  <conditionalFormatting sqref="AI36">
    <cfRule type="expression" dxfId="137" priority="145">
      <formula>IF(RIGHT(TEXT(AI36,"0.#"),1)=".",FALSE,TRUE)</formula>
    </cfRule>
    <cfRule type="expression" dxfId="136" priority="146">
      <formula>IF(RIGHT(TEXT(AI36,"0.#"),1)=".",TRUE,FALSE)</formula>
    </cfRule>
  </conditionalFormatting>
  <conditionalFormatting sqref="AM37">
    <cfRule type="expression" dxfId="135" priority="135">
      <formula>IF(RIGHT(TEXT(AM37,"0.#"),1)=".",FALSE,TRUE)</formula>
    </cfRule>
    <cfRule type="expression" dxfId="134" priority="136">
      <formula>IF(RIGHT(TEXT(AM37,"0.#"),1)=".",TRUE,FALSE)</formula>
    </cfRule>
  </conditionalFormatting>
  <conditionalFormatting sqref="AE40">
    <cfRule type="expression" dxfId="133" priority="133">
      <formula>IF(RIGHT(TEXT(AE40,"0.#"),1)=".",FALSE,TRUE)</formula>
    </cfRule>
    <cfRule type="expression" dxfId="132" priority="134">
      <formula>IF(RIGHT(TEXT(AE40,"0.#"),1)=".",TRUE,FALSE)</formula>
    </cfRule>
  </conditionalFormatting>
  <conditionalFormatting sqref="AQ40">
    <cfRule type="expression" dxfId="131" priority="127">
      <formula>IF(RIGHT(TEXT(AQ40,"0.#"),1)=".",FALSE,TRUE)</formula>
    </cfRule>
    <cfRule type="expression" dxfId="130" priority="128">
      <formula>IF(RIGHT(TEXT(AQ40,"0.#"),1)=".",TRUE,FALSE)</formula>
    </cfRule>
  </conditionalFormatting>
  <conditionalFormatting sqref="AU40">
    <cfRule type="expression" dxfId="129" priority="125">
      <formula>IF(RIGHT(TEXT(AU40,"0.#"),1)=".",FALSE,TRUE)</formula>
    </cfRule>
    <cfRule type="expression" dxfId="128" priority="126">
      <formula>IF(RIGHT(TEXT(AU40,"0.#"),1)=".",TRUE,FALSE)</formula>
    </cfRule>
  </conditionalFormatting>
  <conditionalFormatting sqref="AM40">
    <cfRule type="expression" dxfId="127" priority="129">
      <formula>IF(RIGHT(TEXT(AM40,"0.#"),1)=".",FALSE,TRUE)</formula>
    </cfRule>
    <cfRule type="expression" dxfId="126" priority="130">
      <formula>IF(RIGHT(TEXT(AM40,"0.#"),1)=".",TRUE,FALSE)</formula>
    </cfRule>
  </conditionalFormatting>
  <conditionalFormatting sqref="AI40">
    <cfRule type="expression" dxfId="125" priority="131">
      <formula>IF(RIGHT(TEXT(AI40,"0.#"),1)=".",FALSE,TRUE)</formula>
    </cfRule>
    <cfRule type="expression" dxfId="124" priority="132">
      <formula>IF(RIGHT(TEXT(AI40,"0.#"),1)=".",TRUE,FALSE)</formula>
    </cfRule>
  </conditionalFormatting>
  <conditionalFormatting sqref="AQ41">
    <cfRule type="expression" dxfId="123" priority="121">
      <formula>IF(RIGHT(TEXT(AQ41,"0.#"),1)=".",FALSE,TRUE)</formula>
    </cfRule>
    <cfRule type="expression" dxfId="122" priority="122">
      <formula>IF(RIGHT(TEXT(AQ41,"0.#"),1)=".",TRUE,FALSE)</formula>
    </cfRule>
  </conditionalFormatting>
  <conditionalFormatting sqref="AU41">
    <cfRule type="expression" dxfId="121" priority="119">
      <formula>IF(RIGHT(TEXT(AU41,"0.#"),1)=".",FALSE,TRUE)</formula>
    </cfRule>
    <cfRule type="expression" dxfId="120" priority="120">
      <formula>IF(RIGHT(TEXT(AU41,"0.#"),1)=".",TRUE,FALSE)</formula>
    </cfRule>
  </conditionalFormatting>
  <conditionalFormatting sqref="AE41">
    <cfRule type="expression" dxfId="119" priority="123">
      <formula>IF(RIGHT(TEXT(AE41,"0.#"),1)=".",FALSE,TRUE)</formula>
    </cfRule>
    <cfRule type="expression" dxfId="118" priority="124">
      <formula>IF(RIGHT(TEXT(AE41,"0.#"),1)=".",TRUE,FALSE)</formula>
    </cfRule>
  </conditionalFormatting>
  <conditionalFormatting sqref="AI41">
    <cfRule type="expression" dxfId="117" priority="117">
      <formula>IF(RIGHT(TEXT(AI41,"0.#"),1)=".",FALSE,TRUE)</formula>
    </cfRule>
    <cfRule type="expression" dxfId="116" priority="118">
      <formula>IF(RIGHT(TEXT(AI41,"0.#"),1)=".",TRUE,FALSE)</formula>
    </cfRule>
  </conditionalFormatting>
  <conditionalFormatting sqref="AM41">
    <cfRule type="expression" dxfId="115" priority="115">
      <formula>IF(RIGHT(TEXT(AM41,"0.#"),1)=".",FALSE,TRUE)</formula>
    </cfRule>
    <cfRule type="expression" dxfId="114" priority="116">
      <formula>IF(RIGHT(TEXT(AM41,"0.#"),1)=".",TRUE,FALSE)</formula>
    </cfRule>
  </conditionalFormatting>
  <conditionalFormatting sqref="AQ42">
    <cfRule type="expression" dxfId="113" priority="111">
      <formula>IF(RIGHT(TEXT(AQ42,"0.#"),1)=".",FALSE,TRUE)</formula>
    </cfRule>
    <cfRule type="expression" dxfId="112" priority="112">
      <formula>IF(RIGHT(TEXT(AQ42,"0.#"),1)=".",TRUE,FALSE)</formula>
    </cfRule>
  </conditionalFormatting>
  <conditionalFormatting sqref="AU42">
    <cfRule type="expression" dxfId="111" priority="109">
      <formula>IF(RIGHT(TEXT(AU42,"0.#"),1)=".",FALSE,TRUE)</formula>
    </cfRule>
    <cfRule type="expression" dxfId="110" priority="110">
      <formula>IF(RIGHT(TEXT(AU42,"0.#"),1)=".",TRUE,FALSE)</formula>
    </cfRule>
  </conditionalFormatting>
  <conditionalFormatting sqref="AE42">
    <cfRule type="expression" dxfId="109" priority="113">
      <formula>IF(RIGHT(TEXT(AE42,"0.#"),1)=".",FALSE,TRUE)</formula>
    </cfRule>
    <cfRule type="expression" dxfId="108" priority="114">
      <formula>IF(RIGHT(TEXT(AE42,"0.#"),1)=".",TRUE,FALSE)</formula>
    </cfRule>
  </conditionalFormatting>
  <conditionalFormatting sqref="AI42">
    <cfRule type="expression" dxfId="107" priority="107">
      <formula>IF(RIGHT(TEXT(AI42,"0.#"),1)=".",FALSE,TRUE)</formula>
    </cfRule>
    <cfRule type="expression" dxfId="106" priority="108">
      <formula>IF(RIGHT(TEXT(AI42,"0.#"),1)=".",TRUE,FALSE)</formula>
    </cfRule>
  </conditionalFormatting>
  <conditionalFormatting sqref="AM42">
    <cfRule type="expression" dxfId="105" priority="105">
      <formula>IF(RIGHT(TEXT(AM42,"0.#"),1)=".",FALSE,TRUE)</formula>
    </cfRule>
    <cfRule type="expression" dxfId="104" priority="106">
      <formula>IF(RIGHT(TEXT(AM42,"0.#"),1)=".",TRUE,FALSE)</formula>
    </cfRule>
  </conditionalFormatting>
  <conditionalFormatting sqref="AU110">
    <cfRule type="expression" dxfId="103" priority="103">
      <formula>IF(RIGHT(TEXT(AU110,"0.#"),1)=".",FALSE,TRUE)</formula>
    </cfRule>
    <cfRule type="expression" dxfId="102" priority="104">
      <formula>IF(RIGHT(TEXT(AU110,"0.#"),1)=".",TRUE,FALSE)</formula>
    </cfRule>
  </conditionalFormatting>
  <conditionalFormatting sqref="Y121">
    <cfRule type="expression" dxfId="101" priority="101">
      <formula>IF(RIGHT(TEXT(Y121,"0.#"),1)=".",FALSE,TRUE)</formula>
    </cfRule>
    <cfRule type="expression" dxfId="100" priority="102">
      <formula>IF(RIGHT(TEXT(Y121,"0.#"),1)=".",TRUE,FALSE)</formula>
    </cfRule>
  </conditionalFormatting>
  <conditionalFormatting sqref="AL119:AO119">
    <cfRule type="expression" dxfId="99" priority="97">
      <formula>IF(AND(AL119&gt;=0, RIGHT(TEXT(AL119,"0.#"),1)&lt;&gt;"."),TRUE,FALSE)</formula>
    </cfRule>
    <cfRule type="expression" dxfId="98" priority="98">
      <formula>IF(AND(AL119&gt;=0, RIGHT(TEXT(AL119,"0.#"),1)="."),TRUE,FALSE)</formula>
    </cfRule>
    <cfRule type="expression" dxfId="97" priority="99">
      <formula>IF(AND(AL119&lt;0, RIGHT(TEXT(AL119,"0.#"),1)&lt;&gt;"."),TRUE,FALSE)</formula>
    </cfRule>
    <cfRule type="expression" dxfId="96" priority="100">
      <formula>IF(AND(AL119&lt;0, RIGHT(TEXT(AL119,"0.#"),1)="."),TRUE,FALSE)</formula>
    </cfRule>
  </conditionalFormatting>
  <conditionalFormatting sqref="Y119:Y120">
    <cfRule type="expression" dxfId="95" priority="95">
      <formula>IF(RIGHT(TEXT(Y119,"0.#"),1)=".",FALSE,TRUE)</formula>
    </cfRule>
    <cfRule type="expression" dxfId="94" priority="96">
      <formula>IF(RIGHT(TEXT(Y119,"0.#"),1)=".",TRUE,FALSE)</formula>
    </cfRule>
  </conditionalFormatting>
  <conditionalFormatting sqref="AL120:AO120">
    <cfRule type="expression" dxfId="93" priority="91">
      <formula>IF(AND(AL120&gt;=0, RIGHT(TEXT(AL120,"0.#"),1)&lt;&gt;"."),TRUE,FALSE)</formula>
    </cfRule>
    <cfRule type="expression" dxfId="92" priority="92">
      <formula>IF(AND(AL120&gt;=0, RIGHT(TEXT(AL120,"0.#"),1)="."),TRUE,FALSE)</formula>
    </cfRule>
    <cfRule type="expression" dxfId="91" priority="93">
      <formula>IF(AND(AL120&lt;0, RIGHT(TEXT(AL120,"0.#"),1)&lt;&gt;"."),TRUE,FALSE)</formula>
    </cfRule>
    <cfRule type="expression" dxfId="90" priority="94">
      <formula>IF(AND(AL120&lt;0, RIGHT(TEXT(AL120,"0.#"),1)="."),TRUE,FALSE)</formula>
    </cfRule>
  </conditionalFormatting>
  <conditionalFormatting sqref="AL121:AO121">
    <cfRule type="expression" dxfId="89" priority="87">
      <formula>IF(AND(AL121&gt;=0, RIGHT(TEXT(AL121,"0.#"),1)&lt;&gt;"."),TRUE,FALSE)</formula>
    </cfRule>
    <cfRule type="expression" dxfId="88" priority="88">
      <formula>IF(AND(AL121&gt;=0, RIGHT(TEXT(AL121,"0.#"),1)="."),TRUE,FALSE)</formula>
    </cfRule>
    <cfRule type="expression" dxfId="87" priority="89">
      <formula>IF(AND(AL121&lt;0, RIGHT(TEXT(AL121,"0.#"),1)&lt;&gt;"."),TRUE,FALSE)</formula>
    </cfRule>
    <cfRule type="expression" dxfId="86" priority="90">
      <formula>IF(AND(AL121&lt;0, RIGHT(TEXT(AL121,"0.#"),1)="."),TRUE,FALSE)</formula>
    </cfRule>
  </conditionalFormatting>
  <conditionalFormatting sqref="AL123:AO123">
    <cfRule type="expression" dxfId="85" priority="83">
      <formula>IF(AND(AL123&gt;=0, RIGHT(TEXT(AL123,"0.#"),1)&lt;&gt;"."),TRUE,FALSE)</formula>
    </cfRule>
    <cfRule type="expression" dxfId="84" priority="84">
      <formula>IF(AND(AL123&gt;=0, RIGHT(TEXT(AL123,"0.#"),1)="."),TRUE,FALSE)</formula>
    </cfRule>
    <cfRule type="expression" dxfId="83" priority="85">
      <formula>IF(AND(AL123&lt;0, RIGHT(TEXT(AL123,"0.#"),1)&lt;&gt;"."),TRUE,FALSE)</formula>
    </cfRule>
    <cfRule type="expression" dxfId="82" priority="86">
      <formula>IF(AND(AL123&lt;0, RIGHT(TEXT(AL123,"0.#"),1)="."),TRUE,FALSE)</formula>
    </cfRule>
  </conditionalFormatting>
  <conditionalFormatting sqref="AL124:AO124">
    <cfRule type="expression" dxfId="81" priority="79">
      <formula>IF(AND(AL124&gt;=0, RIGHT(TEXT(AL124,"0.#"),1)&lt;&gt;"."),TRUE,FALSE)</formula>
    </cfRule>
    <cfRule type="expression" dxfId="80" priority="80">
      <formula>IF(AND(AL124&gt;=0, RIGHT(TEXT(AL124,"0.#"),1)="."),TRUE,FALSE)</formula>
    </cfRule>
    <cfRule type="expression" dxfId="79" priority="81">
      <formula>IF(AND(AL124&lt;0, RIGHT(TEXT(AL124,"0.#"),1)&lt;&gt;"."),TRUE,FALSE)</formula>
    </cfRule>
    <cfRule type="expression" dxfId="78" priority="82">
      <formula>IF(AND(AL124&lt;0, RIGHT(TEXT(AL124,"0.#"),1)="."),TRUE,FALSE)</formula>
    </cfRule>
  </conditionalFormatting>
  <conditionalFormatting sqref="AL125:AO125">
    <cfRule type="expression" dxfId="77" priority="75">
      <formula>IF(AND(AL125&gt;=0, RIGHT(TEXT(AL125,"0.#"),1)&lt;&gt;"."),TRUE,FALSE)</formula>
    </cfRule>
    <cfRule type="expression" dxfId="76" priority="76">
      <formula>IF(AND(AL125&gt;=0, RIGHT(TEXT(AL125,"0.#"),1)="."),TRUE,FALSE)</formula>
    </cfRule>
    <cfRule type="expression" dxfId="75" priority="77">
      <formula>IF(AND(AL125&lt;0, RIGHT(TEXT(AL125,"0.#"),1)&lt;&gt;"."),TRUE,FALSE)</formula>
    </cfRule>
    <cfRule type="expression" dxfId="74" priority="78">
      <formula>IF(AND(AL125&lt;0, RIGHT(TEXT(AL125,"0.#"),1)="."),TRUE,FALSE)</formula>
    </cfRule>
  </conditionalFormatting>
  <conditionalFormatting sqref="AL126:AO126">
    <cfRule type="expression" dxfId="73" priority="71">
      <formula>IF(AND(AL126&gt;=0, RIGHT(TEXT(AL126,"0.#"),1)&lt;&gt;"."),TRUE,FALSE)</formula>
    </cfRule>
    <cfRule type="expression" dxfId="72" priority="72">
      <formula>IF(AND(AL126&gt;=0, RIGHT(TEXT(AL126,"0.#"),1)="."),TRUE,FALSE)</formula>
    </cfRule>
    <cfRule type="expression" dxfId="71" priority="73">
      <formula>IF(AND(AL126&lt;0, RIGHT(TEXT(AL126,"0.#"),1)&lt;&gt;"."),TRUE,FALSE)</formula>
    </cfRule>
    <cfRule type="expression" dxfId="70" priority="74">
      <formula>IF(AND(AL126&lt;0, RIGHT(TEXT(AL126,"0.#"),1)="."),TRUE,FALSE)</formula>
    </cfRule>
  </conditionalFormatting>
  <conditionalFormatting sqref="AL127:AO127">
    <cfRule type="expression" dxfId="69" priority="67">
      <formula>IF(AND(AL127&gt;=0, RIGHT(TEXT(AL127,"0.#"),1)&lt;&gt;"."),TRUE,FALSE)</formula>
    </cfRule>
    <cfRule type="expression" dxfId="68" priority="68">
      <formula>IF(AND(AL127&gt;=0, RIGHT(TEXT(AL127,"0.#"),1)="."),TRUE,FALSE)</formula>
    </cfRule>
    <cfRule type="expression" dxfId="67" priority="69">
      <formula>IF(AND(AL127&lt;0, RIGHT(TEXT(AL127,"0.#"),1)&lt;&gt;"."),TRUE,FALSE)</formula>
    </cfRule>
    <cfRule type="expression" dxfId="66" priority="70">
      <formula>IF(AND(AL127&lt;0, RIGHT(TEXT(AL127,"0.#"),1)="."),TRUE,FALSE)</formula>
    </cfRule>
  </conditionalFormatting>
  <conditionalFormatting sqref="AL128:AO128">
    <cfRule type="expression" dxfId="65" priority="63">
      <formula>IF(AND(AL128&gt;=0, RIGHT(TEXT(AL128,"0.#"),1)&lt;&gt;"."),TRUE,FALSE)</formula>
    </cfRule>
    <cfRule type="expression" dxfId="64" priority="64">
      <formula>IF(AND(AL128&gt;=0, RIGHT(TEXT(AL128,"0.#"),1)="."),TRUE,FALSE)</formula>
    </cfRule>
    <cfRule type="expression" dxfId="63" priority="65">
      <formula>IF(AND(AL128&lt;0, RIGHT(TEXT(AL128,"0.#"),1)&lt;&gt;"."),TRUE,FALSE)</formula>
    </cfRule>
    <cfRule type="expression" dxfId="62" priority="66">
      <formula>IF(AND(AL128&lt;0, RIGHT(TEXT(AL128,"0.#"),1)="."),TRUE,FALSE)</formula>
    </cfRule>
  </conditionalFormatting>
  <conditionalFormatting sqref="Y128">
    <cfRule type="expression" dxfId="61" priority="61">
      <formula>IF(RIGHT(TEXT(Y128,"0.#"),1)=".",FALSE,TRUE)</formula>
    </cfRule>
    <cfRule type="expression" dxfId="60" priority="62">
      <formula>IF(RIGHT(TEXT(Y128,"0.#"),1)=".",TRUE,FALSE)</formula>
    </cfRule>
  </conditionalFormatting>
  <conditionalFormatting sqref="Y127">
    <cfRule type="expression" dxfId="59" priority="59">
      <formula>IF(RIGHT(TEXT(Y127,"0.#"),1)=".",FALSE,TRUE)</formula>
    </cfRule>
    <cfRule type="expression" dxfId="58" priority="60">
      <formula>IF(RIGHT(TEXT(Y127,"0.#"),1)=".",TRUE,FALSE)</formula>
    </cfRule>
  </conditionalFormatting>
  <conditionalFormatting sqref="Y126">
    <cfRule type="expression" dxfId="57" priority="57">
      <formula>IF(RIGHT(TEXT(Y126,"0.#"),1)=".",FALSE,TRUE)</formula>
    </cfRule>
    <cfRule type="expression" dxfId="56" priority="58">
      <formula>IF(RIGHT(TEXT(Y126,"0.#"),1)=".",TRUE,FALSE)</formula>
    </cfRule>
  </conditionalFormatting>
  <conditionalFormatting sqref="Y125">
    <cfRule type="expression" dxfId="55" priority="55">
      <formula>IF(RIGHT(TEXT(Y125,"0.#"),1)=".",FALSE,TRUE)</formula>
    </cfRule>
    <cfRule type="expression" dxfId="54" priority="56">
      <formula>IF(RIGHT(TEXT(Y125,"0.#"),1)=".",TRUE,FALSE)</formula>
    </cfRule>
  </conditionalFormatting>
  <conditionalFormatting sqref="Y124">
    <cfRule type="expression" dxfId="53" priority="53">
      <formula>IF(RIGHT(TEXT(Y124,"0.#"),1)=".",FALSE,TRUE)</formula>
    </cfRule>
    <cfRule type="expression" dxfId="52" priority="54">
      <formula>IF(RIGHT(TEXT(Y124,"0.#"),1)=".",TRUE,FALSE)</formula>
    </cfRule>
  </conditionalFormatting>
  <conditionalFormatting sqref="Y123">
    <cfRule type="expression" dxfId="51" priority="51">
      <formula>IF(RIGHT(TEXT(Y123,"0.#"),1)=".",FALSE,TRUE)</formula>
    </cfRule>
    <cfRule type="expression" dxfId="50" priority="52">
      <formula>IF(RIGHT(TEXT(Y123,"0.#"),1)=".",TRUE,FALSE)</formula>
    </cfRule>
  </conditionalFormatting>
  <conditionalFormatting sqref="AL122:AO122">
    <cfRule type="expression" dxfId="49" priority="47">
      <formula>IF(AND(AL122&gt;=0, RIGHT(TEXT(AL122,"0.#"),1)&lt;&gt;"."),TRUE,FALSE)</formula>
    </cfRule>
    <cfRule type="expression" dxfId="48" priority="48">
      <formula>IF(AND(AL122&gt;=0, RIGHT(TEXT(AL122,"0.#"),1)="."),TRUE,FALSE)</formula>
    </cfRule>
    <cfRule type="expression" dxfId="47" priority="49">
      <formula>IF(AND(AL122&lt;0, RIGHT(TEXT(AL122,"0.#"),1)&lt;&gt;"."),TRUE,FALSE)</formula>
    </cfRule>
    <cfRule type="expression" dxfId="46" priority="50">
      <formula>IF(AND(AL122&lt;0, RIGHT(TEXT(AL122,"0.#"),1)="."),TRUE,FALSE)</formula>
    </cfRule>
  </conditionalFormatting>
  <conditionalFormatting sqref="Y122">
    <cfRule type="expression" dxfId="45" priority="45">
      <formula>IF(RIGHT(TEXT(Y122,"0.#"),1)=".",FALSE,TRUE)</formula>
    </cfRule>
    <cfRule type="expression" dxfId="44" priority="46">
      <formula>IF(RIGHT(TEXT(Y122,"0.#"),1)=".",TRUE,FALSE)</formula>
    </cfRule>
  </conditionalFormatting>
  <conditionalFormatting sqref="Y134:Y141">
    <cfRule type="expression" dxfId="43" priority="43">
      <formula>IF(RIGHT(TEXT(Y134,"0.#"),1)=".",FALSE,TRUE)</formula>
    </cfRule>
    <cfRule type="expression" dxfId="42" priority="44">
      <formula>IF(RIGHT(TEXT(Y134,"0.#"),1)=".",TRUE,FALSE)</formula>
    </cfRule>
  </conditionalFormatting>
  <conditionalFormatting sqref="Y132:Y133">
    <cfRule type="expression" dxfId="41" priority="41">
      <formula>IF(RIGHT(TEXT(Y132,"0.#"),1)=".",FALSE,TRUE)</formula>
    </cfRule>
    <cfRule type="expression" dxfId="40" priority="42">
      <formula>IF(RIGHT(TEXT(Y132,"0.#"),1)=".",TRUE,FALSE)</formula>
    </cfRule>
  </conditionalFormatting>
  <conditionalFormatting sqref="AL132:AO132">
    <cfRule type="expression" dxfId="39" priority="37">
      <formula>IF(AND(AL132&gt;=0, RIGHT(TEXT(AL132,"0.#"),1)&lt;&gt;"."),TRUE,FALSE)</formula>
    </cfRule>
    <cfRule type="expression" dxfId="38" priority="38">
      <formula>IF(AND(AL132&gt;=0, RIGHT(TEXT(AL132,"0.#"),1)="."),TRUE,FALSE)</formula>
    </cfRule>
    <cfRule type="expression" dxfId="37" priority="39">
      <formula>IF(AND(AL132&lt;0, RIGHT(TEXT(AL132,"0.#"),1)&lt;&gt;"."),TRUE,FALSE)</formula>
    </cfRule>
    <cfRule type="expression" dxfId="36" priority="40">
      <formula>IF(AND(AL132&lt;0, RIGHT(TEXT(AL132,"0.#"),1)="."),TRUE,FALSE)</formula>
    </cfRule>
  </conditionalFormatting>
  <conditionalFormatting sqref="AL133:AO133">
    <cfRule type="expression" dxfId="35" priority="33">
      <formula>IF(AND(AL133&gt;=0, RIGHT(TEXT(AL133,"0.#"),1)&lt;&gt;"."),TRUE,FALSE)</formula>
    </cfRule>
    <cfRule type="expression" dxfId="34" priority="34">
      <formula>IF(AND(AL133&gt;=0, RIGHT(TEXT(AL133,"0.#"),1)="."),TRUE,FALSE)</formula>
    </cfRule>
    <cfRule type="expression" dxfId="33" priority="35">
      <formula>IF(AND(AL133&lt;0, RIGHT(TEXT(AL133,"0.#"),1)&lt;&gt;"."),TRUE,FALSE)</formula>
    </cfRule>
    <cfRule type="expression" dxfId="32" priority="36">
      <formula>IF(AND(AL133&lt;0, RIGHT(TEXT(AL133,"0.#"),1)="."),TRUE,FALSE)</formula>
    </cfRule>
  </conditionalFormatting>
  <conditionalFormatting sqref="AL134:AO134">
    <cfRule type="expression" dxfId="31" priority="29">
      <formula>IF(AND(AL134&gt;=0, RIGHT(TEXT(AL134,"0.#"),1)&lt;&gt;"."),TRUE,FALSE)</formula>
    </cfRule>
    <cfRule type="expression" dxfId="30" priority="30">
      <formula>IF(AND(AL134&gt;=0, RIGHT(TEXT(AL134,"0.#"),1)="."),TRUE,FALSE)</formula>
    </cfRule>
    <cfRule type="expression" dxfId="29" priority="31">
      <formula>IF(AND(AL134&lt;0, RIGHT(TEXT(AL134,"0.#"),1)&lt;&gt;"."),TRUE,FALSE)</formula>
    </cfRule>
    <cfRule type="expression" dxfId="28" priority="32">
      <formula>IF(AND(AL134&lt;0, RIGHT(TEXT(AL134,"0.#"),1)="."),TRUE,FALSE)</formula>
    </cfRule>
  </conditionalFormatting>
  <conditionalFormatting sqref="AL135:AO135">
    <cfRule type="expression" dxfId="27" priority="25">
      <formula>IF(AND(AL135&gt;=0, RIGHT(TEXT(AL135,"0.#"),1)&lt;&gt;"."),TRUE,FALSE)</formula>
    </cfRule>
    <cfRule type="expression" dxfId="26" priority="26">
      <formula>IF(AND(AL135&gt;=0, RIGHT(TEXT(AL135,"0.#"),1)="."),TRUE,FALSE)</formula>
    </cfRule>
    <cfRule type="expression" dxfId="25" priority="27">
      <formula>IF(AND(AL135&lt;0, RIGHT(TEXT(AL135,"0.#"),1)&lt;&gt;"."),TRUE,FALSE)</formula>
    </cfRule>
    <cfRule type="expression" dxfId="24" priority="28">
      <formula>IF(AND(AL135&lt;0, RIGHT(TEXT(AL135,"0.#"),1)="."),TRUE,FALSE)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AL137:AO137">
    <cfRule type="expression" dxfId="19" priority="17">
      <formula>IF(AND(AL137&gt;=0, RIGHT(TEXT(AL137,"0.#"),1)&lt;&gt;"."),TRUE,FALSE)</formula>
    </cfRule>
    <cfRule type="expression" dxfId="18" priority="18">
      <formula>IF(AND(AL137&gt;=0, RIGHT(TEXT(AL137,"0.#"),1)="."),TRUE,FALSE)</formula>
    </cfRule>
    <cfRule type="expression" dxfId="17" priority="19">
      <formula>IF(AND(AL137&lt;0, RIGHT(TEXT(AL137,"0.#"),1)&lt;&gt;"."),TRUE,FALSE)</formula>
    </cfRule>
    <cfRule type="expression" dxfId="16" priority="20">
      <formula>IF(AND(AL137&lt;0, RIGHT(TEXT(AL137,"0.#"),1)="."),TRUE,FALSE)</formula>
    </cfRule>
  </conditionalFormatting>
  <conditionalFormatting sqref="AL138:AO138">
    <cfRule type="expression" dxfId="15" priority="13">
      <formula>IF(AND(AL138&gt;=0, RIGHT(TEXT(AL138,"0.#"),1)&lt;&gt;"."),TRUE,FALSE)</formula>
    </cfRule>
    <cfRule type="expression" dxfId="14" priority="14">
      <formula>IF(AND(AL138&gt;=0, RIGHT(TEXT(AL138,"0.#"),1)="."),TRUE,FALSE)</formula>
    </cfRule>
    <cfRule type="expression" dxfId="13" priority="15">
      <formula>IF(AND(AL138&lt;0, RIGHT(TEXT(AL138,"0.#"),1)&lt;&gt;"."),TRUE,FALSE)</formula>
    </cfRule>
    <cfRule type="expression" dxfId="12" priority="16">
      <formula>IF(AND(AL138&lt;0, RIGHT(TEXT(AL138,"0.#"),1)="."),TRUE,FALSE)</formula>
    </cfRule>
  </conditionalFormatting>
  <conditionalFormatting sqref="AL139:AO139">
    <cfRule type="expression" dxfId="11" priority="9">
      <formula>IF(AND(AL139&gt;=0, RIGHT(TEXT(AL139,"0.#"),1)&lt;&gt;"."),TRUE,FALSE)</formula>
    </cfRule>
    <cfRule type="expression" dxfId="10" priority="10">
      <formula>IF(AND(AL139&gt;=0, RIGHT(TEXT(AL139,"0.#"),1)="."),TRUE,FALSE)</formula>
    </cfRule>
    <cfRule type="expression" dxfId="9" priority="11">
      <formula>IF(AND(AL139&lt;0, RIGHT(TEXT(AL139,"0.#"),1)&lt;&gt;"."),TRUE,FALSE)</formula>
    </cfRule>
    <cfRule type="expression" dxfId="8" priority="12">
      <formula>IF(AND(AL139&lt;0, RIGHT(TEXT(AL139,"0.#"),1)="."),TRUE,FALSE)</formula>
    </cfRule>
  </conditionalFormatting>
  <conditionalFormatting sqref="AL140:AO140">
    <cfRule type="expression" dxfId="7" priority="5">
      <formula>IF(AND(AL140&gt;=0, RIGHT(TEXT(AL140,"0.#"),1)&lt;&gt;"."),TRUE,FALSE)</formula>
    </cfRule>
    <cfRule type="expression" dxfId="6" priority="6">
      <formula>IF(AND(AL140&gt;=0, RIGHT(TEXT(AL140,"0.#"),1)="."),TRUE,FALSE)</formula>
    </cfRule>
    <cfRule type="expression" dxfId="5" priority="7">
      <formula>IF(AND(AL140&lt;0, RIGHT(TEXT(AL140,"0.#"),1)&lt;&gt;"."),TRUE,FALSE)</formula>
    </cfRule>
    <cfRule type="expression" dxfId="4" priority="8">
      <formula>IF(AND(AL140&lt;0, RIGHT(TEXT(AL140,"0.#"),1)="."),TRUE,FALSE)</formula>
    </cfRule>
  </conditionalFormatting>
  <conditionalFormatting sqref="AL141:AO141">
    <cfRule type="expression" dxfId="3" priority="1">
      <formula>IF(AND(AL141&gt;=0, RIGHT(TEXT(AL141,"0.#"),1)&lt;&gt;"."),TRUE,FALSE)</formula>
    </cfRule>
    <cfRule type="expression" dxfId="2" priority="2">
      <formula>IF(AND(AL141&gt;=0, RIGHT(TEXT(AL141,"0.#"),1)="."),TRUE,FALSE)</formula>
    </cfRule>
    <cfRule type="expression" dxfId="1" priority="3">
      <formula>IF(AND(AL141&lt;0, RIGHT(TEXT(AL141,"0.#"),1)&lt;&gt;"."),TRUE,FALSE)</formula>
    </cfRule>
    <cfRule type="expression" dxfId="0" priority="4">
      <formula>IF(AND(AL141&lt;0, RIGHT(TEXT(AL141,"0.#"),1)="."),TRUE,FALSE)</formula>
    </cfRule>
  </conditionalFormatting>
  <dataValidations count="15">
    <dataValidation type="custom" allowBlank="1" showInputMessage="1" showErrorMessage="1" errorTitle="法人番号チェック" error="法人番号は13桁の数字で入力してください。" sqref="J119:O128 J132:O141">
      <formula1>OR(J119="-",AND(LEN(J119)=13,IFERROR(SEARCH("-",J119),"")="",IFERROR(SEARCH(".",J119),"")="",ISNUMBER(J119)))</formula1>
    </dataValidation>
    <dataValidation type="list" allowBlank="1" showInputMessage="1" showErrorMessage="1" sqref="Q89:R89 AO89:AP89 AC89:AD89">
      <formula1>#REF!</formula1>
    </dataValidation>
    <dataValidation type="custom" imeMode="disabled" allowBlank="1" showInputMessage="1" showErrorMessage="1" sqref="AY24 P13:AQ19 P20:AJ20 Y110:AB111 AU110:AX111 Y119:AB128 AL119:AO128 AQ39:AR39 AU39:AX39 AE40:AX42 AE33:AX34 AE36:AX36 P24:V30 W24 Y132:AB141 AL132:AO141">
      <formula1>OR(ISNUMBER(P13), P13="-")</formula1>
    </dataValidation>
    <dataValidation type="list" allowBlank="1" showInputMessage="1" showErrorMessage="1" sqref="H71:I75">
      <formula1>T事業番号</formula1>
    </dataValidation>
    <dataValidation type="list" allowBlank="1" showInputMessage="1" showErrorMessage="1" sqref="S5:X5">
      <formula1>T終了年度</formula1>
    </dataValidation>
    <dataValidation type="list" allowBlank="1" showInputMessage="1" showErrorMessage="1" sqref="AO113">
      <formula1>"　, ☑"</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9:AK128 AH132:AK141">
      <formula1>OR(AND(MOD(IF(ISNUMBER(AH119), AH119, 0.5),1)=0, 0&lt;=AH119), AH119="-")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7:AK88 X87:Y88 AJ89 L87:L89 M87:M88 X89 AU87:AV88 J71:J75">
      <formula1>0</formula1>
      <formula2>9999</formula2>
    </dataValidation>
    <dataValidation type="whole" allowBlank="1" showInputMessage="1" showErrorMessage="1" sqref="O87:P88 AX87:AX89 AA87:AB88 AM87:AN8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16383" man="1"/>
    <brk id="49" max="16383" man="1"/>
    <brk id="68" max="16383" man="1"/>
    <brk id="89" max="16383" man="1"/>
    <brk id="11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S89:U89 AJ2:AM2 E71:G75 AE89:AG89 G89:I89 AQ89:AS89</xm:sqref>
        </x14:dataValidation>
        <x14:dataValidation type="list" allowBlank="1" showInputMessage="1" showErrorMessage="1">
          <x14:formula1>
            <xm:f>入力規則等!$U$49</xm:f>
          </x14:formula1>
          <xm:sqref>C71:D75</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入力規則等!$AG$2:$AG$13</xm:f>
          </x14:formula1>
          <xm:sqref>AC119:AG128 AC132:AG141</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入力規則等!$U$7:$U$9</xm:f>
          </x14:formula1>
          <xm:sqref>U88:V88 I88:J88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71</v>
      </c>
      <c r="B1" s="25" t="s">
        <v>72</v>
      </c>
      <c r="F1" s="26" t="s">
        <v>4</v>
      </c>
      <c r="G1" s="26" t="s">
        <v>61</v>
      </c>
      <c r="K1" s="27" t="s">
        <v>89</v>
      </c>
      <c r="L1" s="25" t="s">
        <v>72</v>
      </c>
      <c r="O1" s="13"/>
      <c r="P1" s="26" t="s">
        <v>5</v>
      </c>
      <c r="Q1" s="26" t="s">
        <v>61</v>
      </c>
      <c r="T1" s="13"/>
      <c r="U1" s="29" t="s">
        <v>152</v>
      </c>
      <c r="W1" s="29" t="s">
        <v>151</v>
      </c>
      <c r="Y1" s="29" t="s">
        <v>69</v>
      </c>
      <c r="Z1" s="29" t="s">
        <v>382</v>
      </c>
      <c r="AA1" s="29" t="s">
        <v>70</v>
      </c>
      <c r="AB1" s="29" t="s">
        <v>383</v>
      </c>
      <c r="AC1" s="29" t="s">
        <v>30</v>
      </c>
      <c r="AD1" s="28"/>
      <c r="AE1" s="29" t="s">
        <v>42</v>
      </c>
      <c r="AF1" s="30"/>
      <c r="AG1" s="42" t="s">
        <v>164</v>
      </c>
      <c r="AI1" s="42" t="s">
        <v>167</v>
      </c>
      <c r="AK1" s="42" t="s">
        <v>171</v>
      </c>
      <c r="AM1" s="54"/>
      <c r="AN1" s="54"/>
      <c r="AP1" s="28" t="s">
        <v>209</v>
      </c>
    </row>
    <row r="2" spans="1:42" ht="13.5" customHeight="1" x14ac:dyDescent="0.15">
      <c r="A2" s="14" t="s">
        <v>73</v>
      </c>
      <c r="B2" s="15"/>
      <c r="C2" s="13" t="str">
        <f>IF(B2="","",A2)</f>
        <v/>
      </c>
      <c r="D2" s="13" t="str">
        <f>IF(C2="","",IF(D1&lt;&gt;"",CONCATENATE(D1,"、",C2),C2))</f>
        <v/>
      </c>
      <c r="F2" s="12" t="s">
        <v>60</v>
      </c>
      <c r="G2" s="17"/>
      <c r="H2" s="13" t="str">
        <f>IF(G2="","",F2)</f>
        <v/>
      </c>
      <c r="I2" s="13" t="str">
        <f>IF(H2="","",IF(I1&lt;&gt;"",CONCATENATE(I1,"、",H2),H2))</f>
        <v/>
      </c>
      <c r="K2" s="14" t="s">
        <v>90</v>
      </c>
      <c r="L2" s="15"/>
      <c r="M2" s="13" t="str">
        <f>IF(L2="","",K2)</f>
        <v/>
      </c>
      <c r="N2" s="13" t="str">
        <f>IF(M2="","",IF(N1&lt;&gt;"",CONCATENATE(N1,"、",M2),M2))</f>
        <v/>
      </c>
      <c r="O2" s="13"/>
      <c r="P2" s="12" t="s">
        <v>62</v>
      </c>
      <c r="Q2" s="17"/>
      <c r="R2" s="13" t="str">
        <f>IF(Q2="","",P2)</f>
        <v/>
      </c>
      <c r="S2" s="13" t="str">
        <f>IF(R2="","",IF(S1&lt;&gt;"",CONCATENATE(S1,"、",R2),R2))</f>
        <v/>
      </c>
      <c r="T2" s="13"/>
      <c r="U2" s="68">
        <v>21</v>
      </c>
      <c r="W2" s="32" t="s">
        <v>157</v>
      </c>
      <c r="Y2" s="32" t="s">
        <v>56</v>
      </c>
      <c r="Z2" s="32" t="s">
        <v>56</v>
      </c>
      <c r="AA2" s="61" t="s">
        <v>252</v>
      </c>
      <c r="AB2" s="61" t="s">
        <v>477</v>
      </c>
      <c r="AC2" s="62" t="s">
        <v>122</v>
      </c>
      <c r="AD2" s="28"/>
      <c r="AE2" s="34" t="s">
        <v>153</v>
      </c>
      <c r="AF2" s="30"/>
      <c r="AG2" s="43" t="s">
        <v>218</v>
      </c>
      <c r="AI2" s="42" t="s">
        <v>249</v>
      </c>
      <c r="AK2" s="42" t="s">
        <v>172</v>
      </c>
      <c r="AM2" s="54"/>
      <c r="AN2" s="54"/>
      <c r="AP2" s="43" t="s">
        <v>218</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
      </c>
      <c r="T3" s="13"/>
      <c r="U3" s="32" t="s">
        <v>508</v>
      </c>
      <c r="W3" s="32" t="s">
        <v>132</v>
      </c>
      <c r="Y3" s="32" t="s">
        <v>57</v>
      </c>
      <c r="Z3" s="32" t="s">
        <v>384</v>
      </c>
      <c r="AA3" s="61" t="s">
        <v>350</v>
      </c>
      <c r="AB3" s="61" t="s">
        <v>478</v>
      </c>
      <c r="AC3" s="62" t="s">
        <v>123</v>
      </c>
      <c r="AD3" s="28"/>
      <c r="AE3" s="34" t="s">
        <v>154</v>
      </c>
      <c r="AF3" s="30"/>
      <c r="AG3" s="43" t="s">
        <v>219</v>
      </c>
      <c r="AI3" s="42" t="s">
        <v>166</v>
      </c>
      <c r="AK3" s="42" t="str">
        <f>CHAR(CODE(AK2)+1)</f>
        <v>B</v>
      </c>
      <c r="AM3" s="54"/>
      <c r="AN3" s="54"/>
      <c r="AP3" s="43" t="s">
        <v>219</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
      </c>
      <c r="K4" s="14" t="s">
        <v>92</v>
      </c>
      <c r="L4" s="15"/>
      <c r="M4" s="13" t="str">
        <f t="shared" si="2"/>
        <v/>
      </c>
      <c r="N4" s="13" t="str">
        <f t="shared" ref="N4:N11" si="6">IF(M4="",N3,IF(N3&lt;&gt;"",CONCATENATE(N3,"、",M4),M4))</f>
        <v/>
      </c>
      <c r="O4" s="13"/>
      <c r="P4" s="12" t="s">
        <v>64</v>
      </c>
      <c r="Q4" s="17"/>
      <c r="R4" s="13" t="str">
        <f t="shared" si="3"/>
        <v/>
      </c>
      <c r="S4" s="13" t="str">
        <f t="shared" si="4"/>
        <v/>
      </c>
      <c r="T4" s="13"/>
      <c r="U4" s="32" t="s">
        <v>556</v>
      </c>
      <c r="W4" s="32" t="s">
        <v>133</v>
      </c>
      <c r="Y4" s="32" t="s">
        <v>257</v>
      </c>
      <c r="Z4" s="32" t="s">
        <v>385</v>
      </c>
      <c r="AA4" s="61" t="s">
        <v>351</v>
      </c>
      <c r="AB4" s="61" t="s">
        <v>479</v>
      </c>
      <c r="AC4" s="61" t="s">
        <v>124</v>
      </c>
      <c r="AD4" s="28"/>
      <c r="AE4" s="34" t="s">
        <v>155</v>
      </c>
      <c r="AF4" s="30"/>
      <c r="AG4" s="43" t="s">
        <v>220</v>
      </c>
      <c r="AI4" s="42" t="s">
        <v>168</v>
      </c>
      <c r="AK4" s="42" t="str">
        <f t="shared" ref="AK4:AK49" si="7">CHAR(CODE(AK3)+1)</f>
        <v>C</v>
      </c>
      <c r="AM4" s="54"/>
      <c r="AN4" s="54"/>
      <c r="AP4" s="43" t="s">
        <v>220</v>
      </c>
    </row>
    <row r="5" spans="1:42" ht="13.5" customHeight="1" x14ac:dyDescent="0.15">
      <c r="A5" s="14" t="s">
        <v>76</v>
      </c>
      <c r="B5" s="15"/>
      <c r="C5" s="13" t="str">
        <f t="shared" si="0"/>
        <v/>
      </c>
      <c r="D5" s="13" t="str">
        <f>IF(C5="",D4,IF(D4&lt;&gt;"",CONCATENATE(D4,"、",C5),C5))</f>
        <v/>
      </c>
      <c r="F5" s="18" t="s">
        <v>101</v>
      </c>
      <c r="G5" s="17"/>
      <c r="H5" s="13" t="str">
        <f t="shared" si="1"/>
        <v/>
      </c>
      <c r="I5" s="13" t="str">
        <f t="shared" si="5"/>
        <v/>
      </c>
      <c r="K5" s="14" t="s">
        <v>93</v>
      </c>
      <c r="L5" s="15"/>
      <c r="M5" s="13" t="str">
        <f t="shared" si="2"/>
        <v/>
      </c>
      <c r="N5" s="13" t="str">
        <f t="shared" si="6"/>
        <v/>
      </c>
      <c r="O5" s="13"/>
      <c r="P5" s="12" t="s">
        <v>65</v>
      </c>
      <c r="Q5" s="17"/>
      <c r="R5" s="13" t="str">
        <f t="shared" si="3"/>
        <v/>
      </c>
      <c r="S5" s="13" t="str">
        <f t="shared" si="4"/>
        <v/>
      </c>
      <c r="T5" s="13"/>
      <c r="W5" s="32" t="s">
        <v>532</v>
      </c>
      <c r="Y5" s="32" t="s">
        <v>258</v>
      </c>
      <c r="Z5" s="32" t="s">
        <v>386</v>
      </c>
      <c r="AA5" s="61" t="s">
        <v>352</v>
      </c>
      <c r="AB5" s="61" t="s">
        <v>480</v>
      </c>
      <c r="AC5" s="61" t="s">
        <v>156</v>
      </c>
      <c r="AD5" s="31"/>
      <c r="AE5" s="34" t="s">
        <v>230</v>
      </c>
      <c r="AF5" s="30"/>
      <c r="AG5" s="43" t="s">
        <v>221</v>
      </c>
      <c r="AI5" s="42" t="s">
        <v>255</v>
      </c>
      <c r="AK5" s="42" t="str">
        <f t="shared" si="7"/>
        <v>D</v>
      </c>
      <c r="AP5" s="43" t="s">
        <v>221</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
      </c>
      <c r="K6" s="14" t="s">
        <v>94</v>
      </c>
      <c r="L6" s="15"/>
      <c r="M6" s="13" t="str">
        <f t="shared" si="2"/>
        <v/>
      </c>
      <c r="N6" s="13" t="str">
        <f t="shared" si="6"/>
        <v/>
      </c>
      <c r="O6" s="13"/>
      <c r="P6" s="12" t="s">
        <v>66</v>
      </c>
      <c r="Q6" s="17"/>
      <c r="R6" s="13" t="str">
        <f t="shared" si="3"/>
        <v/>
      </c>
      <c r="S6" s="13" t="str">
        <f t="shared" si="4"/>
        <v/>
      </c>
      <c r="T6" s="13"/>
      <c r="U6" s="32" t="s">
        <v>232</v>
      </c>
      <c r="W6" s="32" t="s">
        <v>534</v>
      </c>
      <c r="Y6" s="32" t="s">
        <v>259</v>
      </c>
      <c r="Z6" s="32" t="s">
        <v>387</v>
      </c>
      <c r="AA6" s="61" t="s">
        <v>353</v>
      </c>
      <c r="AB6" s="61" t="s">
        <v>481</v>
      </c>
      <c r="AC6" s="61" t="s">
        <v>125</v>
      </c>
      <c r="AD6" s="31"/>
      <c r="AE6" s="34" t="s">
        <v>228</v>
      </c>
      <c r="AF6" s="30"/>
      <c r="AG6" s="43" t="s">
        <v>222</v>
      </c>
      <c r="AI6" s="42" t="s">
        <v>256</v>
      </c>
      <c r="AK6" s="42" t="str">
        <f>CHAR(CODE(AK5)+1)</f>
        <v>E</v>
      </c>
      <c r="AP6" s="43" t="s">
        <v>222</v>
      </c>
    </row>
    <row r="7" spans="1:42" ht="13.5" customHeight="1" x14ac:dyDescent="0.15">
      <c r="A7" s="14" t="s">
        <v>78</v>
      </c>
      <c r="B7" s="15"/>
      <c r="C7" s="13" t="str">
        <f t="shared" si="0"/>
        <v/>
      </c>
      <c r="D7" s="13" t="str">
        <f t="shared" si="8"/>
        <v/>
      </c>
      <c r="F7" s="18" t="s">
        <v>179</v>
      </c>
      <c r="G7" s="17"/>
      <c r="H7" s="13" t="str">
        <f t="shared" si="1"/>
        <v/>
      </c>
      <c r="I7" s="13" t="str">
        <f t="shared" si="5"/>
        <v/>
      </c>
      <c r="K7" s="14" t="s">
        <v>95</v>
      </c>
      <c r="L7" s="15"/>
      <c r="M7" s="13" t="str">
        <f t="shared" si="2"/>
        <v/>
      </c>
      <c r="N7" s="13" t="str">
        <f t="shared" si="6"/>
        <v/>
      </c>
      <c r="O7" s="13"/>
      <c r="P7" s="12" t="s">
        <v>67</v>
      </c>
      <c r="Q7" s="17"/>
      <c r="R7" s="13" t="str">
        <f t="shared" si="3"/>
        <v/>
      </c>
      <c r="S7" s="13" t="str">
        <f t="shared" si="4"/>
        <v/>
      </c>
      <c r="T7" s="13"/>
      <c r="U7" s="32"/>
      <c r="W7" s="32" t="s">
        <v>134</v>
      </c>
      <c r="Y7" s="32" t="s">
        <v>260</v>
      </c>
      <c r="Z7" s="32" t="s">
        <v>388</v>
      </c>
      <c r="AA7" s="61" t="s">
        <v>354</v>
      </c>
      <c r="AB7" s="61" t="s">
        <v>482</v>
      </c>
      <c r="AC7" s="31"/>
      <c r="AD7" s="31"/>
      <c r="AE7" s="32" t="s">
        <v>125</v>
      </c>
      <c r="AF7" s="30"/>
      <c r="AG7" s="43" t="s">
        <v>223</v>
      </c>
      <c r="AH7" s="56"/>
      <c r="AI7" s="43" t="s">
        <v>245</v>
      </c>
      <c r="AK7" s="42" t="str">
        <f>CHAR(CODE(AK6)+1)</f>
        <v>F</v>
      </c>
      <c r="AP7" s="43" t="s">
        <v>223</v>
      </c>
    </row>
    <row r="8" spans="1:42" ht="13.5" customHeight="1" x14ac:dyDescent="0.15">
      <c r="A8" s="14" t="s">
        <v>79</v>
      </c>
      <c r="B8" s="15"/>
      <c r="C8" s="13" t="str">
        <f t="shared" si="0"/>
        <v/>
      </c>
      <c r="D8" s="13" t="str">
        <f t="shared" si="8"/>
        <v/>
      </c>
      <c r="F8" s="18" t="s">
        <v>103</v>
      </c>
      <c r="G8" s="17"/>
      <c r="H8" s="13" t="str">
        <f t="shared" si="1"/>
        <v/>
      </c>
      <c r="I8" s="13" t="str">
        <f t="shared" si="5"/>
        <v/>
      </c>
      <c r="K8" s="14" t="s">
        <v>96</v>
      </c>
      <c r="L8" s="15"/>
      <c r="M8" s="13" t="str">
        <f t="shared" si="2"/>
        <v/>
      </c>
      <c r="N8" s="13" t="str">
        <f t="shared" si="6"/>
        <v/>
      </c>
      <c r="O8" s="13"/>
      <c r="P8" s="12" t="s">
        <v>68</v>
      </c>
      <c r="Q8" s="17"/>
      <c r="R8" s="13" t="str">
        <f t="shared" si="3"/>
        <v/>
      </c>
      <c r="S8" s="13" t="str">
        <f t="shared" si="4"/>
        <v/>
      </c>
      <c r="T8" s="13"/>
      <c r="U8" s="32" t="s">
        <v>253</v>
      </c>
      <c r="W8" s="32" t="s">
        <v>135</v>
      </c>
      <c r="Y8" s="32" t="s">
        <v>261</v>
      </c>
      <c r="Z8" s="32" t="s">
        <v>389</v>
      </c>
      <c r="AA8" s="61" t="s">
        <v>355</v>
      </c>
      <c r="AB8" s="61" t="s">
        <v>483</v>
      </c>
      <c r="AC8" s="31"/>
      <c r="AD8" s="31"/>
      <c r="AE8" s="31"/>
      <c r="AF8" s="30"/>
      <c r="AG8" s="43" t="s">
        <v>224</v>
      </c>
      <c r="AI8" s="42" t="s">
        <v>246</v>
      </c>
      <c r="AK8" s="42" t="str">
        <f t="shared" si="7"/>
        <v>G</v>
      </c>
      <c r="AP8" s="43" t="s">
        <v>224</v>
      </c>
    </row>
    <row r="9" spans="1:42" ht="13.5" customHeight="1" x14ac:dyDescent="0.15">
      <c r="A9" s="14" t="s">
        <v>80</v>
      </c>
      <c r="B9" s="15"/>
      <c r="C9" s="13" t="str">
        <f t="shared" si="0"/>
        <v/>
      </c>
      <c r="D9" s="13" t="str">
        <f t="shared" si="8"/>
        <v/>
      </c>
      <c r="F9" s="18" t="s">
        <v>180</v>
      </c>
      <c r="G9" s="17"/>
      <c r="H9" s="13" t="str">
        <f t="shared" si="1"/>
        <v/>
      </c>
      <c r="I9" s="13" t="str">
        <f t="shared" si="5"/>
        <v/>
      </c>
      <c r="K9" s="14" t="s">
        <v>97</v>
      </c>
      <c r="L9" s="15"/>
      <c r="M9" s="13" t="str">
        <f t="shared" si="2"/>
        <v/>
      </c>
      <c r="N9" s="13" t="str">
        <f t="shared" si="6"/>
        <v/>
      </c>
      <c r="O9" s="13"/>
      <c r="P9" s="13"/>
      <c r="Q9" s="19"/>
      <c r="T9" s="13"/>
      <c r="U9" s="32" t="s">
        <v>254</v>
      </c>
      <c r="W9" s="32" t="s">
        <v>136</v>
      </c>
      <c r="Y9" s="32" t="s">
        <v>262</v>
      </c>
      <c r="Z9" s="32" t="s">
        <v>390</v>
      </c>
      <c r="AA9" s="61" t="s">
        <v>356</v>
      </c>
      <c r="AB9" s="61" t="s">
        <v>484</v>
      </c>
      <c r="AC9" s="31"/>
      <c r="AD9" s="31"/>
      <c r="AE9" s="31"/>
      <c r="AF9" s="30"/>
      <c r="AG9" s="43" t="s">
        <v>225</v>
      </c>
      <c r="AI9" s="53"/>
      <c r="AK9" s="42" t="str">
        <f t="shared" si="7"/>
        <v>H</v>
      </c>
      <c r="AP9" s="43" t="s">
        <v>225</v>
      </c>
    </row>
    <row r="10" spans="1:42" ht="13.5" customHeight="1" x14ac:dyDescent="0.15">
      <c r="A10" s="14" t="s">
        <v>197</v>
      </c>
      <c r="B10" s="15"/>
      <c r="C10" s="13" t="str">
        <f t="shared" si="0"/>
        <v/>
      </c>
      <c r="D10" s="13" t="str">
        <f t="shared" si="8"/>
        <v/>
      </c>
      <c r="F10" s="18" t="s">
        <v>104</v>
      </c>
      <c r="G10" s="17"/>
      <c r="H10" s="13" t="str">
        <f t="shared" si="1"/>
        <v/>
      </c>
      <c r="I10" s="13" t="str">
        <f t="shared" si="5"/>
        <v/>
      </c>
      <c r="K10" s="14" t="s">
        <v>198</v>
      </c>
      <c r="L10" s="15"/>
      <c r="M10" s="13" t="str">
        <f t="shared" si="2"/>
        <v/>
      </c>
      <c r="N10" s="13" t="str">
        <f t="shared" si="6"/>
        <v/>
      </c>
      <c r="O10" s="13"/>
      <c r="P10" s="13" t="s">
        <v>570</v>
      </c>
      <c r="Q10" s="19"/>
      <c r="T10" s="13"/>
      <c r="W10" s="32" t="s">
        <v>137</v>
      </c>
      <c r="Y10" s="32" t="s">
        <v>263</v>
      </c>
      <c r="Z10" s="32" t="s">
        <v>391</v>
      </c>
      <c r="AA10" s="61" t="s">
        <v>357</v>
      </c>
      <c r="AB10" s="61" t="s">
        <v>485</v>
      </c>
      <c r="AC10" s="31"/>
      <c r="AD10" s="31"/>
      <c r="AE10" s="31"/>
      <c r="AF10" s="30"/>
      <c r="AG10" s="43" t="s">
        <v>213</v>
      </c>
      <c r="AK10" s="42" t="str">
        <f t="shared" si="7"/>
        <v>I</v>
      </c>
      <c r="AP10" s="42" t="s">
        <v>210</v>
      </c>
    </row>
    <row r="11" spans="1:42" ht="13.5" customHeight="1" x14ac:dyDescent="0.15">
      <c r="A11" s="14" t="s">
        <v>81</v>
      </c>
      <c r="B11" s="15"/>
      <c r="C11" s="13" t="str">
        <f t="shared" si="0"/>
        <v/>
      </c>
      <c r="D11" s="13" t="str">
        <f t="shared" si="8"/>
        <v/>
      </c>
      <c r="F11" s="18" t="s">
        <v>105</v>
      </c>
      <c r="G11" s="17"/>
      <c r="H11" s="13" t="str">
        <f t="shared" si="1"/>
        <v/>
      </c>
      <c r="I11" s="13" t="str">
        <f t="shared" si="5"/>
        <v/>
      </c>
      <c r="K11" s="14" t="s">
        <v>98</v>
      </c>
      <c r="L11" s="15"/>
      <c r="M11" s="13" t="str">
        <f t="shared" si="2"/>
        <v/>
      </c>
      <c r="N11" s="13" t="str">
        <f t="shared" si="6"/>
        <v/>
      </c>
      <c r="O11" s="13"/>
      <c r="P11" s="13"/>
      <c r="Q11" s="19"/>
      <c r="T11" s="13"/>
      <c r="W11" s="32" t="s">
        <v>553</v>
      </c>
      <c r="Y11" s="32" t="s">
        <v>264</v>
      </c>
      <c r="Z11" s="32" t="s">
        <v>392</v>
      </c>
      <c r="AA11" s="61" t="s">
        <v>358</v>
      </c>
      <c r="AB11" s="61" t="s">
        <v>486</v>
      </c>
      <c r="AC11" s="31"/>
      <c r="AD11" s="31"/>
      <c r="AE11" s="31"/>
      <c r="AF11" s="30"/>
      <c r="AG11" s="42" t="s">
        <v>216</v>
      </c>
      <c r="AK11" s="42"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
      </c>
      <c r="K12" s="13"/>
      <c r="L12" s="13"/>
      <c r="O12" s="13"/>
      <c r="P12" s="13"/>
      <c r="Q12" s="19"/>
      <c r="T12" s="13"/>
      <c r="U12" s="29" t="s">
        <v>509</v>
      </c>
      <c r="W12" s="32" t="s">
        <v>138</v>
      </c>
      <c r="Y12" s="32" t="s">
        <v>265</v>
      </c>
      <c r="Z12" s="32" t="s">
        <v>393</v>
      </c>
      <c r="AA12" s="61" t="s">
        <v>359</v>
      </c>
      <c r="AB12" s="61" t="s">
        <v>487</v>
      </c>
      <c r="AC12" s="31"/>
      <c r="AD12" s="31"/>
      <c r="AE12" s="31"/>
      <c r="AF12" s="30"/>
      <c r="AG12" s="42" t="s">
        <v>214</v>
      </c>
      <c r="AK12" s="42"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
      </c>
      <c r="K13" s="13" t="s">
        <v>98</v>
      </c>
      <c r="L13" s="13"/>
      <c r="O13" s="13"/>
      <c r="P13" s="13"/>
      <c r="Q13" s="19"/>
      <c r="T13" s="13"/>
      <c r="U13" s="32" t="s">
        <v>157</v>
      </c>
      <c r="W13" s="32" t="s">
        <v>139</v>
      </c>
      <c r="Y13" s="32" t="s">
        <v>266</v>
      </c>
      <c r="Z13" s="32" t="s">
        <v>394</v>
      </c>
      <c r="AA13" s="61" t="s">
        <v>360</v>
      </c>
      <c r="AB13" s="61" t="s">
        <v>488</v>
      </c>
      <c r="AC13" s="31"/>
      <c r="AD13" s="31"/>
      <c r="AE13" s="31"/>
      <c r="AF13" s="30"/>
      <c r="AG13" s="42" t="s">
        <v>215</v>
      </c>
      <c r="AK13" s="42"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
      </c>
      <c r="K14" s="13"/>
      <c r="L14" s="13"/>
      <c r="O14" s="13"/>
      <c r="P14" s="13"/>
      <c r="Q14" s="19"/>
      <c r="T14" s="13"/>
      <c r="U14" s="32" t="s">
        <v>510</v>
      </c>
      <c r="W14" s="32" t="s">
        <v>140</v>
      </c>
      <c r="Y14" s="32" t="s">
        <v>267</v>
      </c>
      <c r="Z14" s="32" t="s">
        <v>395</v>
      </c>
      <c r="AA14" s="61" t="s">
        <v>361</v>
      </c>
      <c r="AB14" s="61" t="s">
        <v>489</v>
      </c>
      <c r="AC14" s="31"/>
      <c r="AD14" s="31"/>
      <c r="AE14" s="31"/>
      <c r="AF14" s="30"/>
      <c r="AG14" s="53"/>
      <c r="AK14" s="42"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
      </c>
      <c r="K15" s="13"/>
      <c r="L15" s="13"/>
      <c r="O15" s="13"/>
      <c r="P15" s="13"/>
      <c r="Q15" s="19"/>
      <c r="T15" s="13"/>
      <c r="U15" s="32" t="s">
        <v>511</v>
      </c>
      <c r="W15" s="32" t="s">
        <v>141</v>
      </c>
      <c r="Y15" s="32" t="s">
        <v>268</v>
      </c>
      <c r="Z15" s="32" t="s">
        <v>396</v>
      </c>
      <c r="AA15" s="61" t="s">
        <v>362</v>
      </c>
      <c r="AB15" s="61" t="s">
        <v>490</v>
      </c>
      <c r="AC15" s="31"/>
      <c r="AD15" s="31"/>
      <c r="AE15" s="31"/>
      <c r="AF15" s="30"/>
      <c r="AG15" s="54"/>
      <c r="AK15" s="42"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
      </c>
      <c r="K16" s="13"/>
      <c r="L16" s="13"/>
      <c r="O16" s="13"/>
      <c r="P16" s="13"/>
      <c r="Q16" s="19"/>
      <c r="T16" s="13"/>
      <c r="U16" s="32" t="s">
        <v>512</v>
      </c>
      <c r="W16" s="32" t="s">
        <v>142</v>
      </c>
      <c r="Y16" s="32" t="s">
        <v>269</v>
      </c>
      <c r="Z16" s="32" t="s">
        <v>397</v>
      </c>
      <c r="AA16" s="61" t="s">
        <v>363</v>
      </c>
      <c r="AB16" s="61" t="s">
        <v>491</v>
      </c>
      <c r="AC16" s="31"/>
      <c r="AD16" s="31"/>
      <c r="AE16" s="31"/>
      <c r="AF16" s="30"/>
      <c r="AG16" s="54"/>
      <c r="AK16" s="42"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
      </c>
      <c r="K17" s="13"/>
      <c r="L17" s="13"/>
      <c r="O17" s="13"/>
      <c r="P17" s="13"/>
      <c r="Q17" s="19"/>
      <c r="T17" s="13"/>
      <c r="U17" s="32" t="s">
        <v>530</v>
      </c>
      <c r="W17" s="32" t="s">
        <v>143</v>
      </c>
      <c r="Y17" s="32" t="s">
        <v>270</v>
      </c>
      <c r="Z17" s="32" t="s">
        <v>398</v>
      </c>
      <c r="AA17" s="61" t="s">
        <v>364</v>
      </c>
      <c r="AB17" s="61" t="s">
        <v>492</v>
      </c>
      <c r="AC17" s="31"/>
      <c r="AD17" s="31"/>
      <c r="AE17" s="31"/>
      <c r="AF17" s="30"/>
      <c r="AG17" s="54"/>
      <c r="AK17" s="42"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
      </c>
      <c r="K18" s="13"/>
      <c r="L18" s="13"/>
      <c r="O18" s="13"/>
      <c r="P18" s="13"/>
      <c r="Q18" s="19"/>
      <c r="T18" s="13"/>
      <c r="U18" s="32" t="s">
        <v>513</v>
      </c>
      <c r="W18" s="32" t="s">
        <v>144</v>
      </c>
      <c r="Y18" s="32" t="s">
        <v>271</v>
      </c>
      <c r="Z18" s="32" t="s">
        <v>399</v>
      </c>
      <c r="AA18" s="61" t="s">
        <v>365</v>
      </c>
      <c r="AB18" s="61" t="s">
        <v>493</v>
      </c>
      <c r="AC18" s="31"/>
      <c r="AD18" s="31"/>
      <c r="AE18" s="31"/>
      <c r="AF18" s="30"/>
      <c r="AK18" s="42" t="str">
        <f t="shared" si="7"/>
        <v>Q</v>
      </c>
    </row>
    <row r="19" spans="1:37" ht="13.5" customHeight="1" x14ac:dyDescent="0.15">
      <c r="A19" s="14" t="s">
        <v>190</v>
      </c>
      <c r="B19" s="15"/>
      <c r="C19" s="13" t="str">
        <f t="shared" si="9"/>
        <v/>
      </c>
      <c r="D19" s="13" t="str">
        <f t="shared" si="8"/>
        <v/>
      </c>
      <c r="F19" s="18" t="s">
        <v>113</v>
      </c>
      <c r="G19" s="17"/>
      <c r="H19" s="13" t="str">
        <f t="shared" si="1"/>
        <v/>
      </c>
      <c r="I19" s="13" t="str">
        <f t="shared" si="5"/>
        <v/>
      </c>
      <c r="K19" s="13"/>
      <c r="L19" s="13"/>
      <c r="O19" s="13"/>
      <c r="P19" s="13"/>
      <c r="Q19" s="19"/>
      <c r="T19" s="13"/>
      <c r="U19" s="32" t="s">
        <v>514</v>
      </c>
      <c r="W19" s="32" t="s">
        <v>145</v>
      </c>
      <c r="Y19" s="32" t="s">
        <v>272</v>
      </c>
      <c r="Z19" s="32" t="s">
        <v>400</v>
      </c>
      <c r="AA19" s="61" t="s">
        <v>366</v>
      </c>
      <c r="AB19" s="61" t="s">
        <v>494</v>
      </c>
      <c r="AC19" s="31"/>
      <c r="AD19" s="31"/>
      <c r="AE19" s="31"/>
      <c r="AF19" s="30"/>
      <c r="AK19" s="42" t="str">
        <f t="shared" si="7"/>
        <v>R</v>
      </c>
    </row>
    <row r="20" spans="1:37" ht="13.5" customHeight="1" x14ac:dyDescent="0.15">
      <c r="A20" s="14" t="s">
        <v>191</v>
      </c>
      <c r="B20" s="15"/>
      <c r="C20" s="13" t="str">
        <f t="shared" si="9"/>
        <v/>
      </c>
      <c r="D20" s="13" t="str">
        <f t="shared" si="8"/>
        <v/>
      </c>
      <c r="F20" s="18" t="s">
        <v>189</v>
      </c>
      <c r="G20" s="17"/>
      <c r="H20" s="13" t="str">
        <f t="shared" si="1"/>
        <v/>
      </c>
      <c r="I20" s="13" t="str">
        <f t="shared" si="5"/>
        <v/>
      </c>
      <c r="K20" s="13"/>
      <c r="L20" s="13"/>
      <c r="O20" s="13"/>
      <c r="P20" s="13"/>
      <c r="Q20" s="19"/>
      <c r="T20" s="13"/>
      <c r="U20" s="32" t="s">
        <v>515</v>
      </c>
      <c r="W20" s="32" t="s">
        <v>146</v>
      </c>
      <c r="Y20" s="32" t="s">
        <v>273</v>
      </c>
      <c r="Z20" s="32" t="s">
        <v>401</v>
      </c>
      <c r="AA20" s="61" t="s">
        <v>367</v>
      </c>
      <c r="AB20" s="61" t="s">
        <v>495</v>
      </c>
      <c r="AC20" s="31"/>
      <c r="AD20" s="31"/>
      <c r="AE20" s="31"/>
      <c r="AF20" s="30"/>
      <c r="AK20" s="42" t="str">
        <f t="shared" si="7"/>
        <v>S</v>
      </c>
    </row>
    <row r="21" spans="1:37" ht="13.5" customHeight="1" x14ac:dyDescent="0.15">
      <c r="A21" s="14" t="s">
        <v>192</v>
      </c>
      <c r="B21" s="15"/>
      <c r="C21" s="13" t="str">
        <f t="shared" si="9"/>
        <v/>
      </c>
      <c r="D21" s="13" t="str">
        <f t="shared" si="8"/>
        <v/>
      </c>
      <c r="F21" s="18" t="s">
        <v>114</v>
      </c>
      <c r="G21" s="17"/>
      <c r="H21" s="13" t="str">
        <f t="shared" si="1"/>
        <v/>
      </c>
      <c r="I21" s="13" t="str">
        <f t="shared" si="5"/>
        <v/>
      </c>
      <c r="K21" s="13"/>
      <c r="L21" s="13"/>
      <c r="O21" s="13"/>
      <c r="P21" s="13"/>
      <c r="Q21" s="19"/>
      <c r="T21" s="13"/>
      <c r="U21" s="32" t="s">
        <v>516</v>
      </c>
      <c r="W21" s="32" t="s">
        <v>147</v>
      </c>
      <c r="Y21" s="32" t="s">
        <v>274</v>
      </c>
      <c r="Z21" s="32" t="s">
        <v>402</v>
      </c>
      <c r="AA21" s="61" t="s">
        <v>368</v>
      </c>
      <c r="AB21" s="61" t="s">
        <v>496</v>
      </c>
      <c r="AC21" s="31"/>
      <c r="AD21" s="31"/>
      <c r="AE21" s="31"/>
      <c r="AF21" s="30"/>
      <c r="AK21" s="42" t="str">
        <f t="shared" si="7"/>
        <v>T</v>
      </c>
    </row>
    <row r="22" spans="1:37" ht="13.5" customHeight="1" x14ac:dyDescent="0.15">
      <c r="A22" s="14" t="s">
        <v>193</v>
      </c>
      <c r="B22" s="15"/>
      <c r="C22" s="13" t="str">
        <f t="shared" si="9"/>
        <v/>
      </c>
      <c r="D22" s="13" t="str">
        <f>IF(C22="",D21,IF(D21&lt;&gt;"",CONCATENATE(D21,"、",C22),C22))</f>
        <v/>
      </c>
      <c r="F22" s="18" t="s">
        <v>115</v>
      </c>
      <c r="G22" s="17"/>
      <c r="H22" s="13" t="str">
        <f t="shared" si="1"/>
        <v/>
      </c>
      <c r="I22" s="13" t="str">
        <f t="shared" si="5"/>
        <v/>
      </c>
      <c r="K22" s="13"/>
      <c r="L22" s="13"/>
      <c r="O22" s="13"/>
      <c r="P22" s="13"/>
      <c r="Q22" s="19"/>
      <c r="T22" s="13"/>
      <c r="U22" s="32" t="s">
        <v>555</v>
      </c>
      <c r="W22" s="32" t="s">
        <v>148</v>
      </c>
      <c r="Y22" s="32" t="s">
        <v>275</v>
      </c>
      <c r="Z22" s="32" t="s">
        <v>403</v>
      </c>
      <c r="AA22" s="61" t="s">
        <v>369</v>
      </c>
      <c r="AB22" s="61" t="s">
        <v>497</v>
      </c>
      <c r="AC22" s="31"/>
      <c r="AD22" s="31"/>
      <c r="AE22" s="31"/>
      <c r="AF22" s="30"/>
      <c r="AK22" s="42" t="str">
        <f t="shared" si="7"/>
        <v>U</v>
      </c>
    </row>
    <row r="23" spans="1:37" ht="13.5" customHeight="1" x14ac:dyDescent="0.15">
      <c r="A23" s="59" t="s">
        <v>247</v>
      </c>
      <c r="B23" s="15"/>
      <c r="C23" s="13" t="str">
        <f t="shared" si="9"/>
        <v/>
      </c>
      <c r="D23" s="13" t="str">
        <f>IF(C23="",D22,IF(D22&lt;&gt;"",CONCATENATE(D22,"、",C23),C23))</f>
        <v/>
      </c>
      <c r="F23" s="18" t="s">
        <v>116</v>
      </c>
      <c r="G23" s="17"/>
      <c r="H23" s="13" t="str">
        <f t="shared" si="1"/>
        <v/>
      </c>
      <c r="I23" s="13" t="str">
        <f t="shared" si="5"/>
        <v/>
      </c>
      <c r="K23" s="13"/>
      <c r="L23" s="13"/>
      <c r="O23" s="13"/>
      <c r="P23" s="13"/>
      <c r="Q23" s="19"/>
      <c r="T23" s="13"/>
      <c r="U23" s="32" t="s">
        <v>517</v>
      </c>
      <c r="W23" s="32" t="s">
        <v>149</v>
      </c>
      <c r="Y23" s="32" t="s">
        <v>276</v>
      </c>
      <c r="Z23" s="32" t="s">
        <v>404</v>
      </c>
      <c r="AA23" s="61" t="s">
        <v>370</v>
      </c>
      <c r="AB23" s="61" t="s">
        <v>498</v>
      </c>
      <c r="AC23" s="31"/>
      <c r="AD23" s="31"/>
      <c r="AE23" s="31"/>
      <c r="AF23" s="30"/>
      <c r="AK23" s="42" t="str">
        <f t="shared" si="7"/>
        <v>V</v>
      </c>
    </row>
    <row r="24" spans="1:37" ht="13.5" customHeight="1" x14ac:dyDescent="0.15">
      <c r="A24" s="71"/>
      <c r="B24" s="57"/>
      <c r="F24" s="18" t="s">
        <v>250</v>
      </c>
      <c r="G24" s="17"/>
      <c r="H24" s="13" t="str">
        <f t="shared" si="1"/>
        <v/>
      </c>
      <c r="I24" s="13" t="str">
        <f t="shared" si="5"/>
        <v/>
      </c>
      <c r="K24" s="13"/>
      <c r="L24" s="13"/>
      <c r="O24" s="13"/>
      <c r="P24" s="13"/>
      <c r="Q24" s="19"/>
      <c r="T24" s="13"/>
      <c r="U24" s="32" t="s">
        <v>518</v>
      </c>
      <c r="W24" s="32" t="s">
        <v>150</v>
      </c>
      <c r="Y24" s="32" t="s">
        <v>277</v>
      </c>
      <c r="Z24" s="32" t="s">
        <v>405</v>
      </c>
      <c r="AA24" s="61" t="s">
        <v>371</v>
      </c>
      <c r="AB24" s="61" t="s">
        <v>499</v>
      </c>
      <c r="AC24" s="31"/>
      <c r="AD24" s="31"/>
      <c r="AE24" s="31"/>
      <c r="AF24" s="30"/>
      <c r="AK24" s="42" t="str">
        <f>CHAR(CODE(AK23)+1)</f>
        <v>W</v>
      </c>
    </row>
    <row r="25" spans="1:37" ht="13.5" customHeight="1" x14ac:dyDescent="0.15">
      <c r="A25" s="58"/>
      <c r="B25" s="57"/>
      <c r="F25" s="18" t="s">
        <v>117</v>
      </c>
      <c r="G25" s="17"/>
      <c r="H25" s="13" t="str">
        <f t="shared" si="1"/>
        <v/>
      </c>
      <c r="I25" s="13" t="str">
        <f t="shared" si="5"/>
        <v/>
      </c>
      <c r="K25" s="13"/>
      <c r="L25" s="13"/>
      <c r="O25" s="13"/>
      <c r="P25" s="13"/>
      <c r="Q25" s="19"/>
      <c r="T25" s="13"/>
      <c r="U25" s="32" t="s">
        <v>519</v>
      </c>
      <c r="W25" s="52"/>
      <c r="Y25" s="32" t="s">
        <v>278</v>
      </c>
      <c r="Z25" s="32" t="s">
        <v>406</v>
      </c>
      <c r="AA25" s="61" t="s">
        <v>372</v>
      </c>
      <c r="AB25" s="61" t="s">
        <v>500</v>
      </c>
      <c r="AC25" s="31"/>
      <c r="AD25" s="31"/>
      <c r="AE25" s="31"/>
      <c r="AF25" s="30"/>
      <c r="AK25" s="42" t="str">
        <f t="shared" si="7"/>
        <v>X</v>
      </c>
    </row>
    <row r="26" spans="1:37" ht="13.5" customHeight="1" x14ac:dyDescent="0.15">
      <c r="A26" s="58"/>
      <c r="B26" s="57"/>
      <c r="F26" s="18" t="s">
        <v>118</v>
      </c>
      <c r="G26" s="17"/>
      <c r="H26" s="13" t="str">
        <f t="shared" si="1"/>
        <v/>
      </c>
      <c r="I26" s="13" t="str">
        <f t="shared" si="5"/>
        <v/>
      </c>
      <c r="K26" s="13"/>
      <c r="L26" s="13"/>
      <c r="O26" s="13"/>
      <c r="P26" s="13"/>
      <c r="Q26" s="19"/>
      <c r="T26" s="13"/>
      <c r="U26" s="32" t="s">
        <v>520</v>
      </c>
      <c r="Y26" s="32" t="s">
        <v>279</v>
      </c>
      <c r="Z26" s="32" t="s">
        <v>407</v>
      </c>
      <c r="AA26" s="61" t="s">
        <v>373</v>
      </c>
      <c r="AB26" s="61" t="s">
        <v>501</v>
      </c>
      <c r="AC26" s="31"/>
      <c r="AD26" s="31"/>
      <c r="AE26" s="31"/>
      <c r="AF26" s="30"/>
      <c r="AK26" s="42" t="str">
        <f t="shared" si="7"/>
        <v>Y</v>
      </c>
    </row>
    <row r="27" spans="1:37" ht="13.5" customHeight="1" x14ac:dyDescent="0.15">
      <c r="A27" s="13" t="str">
        <f>IF(D23="", "-", D23)</f>
        <v>-</v>
      </c>
      <c r="B27" s="13"/>
      <c r="F27" s="18" t="s">
        <v>119</v>
      </c>
      <c r="G27" s="17"/>
      <c r="H27" s="13" t="str">
        <f t="shared" si="1"/>
        <v/>
      </c>
      <c r="I27" s="13" t="str">
        <f t="shared" si="5"/>
        <v/>
      </c>
      <c r="K27" s="13"/>
      <c r="L27" s="13"/>
      <c r="O27" s="13"/>
      <c r="P27" s="13"/>
      <c r="Q27" s="19"/>
      <c r="T27" s="13"/>
      <c r="U27" s="32" t="s">
        <v>521</v>
      </c>
      <c r="Y27" s="32" t="s">
        <v>280</v>
      </c>
      <c r="Z27" s="32" t="s">
        <v>408</v>
      </c>
      <c r="AA27" s="61" t="s">
        <v>374</v>
      </c>
      <c r="AB27" s="61" t="s">
        <v>502</v>
      </c>
      <c r="AC27" s="31"/>
      <c r="AD27" s="31"/>
      <c r="AE27" s="31"/>
      <c r="AF27" s="30"/>
      <c r="AK27" s="42" t="str">
        <f>CHAR(CODE(AK26)+1)</f>
        <v>Z</v>
      </c>
    </row>
    <row r="28" spans="1:37" ht="13.5" customHeight="1" x14ac:dyDescent="0.15">
      <c r="B28" s="13"/>
      <c r="F28" s="18" t="s">
        <v>120</v>
      </c>
      <c r="G28" s="17"/>
      <c r="H28" s="13" t="str">
        <f t="shared" si="1"/>
        <v/>
      </c>
      <c r="I28" s="13" t="str">
        <f t="shared" si="5"/>
        <v/>
      </c>
      <c r="K28" s="13"/>
      <c r="L28" s="13"/>
      <c r="O28" s="13"/>
      <c r="P28" s="13"/>
      <c r="Q28" s="19"/>
      <c r="T28" s="13"/>
      <c r="U28" s="32" t="s">
        <v>522</v>
      </c>
      <c r="Y28" s="32" t="s">
        <v>281</v>
      </c>
      <c r="Z28" s="32" t="s">
        <v>409</v>
      </c>
      <c r="AA28" s="61" t="s">
        <v>375</v>
      </c>
      <c r="AB28" s="61" t="s">
        <v>503</v>
      </c>
      <c r="AC28" s="31"/>
      <c r="AD28" s="31"/>
      <c r="AE28" s="31"/>
      <c r="AF28" s="30"/>
      <c r="AK28" s="42" t="s">
        <v>173</v>
      </c>
    </row>
    <row r="29" spans="1:37" ht="13.5" customHeight="1" x14ac:dyDescent="0.15">
      <c r="A29" s="13"/>
      <c r="B29" s="13"/>
      <c r="F29" s="18" t="s">
        <v>181</v>
      </c>
      <c r="G29" s="17"/>
      <c r="H29" s="13" t="str">
        <f t="shared" si="1"/>
        <v/>
      </c>
      <c r="I29" s="13" t="str">
        <f t="shared" si="5"/>
        <v/>
      </c>
      <c r="K29" s="13"/>
      <c r="L29" s="13"/>
      <c r="O29" s="13"/>
      <c r="P29" s="13"/>
      <c r="Q29" s="19"/>
      <c r="T29" s="13"/>
      <c r="U29" s="32" t="s">
        <v>523</v>
      </c>
      <c r="Y29" s="32" t="s">
        <v>282</v>
      </c>
      <c r="Z29" s="32" t="s">
        <v>410</v>
      </c>
      <c r="AA29" s="61" t="s">
        <v>376</v>
      </c>
      <c r="AB29" s="61" t="s">
        <v>504</v>
      </c>
      <c r="AC29" s="31"/>
      <c r="AD29" s="31"/>
      <c r="AE29" s="31"/>
      <c r="AF29" s="30"/>
      <c r="AK29" s="42" t="str">
        <f t="shared" si="7"/>
        <v>b</v>
      </c>
    </row>
    <row r="30" spans="1:37" ht="13.5" customHeight="1" x14ac:dyDescent="0.15">
      <c r="A30" s="13"/>
      <c r="B30" s="13"/>
      <c r="F30" s="18" t="s">
        <v>182</v>
      </c>
      <c r="G30" s="17"/>
      <c r="H30" s="13" t="str">
        <f t="shared" si="1"/>
        <v/>
      </c>
      <c r="I30" s="13" t="str">
        <f t="shared" si="5"/>
        <v/>
      </c>
      <c r="K30" s="13"/>
      <c r="L30" s="13"/>
      <c r="O30" s="13"/>
      <c r="P30" s="13"/>
      <c r="Q30" s="19"/>
      <c r="T30" s="13"/>
      <c r="U30" s="32" t="s">
        <v>524</v>
      </c>
      <c r="Y30" s="32" t="s">
        <v>283</v>
      </c>
      <c r="Z30" s="32" t="s">
        <v>411</v>
      </c>
      <c r="AA30" s="61" t="s">
        <v>377</v>
      </c>
      <c r="AB30" s="61" t="s">
        <v>505</v>
      </c>
      <c r="AC30" s="31"/>
      <c r="AD30" s="31"/>
      <c r="AE30" s="31"/>
      <c r="AF30" s="30"/>
      <c r="AK30" s="42" t="str">
        <f t="shared" si="7"/>
        <v>c</v>
      </c>
    </row>
    <row r="31" spans="1:37" ht="13.5" customHeight="1" x14ac:dyDescent="0.15">
      <c r="A31" s="13"/>
      <c r="B31" s="13"/>
      <c r="F31" s="18" t="s">
        <v>183</v>
      </c>
      <c r="G31" s="17"/>
      <c r="H31" s="13" t="str">
        <f t="shared" si="1"/>
        <v/>
      </c>
      <c r="I31" s="13" t="str">
        <f t="shared" si="5"/>
        <v/>
      </c>
      <c r="K31" s="13"/>
      <c r="L31" s="13"/>
      <c r="O31" s="13"/>
      <c r="P31" s="13"/>
      <c r="Q31" s="19"/>
      <c r="T31" s="13"/>
      <c r="U31" s="32" t="s">
        <v>525</v>
      </c>
      <c r="Y31" s="32" t="s">
        <v>284</v>
      </c>
      <c r="Z31" s="32" t="s">
        <v>412</v>
      </c>
      <c r="AA31" s="61" t="s">
        <v>378</v>
      </c>
      <c r="AB31" s="61" t="s">
        <v>506</v>
      </c>
      <c r="AC31" s="31"/>
      <c r="AD31" s="31"/>
      <c r="AE31" s="31"/>
      <c r="AF31" s="30"/>
      <c r="AK31" s="42" t="str">
        <f t="shared" si="7"/>
        <v>d</v>
      </c>
    </row>
    <row r="32" spans="1:37" ht="13.5" customHeight="1" x14ac:dyDescent="0.15">
      <c r="A32" s="13"/>
      <c r="B32" s="13"/>
      <c r="F32" s="18" t="s">
        <v>184</v>
      </c>
      <c r="G32" s="17"/>
      <c r="H32" s="13" t="str">
        <f t="shared" si="1"/>
        <v/>
      </c>
      <c r="I32" s="13" t="str">
        <f t="shared" si="5"/>
        <v/>
      </c>
      <c r="K32" s="13"/>
      <c r="L32" s="13"/>
      <c r="O32" s="13"/>
      <c r="P32" s="13"/>
      <c r="Q32" s="19"/>
      <c r="T32" s="13"/>
      <c r="U32" s="32" t="s">
        <v>526</v>
      </c>
      <c r="Y32" s="32" t="s">
        <v>285</v>
      </c>
      <c r="Z32" s="32" t="s">
        <v>413</v>
      </c>
      <c r="AA32" s="61" t="s">
        <v>58</v>
      </c>
      <c r="AB32" s="61" t="s">
        <v>58</v>
      </c>
      <c r="AC32" s="31"/>
      <c r="AD32" s="31"/>
      <c r="AE32" s="31"/>
      <c r="AF32" s="30"/>
      <c r="AK32" s="42" t="str">
        <f t="shared" si="7"/>
        <v>e</v>
      </c>
    </row>
    <row r="33" spans="1:37" ht="13.5" customHeight="1" x14ac:dyDescent="0.15">
      <c r="A33" s="13"/>
      <c r="B33" s="13"/>
      <c r="F33" s="18" t="s">
        <v>185</v>
      </c>
      <c r="G33" s="17"/>
      <c r="H33" s="13" t="str">
        <f t="shared" si="1"/>
        <v/>
      </c>
      <c r="I33" s="13" t="str">
        <f t="shared" si="5"/>
        <v/>
      </c>
      <c r="K33" s="13"/>
      <c r="L33" s="13"/>
      <c r="O33" s="13"/>
      <c r="P33" s="13"/>
      <c r="Q33" s="19"/>
      <c r="T33" s="13"/>
      <c r="U33" s="32" t="s">
        <v>527</v>
      </c>
      <c r="Y33" s="32" t="s">
        <v>286</v>
      </c>
      <c r="Z33" s="32" t="s">
        <v>414</v>
      </c>
      <c r="AA33" s="52"/>
      <c r="AB33" s="31"/>
      <c r="AC33" s="31"/>
      <c r="AD33" s="31"/>
      <c r="AE33" s="31"/>
      <c r="AF33" s="30"/>
      <c r="AK33" s="42" t="str">
        <f t="shared" si="7"/>
        <v>f</v>
      </c>
    </row>
    <row r="34" spans="1:37" ht="13.5" customHeight="1" x14ac:dyDescent="0.15">
      <c r="A34" s="13"/>
      <c r="B34" s="13"/>
      <c r="F34" s="18" t="s">
        <v>186</v>
      </c>
      <c r="G34" s="17"/>
      <c r="H34" s="13" t="str">
        <f t="shared" si="1"/>
        <v/>
      </c>
      <c r="I34" s="13" t="str">
        <f t="shared" si="5"/>
        <v/>
      </c>
      <c r="K34" s="13"/>
      <c r="L34" s="13"/>
      <c r="O34" s="13"/>
      <c r="P34" s="13"/>
      <c r="Q34" s="19"/>
      <c r="T34" s="13"/>
      <c r="U34" s="32" t="s">
        <v>528</v>
      </c>
      <c r="Y34" s="32" t="s">
        <v>287</v>
      </c>
      <c r="Z34" s="32" t="s">
        <v>415</v>
      </c>
      <c r="AB34" s="31"/>
      <c r="AC34" s="31"/>
      <c r="AD34" s="31"/>
      <c r="AE34" s="31"/>
      <c r="AF34" s="30"/>
      <c r="AK34" s="42" t="str">
        <f t="shared" si="7"/>
        <v>g</v>
      </c>
    </row>
    <row r="35" spans="1:37" ht="13.5" customHeight="1" x14ac:dyDescent="0.15">
      <c r="A35" s="13"/>
      <c r="B35" s="13"/>
      <c r="F35" s="18" t="s">
        <v>187</v>
      </c>
      <c r="G35" s="17"/>
      <c r="H35" s="13" t="str">
        <f t="shared" si="1"/>
        <v/>
      </c>
      <c r="I35" s="13" t="str">
        <f t="shared" si="5"/>
        <v/>
      </c>
      <c r="K35" s="13"/>
      <c r="L35" s="13"/>
      <c r="O35" s="13"/>
      <c r="P35" s="13"/>
      <c r="Q35" s="19"/>
      <c r="T35" s="13"/>
      <c r="U35" s="32" t="s">
        <v>529</v>
      </c>
      <c r="Y35" s="32" t="s">
        <v>288</v>
      </c>
      <c r="Z35" s="32" t="s">
        <v>416</v>
      </c>
      <c r="AC35" s="31"/>
      <c r="AF35" s="30"/>
      <c r="AK35" s="42" t="str">
        <f t="shared" si="7"/>
        <v>h</v>
      </c>
    </row>
    <row r="36" spans="1:37" ht="13.5" customHeight="1" x14ac:dyDescent="0.15">
      <c r="A36" s="13"/>
      <c r="B36" s="13"/>
      <c r="F36" s="18" t="s">
        <v>188</v>
      </c>
      <c r="G36" s="17"/>
      <c r="H36" s="13" t="str">
        <f t="shared" si="1"/>
        <v/>
      </c>
      <c r="I36" s="13" t="str">
        <f t="shared" si="5"/>
        <v/>
      </c>
      <c r="K36" s="13"/>
      <c r="L36" s="13"/>
      <c r="O36" s="13"/>
      <c r="P36" s="13"/>
      <c r="Q36" s="19"/>
      <c r="T36" s="13"/>
      <c r="Y36" s="32" t="s">
        <v>289</v>
      </c>
      <c r="Z36" s="32" t="s">
        <v>417</v>
      </c>
      <c r="AF36" s="30"/>
      <c r="AK36" s="42" t="str">
        <f t="shared" si="7"/>
        <v>i</v>
      </c>
    </row>
    <row r="37" spans="1:37" ht="13.5" customHeight="1" x14ac:dyDescent="0.15">
      <c r="A37" s="13"/>
      <c r="B37" s="13"/>
      <c r="F37" s="13"/>
      <c r="G37" s="19"/>
      <c r="H37" s="13" t="str">
        <f t="shared" si="1"/>
        <v/>
      </c>
      <c r="I37" s="13" t="str">
        <f t="shared" si="5"/>
        <v/>
      </c>
      <c r="K37" s="13"/>
      <c r="L37" s="13"/>
      <c r="O37" s="13"/>
      <c r="P37" s="13"/>
      <c r="Q37" s="19"/>
      <c r="T37" s="13"/>
      <c r="Y37" s="32" t="s">
        <v>290</v>
      </c>
      <c r="Z37" s="32" t="s">
        <v>418</v>
      </c>
      <c r="AF37" s="30"/>
      <c r="AK37" s="42" t="str">
        <f t="shared" si="7"/>
        <v>j</v>
      </c>
    </row>
    <row r="38" spans="1:37" x14ac:dyDescent="0.15">
      <c r="A38" s="13"/>
      <c r="B38" s="13"/>
      <c r="F38" s="13"/>
      <c r="G38" s="19"/>
      <c r="K38" s="13"/>
      <c r="L38" s="13"/>
      <c r="O38" s="13"/>
      <c r="P38" s="13"/>
      <c r="Q38" s="19"/>
      <c r="T38" s="13"/>
      <c r="Y38" s="32" t="s">
        <v>291</v>
      </c>
      <c r="Z38" s="32" t="s">
        <v>419</v>
      </c>
      <c r="AF38" s="30"/>
      <c r="AK38" s="42" t="str">
        <f t="shared" si="7"/>
        <v>k</v>
      </c>
    </row>
    <row r="39" spans="1:37" x14ac:dyDescent="0.15">
      <c r="A39" s="13"/>
      <c r="B39" s="13"/>
      <c r="F39" s="13" t="s">
        <v>566</v>
      </c>
      <c r="G39" s="19"/>
      <c r="K39" s="13"/>
      <c r="L39" s="13"/>
      <c r="O39" s="13"/>
      <c r="P39" s="13"/>
      <c r="Q39" s="19"/>
      <c r="T39" s="13"/>
      <c r="U39" s="32" t="s">
        <v>531</v>
      </c>
      <c r="Y39" s="32" t="s">
        <v>292</v>
      </c>
      <c r="Z39" s="32" t="s">
        <v>420</v>
      </c>
      <c r="AF39" s="30"/>
      <c r="AK39" s="42" t="str">
        <f t="shared" si="7"/>
        <v>l</v>
      </c>
    </row>
    <row r="40" spans="1:37" x14ac:dyDescent="0.15">
      <c r="A40" s="13"/>
      <c r="B40" s="13"/>
      <c r="F40" s="13"/>
      <c r="G40" s="19"/>
      <c r="K40" s="13"/>
      <c r="L40" s="13"/>
      <c r="O40" s="13"/>
      <c r="P40" s="13"/>
      <c r="Q40" s="19"/>
      <c r="T40" s="13"/>
      <c r="U40" s="32"/>
      <c r="Y40" s="32" t="s">
        <v>293</v>
      </c>
      <c r="Z40" s="32" t="s">
        <v>421</v>
      </c>
      <c r="AF40" s="30"/>
      <c r="AK40" s="42" t="str">
        <f t="shared" si="7"/>
        <v>m</v>
      </c>
    </row>
    <row r="41" spans="1:37" x14ac:dyDescent="0.15">
      <c r="A41" s="13"/>
      <c r="B41" s="13"/>
      <c r="F41" s="13"/>
      <c r="G41" s="19"/>
      <c r="K41" s="13"/>
      <c r="L41" s="13"/>
      <c r="O41" s="13"/>
      <c r="P41" s="13"/>
      <c r="Q41" s="19"/>
      <c r="T41" s="13"/>
      <c r="U41" s="32" t="s">
        <v>233</v>
      </c>
      <c r="Y41" s="32" t="s">
        <v>294</v>
      </c>
      <c r="Z41" s="32" t="s">
        <v>422</v>
      </c>
      <c r="AF41" s="30"/>
      <c r="AK41" s="42" t="str">
        <f t="shared" si="7"/>
        <v>n</v>
      </c>
    </row>
    <row r="42" spans="1:37" x14ac:dyDescent="0.15">
      <c r="A42" s="13"/>
      <c r="B42" s="13"/>
      <c r="F42" s="13"/>
      <c r="G42" s="19"/>
      <c r="K42" s="13"/>
      <c r="L42" s="13"/>
      <c r="O42" s="13"/>
      <c r="P42" s="13"/>
      <c r="Q42" s="19"/>
      <c r="T42" s="13"/>
      <c r="U42" s="32" t="s">
        <v>243</v>
      </c>
      <c r="Y42" s="32" t="s">
        <v>295</v>
      </c>
      <c r="Z42" s="32" t="s">
        <v>423</v>
      </c>
      <c r="AF42" s="30"/>
      <c r="AK42" s="42" t="str">
        <f t="shared" si="7"/>
        <v>o</v>
      </c>
    </row>
    <row r="43" spans="1:37" x14ac:dyDescent="0.15">
      <c r="A43" s="13"/>
      <c r="B43" s="13"/>
      <c r="F43" s="13"/>
      <c r="G43" s="19"/>
      <c r="K43" s="13"/>
      <c r="L43" s="13"/>
      <c r="O43" s="13"/>
      <c r="P43" s="13"/>
      <c r="Q43" s="19"/>
      <c r="T43" s="13"/>
      <c r="Y43" s="32" t="s">
        <v>296</v>
      </c>
      <c r="Z43" s="32" t="s">
        <v>424</v>
      </c>
      <c r="AF43" s="30"/>
      <c r="AK43" s="42" t="str">
        <f t="shared" si="7"/>
        <v>p</v>
      </c>
    </row>
    <row r="44" spans="1:37" x14ac:dyDescent="0.15">
      <c r="A44" s="13"/>
      <c r="B44" s="13"/>
      <c r="F44" s="13"/>
      <c r="G44" s="19"/>
      <c r="K44" s="13"/>
      <c r="L44" s="13"/>
      <c r="O44" s="13"/>
      <c r="P44" s="13"/>
      <c r="Q44" s="19"/>
      <c r="T44" s="13"/>
      <c r="Y44" s="32" t="s">
        <v>297</v>
      </c>
      <c r="Z44" s="32" t="s">
        <v>425</v>
      </c>
      <c r="AF44" s="30"/>
      <c r="AK44" s="42" t="str">
        <f t="shared" si="7"/>
        <v>q</v>
      </c>
    </row>
    <row r="45" spans="1:37" x14ac:dyDescent="0.15">
      <c r="A45" s="13"/>
      <c r="B45" s="13"/>
      <c r="F45" s="13"/>
      <c r="G45" s="19"/>
      <c r="K45" s="13"/>
      <c r="L45" s="13"/>
      <c r="O45" s="13"/>
      <c r="P45" s="13"/>
      <c r="Q45" s="19"/>
      <c r="T45" s="13"/>
      <c r="U45" s="29" t="s">
        <v>152</v>
      </c>
      <c r="Y45" s="32" t="s">
        <v>298</v>
      </c>
      <c r="Z45" s="32" t="s">
        <v>426</v>
      </c>
      <c r="AF45" s="30"/>
      <c r="AK45" s="42" t="str">
        <f t="shared" si="7"/>
        <v>r</v>
      </c>
    </row>
    <row r="46" spans="1:37" x14ac:dyDescent="0.15">
      <c r="A46" s="13"/>
      <c r="B46" s="13"/>
      <c r="F46" s="13"/>
      <c r="G46" s="19"/>
      <c r="K46" s="13"/>
      <c r="L46" s="13"/>
      <c r="O46" s="13"/>
      <c r="P46" s="13"/>
      <c r="Q46" s="19"/>
      <c r="T46" s="13"/>
      <c r="U46" s="68" t="s">
        <v>554</v>
      </c>
      <c r="Y46" s="32" t="s">
        <v>299</v>
      </c>
      <c r="Z46" s="32" t="s">
        <v>427</v>
      </c>
      <c r="AF46" s="30"/>
      <c r="AK46" s="42" t="str">
        <f t="shared" si="7"/>
        <v>s</v>
      </c>
    </row>
    <row r="47" spans="1:37" x14ac:dyDescent="0.15">
      <c r="A47" s="13"/>
      <c r="B47" s="13"/>
      <c r="F47" s="13"/>
      <c r="G47" s="19"/>
      <c r="K47" s="13"/>
      <c r="L47" s="13"/>
      <c r="O47" s="13"/>
      <c r="P47" s="13"/>
      <c r="Q47" s="19"/>
      <c r="T47" s="13"/>
      <c r="Y47" s="32" t="s">
        <v>300</v>
      </c>
      <c r="Z47" s="32" t="s">
        <v>428</v>
      </c>
      <c r="AF47" s="30"/>
      <c r="AK47" s="42" t="str">
        <f t="shared" si="7"/>
        <v>t</v>
      </c>
    </row>
    <row r="48" spans="1:37" x14ac:dyDescent="0.15">
      <c r="A48" s="13"/>
      <c r="B48" s="13"/>
      <c r="F48" s="13"/>
      <c r="G48" s="19"/>
      <c r="K48" s="13"/>
      <c r="L48" s="13"/>
      <c r="O48" s="13"/>
      <c r="P48" s="13"/>
      <c r="Q48" s="19"/>
      <c r="T48" s="13"/>
      <c r="U48" s="68">
        <v>2021</v>
      </c>
      <c r="Y48" s="32" t="s">
        <v>301</v>
      </c>
      <c r="Z48" s="32" t="s">
        <v>429</v>
      </c>
      <c r="AF48" s="30"/>
      <c r="AK48" s="42" t="str">
        <f t="shared" si="7"/>
        <v>u</v>
      </c>
    </row>
    <row r="49" spans="1:37" x14ac:dyDescent="0.15">
      <c r="A49" s="13"/>
      <c r="B49" s="13"/>
      <c r="F49" s="13"/>
      <c r="G49" s="19"/>
      <c r="K49" s="13"/>
      <c r="L49" s="13"/>
      <c r="O49" s="13"/>
      <c r="P49" s="13"/>
      <c r="Q49" s="19"/>
      <c r="T49" s="13"/>
      <c r="U49" s="68">
        <v>2022</v>
      </c>
      <c r="Y49" s="32" t="s">
        <v>302</v>
      </c>
      <c r="Z49" s="32" t="s">
        <v>430</v>
      </c>
      <c r="AF49" s="30"/>
      <c r="AK49" s="42" t="str">
        <f t="shared" si="7"/>
        <v>v</v>
      </c>
    </row>
    <row r="50" spans="1:37" x14ac:dyDescent="0.15">
      <c r="A50" s="13"/>
      <c r="B50" s="13"/>
      <c r="F50" s="13"/>
      <c r="G50" s="19"/>
      <c r="K50" s="13"/>
      <c r="L50" s="13"/>
      <c r="O50" s="13"/>
      <c r="P50" s="13"/>
      <c r="Q50" s="19"/>
      <c r="T50" s="13"/>
      <c r="U50" s="68">
        <v>2023</v>
      </c>
      <c r="Y50" s="32" t="s">
        <v>303</v>
      </c>
      <c r="Z50" s="32" t="s">
        <v>431</v>
      </c>
      <c r="AF50" s="30"/>
    </row>
    <row r="51" spans="1:37" x14ac:dyDescent="0.15">
      <c r="A51" s="13"/>
      <c r="B51" s="13"/>
      <c r="F51" s="13"/>
      <c r="G51" s="19"/>
      <c r="K51" s="13"/>
      <c r="L51" s="13"/>
      <c r="O51" s="13"/>
      <c r="P51" s="13"/>
      <c r="Q51" s="19"/>
      <c r="T51" s="13"/>
      <c r="U51" s="68">
        <v>2024</v>
      </c>
      <c r="Y51" s="32" t="s">
        <v>304</v>
      </c>
      <c r="Z51" s="32" t="s">
        <v>432</v>
      </c>
      <c r="AF51" s="30"/>
    </row>
    <row r="52" spans="1:37" x14ac:dyDescent="0.15">
      <c r="A52" s="13"/>
      <c r="B52" s="13"/>
      <c r="F52" s="13"/>
      <c r="G52" s="19"/>
      <c r="K52" s="13"/>
      <c r="L52" s="13"/>
      <c r="O52" s="13"/>
      <c r="P52" s="13"/>
      <c r="Q52" s="19"/>
      <c r="T52" s="13"/>
      <c r="U52" s="68">
        <v>2025</v>
      </c>
      <c r="Y52" s="32" t="s">
        <v>305</v>
      </c>
      <c r="Z52" s="32" t="s">
        <v>433</v>
      </c>
      <c r="AF52" s="30"/>
    </row>
    <row r="53" spans="1:37" x14ac:dyDescent="0.15">
      <c r="A53" s="13"/>
      <c r="B53" s="13"/>
      <c r="F53" s="13"/>
      <c r="G53" s="19"/>
      <c r="K53" s="13"/>
      <c r="L53" s="13"/>
      <c r="O53" s="13"/>
      <c r="P53" s="13"/>
      <c r="Q53" s="19"/>
      <c r="T53" s="13"/>
      <c r="U53" s="68">
        <v>2026</v>
      </c>
      <c r="Y53" s="32" t="s">
        <v>306</v>
      </c>
      <c r="Z53" s="32" t="s">
        <v>434</v>
      </c>
      <c r="AF53" s="30"/>
    </row>
    <row r="54" spans="1:37" x14ac:dyDescent="0.15">
      <c r="A54" s="13"/>
      <c r="B54" s="13"/>
      <c r="F54" s="13"/>
      <c r="G54" s="19"/>
      <c r="K54" s="13"/>
      <c r="L54" s="13"/>
      <c r="O54" s="13"/>
      <c r="P54" s="20"/>
      <c r="Q54" s="19"/>
      <c r="T54" s="13"/>
      <c r="Y54" s="32" t="s">
        <v>307</v>
      </c>
      <c r="Z54" s="32" t="s">
        <v>435</v>
      </c>
      <c r="AF54" s="30"/>
    </row>
    <row r="55" spans="1:37" x14ac:dyDescent="0.15">
      <c r="A55" s="13"/>
      <c r="B55" s="13"/>
      <c r="F55" s="13"/>
      <c r="G55" s="19"/>
      <c r="K55" s="13"/>
      <c r="L55" s="13"/>
      <c r="O55" s="13"/>
      <c r="P55" s="13"/>
      <c r="Q55" s="19"/>
      <c r="T55" s="13"/>
      <c r="Y55" s="32" t="s">
        <v>308</v>
      </c>
      <c r="Z55" s="32" t="s">
        <v>436</v>
      </c>
      <c r="AF55" s="30"/>
    </row>
    <row r="56" spans="1:37" x14ac:dyDescent="0.15">
      <c r="A56" s="13"/>
      <c r="B56" s="13"/>
      <c r="F56" s="13"/>
      <c r="G56" s="19"/>
      <c r="K56" s="13"/>
      <c r="L56" s="13"/>
      <c r="O56" s="13"/>
      <c r="P56" s="13"/>
      <c r="Q56" s="19"/>
      <c r="T56" s="13"/>
      <c r="U56" s="68">
        <v>20</v>
      </c>
      <c r="Y56" s="32" t="s">
        <v>309</v>
      </c>
      <c r="Z56" s="32" t="s">
        <v>437</v>
      </c>
      <c r="AF56" s="30"/>
    </row>
    <row r="57" spans="1:37" x14ac:dyDescent="0.15">
      <c r="A57" s="13"/>
      <c r="B57" s="13"/>
      <c r="F57" s="13"/>
      <c r="G57" s="19"/>
      <c r="K57" s="13"/>
      <c r="L57" s="13"/>
      <c r="O57" s="13"/>
      <c r="P57" s="13"/>
      <c r="Q57" s="19"/>
      <c r="T57" s="13"/>
      <c r="U57" s="32" t="s">
        <v>507</v>
      </c>
      <c r="Y57" s="32" t="s">
        <v>310</v>
      </c>
      <c r="Z57" s="32" t="s">
        <v>438</v>
      </c>
      <c r="AF57" s="30"/>
    </row>
    <row r="58" spans="1:37" x14ac:dyDescent="0.15">
      <c r="A58" s="13"/>
      <c r="B58" s="13"/>
      <c r="F58" s="13"/>
      <c r="G58" s="19"/>
      <c r="K58" s="13"/>
      <c r="L58" s="13"/>
      <c r="O58" s="13"/>
      <c r="P58" s="13"/>
      <c r="Q58" s="19"/>
      <c r="T58" s="13"/>
      <c r="U58" s="32" t="s">
        <v>508</v>
      </c>
      <c r="Y58" s="32" t="s">
        <v>311</v>
      </c>
      <c r="Z58" s="32" t="s">
        <v>439</v>
      </c>
      <c r="AF58" s="30"/>
    </row>
    <row r="59" spans="1:37" x14ac:dyDescent="0.15">
      <c r="A59" s="13"/>
      <c r="B59" s="13"/>
      <c r="F59" s="13"/>
      <c r="G59" s="19"/>
      <c r="K59" s="13"/>
      <c r="L59" s="13"/>
      <c r="O59" s="13"/>
      <c r="P59" s="13"/>
      <c r="Q59" s="19"/>
      <c r="T59" s="13"/>
      <c r="Y59" s="32" t="s">
        <v>312</v>
      </c>
      <c r="Z59" s="32" t="s">
        <v>440</v>
      </c>
      <c r="AF59" s="30"/>
    </row>
    <row r="60" spans="1:37" x14ac:dyDescent="0.15">
      <c r="A60" s="13"/>
      <c r="B60" s="13"/>
      <c r="F60" s="13"/>
      <c r="G60" s="19"/>
      <c r="K60" s="13"/>
      <c r="L60" s="13"/>
      <c r="O60" s="13"/>
      <c r="P60" s="13"/>
      <c r="Q60" s="19"/>
      <c r="T60" s="13"/>
      <c r="Y60" s="32" t="s">
        <v>313</v>
      </c>
      <c r="Z60" s="32" t="s">
        <v>441</v>
      </c>
      <c r="AF60" s="30"/>
    </row>
    <row r="61" spans="1:37" x14ac:dyDescent="0.15">
      <c r="A61" s="13"/>
      <c r="B61" s="13"/>
      <c r="F61" s="13"/>
      <c r="G61" s="19"/>
      <c r="K61" s="13"/>
      <c r="L61" s="13"/>
      <c r="O61" s="13"/>
      <c r="P61" s="13"/>
      <c r="Q61" s="19"/>
      <c r="T61" s="13"/>
      <c r="Y61" s="32" t="s">
        <v>314</v>
      </c>
      <c r="Z61" s="32" t="s">
        <v>442</v>
      </c>
      <c r="AF61" s="30"/>
    </row>
    <row r="62" spans="1:37" x14ac:dyDescent="0.15">
      <c r="A62" s="13"/>
      <c r="B62" s="13"/>
      <c r="F62" s="13"/>
      <c r="G62" s="19"/>
      <c r="K62" s="13"/>
      <c r="L62" s="13"/>
      <c r="O62" s="13"/>
      <c r="P62" s="13"/>
      <c r="Q62" s="19"/>
      <c r="T62" s="13"/>
      <c r="Y62" s="32" t="s">
        <v>315</v>
      </c>
      <c r="Z62" s="32" t="s">
        <v>443</v>
      </c>
      <c r="AF62" s="30"/>
    </row>
    <row r="63" spans="1:37" x14ac:dyDescent="0.15">
      <c r="A63" s="13"/>
      <c r="B63" s="13"/>
      <c r="F63" s="13"/>
      <c r="G63" s="19"/>
      <c r="K63" s="13"/>
      <c r="L63" s="13"/>
      <c r="O63" s="13"/>
      <c r="P63" s="13"/>
      <c r="Q63" s="19"/>
      <c r="T63" s="13"/>
      <c r="Y63" s="32" t="s">
        <v>316</v>
      </c>
      <c r="Z63" s="32" t="s">
        <v>444</v>
      </c>
      <c r="AF63" s="30"/>
    </row>
    <row r="64" spans="1:37" x14ac:dyDescent="0.15">
      <c r="A64" s="13"/>
      <c r="B64" s="13"/>
      <c r="F64" s="13"/>
      <c r="G64" s="19"/>
      <c r="K64" s="13"/>
      <c r="L64" s="13"/>
      <c r="O64" s="13"/>
      <c r="P64" s="13"/>
      <c r="Q64" s="19"/>
      <c r="T64" s="13"/>
      <c r="Y64" s="32" t="s">
        <v>317</v>
      </c>
      <c r="Z64" s="32" t="s">
        <v>445</v>
      </c>
      <c r="AF64" s="30"/>
    </row>
    <row r="65" spans="1:32" x14ac:dyDescent="0.15">
      <c r="A65" s="13"/>
      <c r="B65" s="13"/>
      <c r="F65" s="13"/>
      <c r="G65" s="19"/>
      <c r="K65" s="13"/>
      <c r="L65" s="13"/>
      <c r="O65" s="13"/>
      <c r="P65" s="13"/>
      <c r="Q65" s="19"/>
      <c r="T65" s="13"/>
      <c r="Y65" s="32" t="s">
        <v>318</v>
      </c>
      <c r="Z65" s="32" t="s">
        <v>446</v>
      </c>
      <c r="AF65" s="30"/>
    </row>
    <row r="66" spans="1:32" x14ac:dyDescent="0.15">
      <c r="A66" s="13"/>
      <c r="B66" s="13"/>
      <c r="F66" s="13"/>
      <c r="G66" s="19"/>
      <c r="K66" s="13"/>
      <c r="L66" s="13"/>
      <c r="O66" s="13"/>
      <c r="P66" s="13"/>
      <c r="Q66" s="19"/>
      <c r="T66" s="13"/>
      <c r="Y66" s="32" t="s">
        <v>59</v>
      </c>
      <c r="Z66" s="32" t="s">
        <v>447</v>
      </c>
      <c r="AF66" s="30"/>
    </row>
    <row r="67" spans="1:32" x14ac:dyDescent="0.15">
      <c r="A67" s="13"/>
      <c r="B67" s="13"/>
      <c r="F67" s="13"/>
      <c r="G67" s="19"/>
      <c r="K67" s="13"/>
      <c r="L67" s="13"/>
      <c r="O67" s="13"/>
      <c r="P67" s="13"/>
      <c r="Q67" s="19"/>
      <c r="T67" s="13"/>
      <c r="Y67" s="32" t="s">
        <v>319</v>
      </c>
      <c r="Z67" s="32" t="s">
        <v>448</v>
      </c>
      <c r="AF67" s="30"/>
    </row>
    <row r="68" spans="1:32" x14ac:dyDescent="0.15">
      <c r="A68" s="13"/>
      <c r="B68" s="13"/>
      <c r="F68" s="13"/>
      <c r="G68" s="19"/>
      <c r="K68" s="13"/>
      <c r="L68" s="13"/>
      <c r="O68" s="13"/>
      <c r="P68" s="13"/>
      <c r="Q68" s="19"/>
      <c r="T68" s="13"/>
      <c r="Y68" s="32" t="s">
        <v>320</v>
      </c>
      <c r="Z68" s="32" t="s">
        <v>449</v>
      </c>
      <c r="AF68" s="30"/>
    </row>
    <row r="69" spans="1:32" x14ac:dyDescent="0.15">
      <c r="A69" s="13"/>
      <c r="B69" s="13"/>
      <c r="F69" s="13"/>
      <c r="G69" s="19"/>
      <c r="K69" s="13"/>
      <c r="L69" s="13"/>
      <c r="O69" s="13"/>
      <c r="P69" s="13"/>
      <c r="Q69" s="19"/>
      <c r="T69" s="13"/>
      <c r="Y69" s="32" t="s">
        <v>321</v>
      </c>
      <c r="Z69" s="32" t="s">
        <v>450</v>
      </c>
      <c r="AF69" s="30"/>
    </row>
    <row r="70" spans="1:32" x14ac:dyDescent="0.15">
      <c r="A70" s="13"/>
      <c r="B70" s="13"/>
      <c r="Y70" s="32" t="s">
        <v>322</v>
      </c>
      <c r="Z70" s="32" t="s">
        <v>451</v>
      </c>
    </row>
    <row r="71" spans="1:32" x14ac:dyDescent="0.15">
      <c r="Y71" s="32" t="s">
        <v>323</v>
      </c>
      <c r="Z71" s="32" t="s">
        <v>452</v>
      </c>
    </row>
    <row r="72" spans="1:32" x14ac:dyDescent="0.15">
      <c r="Y72" s="32" t="s">
        <v>324</v>
      </c>
      <c r="Z72" s="32" t="s">
        <v>453</v>
      </c>
    </row>
    <row r="73" spans="1:32" x14ac:dyDescent="0.15">
      <c r="Y73" s="32" t="s">
        <v>325</v>
      </c>
      <c r="Z73" s="32" t="s">
        <v>454</v>
      </c>
    </row>
    <row r="74" spans="1:32" x14ac:dyDescent="0.15">
      <c r="Y74" s="32" t="s">
        <v>326</v>
      </c>
      <c r="Z74" s="32" t="s">
        <v>455</v>
      </c>
    </row>
    <row r="75" spans="1:32" x14ac:dyDescent="0.15">
      <c r="Y75" s="32" t="s">
        <v>327</v>
      </c>
      <c r="Z75" s="32" t="s">
        <v>456</v>
      </c>
    </row>
    <row r="76" spans="1:32" x14ac:dyDescent="0.15">
      <c r="Y76" s="32" t="s">
        <v>328</v>
      </c>
      <c r="Z76" s="32" t="s">
        <v>457</v>
      </c>
    </row>
    <row r="77" spans="1:32" x14ac:dyDescent="0.15">
      <c r="Y77" s="32" t="s">
        <v>329</v>
      </c>
      <c r="Z77" s="32" t="s">
        <v>458</v>
      </c>
    </row>
    <row r="78" spans="1:32" x14ac:dyDescent="0.15">
      <c r="Y78" s="32" t="s">
        <v>330</v>
      </c>
      <c r="Z78" s="32" t="s">
        <v>459</v>
      </c>
    </row>
    <row r="79" spans="1:32" x14ac:dyDescent="0.15">
      <c r="Y79" s="32" t="s">
        <v>331</v>
      </c>
      <c r="Z79" s="32" t="s">
        <v>460</v>
      </c>
    </row>
    <row r="80" spans="1:32" x14ac:dyDescent="0.15">
      <c r="Y80" s="32" t="s">
        <v>332</v>
      </c>
      <c r="Z80" s="32" t="s">
        <v>461</v>
      </c>
    </row>
    <row r="81" spans="25:26" x14ac:dyDescent="0.15">
      <c r="Y81" s="32" t="s">
        <v>333</v>
      </c>
      <c r="Z81" s="32" t="s">
        <v>462</v>
      </c>
    </row>
    <row r="82" spans="25:26" x14ac:dyDescent="0.15">
      <c r="Y82" s="32" t="s">
        <v>334</v>
      </c>
      <c r="Z82" s="32" t="s">
        <v>463</v>
      </c>
    </row>
    <row r="83" spans="25:26" x14ac:dyDescent="0.15">
      <c r="Y83" s="32" t="s">
        <v>335</v>
      </c>
      <c r="Z83" s="32" t="s">
        <v>464</v>
      </c>
    </row>
    <row r="84" spans="25:26" x14ac:dyDescent="0.15">
      <c r="Y84" s="32" t="s">
        <v>336</v>
      </c>
      <c r="Z84" s="32" t="s">
        <v>465</v>
      </c>
    </row>
    <row r="85" spans="25:26" x14ac:dyDescent="0.15">
      <c r="Y85" s="32" t="s">
        <v>337</v>
      </c>
      <c r="Z85" s="32" t="s">
        <v>466</v>
      </c>
    </row>
    <row r="86" spans="25:26" x14ac:dyDescent="0.15">
      <c r="Y86" s="32" t="s">
        <v>338</v>
      </c>
      <c r="Z86" s="32" t="s">
        <v>467</v>
      </c>
    </row>
    <row r="87" spans="25:26" x14ac:dyDescent="0.15">
      <c r="Y87" s="32" t="s">
        <v>339</v>
      </c>
      <c r="Z87" s="32" t="s">
        <v>468</v>
      </c>
    </row>
    <row r="88" spans="25:26" x14ac:dyDescent="0.15">
      <c r="Y88" s="32" t="s">
        <v>340</v>
      </c>
      <c r="Z88" s="32" t="s">
        <v>469</v>
      </c>
    </row>
    <row r="89" spans="25:26" x14ac:dyDescent="0.15">
      <c r="Y89" s="32" t="s">
        <v>341</v>
      </c>
      <c r="Z89" s="32" t="s">
        <v>470</v>
      </c>
    </row>
    <row r="90" spans="25:26" x14ac:dyDescent="0.15">
      <c r="Y90" s="32" t="s">
        <v>342</v>
      </c>
      <c r="Z90" s="32" t="s">
        <v>471</v>
      </c>
    </row>
    <row r="91" spans="25:26" x14ac:dyDescent="0.15">
      <c r="Y91" s="32" t="s">
        <v>343</v>
      </c>
      <c r="Z91" s="32" t="s">
        <v>472</v>
      </c>
    </row>
    <row r="92" spans="25:26" x14ac:dyDescent="0.15">
      <c r="Y92" s="32" t="s">
        <v>344</v>
      </c>
      <c r="Z92" s="32" t="s">
        <v>473</v>
      </c>
    </row>
    <row r="93" spans="25:26" x14ac:dyDescent="0.15">
      <c r="Y93" s="32" t="s">
        <v>345</v>
      </c>
      <c r="Z93" s="32" t="s">
        <v>474</v>
      </c>
    </row>
    <row r="94" spans="25:26" x14ac:dyDescent="0.15">
      <c r="Y94" s="32" t="s">
        <v>346</v>
      </c>
      <c r="Z94" s="32" t="s">
        <v>475</v>
      </c>
    </row>
    <row r="95" spans="25:26" x14ac:dyDescent="0.15">
      <c r="Y95" s="32" t="s">
        <v>347</v>
      </c>
      <c r="Z95" s="32" t="s">
        <v>476</v>
      </c>
    </row>
    <row r="96" spans="25:26" x14ac:dyDescent="0.15">
      <c r="Y96" s="32" t="s">
        <v>251</v>
      </c>
      <c r="Z96" s="32" t="s">
        <v>477</v>
      </c>
    </row>
    <row r="97" spans="25:26" x14ac:dyDescent="0.15">
      <c r="Y97" s="32" t="s">
        <v>348</v>
      </c>
      <c r="Z97" s="32" t="s">
        <v>478</v>
      </c>
    </row>
    <row r="98" spans="25:26" x14ac:dyDescent="0.15">
      <c r="Y98" s="32" t="s">
        <v>349</v>
      </c>
      <c r="Z98" s="32" t="s">
        <v>479</v>
      </c>
    </row>
    <row r="99" spans="25:26" x14ac:dyDescent="0.15">
      <c r="Y99" s="32" t="s">
        <v>379</v>
      </c>
      <c r="Z99" s="32" t="s">
        <v>480</v>
      </c>
    </row>
    <row r="100" spans="25:26" x14ac:dyDescent="0.15">
      <c r="Y100" s="32" t="s">
        <v>557</v>
      </c>
      <c r="Z100" s="32"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2022-11-30T10:58:17Z</dcterms:created>
  <dcterms:modified xsi:type="dcterms:W3CDTF">2022-11-30T11:32:21Z</dcterms:modified>
</cp:coreProperties>
</file>