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補正予算レビューシート!$A$2:$BH$137</definedName>
    <definedName name="_xlnm.Print_Area" localSheetId="0">補正予算レビューシート!$A$1:$AX$137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0" i="13" l="1"/>
  <c r="AD17" i="13"/>
  <c r="AK16" i="13"/>
  <c r="P27" i="13" l="1"/>
  <c r="AD22" i="13" l="1"/>
  <c r="W22" i="13"/>
  <c r="P22" i="13"/>
  <c r="AK19" i="13" l="1"/>
  <c r="AY134" i="13" l="1"/>
  <c r="AY136" i="13" s="1"/>
  <c r="AY130" i="13"/>
  <c r="AY132" i="13" s="1"/>
  <c r="AU123" i="13"/>
  <c r="Y123" i="13"/>
  <c r="AY119" i="13"/>
  <c r="AU118" i="13"/>
  <c r="Y118" i="13"/>
  <c r="AW92" i="13"/>
  <c r="AT92" i="13"/>
  <c r="AQ92" i="13"/>
  <c r="AL92" i="13"/>
  <c r="AI92" i="13"/>
  <c r="AF92" i="13"/>
  <c r="Z92" i="13"/>
  <c r="W92" i="13"/>
  <c r="T92" i="13"/>
  <c r="N92" i="13"/>
  <c r="AW91" i="13"/>
  <c r="AT91" i="13"/>
  <c r="AQ91" i="13"/>
  <c r="AL91" i="13"/>
  <c r="AI91" i="13"/>
  <c r="AF91" i="13"/>
  <c r="Z91" i="13"/>
  <c r="W91" i="13"/>
  <c r="T91" i="13"/>
  <c r="N91" i="13"/>
  <c r="K91" i="13"/>
  <c r="H91" i="13"/>
  <c r="AY42" i="13"/>
  <c r="AY51" i="13" s="1"/>
  <c r="AD19" i="13"/>
  <c r="AD21" i="13" s="1"/>
  <c r="W19" i="13"/>
  <c r="W21" i="13" s="1"/>
  <c r="P19" i="13"/>
  <c r="P21" i="13" s="1"/>
  <c r="AV2" i="13"/>
  <c r="AY133" i="13" l="1"/>
  <c r="AY131" i="13"/>
  <c r="AY46" i="13"/>
  <c r="AY50" i="13"/>
  <c r="AY122" i="13"/>
  <c r="AY120" i="13"/>
  <c r="AY123" i="13"/>
  <c r="AY44" i="13"/>
  <c r="AY48" i="13"/>
  <c r="AY43" i="13"/>
  <c r="AY45" i="13"/>
  <c r="AY47" i="13"/>
  <c r="AY49" i="13"/>
  <c r="AY121" i="13"/>
  <c r="AY137" i="13"/>
  <c r="AY135"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<sst xmlns="http://schemas.openxmlformats.org/spreadsheetml/2006/main" count="794" uniqueCount="632">
  <si>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</si>
  <si>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</si>
  <si>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</si>
  <si>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</si>
  <si>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</si>
  <si>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</si>
  <si>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</si>
  <si>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</si>
  <si>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</si>
  <si>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</si>
  <si>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</si>
  <si>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</si>
  <si>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</si>
  <si>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</si>
  <si>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</si>
  <si>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</si>
  <si>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</si>
  <si>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</si>
  <si>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</si>
  <si>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</si>
  <si>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</si>
  <si>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</si>
  <si>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</si>
  <si>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</si>
  <si>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</si>
  <si>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</si>
  <si>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</si>
  <si>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</si>
  <si>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</si>
  <si>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</si>
  <si>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</si>
  <si>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</si>
  <si>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</si>
  <si>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</si>
  <si>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</si>
  <si>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</si>
  <si>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</si>
  <si>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</si>
  <si>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</si>
  <si>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</si>
  <si>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</si>
  <si>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</si>
  <si>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</si>
  <si>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</si>
  <si>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</si>
  <si>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</si>
  <si>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</si>
  <si>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</si>
  <si>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</si>
  <si>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</si>
  <si>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</si>
  <si>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</si>
  <si>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</si>
  <si>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</si>
  <si>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</si>
  <si>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</si>
  <si>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</si>
  <si>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</si>
  <si>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</si>
  <si>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</si>
  <si>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</si>
  <si>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</si>
  <si>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</si>
  <si>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</si>
  <si>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</si>
  <si>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</si>
  <si>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</si>
  <si>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</si>
  <si>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</si>
  <si>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</si>
  <si>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</si>
  <si>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</si>
  <si>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</si>
  <si>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</si>
  <si>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</si>
  <si>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</si>
  <si>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</si>
  <si>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</si>
  <si>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</si>
  <si>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</si>
  <si>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</si>
  <si>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</si>
  <si>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</si>
  <si>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</si>
  <si>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</si>
  <si>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</si>
  <si>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</si>
  <si>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</si>
  <si>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</si>
  <si>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</si>
  <si>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</si>
  <si>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</si>
  <si>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</si>
  <si>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</si>
  <si>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</si>
  <si>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</si>
  <si>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</si>
  <si>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</si>
  <si>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</si>
  <si>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</si>
  <si>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</si>
  <si>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</si>
  <si>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</si>
  <si>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</si>
  <si>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</si>
  <si>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</si>
  <si>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</si>
  <si>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</si>
  <si>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</si>
  <si>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</si>
  <si>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</si>
  <si>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</si>
  <si>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</si>
  <si>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</si>
  <si>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</si>
  <si>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</si>
  <si>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</si>
  <si>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</si>
  <si>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</si>
  <si>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</si>
  <si>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</si>
  <si>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</si>
  <si>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</si>
  <si>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</si>
  <si>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</si>
  <si>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</si>
  <si>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</si>
  <si>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</si>
  <si>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</si>
  <si>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</si>
  <si>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</si>
  <si>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</si>
  <si>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</si>
  <si>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</si>
  <si>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</si>
  <si>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</si>
  <si>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</si>
  <si>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</si>
  <si>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</si>
  <si>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</si>
  <si>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</si>
  <si>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</si>
  <si>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</si>
  <si>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</si>
  <si>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</si>
  <si>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</si>
  <si>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</si>
  <si>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</si>
  <si>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</si>
  <si>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</si>
  <si>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</si>
  <si>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</si>
  <si>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</si>
  <si>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</si>
  <si>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</si>
  <si>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</si>
  <si>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</si>
  <si>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</si>
  <si>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</si>
  <si>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</si>
  <si>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</si>
  <si>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</si>
  <si>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</si>
  <si>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</si>
  <si>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</si>
  <si>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</si>
  <si>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</si>
  <si>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</si>
  <si>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</si>
  <si>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</si>
  <si>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</si>
  <si>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</si>
  <si>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</si>
  <si>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</si>
  <si>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</si>
  <si>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</si>
  <si>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</si>
  <si>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</si>
  <si>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</si>
  <si>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</si>
  <si>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</si>
  <si>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</si>
  <si>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</si>
  <si>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</si>
  <si>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</si>
  <si>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</si>
  <si>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</si>
  <si>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</si>
  <si>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</si>
  <si>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</si>
  <si>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</si>
  <si>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</si>
  <si>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</si>
  <si>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</si>
  <si>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</si>
  <si>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</si>
  <si>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</si>
  <si>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</si>
  <si>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</si>
  <si>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</si>
  <si>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</si>
  <si>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</si>
  <si>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</si>
  <si>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</si>
  <si>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</si>
  <si>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</si>
  <si>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</si>
  <si>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</si>
  <si>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</si>
  <si>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</si>
  <si>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</si>
  <si>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</si>
  <si>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</si>
  <si>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</si>
  <si>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</si>
  <si>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</si>
  <si>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</si>
  <si>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</si>
  <si>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</si>
  <si>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</si>
  <si>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</si>
  <si>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</si>
  <si>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</si>
  <si>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</si>
  <si>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</si>
  <si>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</si>
  <si>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</si>
  <si>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</si>
  <si>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</si>
  <si>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</si>
  <si>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</si>
  <si>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</si>
  <si>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</si>
  <si>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</si>
  <si>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</si>
  <si>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</si>
  <si>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</si>
  <si>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</si>
  <si>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</si>
  <si>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</si>
  <si>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</si>
  <si>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</si>
  <si>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</si>
  <si>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</si>
  <si>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</si>
  <si>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</si>
  <si>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</si>
  <si>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</si>
  <si>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</si>
  <si>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</si>
  <si>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</si>
  <si>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</si>
  <si>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</si>
  <si>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</si>
  <si>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</si>
  <si>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</si>
  <si>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</si>
  <si>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</si>
  <si>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</si>
  <si>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</si>
  <si>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</si>
  <si>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</si>
  <si>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</si>
  <si>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</si>
  <si>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</si>
  <si>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</si>
  <si>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</si>
  <si>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</si>
  <si>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</si>
  <si>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</si>
  <si>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</si>
  <si>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</si>
  <si>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</si>
  <si>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</si>
  <si>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</si>
  <si>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</si>
  <si>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</si>
  <si>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</si>
  <si>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</si>
  <si>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</si>
  <si>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</si>
  <si>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</si>
  <si>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</si>
  <si>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</si>
  <si>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</si>
  <si>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</si>
  <si>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</si>
  <si>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</si>
  <si>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</si>
  <si>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</si>
  <si>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</si>
  <si>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</si>
  <si>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</si>
  <si>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</si>
  <si>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</si>
  <si>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</si>
  <si>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</si>
  <si>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</si>
  <si>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</si>
  <si>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</si>
  <si>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</si>
  <si>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</si>
  <si>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</si>
  <si>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</si>
  <si>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</si>
  <si>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</si>
  <si>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</si>
  <si>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</si>
  <si>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</si>
  <si>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</si>
  <si>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</si>
  <si>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</si>
  <si>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</si>
  <si>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</si>
  <si>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</si>
  <si>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</si>
  <si>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</si>
  <si>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</si>
  <si>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</si>
  <si>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</si>
  <si>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</si>
  <si>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</si>
  <si>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</si>
  <si>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</si>
  <si>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</si>
  <si>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</si>
  <si>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</si>
  <si>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</si>
  <si>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</si>
  <si>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</si>
  <si>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</si>
  <si>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</si>
  <si>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</si>
  <si>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</si>
  <si>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</si>
  <si>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</si>
  <si>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</si>
  <si>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</si>
  <si>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</si>
  <si>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</si>
  <si>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</si>
  <si>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</si>
  <si>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</si>
  <si>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</si>
  <si>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</si>
  <si>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</si>
  <si>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</si>
  <si>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</si>
  <si>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</si>
  <si>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</si>
  <si>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</si>
  <si>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</si>
  <si>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</si>
  <si>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</si>
  <si>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</si>
  <si>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</si>
  <si>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</si>
  <si>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</si>
  <si>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</si>
  <si>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</si>
  <si>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</si>
  <si>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</si>
  <si>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</si>
  <si>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</si>
  <si>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</si>
  <si>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</si>
  <si>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</si>
  <si>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</si>
  <si>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</si>
  <si>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</si>
  <si>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</si>
  <si>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</si>
  <si>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</si>
  <si>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</si>
  <si>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</si>
  <si>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</si>
  <si>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</si>
  <si>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</si>
  <si>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</si>
  <si>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</si>
  <si>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</si>
  <si>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</si>
  <si>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</si>
  <si>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</si>
  <si>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</si>
  <si>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</si>
  <si>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</si>
  <si>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</si>
  <si>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</si>
  <si>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</si>
  <si>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</si>
  <si>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</si>
  <si>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</si>
  <si>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</si>
  <si>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</si>
  <si>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</si>
  <si>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</si>
  <si>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</si>
  <si>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</si>
  <si>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</si>
  <si>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</si>
  <si>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</si>
  <si>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</si>
  <si>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</si>
  <si>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</si>
  <si>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</si>
  <si>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</si>
  <si>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</si>
  <si>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</si>
  <si>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</si>
  <si>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</si>
  <si>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</si>
  <si>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</si>
  <si>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</si>
  <si>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</si>
  <si>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</si>
  <si>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</si>
  <si>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</si>
  <si>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</si>
  <si>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</si>
  <si>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</si>
  <si>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</si>
  <si>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</si>
  <si>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</si>
  <si>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</si>
  <si>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</si>
  <si>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</si>
  <si>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</si>
  <si>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</si>
  <si>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</si>
  <si>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</si>
  <si>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</si>
  <si>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</si>
  <si>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</si>
  <si>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</si>
  <si>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</si>
  <si>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</si>
  <si>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</si>
  <si>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</si>
  <si>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</si>
  <si>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</si>
  <si>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</si>
  <si>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</si>
  <si>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</si>
  <si>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</si>
  <si>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</si>
  <si>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</si>
  <si>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</si>
  <si>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</si>
  <si>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</si>
  <si>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</si>
  <si>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</si>
  <si>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</si>
  <si>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</si>
  <si>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</si>
  <si>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</si>
  <si>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</si>
  <si>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</si>
  <si>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</si>
  <si>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</si>
  <si>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</si>
  <si>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</si>
  <si>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</si>
  <si>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</si>
  <si>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</si>
  <si>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</si>
  <si>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</si>
  <si>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</si>
  <si>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</si>
  <si>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</si>
  <si>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</si>
  <si>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</si>
  <si>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</si>
  <si>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</si>
  <si>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</si>
  <si>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</si>
  <si>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</si>
  <si>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</si>
  <si>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</si>
  <si>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</si>
  <si>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</si>
  <si>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</si>
  <si>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</si>
  <si>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</si>
  <si>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</si>
  <si>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</si>
  <si>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</si>
  <si>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</si>
  <si>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</si>
  <si>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</si>
  <si>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</si>
  <si>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</si>
  <si>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</si>
  <si>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</si>
  <si>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</si>
  <si>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</si>
  <si>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</si>
  <si>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</si>
  <si>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</si>
  <si>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</si>
  <si>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</si>
  <si>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</si>
  <si>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</si>
  <si>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</si>
  <si>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</si>
  <si>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</si>
  <si>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</si>
  <si>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</si>
  <si>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</si>
  <si>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</si>
  <si>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</si>
  <si>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</si>
  <si>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</si>
  <si>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</si>
  <si>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</si>
  <si>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</si>
  <si>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</si>
  <si>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</si>
  <si>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</si>
  <si>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</si>
  <si>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</si>
  <si>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</si>
  <si>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</si>
  <si>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</si>
  <si>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</si>
  <si>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</si>
  <si>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</si>
  <si>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</si>
  <si>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</si>
  <si>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</si>
  <si>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</si>
  <si>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</si>
  <si>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</si>
  <si>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</si>
  <si>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</si>
  <si>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</si>
  <si>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</si>
  <si>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</si>
  <si>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</si>
  <si>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</si>
  <si>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</si>
  <si>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</si>
  <si>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</si>
  <si>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</si>
  <si>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</si>
  <si>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</si>
  <si>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</si>
  <si>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</si>
  <si>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</si>
  <si>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</si>
  <si>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</si>
  <si>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</si>
  <si>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</si>
  <si>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</si>
  <si>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</si>
  <si>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</si>
  <si>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</si>
  <si>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</si>
  <si>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</si>
  <si>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</si>
  <si>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</si>
  <si>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</si>
  <si>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</si>
  <si>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</si>
  <si>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</si>
  <si>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</si>
  <si>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</si>
  <si>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</si>
  <si>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</si>
  <si>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</si>
  <si>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</si>
  <si>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災害対策本部予備施設等の改修に要する経費</t>
    <phoneticPr fontId="5"/>
  </si>
  <si>
    <t>政策統括官（防災）</t>
  </si>
  <si>
    <t>参事官（復旧・復興担当）</t>
  </si>
  <si>
    <t>伊藤　光弘</t>
    <rPh sb="0" eb="2">
      <t>イトウ</t>
    </rPh>
    <rPh sb="3" eb="5">
      <t>ミツヒロ</t>
    </rPh>
    <phoneticPr fontId="5"/>
  </si>
  <si>
    <t>○</t>
  </si>
  <si>
    <t>災害対策基本法第28条の2、第28条の3</t>
  </si>
  <si>
    <t>-</t>
  </si>
  <si>
    <t>-</t>
    <phoneticPr fontId="5"/>
  </si>
  <si>
    <t>施設施工旅費</t>
    <rPh sb="0" eb="2">
      <t>シセツ</t>
    </rPh>
    <rPh sb="2" eb="4">
      <t>シコウ</t>
    </rPh>
    <rPh sb="4" eb="6">
      <t>リョヒ</t>
    </rPh>
    <phoneticPr fontId="5"/>
  </si>
  <si>
    <t>施設施工庁費</t>
    <rPh sb="0" eb="2">
      <t>シセツ</t>
    </rPh>
    <rPh sb="2" eb="4">
      <t>シコウ</t>
    </rPh>
    <rPh sb="4" eb="6">
      <t>チョウヒ</t>
    </rPh>
    <phoneticPr fontId="5"/>
  </si>
  <si>
    <t>施設整備費</t>
    <rPh sb="0" eb="2">
      <t>シセツ</t>
    </rPh>
    <rPh sb="2" eb="4">
      <t>セイビ</t>
    </rPh>
    <rPh sb="4" eb="5">
      <t>ヒ</t>
    </rPh>
    <phoneticPr fontId="5"/>
  </si>
  <si>
    <t>令和３年度：災害対策本部予備施設の備蓄倉庫棟新築のための設計を実施する。
令和４年度：災害対策本部予備施設の備蓄倉庫棟新築のための設計を完了する。
　　　　　　　  災害対策本部予備施設の自動火災報知設備改修のための設計を実施する。</t>
    <phoneticPr fontId="5"/>
  </si>
  <si>
    <t>経年劣化した施設・設備を改修するという事業であることから、事業の性質上、定量的な目標が示せないため、当該施設の安定的な運用を確保することを目標としている。</t>
    <phoneticPr fontId="5"/>
  </si>
  <si>
    <t>（目標）施設の安定的な運用を確保する。
（実績）施設の安定的な運用に向けて改修を進めた。</t>
    <phoneticPr fontId="5"/>
  </si>
  <si>
    <t>令和３年度までの改修予定項目の改修率を100％にする。</t>
    <phoneticPr fontId="5"/>
  </si>
  <si>
    <t>改修予定項目のうち改修が完了した割合</t>
    <phoneticPr fontId="5"/>
  </si>
  <si>
    <t>件</t>
    <rPh sb="0" eb="1">
      <t>ケン</t>
    </rPh>
    <phoneticPr fontId="5"/>
  </si>
  <si>
    <t>大規模災害発生時、官邸等が被災により使用不能である場合に緊急災害対策本部が設置される予備施設等の安定的な運用を確保する本事業は、政府の災害対策上非常に重要であり、国民及び社会のニーズに沿ったものである。</t>
    <phoneticPr fontId="5"/>
  </si>
  <si>
    <t>大規模災害発生時、官邸等が被災により使用不能である場合に緊急災害対策本部が設置される予備施設等を改修する事業であるため、国が自ら行うべきものである。</t>
    <phoneticPr fontId="5"/>
  </si>
  <si>
    <t>災害対策本部予備施設は、昭和58年5月の中央防災会議での決定を受けて整備が行われた施設（昭和63年竣工）であり、平成15年11月には官邸の予備施設としての位置づけが閣議決定されたほか、政府の災害対策資機材等の備蓄及び中央合同庁舎第8号館の情報処理・通信統制のバックアップ施設としての役割も持つ施設であり、政府の災害対策上非常に重要な施設である。</t>
    <phoneticPr fontId="5"/>
  </si>
  <si>
    <t>予算執行においては、原則として一般競争入札を採用するようにしており、透明性･競争性の確保を図っている。</t>
    <phoneticPr fontId="5"/>
  </si>
  <si>
    <t>無</t>
  </si>
  <si>
    <t>‐</t>
  </si>
  <si>
    <t>入札により予定価格以内での落札となっており、コスト水準は妥当である。</t>
  </si>
  <si>
    <t>改修工事に必要な費目に限定している。</t>
    <phoneticPr fontId="5"/>
  </si>
  <si>
    <t>発注予定であった工事費について繰越をしている。他の工事を実施していたことにより、工事の発注にまで至らなかったため。</t>
    <phoneticPr fontId="5"/>
  </si>
  <si>
    <t>施設の状況に応じて、改修内容を検討することにより、コスト削減を図っている。</t>
    <phoneticPr fontId="5"/>
  </si>
  <si>
    <t>施設の安定的な運用に向けて更新を進めている。</t>
  </si>
  <si>
    <t>おおむね見込みどおりに整備を進めている。</t>
  </si>
  <si>
    <t>改修した設備は施設の運用にあたり十分に活用している。</t>
  </si>
  <si>
    <t>新26-0009</t>
  </si>
  <si>
    <t>新26-0015</t>
  </si>
  <si>
    <t>148</t>
  </si>
  <si>
    <t>141</t>
  </si>
  <si>
    <t>147</t>
  </si>
  <si>
    <t>154</t>
  </si>
  <si>
    <t>内閣府
１９．７百万円</t>
    <rPh sb="0" eb="2">
      <t>ナイカク</t>
    </rPh>
    <rPh sb="2" eb="3">
      <t>フ</t>
    </rPh>
    <rPh sb="8" eb="11">
      <t>ヒャクマンエン</t>
    </rPh>
    <phoneticPr fontId="5"/>
  </si>
  <si>
    <t>【支出委任】</t>
    <rPh sb="1" eb="3">
      <t>シシュツ</t>
    </rPh>
    <rPh sb="3" eb="5">
      <t>イニン</t>
    </rPh>
    <phoneticPr fontId="5"/>
  </si>
  <si>
    <t>A.国土交通省関東地方整備局
１９．７百万円</t>
    <rPh sb="2" eb="4">
      <t>コクド</t>
    </rPh>
    <rPh sb="4" eb="7">
      <t>コウツウショウ</t>
    </rPh>
    <rPh sb="7" eb="9">
      <t>カントウ</t>
    </rPh>
    <rPh sb="9" eb="11">
      <t>チホウ</t>
    </rPh>
    <rPh sb="11" eb="13">
      <t>セイビ</t>
    </rPh>
    <rPh sb="13" eb="14">
      <t>キョク</t>
    </rPh>
    <rPh sb="19" eb="22">
      <t>ヒャクマンエン</t>
    </rPh>
    <phoneticPr fontId="5"/>
  </si>
  <si>
    <t>請負【随意契約（企画競争）】</t>
    <rPh sb="3" eb="5">
      <t>ズイイ</t>
    </rPh>
    <rPh sb="5" eb="7">
      <t>ケイヤク</t>
    </rPh>
    <rPh sb="8" eb="10">
      <t>キカク</t>
    </rPh>
    <rPh sb="10" eb="12">
      <t>キョウソウ</t>
    </rPh>
    <phoneticPr fontId="5"/>
  </si>
  <si>
    <t>B.株式会社楠山設計
１３．８百万円</t>
    <rPh sb="2" eb="6">
      <t>カブシキガイシャ</t>
    </rPh>
    <rPh sb="6" eb="8">
      <t>クスヤマ</t>
    </rPh>
    <rPh sb="8" eb="10">
      <t>セッケイ</t>
    </rPh>
    <rPh sb="15" eb="18">
      <t>ヒャクマンエン</t>
    </rPh>
    <phoneticPr fontId="5"/>
  </si>
  <si>
    <t>【設計】</t>
    <rPh sb="1" eb="3">
      <t>セッケイ</t>
    </rPh>
    <phoneticPr fontId="5"/>
  </si>
  <si>
    <t>請負【一般競争入札（総合評価）】</t>
    <rPh sb="10" eb="12">
      <t>ソウゴウ</t>
    </rPh>
    <rPh sb="12" eb="14">
      <t>ヒョウカ</t>
    </rPh>
    <phoneticPr fontId="5"/>
  </si>
  <si>
    <t>C.株式会社地研コンサルタンツ
５．９百万円</t>
    <rPh sb="19" eb="22">
      <t>ヒャクマンエン</t>
    </rPh>
    <phoneticPr fontId="5"/>
  </si>
  <si>
    <t>【敷地調査】</t>
    <rPh sb="1" eb="3">
      <t>シキチ</t>
    </rPh>
    <rPh sb="3" eb="5">
      <t>チョウサ</t>
    </rPh>
    <phoneticPr fontId="5"/>
  </si>
  <si>
    <t>A.国土交通省関東地方整備局</t>
    <rPh sb="2" eb="4">
      <t>コクド</t>
    </rPh>
    <rPh sb="4" eb="7">
      <t>コウツウショウ</t>
    </rPh>
    <rPh sb="7" eb="9">
      <t>カントウ</t>
    </rPh>
    <rPh sb="9" eb="11">
      <t>チホウ</t>
    </rPh>
    <rPh sb="11" eb="13">
      <t>セイビ</t>
    </rPh>
    <rPh sb="13" eb="14">
      <t>キョク</t>
    </rPh>
    <phoneticPr fontId="5"/>
  </si>
  <si>
    <t>B.株式会社楠山設計</t>
    <rPh sb="2" eb="6">
      <t>カブシキガイシャ</t>
    </rPh>
    <rPh sb="6" eb="8">
      <t>クスヤマ</t>
    </rPh>
    <rPh sb="8" eb="10">
      <t>セッケイ</t>
    </rPh>
    <phoneticPr fontId="5"/>
  </si>
  <si>
    <t>設計費</t>
    <rPh sb="0" eb="2">
      <t>セッケイ</t>
    </rPh>
    <rPh sb="2" eb="3">
      <t>ヒ</t>
    </rPh>
    <phoneticPr fontId="5"/>
  </si>
  <si>
    <t>立川防災合同庁舎倉庫棟設計業務</t>
    <rPh sb="0" eb="2">
      <t>タチカワ</t>
    </rPh>
    <rPh sb="2" eb="4">
      <t>ボウサイ</t>
    </rPh>
    <rPh sb="4" eb="6">
      <t>ゴウドウ</t>
    </rPh>
    <rPh sb="6" eb="8">
      <t>チョウシャ</t>
    </rPh>
    <rPh sb="8" eb="10">
      <t>ソウコ</t>
    </rPh>
    <rPh sb="10" eb="11">
      <t>トウ</t>
    </rPh>
    <rPh sb="11" eb="13">
      <t>セッケイ</t>
    </rPh>
    <rPh sb="13" eb="15">
      <t>ギョウム</t>
    </rPh>
    <phoneticPr fontId="5"/>
  </si>
  <si>
    <t>調査費</t>
    <rPh sb="0" eb="2">
      <t>チョウサ</t>
    </rPh>
    <rPh sb="2" eb="3">
      <t>ヒ</t>
    </rPh>
    <phoneticPr fontId="5"/>
  </si>
  <si>
    <t>立川防災合同庁舎倉庫棟敷地調査業務</t>
    <rPh sb="0" eb="2">
      <t>タチカワ</t>
    </rPh>
    <rPh sb="2" eb="4">
      <t>ボウサイ</t>
    </rPh>
    <rPh sb="4" eb="6">
      <t>ゴウドウ</t>
    </rPh>
    <rPh sb="6" eb="8">
      <t>チョウシャ</t>
    </rPh>
    <rPh sb="8" eb="10">
      <t>ソウコ</t>
    </rPh>
    <rPh sb="10" eb="11">
      <t>トウ</t>
    </rPh>
    <rPh sb="11" eb="13">
      <t>シキチ</t>
    </rPh>
    <rPh sb="13" eb="15">
      <t>チョウサ</t>
    </rPh>
    <rPh sb="15" eb="17">
      <t>ギョウム</t>
    </rPh>
    <phoneticPr fontId="5"/>
  </si>
  <si>
    <t>C.株式会社地研コンサルタンツ</t>
    <phoneticPr fontId="5"/>
  </si>
  <si>
    <t>国土交通省関東地方整備局</t>
    <rPh sb="0" eb="2">
      <t>コクド</t>
    </rPh>
    <rPh sb="2" eb="5">
      <t>コウツウショウ</t>
    </rPh>
    <rPh sb="5" eb="7">
      <t>カントウ</t>
    </rPh>
    <rPh sb="7" eb="9">
      <t>チホウ</t>
    </rPh>
    <rPh sb="9" eb="11">
      <t>セイビ</t>
    </rPh>
    <rPh sb="11" eb="12">
      <t>キョク</t>
    </rPh>
    <phoneticPr fontId="5"/>
  </si>
  <si>
    <t>立川防災合同庁舎設備改修設計業務、敷地調査業務</t>
    <rPh sb="12" eb="14">
      <t>セッケイ</t>
    </rPh>
    <rPh sb="17" eb="19">
      <t>シキチ</t>
    </rPh>
    <rPh sb="19" eb="21">
      <t>チョウサ</t>
    </rPh>
    <rPh sb="21" eb="23">
      <t>ギョウム</t>
    </rPh>
    <phoneticPr fontId="5"/>
  </si>
  <si>
    <t>株式会社楠山設計</t>
    <rPh sb="0" eb="4">
      <t>カブシキガイシャ</t>
    </rPh>
    <rPh sb="4" eb="6">
      <t>クスヤマ</t>
    </rPh>
    <rPh sb="6" eb="8">
      <t>セッケイ</t>
    </rPh>
    <phoneticPr fontId="5"/>
  </si>
  <si>
    <t>立川防災合同庁舎倉庫棟設計業務</t>
    <phoneticPr fontId="5"/>
  </si>
  <si>
    <t>株式会社地研コンサルタンツ</t>
    <phoneticPr fontId="5"/>
  </si>
  <si>
    <t>立川防災合同庁舎倉庫棟敷地調査業務</t>
    <phoneticPr fontId="5"/>
  </si>
  <si>
    <t>首都直下地震等の大規模災害が発生した場合に、
　①都心関係施設（官邸等）が甚大な被害を受けた場合に備え、国の災害対策本部機能、内閣府（中央合同庁舎第８号館）の防災専用の通信統制・情報
　　 処理のバックアップ機能等を持つ災害対策本部予備施設
　②現地対策本部の設置場所候補であり、災害対応の拠点となる東京湾臨海部基幹的広域防災拠点施設の安定的な運用を確保するため、施設の老朽
     度合等に応じ、改修を行うことを目的とする。</t>
    <phoneticPr fontId="5"/>
  </si>
  <si>
    <t>-</t>
    <phoneticPr fontId="5"/>
  </si>
  <si>
    <t>当該施設の安定的な運用を確保するため、経年劣化した施設・設備の更新等に必要な工事を行う。
令和４年度：災害対策本部予備施設の備蓄倉庫棟新築のための設計を完了し、工事を実施する。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</si>
</sst>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right" vertical="center"/>
      <protection locked="0"/>
    </xf>
    <xf numFmtId="0" fontId="11" fillId="0" borderId="0" xfId="1" applyFont="1" applyFill="1" applyBorder="1" applyAlignment="1" applyProtection="1">
      <alignment horizontal="lef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7"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1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8"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2" borderId="105"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0"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5"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2" xfId="0" applyFont="1" applyFill="1" applyBorder="1" applyAlignment="1">
      <alignment horizontal="center" vertical="center" wrapText="1"/>
    </xf>
    <xf numFmtId="0" fontId="13" fillId="2" borderId="105"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8"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lignment vertical="center" wrapText="1"/>
    </xf>
    <xf numFmtId="0" fontId="0" fillId="5" borderId="96" xfId="0" applyFont="1" applyFill="1" applyBorder="1" applyAlignment="1">
      <alignment vertical="center" wrapText="1"/>
    </xf>
    <xf numFmtId="0" fontId="0" fillId="5" borderId="109" xfId="0" applyFont="1" applyFill="1" applyBorder="1" applyAlignment="1">
      <alignment vertical="center" wrapText="1"/>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25" xfId="0"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11" fillId="0" borderId="76" xfId="1" applyFont="1" applyFill="1" applyBorder="1" applyAlignment="1" applyProtection="1">
      <alignment horizontal="center" vertical="center" wrapText="1"/>
      <protection locked="0"/>
    </xf>
    <xf numFmtId="0" fontId="11" fillId="0" borderId="77" xfId="1" applyFont="1" applyFill="1" applyBorder="1" applyAlignment="1" applyProtection="1">
      <alignment horizontal="center" vertical="center" wrapText="1"/>
      <protection locked="0"/>
    </xf>
    <xf numFmtId="0" fontId="11" fillId="0" borderId="138" xfId="1" applyFont="1" applyFill="1" applyBorder="1" applyAlignment="1" applyProtection="1">
      <alignment horizontal="center" vertical="center" wrapText="1"/>
      <protection locked="0"/>
    </xf>
    <xf numFmtId="0" fontId="11" fillId="0" borderId="64"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1" fillId="0" borderId="77" xfId="1" applyFont="1" applyFill="1" applyBorder="1" applyAlignment="1" applyProtection="1">
      <alignment horizontal="center" vertical="center"/>
      <protection locked="0"/>
    </xf>
    <xf numFmtId="0" fontId="11" fillId="0" borderId="138" xfId="1" applyFont="1" applyFill="1" applyBorder="1" applyAlignment="1" applyProtection="1">
      <alignment horizontal="center" vertical="center"/>
      <protection locked="0"/>
    </xf>
    <xf numFmtId="0" fontId="11" fillId="0" borderId="64"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0" fillId="0" borderId="76"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77"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55032</xdr:colOff>
      <xdr:row>95</xdr:row>
      <xdr:rowOff>204470</xdr:rowOff>
    </xdr:from>
    <xdr:to>
      <xdr:col>36</xdr:col>
      <xdr:colOff>166843</xdr:colOff>
      <xdr:row>96</xdr:row>
      <xdr:rowOff>166370</xdr:rowOff>
    </xdr:to>
    <xdr:sp macro="" textlink="">
      <xdr:nvSpPr>
        <xdr:cNvPr id="2" name="テキスト ボックス 1"/>
        <xdr:cNvSpPr txBox="1"/>
      </xdr:nvSpPr>
      <xdr:spPr>
        <a:xfrm>
          <a:off x="3738032" y="42539920"/>
          <a:ext cx="3058211"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twoCellAnchor>
    <xdr:from>
      <xdr:col>13</xdr:col>
      <xdr:colOff>95251</xdr:colOff>
      <xdr:row>96</xdr:row>
      <xdr:rowOff>351366</xdr:rowOff>
    </xdr:from>
    <xdr:to>
      <xdr:col>13</xdr:col>
      <xdr:colOff>95251</xdr:colOff>
      <xdr:row>98</xdr:row>
      <xdr:rowOff>351366</xdr:rowOff>
    </xdr:to>
    <xdr:cxnSp macro="">
      <xdr:nvCxnSpPr>
        <xdr:cNvPr id="3" name="直線矢印コネクタ 2"/>
        <xdr:cNvCxnSpPr/>
      </xdr:nvCxnSpPr>
      <xdr:spPr>
        <a:xfrm>
          <a:off x="2489201" y="43042416"/>
          <a:ext cx="0" cy="70485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95251</xdr:colOff>
      <xdr:row>101</xdr:row>
      <xdr:rowOff>0</xdr:rowOff>
    </xdr:from>
    <xdr:to>
      <xdr:col>13</xdr:col>
      <xdr:colOff>107674</xdr:colOff>
      <xdr:row>108</xdr:row>
      <xdr:rowOff>8283</xdr:rowOff>
    </xdr:to>
    <xdr:cxnSp macro="">
      <xdr:nvCxnSpPr>
        <xdr:cNvPr id="4" name="直線矢印コネクタ 3"/>
        <xdr:cNvCxnSpPr/>
      </xdr:nvCxnSpPr>
      <xdr:spPr>
        <a:xfrm>
          <a:off x="2489201" y="44456350"/>
          <a:ext cx="12423" cy="2491133"/>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84667</xdr:colOff>
      <xdr:row>103</xdr:row>
      <xdr:rowOff>349243</xdr:rowOff>
    </xdr:from>
    <xdr:to>
      <xdr:col>24</xdr:col>
      <xdr:colOff>179917</xdr:colOff>
      <xdr:row>103</xdr:row>
      <xdr:rowOff>349243</xdr:rowOff>
    </xdr:to>
    <xdr:cxnSp macro="">
      <xdr:nvCxnSpPr>
        <xdr:cNvPr id="5" name="直線矢印コネクタ 4"/>
        <xdr:cNvCxnSpPr/>
      </xdr:nvCxnSpPr>
      <xdr:spPr>
        <a:xfrm>
          <a:off x="2478617" y="45516793"/>
          <a:ext cx="2120900"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103532</xdr:colOff>
      <xdr:row>107</xdr:row>
      <xdr:rowOff>352556</xdr:rowOff>
    </xdr:from>
    <xdr:to>
      <xdr:col>25</xdr:col>
      <xdr:colOff>0</xdr:colOff>
      <xdr:row>107</xdr:row>
      <xdr:rowOff>352556</xdr:rowOff>
    </xdr:to>
    <xdr:cxnSp macro="">
      <xdr:nvCxnSpPr>
        <xdr:cNvPr id="6" name="直線矢印コネクタ 5"/>
        <xdr:cNvCxnSpPr/>
      </xdr:nvCxnSpPr>
      <xdr:spPr>
        <a:xfrm>
          <a:off x="2497482" y="46936156"/>
          <a:ext cx="2106268"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102">
        <v>2022</v>
      </c>
      <c r="AE2" s="102"/>
      <c r="AF2" s="102"/>
      <c r="AG2" s="102"/>
      <c r="AH2" s="102"/>
      <c r="AI2" s="67" t="s">
        <v>252</v>
      </c>
      <c r="AJ2" s="102" t="s">
        <v>569</v>
      </c>
      <c r="AK2" s="102"/>
      <c r="AL2" s="102"/>
      <c r="AM2" s="102"/>
      <c r="AN2" s="67" t="s">
        <v>252</v>
      </c>
      <c r="AO2" s="102">
        <v>21</v>
      </c>
      <c r="AP2" s="102"/>
      <c r="AQ2" s="102"/>
      <c r="AR2" s="68" t="s">
        <v>252</v>
      </c>
      <c r="AS2" s="103">
        <v>188</v>
      </c>
      <c r="AT2" s="103"/>
      <c r="AU2" s="103"/>
      <c r="AV2" s="67" t="str">
        <f>IF(AW2="","","-")</f>
        <v/>
      </c>
      <c r="AW2" s="104"/>
      <c r="AX2" s="104"/>
    </row>
    <row r="3" spans="1:50" ht="21" customHeight="1" thickBot="1" x14ac:dyDescent="0.2">
      <c r="A3" s="105" t="s">
        <v>567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21" t="s">
        <v>55</v>
      </c>
      <c r="AJ3" s="107" t="s">
        <v>570</v>
      </c>
      <c r="AK3" s="107"/>
      <c r="AL3" s="107"/>
      <c r="AM3" s="107"/>
      <c r="AN3" s="107"/>
      <c r="AO3" s="107"/>
      <c r="AP3" s="107"/>
      <c r="AQ3" s="107"/>
      <c r="AR3" s="107"/>
      <c r="AS3" s="107"/>
      <c r="AT3" s="107"/>
      <c r="AU3" s="107"/>
      <c r="AV3" s="107"/>
      <c r="AW3" s="107"/>
      <c r="AX3" s="22" t="s">
        <v>56</v>
      </c>
    </row>
    <row r="4" spans="1:50" ht="24.75" customHeight="1" x14ac:dyDescent="0.15">
      <c r="A4" s="77" t="s">
        <v>23</v>
      </c>
      <c r="B4" s="78"/>
      <c r="C4" s="78"/>
      <c r="D4" s="78"/>
      <c r="E4" s="78"/>
      <c r="F4" s="78"/>
      <c r="G4" s="79" t="s">
        <v>571</v>
      </c>
      <c r="H4" s="80"/>
      <c r="I4" s="80"/>
      <c r="J4" s="80"/>
      <c r="K4" s="80"/>
      <c r="L4" s="80"/>
      <c r="M4" s="80"/>
      <c r="N4" s="80"/>
      <c r="O4" s="80"/>
      <c r="P4" s="80"/>
      <c r="Q4" s="80"/>
      <c r="R4" s="80"/>
      <c r="S4" s="80"/>
      <c r="T4" s="80"/>
      <c r="U4" s="80"/>
      <c r="V4" s="80"/>
      <c r="W4" s="80"/>
      <c r="X4" s="80"/>
      <c r="Y4" s="81" t="s">
        <v>1</v>
      </c>
      <c r="Z4" s="82"/>
      <c r="AA4" s="82"/>
      <c r="AB4" s="82"/>
      <c r="AC4" s="82"/>
      <c r="AD4" s="83"/>
      <c r="AE4" s="84" t="s">
        <v>572</v>
      </c>
      <c r="AF4" s="85"/>
      <c r="AG4" s="85"/>
      <c r="AH4" s="85"/>
      <c r="AI4" s="85"/>
      <c r="AJ4" s="85"/>
      <c r="AK4" s="85"/>
      <c r="AL4" s="85"/>
      <c r="AM4" s="85"/>
      <c r="AN4" s="85"/>
      <c r="AO4" s="85"/>
      <c r="AP4" s="86"/>
      <c r="AQ4" s="87" t="s">
        <v>2</v>
      </c>
      <c r="AR4" s="82"/>
      <c r="AS4" s="82"/>
      <c r="AT4" s="82"/>
      <c r="AU4" s="82"/>
      <c r="AV4" s="82"/>
      <c r="AW4" s="82"/>
      <c r="AX4" s="88"/>
    </row>
    <row r="5" spans="1:50" ht="30" customHeight="1" x14ac:dyDescent="0.15">
      <c r="A5" s="89" t="s">
        <v>58</v>
      </c>
      <c r="B5" s="90"/>
      <c r="C5" s="90"/>
      <c r="D5" s="90"/>
      <c r="E5" s="90"/>
      <c r="F5" s="91"/>
      <c r="G5" s="92" t="s">
        <v>346</v>
      </c>
      <c r="H5" s="93"/>
      <c r="I5" s="93"/>
      <c r="J5" s="93"/>
      <c r="K5" s="93"/>
      <c r="L5" s="93"/>
      <c r="M5" s="94" t="s">
        <v>57</v>
      </c>
      <c r="N5" s="95"/>
      <c r="O5" s="95"/>
      <c r="P5" s="95"/>
      <c r="Q5" s="95"/>
      <c r="R5" s="96"/>
      <c r="S5" s="97" t="s">
        <v>61</v>
      </c>
      <c r="T5" s="93"/>
      <c r="U5" s="93"/>
      <c r="V5" s="93"/>
      <c r="W5" s="93"/>
      <c r="X5" s="98"/>
      <c r="Y5" s="99" t="s">
        <v>3</v>
      </c>
      <c r="Z5" s="100"/>
      <c r="AA5" s="100"/>
      <c r="AB5" s="100"/>
      <c r="AC5" s="100"/>
      <c r="AD5" s="101"/>
      <c r="AE5" s="145" t="s">
        <v>573</v>
      </c>
      <c r="AF5" s="145"/>
      <c r="AG5" s="145"/>
      <c r="AH5" s="145"/>
      <c r="AI5" s="145"/>
      <c r="AJ5" s="145"/>
      <c r="AK5" s="145"/>
      <c r="AL5" s="145"/>
      <c r="AM5" s="145"/>
      <c r="AN5" s="145"/>
      <c r="AO5" s="145"/>
      <c r="AP5" s="146"/>
      <c r="AQ5" s="147" t="s">
        <v>574</v>
      </c>
      <c r="AR5" s="148"/>
      <c r="AS5" s="148"/>
      <c r="AT5" s="148"/>
      <c r="AU5" s="148"/>
      <c r="AV5" s="148"/>
      <c r="AW5" s="148"/>
      <c r="AX5" s="149"/>
    </row>
    <row r="6" spans="1:50" ht="39" customHeight="1" x14ac:dyDescent="0.15">
      <c r="A6" s="150" t="s">
        <v>4</v>
      </c>
      <c r="B6" s="151"/>
      <c r="C6" s="151"/>
      <c r="D6" s="151"/>
      <c r="E6" s="151"/>
      <c r="F6" s="151"/>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x14ac:dyDescent="0.15">
      <c r="A7" s="131" t="s">
        <v>20</v>
      </c>
      <c r="B7" s="132"/>
      <c r="C7" s="132"/>
      <c r="D7" s="132"/>
      <c r="E7" s="132"/>
      <c r="F7" s="133"/>
      <c r="G7" s="155" t="s">
        <v>576</v>
      </c>
      <c r="H7" s="156"/>
      <c r="I7" s="156"/>
      <c r="J7" s="156"/>
      <c r="K7" s="156"/>
      <c r="L7" s="156"/>
      <c r="M7" s="156"/>
      <c r="N7" s="156"/>
      <c r="O7" s="156"/>
      <c r="P7" s="156"/>
      <c r="Q7" s="156"/>
      <c r="R7" s="156"/>
      <c r="S7" s="156"/>
      <c r="T7" s="156"/>
      <c r="U7" s="156"/>
      <c r="V7" s="156"/>
      <c r="W7" s="156"/>
      <c r="X7" s="157"/>
      <c r="Y7" s="158" t="s">
        <v>237</v>
      </c>
      <c r="Z7" s="159"/>
      <c r="AA7" s="159"/>
      <c r="AB7" s="159"/>
      <c r="AC7" s="159"/>
      <c r="AD7" s="160"/>
      <c r="AE7" s="161" t="s">
        <v>578</v>
      </c>
      <c r="AF7" s="162"/>
      <c r="AG7" s="162"/>
      <c r="AH7" s="162"/>
      <c r="AI7" s="162"/>
      <c r="AJ7" s="162"/>
      <c r="AK7" s="162"/>
      <c r="AL7" s="162"/>
      <c r="AM7" s="162"/>
      <c r="AN7" s="162"/>
      <c r="AO7" s="162"/>
      <c r="AP7" s="162"/>
      <c r="AQ7" s="162"/>
      <c r="AR7" s="162"/>
      <c r="AS7" s="162"/>
      <c r="AT7" s="162"/>
      <c r="AU7" s="162"/>
      <c r="AV7" s="162"/>
      <c r="AW7" s="162"/>
      <c r="AX7" s="163"/>
    </row>
    <row r="8" spans="1:50" ht="53.25" customHeight="1" x14ac:dyDescent="0.15">
      <c r="A8" s="131" t="s">
        <v>173</v>
      </c>
      <c r="B8" s="132"/>
      <c r="C8" s="132"/>
      <c r="D8" s="132"/>
      <c r="E8" s="132"/>
      <c r="F8" s="133"/>
      <c r="G8" s="134" t="str">
        <f>入力規則等!A27</f>
        <v>国土強靱化施策</v>
      </c>
      <c r="H8" s="135"/>
      <c r="I8" s="135"/>
      <c r="J8" s="135"/>
      <c r="K8" s="135"/>
      <c r="L8" s="135"/>
      <c r="M8" s="135"/>
      <c r="N8" s="135"/>
      <c r="O8" s="135"/>
      <c r="P8" s="135"/>
      <c r="Q8" s="135"/>
      <c r="R8" s="135"/>
      <c r="S8" s="135"/>
      <c r="T8" s="135"/>
      <c r="U8" s="135"/>
      <c r="V8" s="135"/>
      <c r="W8" s="135"/>
      <c r="X8" s="136"/>
      <c r="Y8" s="137" t="s">
        <v>174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61.5" customHeight="1" x14ac:dyDescent="0.15">
      <c r="A9" s="123" t="s">
        <v>21</v>
      </c>
      <c r="B9" s="124"/>
      <c r="C9" s="124"/>
      <c r="D9" s="124"/>
      <c r="E9" s="124"/>
      <c r="F9" s="124"/>
      <c r="G9" s="142" t="s">
        <v>629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08" t="s">
        <v>27</v>
      </c>
      <c r="B10" s="109"/>
      <c r="C10" s="109"/>
      <c r="D10" s="109"/>
      <c r="E10" s="109"/>
      <c r="F10" s="109"/>
      <c r="G10" s="110" t="s">
        <v>631</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42" customHeight="1" x14ac:dyDescent="0.15">
      <c r="A11" s="108" t="s">
        <v>5</v>
      </c>
      <c r="B11" s="109"/>
      <c r="C11" s="109"/>
      <c r="D11" s="109"/>
      <c r="E11" s="109"/>
      <c r="F11" s="113"/>
      <c r="G11" s="114" t="str">
        <f>入力規則等!P10</f>
        <v>委託・請負</v>
      </c>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6"/>
    </row>
    <row r="12" spans="1:50" ht="21" customHeight="1" x14ac:dyDescent="0.15">
      <c r="A12" s="117" t="s">
        <v>22</v>
      </c>
      <c r="B12" s="118"/>
      <c r="C12" s="118"/>
      <c r="D12" s="118"/>
      <c r="E12" s="118"/>
      <c r="F12" s="119"/>
      <c r="G12" s="126"/>
      <c r="H12" s="127"/>
      <c r="I12" s="127"/>
      <c r="J12" s="127"/>
      <c r="K12" s="127"/>
      <c r="L12" s="127"/>
      <c r="M12" s="127"/>
      <c r="N12" s="127"/>
      <c r="O12" s="127"/>
      <c r="P12" s="128" t="s">
        <v>384</v>
      </c>
      <c r="Q12" s="129"/>
      <c r="R12" s="129"/>
      <c r="S12" s="129"/>
      <c r="T12" s="129"/>
      <c r="U12" s="129"/>
      <c r="V12" s="130"/>
      <c r="W12" s="128" t="s">
        <v>536</v>
      </c>
      <c r="X12" s="129"/>
      <c r="Y12" s="129"/>
      <c r="Z12" s="129"/>
      <c r="AA12" s="129"/>
      <c r="AB12" s="129"/>
      <c r="AC12" s="130"/>
      <c r="AD12" s="128" t="s">
        <v>538</v>
      </c>
      <c r="AE12" s="129"/>
      <c r="AF12" s="129"/>
      <c r="AG12" s="129"/>
      <c r="AH12" s="129"/>
      <c r="AI12" s="129"/>
      <c r="AJ12" s="130"/>
      <c r="AK12" s="128" t="s">
        <v>553</v>
      </c>
      <c r="AL12" s="129"/>
      <c r="AM12" s="129"/>
      <c r="AN12" s="129"/>
      <c r="AO12" s="129"/>
      <c r="AP12" s="129"/>
      <c r="AQ12" s="130"/>
      <c r="AR12" s="173"/>
      <c r="AS12" s="174"/>
      <c r="AT12" s="174"/>
      <c r="AU12" s="174"/>
      <c r="AV12" s="174"/>
      <c r="AW12" s="174"/>
      <c r="AX12" s="175"/>
    </row>
    <row r="13" spans="1:50" ht="21" customHeight="1" x14ac:dyDescent="0.15">
      <c r="A13" s="120"/>
      <c r="B13" s="121"/>
      <c r="C13" s="121"/>
      <c r="D13" s="121"/>
      <c r="E13" s="121"/>
      <c r="F13" s="122"/>
      <c r="G13" s="176" t="s">
        <v>6</v>
      </c>
      <c r="H13" s="177"/>
      <c r="I13" s="183" t="s">
        <v>7</v>
      </c>
      <c r="J13" s="184"/>
      <c r="K13" s="184"/>
      <c r="L13" s="184"/>
      <c r="M13" s="184"/>
      <c r="N13" s="184"/>
      <c r="O13" s="185"/>
      <c r="P13" s="167" t="s">
        <v>630</v>
      </c>
      <c r="Q13" s="168"/>
      <c r="R13" s="168"/>
      <c r="S13" s="168"/>
      <c r="T13" s="168"/>
      <c r="U13" s="168"/>
      <c r="V13" s="169"/>
      <c r="W13" s="167" t="s">
        <v>630</v>
      </c>
      <c r="X13" s="168"/>
      <c r="Y13" s="168"/>
      <c r="Z13" s="168"/>
      <c r="AA13" s="168"/>
      <c r="AB13" s="168"/>
      <c r="AC13" s="169"/>
      <c r="AD13" s="167">
        <v>22.977</v>
      </c>
      <c r="AE13" s="168"/>
      <c r="AF13" s="168"/>
      <c r="AG13" s="168"/>
      <c r="AH13" s="168"/>
      <c r="AI13" s="168"/>
      <c r="AJ13" s="169"/>
      <c r="AK13" s="167" t="s">
        <v>252</v>
      </c>
      <c r="AL13" s="168"/>
      <c r="AM13" s="168"/>
      <c r="AN13" s="168"/>
      <c r="AO13" s="168"/>
      <c r="AP13" s="168"/>
      <c r="AQ13" s="169"/>
      <c r="AR13" s="197"/>
      <c r="AS13" s="198"/>
      <c r="AT13" s="198"/>
      <c r="AU13" s="198"/>
      <c r="AV13" s="198"/>
      <c r="AW13" s="198"/>
      <c r="AX13" s="199"/>
    </row>
    <row r="14" spans="1:50" ht="21" customHeight="1" x14ac:dyDescent="0.15">
      <c r="A14" s="120"/>
      <c r="B14" s="121"/>
      <c r="C14" s="121"/>
      <c r="D14" s="121"/>
      <c r="E14" s="121"/>
      <c r="F14" s="122"/>
      <c r="G14" s="178"/>
      <c r="H14" s="179"/>
      <c r="I14" s="170" t="s">
        <v>8</v>
      </c>
      <c r="J14" s="195"/>
      <c r="K14" s="195"/>
      <c r="L14" s="195"/>
      <c r="M14" s="195"/>
      <c r="N14" s="195"/>
      <c r="O14" s="196"/>
      <c r="P14" s="167">
        <v>68.716999999999999</v>
      </c>
      <c r="Q14" s="168"/>
      <c r="R14" s="168"/>
      <c r="S14" s="168"/>
      <c r="T14" s="168"/>
      <c r="U14" s="168"/>
      <c r="V14" s="169"/>
      <c r="W14" s="167" t="s">
        <v>577</v>
      </c>
      <c r="X14" s="168"/>
      <c r="Y14" s="168"/>
      <c r="Z14" s="168"/>
      <c r="AA14" s="168"/>
      <c r="AB14" s="168"/>
      <c r="AC14" s="169"/>
      <c r="AD14" s="167" t="s">
        <v>252</v>
      </c>
      <c r="AE14" s="168"/>
      <c r="AF14" s="168"/>
      <c r="AG14" s="168"/>
      <c r="AH14" s="168"/>
      <c r="AI14" s="168"/>
      <c r="AJ14" s="169"/>
      <c r="AK14" s="167">
        <v>604.02499999999998</v>
      </c>
      <c r="AL14" s="168"/>
      <c r="AM14" s="168"/>
      <c r="AN14" s="168"/>
      <c r="AO14" s="168"/>
      <c r="AP14" s="168"/>
      <c r="AQ14" s="169"/>
      <c r="AR14" s="200"/>
      <c r="AS14" s="201"/>
      <c r="AT14" s="201"/>
      <c r="AU14" s="201"/>
      <c r="AV14" s="201"/>
      <c r="AW14" s="201"/>
      <c r="AX14" s="202"/>
    </row>
    <row r="15" spans="1:50" ht="21" customHeight="1" x14ac:dyDescent="0.15">
      <c r="A15" s="120"/>
      <c r="B15" s="121"/>
      <c r="C15" s="121"/>
      <c r="D15" s="121"/>
      <c r="E15" s="121"/>
      <c r="F15" s="122"/>
      <c r="G15" s="180"/>
      <c r="H15" s="179"/>
      <c r="I15" s="186" t="s">
        <v>566</v>
      </c>
      <c r="J15" s="187"/>
      <c r="K15" s="187"/>
      <c r="L15" s="187"/>
      <c r="M15" s="187"/>
      <c r="N15" s="187"/>
      <c r="O15" s="188"/>
      <c r="P15" s="164"/>
      <c r="Q15" s="165"/>
      <c r="R15" s="165"/>
      <c r="S15" s="165"/>
      <c r="T15" s="165"/>
      <c r="U15" s="165"/>
      <c r="V15" s="166"/>
      <c r="W15" s="164"/>
      <c r="X15" s="165"/>
      <c r="Y15" s="165"/>
      <c r="Z15" s="165"/>
      <c r="AA15" s="165"/>
      <c r="AB15" s="165"/>
      <c r="AC15" s="166"/>
      <c r="AD15" s="164"/>
      <c r="AE15" s="165"/>
      <c r="AF15" s="165"/>
      <c r="AG15" s="165"/>
      <c r="AH15" s="165"/>
      <c r="AI15" s="165"/>
      <c r="AJ15" s="166"/>
      <c r="AK15" s="167">
        <v>604.02499999999998</v>
      </c>
      <c r="AL15" s="168"/>
      <c r="AM15" s="168"/>
      <c r="AN15" s="168"/>
      <c r="AO15" s="168"/>
      <c r="AP15" s="168"/>
      <c r="AQ15" s="169"/>
      <c r="AR15" s="200"/>
      <c r="AS15" s="201"/>
      <c r="AT15" s="201"/>
      <c r="AU15" s="201"/>
      <c r="AV15" s="201"/>
      <c r="AW15" s="201"/>
      <c r="AX15" s="202"/>
    </row>
    <row r="16" spans="1:50" ht="21" customHeight="1" x14ac:dyDescent="0.15">
      <c r="A16" s="120"/>
      <c r="B16" s="121"/>
      <c r="C16" s="121"/>
      <c r="D16" s="121"/>
      <c r="E16" s="121"/>
      <c r="F16" s="122"/>
      <c r="G16" s="180"/>
      <c r="H16" s="179"/>
      <c r="I16" s="170" t="s">
        <v>45</v>
      </c>
      <c r="J16" s="171"/>
      <c r="K16" s="171"/>
      <c r="L16" s="171"/>
      <c r="M16" s="171"/>
      <c r="N16" s="171"/>
      <c r="O16" s="172"/>
      <c r="P16" s="167">
        <v>195.50399999999999</v>
      </c>
      <c r="Q16" s="168"/>
      <c r="R16" s="168"/>
      <c r="S16" s="168"/>
      <c r="T16" s="168"/>
      <c r="U16" s="168"/>
      <c r="V16" s="169"/>
      <c r="W16" s="167">
        <v>68.716999999999999</v>
      </c>
      <c r="X16" s="168"/>
      <c r="Y16" s="168"/>
      <c r="Z16" s="168"/>
      <c r="AA16" s="168"/>
      <c r="AB16" s="168"/>
      <c r="AC16" s="169"/>
      <c r="AD16" s="167" t="s">
        <v>252</v>
      </c>
      <c r="AE16" s="168"/>
      <c r="AF16" s="168"/>
      <c r="AG16" s="168"/>
      <c r="AH16" s="168"/>
      <c r="AI16" s="168"/>
      <c r="AJ16" s="169"/>
      <c r="AK16" s="167">
        <f>800/1000</f>
        <v>0.8</v>
      </c>
      <c r="AL16" s="168"/>
      <c r="AM16" s="168"/>
      <c r="AN16" s="168"/>
      <c r="AO16" s="168"/>
      <c r="AP16" s="168"/>
      <c r="AQ16" s="169"/>
      <c r="AR16" s="200"/>
      <c r="AS16" s="201"/>
      <c r="AT16" s="201"/>
      <c r="AU16" s="201"/>
      <c r="AV16" s="201"/>
      <c r="AW16" s="201"/>
      <c r="AX16" s="202"/>
    </row>
    <row r="17" spans="1:50" ht="21" customHeight="1" x14ac:dyDescent="0.15">
      <c r="A17" s="120"/>
      <c r="B17" s="121"/>
      <c r="C17" s="121"/>
      <c r="D17" s="121"/>
      <c r="E17" s="121"/>
      <c r="F17" s="122"/>
      <c r="G17" s="180"/>
      <c r="H17" s="179"/>
      <c r="I17" s="170" t="s">
        <v>46</v>
      </c>
      <c r="J17" s="171"/>
      <c r="K17" s="171"/>
      <c r="L17" s="171"/>
      <c r="M17" s="171"/>
      <c r="N17" s="171"/>
      <c r="O17" s="172"/>
      <c r="P17" s="167">
        <v>-68.716999999999999</v>
      </c>
      <c r="Q17" s="168"/>
      <c r="R17" s="168"/>
      <c r="S17" s="168"/>
      <c r="T17" s="168"/>
      <c r="U17" s="168"/>
      <c r="V17" s="169"/>
      <c r="W17" s="167" t="s">
        <v>577</v>
      </c>
      <c r="X17" s="168"/>
      <c r="Y17" s="168"/>
      <c r="Z17" s="168"/>
      <c r="AA17" s="168"/>
      <c r="AB17" s="168"/>
      <c r="AC17" s="169"/>
      <c r="AD17" s="167">
        <f>-800/1000</f>
        <v>-0.8</v>
      </c>
      <c r="AE17" s="168"/>
      <c r="AF17" s="168"/>
      <c r="AG17" s="168"/>
      <c r="AH17" s="168"/>
      <c r="AI17" s="168"/>
      <c r="AJ17" s="169"/>
      <c r="AK17" s="167"/>
      <c r="AL17" s="168"/>
      <c r="AM17" s="168"/>
      <c r="AN17" s="168"/>
      <c r="AO17" s="168"/>
      <c r="AP17" s="168"/>
      <c r="AQ17" s="169"/>
      <c r="AR17" s="200"/>
      <c r="AS17" s="201"/>
      <c r="AT17" s="201"/>
      <c r="AU17" s="201"/>
      <c r="AV17" s="201"/>
      <c r="AW17" s="201"/>
      <c r="AX17" s="202"/>
    </row>
    <row r="18" spans="1:50" ht="24.75" customHeight="1" x14ac:dyDescent="0.15">
      <c r="A18" s="120"/>
      <c r="B18" s="121"/>
      <c r="C18" s="121"/>
      <c r="D18" s="121"/>
      <c r="E18" s="121"/>
      <c r="F18" s="122"/>
      <c r="G18" s="180"/>
      <c r="H18" s="179"/>
      <c r="I18" s="170" t="s">
        <v>44</v>
      </c>
      <c r="J18" s="195"/>
      <c r="K18" s="195"/>
      <c r="L18" s="195"/>
      <c r="M18" s="195"/>
      <c r="N18" s="195"/>
      <c r="O18" s="196"/>
      <c r="P18" s="167" t="s">
        <v>577</v>
      </c>
      <c r="Q18" s="168"/>
      <c r="R18" s="168"/>
      <c r="S18" s="168"/>
      <c r="T18" s="168"/>
      <c r="U18" s="168"/>
      <c r="V18" s="169"/>
      <c r="W18" s="167" t="s">
        <v>577</v>
      </c>
      <c r="X18" s="168"/>
      <c r="Y18" s="168"/>
      <c r="Z18" s="168"/>
      <c r="AA18" s="168"/>
      <c r="AB18" s="168"/>
      <c r="AC18" s="169"/>
      <c r="AD18" s="167" t="s">
        <v>252</v>
      </c>
      <c r="AE18" s="168"/>
      <c r="AF18" s="168"/>
      <c r="AG18" s="168"/>
      <c r="AH18" s="168"/>
      <c r="AI18" s="168"/>
      <c r="AJ18" s="169"/>
      <c r="AK18" s="167"/>
      <c r="AL18" s="168"/>
      <c r="AM18" s="168"/>
      <c r="AN18" s="168"/>
      <c r="AO18" s="168"/>
      <c r="AP18" s="168"/>
      <c r="AQ18" s="169"/>
      <c r="AR18" s="200"/>
      <c r="AS18" s="201"/>
      <c r="AT18" s="201"/>
      <c r="AU18" s="201"/>
      <c r="AV18" s="201"/>
      <c r="AW18" s="201"/>
      <c r="AX18" s="202"/>
    </row>
    <row r="19" spans="1:50" ht="24.75" customHeight="1" x14ac:dyDescent="0.15">
      <c r="A19" s="120"/>
      <c r="B19" s="121"/>
      <c r="C19" s="121"/>
      <c r="D19" s="121"/>
      <c r="E19" s="121"/>
      <c r="F19" s="122"/>
      <c r="G19" s="181"/>
      <c r="H19" s="182"/>
      <c r="I19" s="189" t="s">
        <v>18</v>
      </c>
      <c r="J19" s="190"/>
      <c r="K19" s="190"/>
      <c r="L19" s="190"/>
      <c r="M19" s="190"/>
      <c r="N19" s="190"/>
      <c r="O19" s="191"/>
      <c r="P19" s="192">
        <f>SUM(P13:V18)</f>
        <v>195.50400000000002</v>
      </c>
      <c r="Q19" s="193"/>
      <c r="R19" s="193"/>
      <c r="S19" s="193"/>
      <c r="T19" s="193"/>
      <c r="U19" s="193"/>
      <c r="V19" s="194"/>
      <c r="W19" s="192">
        <f>SUM(W13:AC18)</f>
        <v>68.716999999999999</v>
      </c>
      <c r="X19" s="193"/>
      <c r="Y19" s="193"/>
      <c r="Z19" s="193"/>
      <c r="AA19" s="193"/>
      <c r="AB19" s="193"/>
      <c r="AC19" s="194"/>
      <c r="AD19" s="192">
        <f>SUM(AD13:AJ18)</f>
        <v>22.177</v>
      </c>
      <c r="AE19" s="193"/>
      <c r="AF19" s="193"/>
      <c r="AG19" s="193"/>
      <c r="AH19" s="193"/>
      <c r="AI19" s="193"/>
      <c r="AJ19" s="194"/>
      <c r="AK19" s="192">
        <f>SUM(AK13:AQ18)-AK15</f>
        <v>604.82499999999993</v>
      </c>
      <c r="AL19" s="193"/>
      <c r="AM19" s="193"/>
      <c r="AN19" s="193"/>
      <c r="AO19" s="193"/>
      <c r="AP19" s="193"/>
      <c r="AQ19" s="194"/>
      <c r="AR19" s="200"/>
      <c r="AS19" s="201"/>
      <c r="AT19" s="201"/>
      <c r="AU19" s="201"/>
      <c r="AV19" s="201"/>
      <c r="AW19" s="201"/>
      <c r="AX19" s="202"/>
    </row>
    <row r="20" spans="1:50" ht="24.75" customHeight="1" x14ac:dyDescent="0.15">
      <c r="A20" s="120"/>
      <c r="B20" s="121"/>
      <c r="C20" s="121"/>
      <c r="D20" s="121"/>
      <c r="E20" s="121"/>
      <c r="F20" s="122"/>
      <c r="G20" s="214" t="s">
        <v>9</v>
      </c>
      <c r="H20" s="215"/>
      <c r="I20" s="215"/>
      <c r="J20" s="215"/>
      <c r="K20" s="215"/>
      <c r="L20" s="215"/>
      <c r="M20" s="215"/>
      <c r="N20" s="215"/>
      <c r="O20" s="215"/>
      <c r="P20" s="167">
        <v>192</v>
      </c>
      <c r="Q20" s="168"/>
      <c r="R20" s="168"/>
      <c r="S20" s="168"/>
      <c r="T20" s="168"/>
      <c r="U20" s="168"/>
      <c r="V20" s="169"/>
      <c r="W20" s="167">
        <v>68.540000000000006</v>
      </c>
      <c r="X20" s="168"/>
      <c r="Y20" s="168"/>
      <c r="Z20" s="168"/>
      <c r="AA20" s="168"/>
      <c r="AB20" s="168"/>
      <c r="AC20" s="169"/>
      <c r="AD20" s="167">
        <f>(5885000+13838140)/1000000</f>
        <v>19.723140000000001</v>
      </c>
      <c r="AE20" s="168"/>
      <c r="AF20" s="168"/>
      <c r="AG20" s="168"/>
      <c r="AH20" s="168"/>
      <c r="AI20" s="168"/>
      <c r="AJ20" s="169"/>
      <c r="AK20" s="212"/>
      <c r="AL20" s="212"/>
      <c r="AM20" s="212"/>
      <c r="AN20" s="212"/>
      <c r="AO20" s="212"/>
      <c r="AP20" s="212"/>
      <c r="AQ20" s="212"/>
      <c r="AR20" s="200"/>
      <c r="AS20" s="201"/>
      <c r="AT20" s="201"/>
      <c r="AU20" s="201"/>
      <c r="AV20" s="201"/>
      <c r="AW20" s="201"/>
      <c r="AX20" s="202"/>
    </row>
    <row r="21" spans="1:50" ht="24.75" customHeight="1" x14ac:dyDescent="0.15">
      <c r="A21" s="120"/>
      <c r="B21" s="121"/>
      <c r="C21" s="121"/>
      <c r="D21" s="121"/>
      <c r="E21" s="121"/>
      <c r="F21" s="122"/>
      <c r="G21" s="214" t="s">
        <v>10</v>
      </c>
      <c r="H21" s="215"/>
      <c r="I21" s="215"/>
      <c r="J21" s="215"/>
      <c r="K21" s="215"/>
      <c r="L21" s="215"/>
      <c r="M21" s="215"/>
      <c r="N21" s="215"/>
      <c r="O21" s="215"/>
      <c r="P21" s="211">
        <f>IF(P19=0, "-", SUM(P20)/P19)</f>
        <v>0.98207709305180446</v>
      </c>
      <c r="Q21" s="211"/>
      <c r="R21" s="211"/>
      <c r="S21" s="211"/>
      <c r="T21" s="211"/>
      <c r="U21" s="211"/>
      <c r="V21" s="211"/>
      <c r="W21" s="211">
        <f>IF(W19=0, "-", SUM(W20)/W19)</f>
        <v>0.99742421817017635</v>
      </c>
      <c r="X21" s="211"/>
      <c r="Y21" s="211"/>
      <c r="Z21" s="211"/>
      <c r="AA21" s="211"/>
      <c r="AB21" s="211"/>
      <c r="AC21" s="211"/>
      <c r="AD21" s="211">
        <f>IF(AD19=0, "-", SUM(AD20)/AD19)</f>
        <v>0.88935112954863149</v>
      </c>
      <c r="AE21" s="211"/>
      <c r="AF21" s="211"/>
      <c r="AG21" s="211"/>
      <c r="AH21" s="211"/>
      <c r="AI21" s="211"/>
      <c r="AJ21" s="211"/>
      <c r="AK21" s="212"/>
      <c r="AL21" s="212"/>
      <c r="AM21" s="212"/>
      <c r="AN21" s="212"/>
      <c r="AO21" s="212"/>
      <c r="AP21" s="212"/>
      <c r="AQ21" s="213"/>
      <c r="AR21" s="200"/>
      <c r="AS21" s="201"/>
      <c r="AT21" s="201"/>
      <c r="AU21" s="201"/>
      <c r="AV21" s="201"/>
      <c r="AW21" s="201"/>
      <c r="AX21" s="202"/>
    </row>
    <row r="22" spans="1:50" ht="25.5" customHeight="1" x14ac:dyDescent="0.15">
      <c r="A22" s="123"/>
      <c r="B22" s="124"/>
      <c r="C22" s="124"/>
      <c r="D22" s="124"/>
      <c r="E22" s="124"/>
      <c r="F22" s="125"/>
      <c r="G22" s="209" t="s">
        <v>212</v>
      </c>
      <c r="H22" s="210"/>
      <c r="I22" s="210"/>
      <c r="J22" s="210"/>
      <c r="K22" s="210"/>
      <c r="L22" s="210"/>
      <c r="M22" s="210"/>
      <c r="N22" s="210"/>
      <c r="O22" s="210"/>
      <c r="P22" s="211">
        <f>IF(P20=0, "-", SUM(P20)/SUM(P13,P14))</f>
        <v>2.7940684255715471</v>
      </c>
      <c r="Q22" s="211"/>
      <c r="R22" s="211"/>
      <c r="S22" s="211"/>
      <c r="T22" s="211"/>
      <c r="U22" s="211"/>
      <c r="V22" s="211"/>
      <c r="W22" s="211" t="e">
        <f>IF(W20=0, "-", SUM(W20)/SUM(W13,W14))</f>
        <v>#DIV/0!</v>
      </c>
      <c r="X22" s="211"/>
      <c r="Y22" s="211"/>
      <c r="Z22" s="211"/>
      <c r="AA22" s="211"/>
      <c r="AB22" s="211"/>
      <c r="AC22" s="211"/>
      <c r="AD22" s="211">
        <f>IF(AD20=0, "-", SUM(AD20)/SUM(AD13,AD14))</f>
        <v>0.85838621229925582</v>
      </c>
      <c r="AE22" s="211"/>
      <c r="AF22" s="211"/>
      <c r="AG22" s="211"/>
      <c r="AH22" s="211"/>
      <c r="AI22" s="211"/>
      <c r="AJ22" s="211"/>
      <c r="AK22" s="212"/>
      <c r="AL22" s="212"/>
      <c r="AM22" s="212"/>
      <c r="AN22" s="212"/>
      <c r="AO22" s="212"/>
      <c r="AP22" s="212"/>
      <c r="AQ22" s="213"/>
      <c r="AR22" s="203"/>
      <c r="AS22" s="204"/>
      <c r="AT22" s="204"/>
      <c r="AU22" s="204"/>
      <c r="AV22" s="204"/>
      <c r="AW22" s="204"/>
      <c r="AX22" s="205"/>
    </row>
    <row r="23" spans="1:50" ht="40.35" customHeight="1" x14ac:dyDescent="0.15">
      <c r="A23" s="254" t="s">
        <v>568</v>
      </c>
      <c r="B23" s="255"/>
      <c r="C23" s="255"/>
      <c r="D23" s="255"/>
      <c r="E23" s="255"/>
      <c r="F23" s="256"/>
      <c r="G23" s="260" t="s">
        <v>206</v>
      </c>
      <c r="H23" s="223"/>
      <c r="I23" s="223"/>
      <c r="J23" s="223"/>
      <c r="K23" s="223"/>
      <c r="L23" s="223"/>
      <c r="M23" s="223"/>
      <c r="N23" s="223"/>
      <c r="O23" s="261"/>
      <c r="P23" s="262" t="s">
        <v>566</v>
      </c>
      <c r="Q23" s="223"/>
      <c r="R23" s="223"/>
      <c r="S23" s="223"/>
      <c r="T23" s="223"/>
      <c r="U23" s="223"/>
      <c r="V23" s="261"/>
      <c r="W23" s="222" t="s">
        <v>205</v>
      </c>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57"/>
      <c r="B24" s="258"/>
      <c r="C24" s="258"/>
      <c r="D24" s="258"/>
      <c r="E24" s="258"/>
      <c r="F24" s="259"/>
      <c r="G24" s="263" t="s">
        <v>579</v>
      </c>
      <c r="H24" s="264"/>
      <c r="I24" s="264"/>
      <c r="J24" s="264"/>
      <c r="K24" s="264"/>
      <c r="L24" s="264"/>
      <c r="M24" s="264"/>
      <c r="N24" s="264"/>
      <c r="O24" s="265"/>
      <c r="P24" s="266">
        <v>5.2999999999999999E-2</v>
      </c>
      <c r="Q24" s="267"/>
      <c r="R24" s="267"/>
      <c r="S24" s="267"/>
      <c r="T24" s="267"/>
      <c r="U24" s="267"/>
      <c r="V24" s="268"/>
      <c r="W24" s="225"/>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57"/>
      <c r="B25" s="258"/>
      <c r="C25" s="258"/>
      <c r="D25" s="258"/>
      <c r="E25" s="258"/>
      <c r="F25" s="259"/>
      <c r="G25" s="206" t="s">
        <v>580</v>
      </c>
      <c r="H25" s="207"/>
      <c r="I25" s="207"/>
      <c r="J25" s="207"/>
      <c r="K25" s="207"/>
      <c r="L25" s="207"/>
      <c r="M25" s="207"/>
      <c r="N25" s="207"/>
      <c r="O25" s="208"/>
      <c r="P25" s="167">
        <v>13.944000000000001</v>
      </c>
      <c r="Q25" s="168"/>
      <c r="R25" s="168"/>
      <c r="S25" s="168"/>
      <c r="T25" s="168"/>
      <c r="U25" s="168"/>
      <c r="V25" s="169"/>
      <c r="W25" s="228"/>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257"/>
      <c r="B26" s="258"/>
      <c r="C26" s="258"/>
      <c r="D26" s="258"/>
      <c r="E26" s="258"/>
      <c r="F26" s="259"/>
      <c r="G26" s="206" t="s">
        <v>581</v>
      </c>
      <c r="H26" s="207"/>
      <c r="I26" s="207"/>
      <c r="J26" s="207"/>
      <c r="K26" s="207"/>
      <c r="L26" s="207"/>
      <c r="M26" s="207"/>
      <c r="N26" s="207"/>
      <c r="O26" s="208"/>
      <c r="P26" s="167">
        <v>590.02800000000002</v>
      </c>
      <c r="Q26" s="168"/>
      <c r="R26" s="168"/>
      <c r="S26" s="168"/>
      <c r="T26" s="168"/>
      <c r="U26" s="168"/>
      <c r="V26" s="169"/>
      <c r="W26" s="228"/>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thickBot="1" x14ac:dyDescent="0.2">
      <c r="A27" s="257"/>
      <c r="B27" s="258"/>
      <c r="C27" s="258"/>
      <c r="D27" s="258"/>
      <c r="E27" s="258"/>
      <c r="F27" s="259"/>
      <c r="G27" s="216" t="s">
        <v>18</v>
      </c>
      <c r="H27" s="217"/>
      <c r="I27" s="217"/>
      <c r="J27" s="217"/>
      <c r="K27" s="217"/>
      <c r="L27" s="217"/>
      <c r="M27" s="217"/>
      <c r="N27" s="217"/>
      <c r="O27" s="218"/>
      <c r="P27" s="219">
        <f>AK15</f>
        <v>604.02499999999998</v>
      </c>
      <c r="Q27" s="220"/>
      <c r="R27" s="220"/>
      <c r="S27" s="220"/>
      <c r="T27" s="220"/>
      <c r="U27" s="220"/>
      <c r="V27" s="221"/>
      <c r="W27" s="231"/>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47.25" customHeight="1" x14ac:dyDescent="0.15">
      <c r="A28" s="234" t="s">
        <v>544</v>
      </c>
      <c r="B28" s="235"/>
      <c r="C28" s="235"/>
      <c r="D28" s="235"/>
      <c r="E28" s="235"/>
      <c r="F28" s="236"/>
      <c r="G28" s="237" t="s">
        <v>582</v>
      </c>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31.5" customHeight="1" x14ac:dyDescent="0.15">
      <c r="A29" s="240" t="s">
        <v>545</v>
      </c>
      <c r="B29" s="241"/>
      <c r="C29" s="241"/>
      <c r="D29" s="241"/>
      <c r="E29" s="241"/>
      <c r="F29" s="242"/>
      <c r="G29" s="246" t="s">
        <v>540</v>
      </c>
      <c r="H29" s="247"/>
      <c r="I29" s="247"/>
      <c r="J29" s="247"/>
      <c r="K29" s="247"/>
      <c r="L29" s="247"/>
      <c r="M29" s="247"/>
      <c r="N29" s="247"/>
      <c r="O29" s="247"/>
      <c r="P29" s="248" t="s">
        <v>539</v>
      </c>
      <c r="Q29" s="247"/>
      <c r="R29" s="247"/>
      <c r="S29" s="247"/>
      <c r="T29" s="247"/>
      <c r="U29" s="247"/>
      <c r="V29" s="247"/>
      <c r="W29" s="247"/>
      <c r="X29" s="249"/>
      <c r="Y29" s="250"/>
      <c r="Z29" s="251"/>
      <c r="AA29" s="252"/>
      <c r="AB29" s="253" t="s">
        <v>11</v>
      </c>
      <c r="AC29" s="253"/>
      <c r="AD29" s="253"/>
      <c r="AE29" s="279" t="s">
        <v>384</v>
      </c>
      <c r="AF29" s="280"/>
      <c r="AG29" s="280"/>
      <c r="AH29" s="281"/>
      <c r="AI29" s="279" t="s">
        <v>536</v>
      </c>
      <c r="AJ29" s="280"/>
      <c r="AK29" s="280"/>
      <c r="AL29" s="281"/>
      <c r="AM29" s="279" t="s">
        <v>352</v>
      </c>
      <c r="AN29" s="280"/>
      <c r="AO29" s="280"/>
      <c r="AP29" s="281"/>
      <c r="AQ29" s="282" t="s">
        <v>383</v>
      </c>
      <c r="AR29" s="283"/>
      <c r="AS29" s="283"/>
      <c r="AT29" s="284"/>
      <c r="AU29" s="282" t="s">
        <v>554</v>
      </c>
      <c r="AV29" s="283"/>
      <c r="AW29" s="283"/>
      <c r="AX29" s="285"/>
    </row>
    <row r="30" spans="1:50" ht="23.25" customHeight="1" x14ac:dyDescent="0.15">
      <c r="A30" s="240"/>
      <c r="B30" s="241"/>
      <c r="C30" s="241"/>
      <c r="D30" s="241"/>
      <c r="E30" s="241"/>
      <c r="F30" s="242"/>
      <c r="G30" s="286" t="s">
        <v>630</v>
      </c>
      <c r="H30" s="287"/>
      <c r="I30" s="287"/>
      <c r="J30" s="287"/>
      <c r="K30" s="287"/>
      <c r="L30" s="287"/>
      <c r="M30" s="287"/>
      <c r="N30" s="287"/>
      <c r="O30" s="287"/>
      <c r="P30" s="290" t="s">
        <v>630</v>
      </c>
      <c r="Q30" s="291"/>
      <c r="R30" s="291"/>
      <c r="S30" s="291"/>
      <c r="T30" s="291"/>
      <c r="U30" s="291"/>
      <c r="V30" s="291"/>
      <c r="W30" s="291"/>
      <c r="X30" s="292"/>
      <c r="Y30" s="296" t="s">
        <v>48</v>
      </c>
      <c r="Z30" s="297"/>
      <c r="AA30" s="298"/>
      <c r="AB30" s="277" t="s">
        <v>630</v>
      </c>
      <c r="AC30" s="278"/>
      <c r="AD30" s="278"/>
      <c r="AE30" s="269" t="s">
        <v>630</v>
      </c>
      <c r="AF30" s="270"/>
      <c r="AG30" s="270"/>
      <c r="AH30" s="270"/>
      <c r="AI30" s="269" t="s">
        <v>630</v>
      </c>
      <c r="AJ30" s="270"/>
      <c r="AK30" s="270"/>
      <c r="AL30" s="270"/>
      <c r="AM30" s="269" t="s">
        <v>630</v>
      </c>
      <c r="AN30" s="270"/>
      <c r="AO30" s="270"/>
      <c r="AP30" s="270"/>
      <c r="AQ30" s="269"/>
      <c r="AR30" s="270"/>
      <c r="AS30" s="270"/>
      <c r="AT30" s="270"/>
      <c r="AU30" s="271"/>
      <c r="AV30" s="272"/>
      <c r="AW30" s="272"/>
      <c r="AX30" s="273"/>
    </row>
    <row r="31" spans="1:50" ht="23.25" customHeight="1" x14ac:dyDescent="0.15">
      <c r="A31" s="243"/>
      <c r="B31" s="244"/>
      <c r="C31" s="244"/>
      <c r="D31" s="244"/>
      <c r="E31" s="244"/>
      <c r="F31" s="245"/>
      <c r="G31" s="288"/>
      <c r="H31" s="289"/>
      <c r="I31" s="289"/>
      <c r="J31" s="289"/>
      <c r="K31" s="289"/>
      <c r="L31" s="289"/>
      <c r="M31" s="289"/>
      <c r="N31" s="289"/>
      <c r="O31" s="289"/>
      <c r="P31" s="293"/>
      <c r="Q31" s="294"/>
      <c r="R31" s="294"/>
      <c r="S31" s="294"/>
      <c r="T31" s="294"/>
      <c r="U31" s="294"/>
      <c r="V31" s="294"/>
      <c r="W31" s="294"/>
      <c r="X31" s="295"/>
      <c r="Y31" s="274" t="s">
        <v>49</v>
      </c>
      <c r="Z31" s="275"/>
      <c r="AA31" s="276"/>
      <c r="AB31" s="277" t="s">
        <v>630</v>
      </c>
      <c r="AC31" s="278"/>
      <c r="AD31" s="278"/>
      <c r="AE31" s="269" t="s">
        <v>630</v>
      </c>
      <c r="AF31" s="270"/>
      <c r="AG31" s="270"/>
      <c r="AH31" s="270"/>
      <c r="AI31" s="269" t="s">
        <v>630</v>
      </c>
      <c r="AJ31" s="270"/>
      <c r="AK31" s="270"/>
      <c r="AL31" s="270"/>
      <c r="AM31" s="269" t="s">
        <v>630</v>
      </c>
      <c r="AN31" s="270"/>
      <c r="AO31" s="270"/>
      <c r="AP31" s="270"/>
      <c r="AQ31" s="269"/>
      <c r="AR31" s="270"/>
      <c r="AS31" s="270"/>
      <c r="AT31" s="270"/>
      <c r="AU31" s="271"/>
      <c r="AV31" s="272"/>
      <c r="AW31" s="272"/>
      <c r="AX31" s="273"/>
    </row>
    <row r="32" spans="1:50" ht="23.25" customHeight="1" x14ac:dyDescent="0.15">
      <c r="A32" s="315" t="s">
        <v>546</v>
      </c>
      <c r="B32" s="316"/>
      <c r="C32" s="316"/>
      <c r="D32" s="316"/>
      <c r="E32" s="316"/>
      <c r="F32" s="317"/>
      <c r="G32" s="129" t="s">
        <v>547</v>
      </c>
      <c r="H32" s="129"/>
      <c r="I32" s="129"/>
      <c r="J32" s="129"/>
      <c r="K32" s="129"/>
      <c r="L32" s="129"/>
      <c r="M32" s="129"/>
      <c r="N32" s="129"/>
      <c r="O32" s="129"/>
      <c r="P32" s="129"/>
      <c r="Q32" s="129"/>
      <c r="R32" s="129"/>
      <c r="S32" s="129"/>
      <c r="T32" s="129"/>
      <c r="U32" s="129"/>
      <c r="V32" s="129"/>
      <c r="W32" s="129"/>
      <c r="X32" s="130"/>
      <c r="Y32" s="323"/>
      <c r="Z32" s="324"/>
      <c r="AA32" s="325"/>
      <c r="AB32" s="128" t="s">
        <v>11</v>
      </c>
      <c r="AC32" s="129"/>
      <c r="AD32" s="130"/>
      <c r="AE32" s="128" t="s">
        <v>384</v>
      </c>
      <c r="AF32" s="129"/>
      <c r="AG32" s="129"/>
      <c r="AH32" s="130"/>
      <c r="AI32" s="128" t="s">
        <v>536</v>
      </c>
      <c r="AJ32" s="129"/>
      <c r="AK32" s="129"/>
      <c r="AL32" s="130"/>
      <c r="AM32" s="128" t="s">
        <v>352</v>
      </c>
      <c r="AN32" s="129"/>
      <c r="AO32" s="129"/>
      <c r="AP32" s="130"/>
      <c r="AQ32" s="326" t="s">
        <v>555</v>
      </c>
      <c r="AR32" s="327"/>
      <c r="AS32" s="327"/>
      <c r="AT32" s="327"/>
      <c r="AU32" s="327"/>
      <c r="AV32" s="327"/>
      <c r="AW32" s="327"/>
      <c r="AX32" s="328"/>
    </row>
    <row r="33" spans="1:60" ht="23.25" customHeight="1" x14ac:dyDescent="0.15">
      <c r="A33" s="318"/>
      <c r="B33" s="319"/>
      <c r="C33" s="319"/>
      <c r="D33" s="319"/>
      <c r="E33" s="319"/>
      <c r="F33" s="320"/>
      <c r="G33" s="329" t="s">
        <v>548</v>
      </c>
      <c r="H33" s="330"/>
      <c r="I33" s="330"/>
      <c r="J33" s="330"/>
      <c r="K33" s="330"/>
      <c r="L33" s="330"/>
      <c r="M33" s="330"/>
      <c r="N33" s="330"/>
      <c r="O33" s="330"/>
      <c r="P33" s="330"/>
      <c r="Q33" s="330"/>
      <c r="R33" s="330"/>
      <c r="S33" s="330"/>
      <c r="T33" s="330"/>
      <c r="U33" s="330"/>
      <c r="V33" s="330"/>
      <c r="W33" s="330"/>
      <c r="X33" s="330"/>
      <c r="Y33" s="307" t="s">
        <v>546</v>
      </c>
      <c r="Z33" s="308"/>
      <c r="AA33" s="309"/>
      <c r="AB33" s="310"/>
      <c r="AC33" s="311"/>
      <c r="AD33" s="312"/>
      <c r="AE33" s="269"/>
      <c r="AF33" s="269"/>
      <c r="AG33" s="269"/>
      <c r="AH33" s="269"/>
      <c r="AI33" s="269"/>
      <c r="AJ33" s="269"/>
      <c r="AK33" s="269"/>
      <c r="AL33" s="269"/>
      <c r="AM33" s="269"/>
      <c r="AN33" s="269"/>
      <c r="AO33" s="269"/>
      <c r="AP33" s="269"/>
      <c r="AQ33" s="271"/>
      <c r="AR33" s="313"/>
      <c r="AS33" s="313"/>
      <c r="AT33" s="313"/>
      <c r="AU33" s="313"/>
      <c r="AV33" s="313"/>
      <c r="AW33" s="313"/>
      <c r="AX33" s="314"/>
    </row>
    <row r="34" spans="1:60" ht="46.5" customHeight="1" x14ac:dyDescent="0.15">
      <c r="A34" s="321"/>
      <c r="B34" s="159"/>
      <c r="C34" s="159"/>
      <c r="D34" s="159"/>
      <c r="E34" s="159"/>
      <c r="F34" s="322"/>
      <c r="G34" s="331"/>
      <c r="H34" s="332"/>
      <c r="I34" s="332"/>
      <c r="J34" s="332"/>
      <c r="K34" s="332"/>
      <c r="L34" s="332"/>
      <c r="M34" s="332"/>
      <c r="N34" s="332"/>
      <c r="O34" s="332"/>
      <c r="P34" s="332"/>
      <c r="Q34" s="332"/>
      <c r="R34" s="332"/>
      <c r="S34" s="332"/>
      <c r="T34" s="332"/>
      <c r="U34" s="332"/>
      <c r="V34" s="332"/>
      <c r="W34" s="332"/>
      <c r="X34" s="332"/>
      <c r="Y34" s="299" t="s">
        <v>549</v>
      </c>
      <c r="Z34" s="300"/>
      <c r="AA34" s="301"/>
      <c r="AB34" s="302" t="s">
        <v>550</v>
      </c>
      <c r="AC34" s="303"/>
      <c r="AD34" s="304"/>
      <c r="AE34" s="305"/>
      <c r="AF34" s="305"/>
      <c r="AG34" s="305"/>
      <c r="AH34" s="305"/>
      <c r="AI34" s="305"/>
      <c r="AJ34" s="305"/>
      <c r="AK34" s="305"/>
      <c r="AL34" s="305"/>
      <c r="AM34" s="305"/>
      <c r="AN34" s="305"/>
      <c r="AO34" s="305"/>
      <c r="AP34" s="305"/>
      <c r="AQ34" s="305"/>
      <c r="AR34" s="305"/>
      <c r="AS34" s="305"/>
      <c r="AT34" s="305"/>
      <c r="AU34" s="305"/>
      <c r="AV34" s="305"/>
      <c r="AW34" s="305"/>
      <c r="AX34" s="306"/>
    </row>
    <row r="35" spans="1:60" ht="18.75" customHeight="1" x14ac:dyDescent="0.15">
      <c r="A35" s="348" t="s">
        <v>210</v>
      </c>
      <c r="B35" s="349"/>
      <c r="C35" s="349"/>
      <c r="D35" s="349"/>
      <c r="E35" s="349"/>
      <c r="F35" s="350"/>
      <c r="G35" s="358" t="s">
        <v>135</v>
      </c>
      <c r="H35" s="339"/>
      <c r="I35" s="339"/>
      <c r="J35" s="339"/>
      <c r="K35" s="339"/>
      <c r="L35" s="339"/>
      <c r="M35" s="339"/>
      <c r="N35" s="339"/>
      <c r="O35" s="359"/>
      <c r="P35" s="362" t="s">
        <v>51</v>
      </c>
      <c r="Q35" s="339"/>
      <c r="R35" s="339"/>
      <c r="S35" s="339"/>
      <c r="T35" s="339"/>
      <c r="U35" s="339"/>
      <c r="V35" s="339"/>
      <c r="W35" s="339"/>
      <c r="X35" s="359"/>
      <c r="Y35" s="364"/>
      <c r="Z35" s="365"/>
      <c r="AA35" s="366"/>
      <c r="AB35" s="334" t="s">
        <v>11</v>
      </c>
      <c r="AC35" s="370"/>
      <c r="AD35" s="371"/>
      <c r="AE35" s="334" t="s">
        <v>384</v>
      </c>
      <c r="AF35" s="370"/>
      <c r="AG35" s="370"/>
      <c r="AH35" s="371"/>
      <c r="AI35" s="333" t="s">
        <v>536</v>
      </c>
      <c r="AJ35" s="333"/>
      <c r="AK35" s="333"/>
      <c r="AL35" s="334"/>
      <c r="AM35" s="333" t="s">
        <v>352</v>
      </c>
      <c r="AN35" s="333"/>
      <c r="AO35" s="333"/>
      <c r="AP35" s="334"/>
      <c r="AQ35" s="336" t="s">
        <v>164</v>
      </c>
      <c r="AR35" s="337"/>
      <c r="AS35" s="337"/>
      <c r="AT35" s="338"/>
      <c r="AU35" s="339" t="s">
        <v>124</v>
      </c>
      <c r="AV35" s="339"/>
      <c r="AW35" s="339"/>
      <c r="AX35" s="340"/>
    </row>
    <row r="36" spans="1:60" ht="18.75" customHeight="1" x14ac:dyDescent="0.15">
      <c r="A36" s="351"/>
      <c r="B36" s="352"/>
      <c r="C36" s="352"/>
      <c r="D36" s="352"/>
      <c r="E36" s="352"/>
      <c r="F36" s="353"/>
      <c r="G36" s="360"/>
      <c r="H36" s="346"/>
      <c r="I36" s="346"/>
      <c r="J36" s="346"/>
      <c r="K36" s="346"/>
      <c r="L36" s="346"/>
      <c r="M36" s="346"/>
      <c r="N36" s="346"/>
      <c r="O36" s="361"/>
      <c r="P36" s="363"/>
      <c r="Q36" s="346"/>
      <c r="R36" s="346"/>
      <c r="S36" s="346"/>
      <c r="T36" s="346"/>
      <c r="U36" s="346"/>
      <c r="V36" s="346"/>
      <c r="W36" s="346"/>
      <c r="X36" s="361"/>
      <c r="Y36" s="367"/>
      <c r="Z36" s="368"/>
      <c r="AA36" s="369"/>
      <c r="AB36" s="279"/>
      <c r="AC36" s="372"/>
      <c r="AD36" s="373"/>
      <c r="AE36" s="279"/>
      <c r="AF36" s="372"/>
      <c r="AG36" s="372"/>
      <c r="AH36" s="373"/>
      <c r="AI36" s="335"/>
      <c r="AJ36" s="335"/>
      <c r="AK36" s="335"/>
      <c r="AL36" s="279"/>
      <c r="AM36" s="335"/>
      <c r="AN36" s="335"/>
      <c r="AO36" s="335"/>
      <c r="AP36" s="279"/>
      <c r="AQ36" s="341"/>
      <c r="AR36" s="342"/>
      <c r="AS36" s="343" t="s">
        <v>165</v>
      </c>
      <c r="AT36" s="344"/>
      <c r="AU36" s="345"/>
      <c r="AV36" s="345"/>
      <c r="AW36" s="346" t="s">
        <v>162</v>
      </c>
      <c r="AX36" s="347"/>
    </row>
    <row r="37" spans="1:60" ht="23.25" customHeight="1" x14ac:dyDescent="0.15">
      <c r="A37" s="354"/>
      <c r="B37" s="352"/>
      <c r="C37" s="352"/>
      <c r="D37" s="352"/>
      <c r="E37" s="352"/>
      <c r="F37" s="353"/>
      <c r="G37" s="374" t="s">
        <v>630</v>
      </c>
      <c r="H37" s="375"/>
      <c r="I37" s="375"/>
      <c r="J37" s="375"/>
      <c r="K37" s="375"/>
      <c r="L37" s="375"/>
      <c r="M37" s="375"/>
      <c r="N37" s="375"/>
      <c r="O37" s="376"/>
      <c r="P37" s="383" t="s">
        <v>630</v>
      </c>
      <c r="Q37" s="383"/>
      <c r="R37" s="383"/>
      <c r="S37" s="383"/>
      <c r="T37" s="383"/>
      <c r="U37" s="383"/>
      <c r="V37" s="383"/>
      <c r="W37" s="383"/>
      <c r="X37" s="384"/>
      <c r="Y37" s="299" t="s">
        <v>12</v>
      </c>
      <c r="Z37" s="389"/>
      <c r="AA37" s="390"/>
      <c r="AB37" s="277"/>
      <c r="AC37" s="277"/>
      <c r="AD37" s="277"/>
      <c r="AE37" s="271"/>
      <c r="AF37" s="313"/>
      <c r="AG37" s="313"/>
      <c r="AH37" s="313"/>
      <c r="AI37" s="271"/>
      <c r="AJ37" s="313"/>
      <c r="AK37" s="313"/>
      <c r="AL37" s="313"/>
      <c r="AM37" s="271"/>
      <c r="AN37" s="313"/>
      <c r="AO37" s="313"/>
      <c r="AP37" s="313"/>
      <c r="AQ37" s="391"/>
      <c r="AR37" s="392"/>
      <c r="AS37" s="392"/>
      <c r="AT37" s="393"/>
      <c r="AU37" s="313"/>
      <c r="AV37" s="313"/>
      <c r="AW37" s="313"/>
      <c r="AX37" s="314"/>
    </row>
    <row r="38" spans="1:60" ht="23.25" customHeight="1" x14ac:dyDescent="0.15">
      <c r="A38" s="355"/>
      <c r="B38" s="356"/>
      <c r="C38" s="356"/>
      <c r="D38" s="356"/>
      <c r="E38" s="356"/>
      <c r="F38" s="357"/>
      <c r="G38" s="377"/>
      <c r="H38" s="378"/>
      <c r="I38" s="378"/>
      <c r="J38" s="378"/>
      <c r="K38" s="378"/>
      <c r="L38" s="378"/>
      <c r="M38" s="378"/>
      <c r="N38" s="378"/>
      <c r="O38" s="379"/>
      <c r="P38" s="385"/>
      <c r="Q38" s="385"/>
      <c r="R38" s="385"/>
      <c r="S38" s="385"/>
      <c r="T38" s="385"/>
      <c r="U38" s="385"/>
      <c r="V38" s="385"/>
      <c r="W38" s="385"/>
      <c r="X38" s="386"/>
      <c r="Y38" s="128" t="s">
        <v>47</v>
      </c>
      <c r="Z38" s="129"/>
      <c r="AA38" s="130"/>
      <c r="AB38" s="395"/>
      <c r="AC38" s="395"/>
      <c r="AD38" s="395"/>
      <c r="AE38" s="271"/>
      <c r="AF38" s="313"/>
      <c r="AG38" s="313"/>
      <c r="AH38" s="313"/>
      <c r="AI38" s="271"/>
      <c r="AJ38" s="313"/>
      <c r="AK38" s="313"/>
      <c r="AL38" s="313"/>
      <c r="AM38" s="271"/>
      <c r="AN38" s="313"/>
      <c r="AO38" s="313"/>
      <c r="AP38" s="313"/>
      <c r="AQ38" s="391"/>
      <c r="AR38" s="392"/>
      <c r="AS38" s="392"/>
      <c r="AT38" s="393"/>
      <c r="AU38" s="313"/>
      <c r="AV38" s="313"/>
      <c r="AW38" s="313"/>
      <c r="AX38" s="314"/>
    </row>
    <row r="39" spans="1:60" ht="23.25" customHeight="1" x14ac:dyDescent="0.15">
      <c r="A39" s="354"/>
      <c r="B39" s="352"/>
      <c r="C39" s="352"/>
      <c r="D39" s="352"/>
      <c r="E39" s="352"/>
      <c r="F39" s="353"/>
      <c r="G39" s="380"/>
      <c r="H39" s="381"/>
      <c r="I39" s="381"/>
      <c r="J39" s="381"/>
      <c r="K39" s="381"/>
      <c r="L39" s="381"/>
      <c r="M39" s="381"/>
      <c r="N39" s="381"/>
      <c r="O39" s="382"/>
      <c r="P39" s="387"/>
      <c r="Q39" s="387"/>
      <c r="R39" s="387"/>
      <c r="S39" s="387"/>
      <c r="T39" s="387"/>
      <c r="U39" s="387"/>
      <c r="V39" s="387"/>
      <c r="W39" s="387"/>
      <c r="X39" s="388"/>
      <c r="Y39" s="128" t="s">
        <v>13</v>
      </c>
      <c r="Z39" s="129"/>
      <c r="AA39" s="130"/>
      <c r="AB39" s="394" t="s">
        <v>14</v>
      </c>
      <c r="AC39" s="394"/>
      <c r="AD39" s="394"/>
      <c r="AE39" s="271"/>
      <c r="AF39" s="313"/>
      <c r="AG39" s="313"/>
      <c r="AH39" s="313"/>
      <c r="AI39" s="271"/>
      <c r="AJ39" s="313"/>
      <c r="AK39" s="313"/>
      <c r="AL39" s="313"/>
      <c r="AM39" s="271"/>
      <c r="AN39" s="313"/>
      <c r="AO39" s="313"/>
      <c r="AP39" s="313"/>
      <c r="AQ39" s="391"/>
      <c r="AR39" s="392"/>
      <c r="AS39" s="392"/>
      <c r="AT39" s="393"/>
      <c r="AU39" s="313"/>
      <c r="AV39" s="313"/>
      <c r="AW39" s="313"/>
      <c r="AX39" s="314"/>
    </row>
    <row r="40" spans="1:60" ht="23.25" customHeight="1" x14ac:dyDescent="0.15">
      <c r="A40" s="412" t="s">
        <v>229</v>
      </c>
      <c r="B40" s="413"/>
      <c r="C40" s="413"/>
      <c r="D40" s="413"/>
      <c r="E40" s="413"/>
      <c r="F40" s="414"/>
      <c r="G40" s="415" t="s">
        <v>630</v>
      </c>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7"/>
    </row>
    <row r="41" spans="1:60" ht="23.25" customHeight="1" x14ac:dyDescent="0.15">
      <c r="A41" s="243"/>
      <c r="B41" s="244"/>
      <c r="C41" s="244"/>
      <c r="D41" s="244"/>
      <c r="E41" s="244"/>
      <c r="F41" s="245"/>
      <c r="G41" s="418"/>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60" ht="18.75" customHeight="1" x14ac:dyDescent="0.15">
      <c r="A42" s="421" t="s">
        <v>541</v>
      </c>
      <c r="B42" s="423" t="s">
        <v>542</v>
      </c>
      <c r="C42" s="241"/>
      <c r="D42" s="241"/>
      <c r="E42" s="241"/>
      <c r="F42" s="242"/>
      <c r="G42" s="339" t="s">
        <v>543</v>
      </c>
      <c r="H42" s="339"/>
      <c r="I42" s="339"/>
      <c r="J42" s="339"/>
      <c r="K42" s="339"/>
      <c r="L42" s="339"/>
      <c r="M42" s="339"/>
      <c r="N42" s="339"/>
      <c r="O42" s="339"/>
      <c r="P42" s="339"/>
      <c r="Q42" s="339"/>
      <c r="R42" s="339"/>
      <c r="S42" s="339"/>
      <c r="T42" s="339"/>
      <c r="U42" s="339"/>
      <c r="V42" s="339"/>
      <c r="W42" s="339"/>
      <c r="X42" s="339"/>
      <c r="Y42" s="339"/>
      <c r="Z42" s="339"/>
      <c r="AA42" s="359"/>
      <c r="AB42" s="362" t="s">
        <v>556</v>
      </c>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40"/>
      <c r="AY42">
        <f>COUNTA($G$44)</f>
        <v>1</v>
      </c>
    </row>
    <row r="43" spans="1:60" ht="22.5" customHeight="1" x14ac:dyDescent="0.15">
      <c r="A43" s="422"/>
      <c r="B43" s="423"/>
      <c r="C43" s="241"/>
      <c r="D43" s="241"/>
      <c r="E43" s="241"/>
      <c r="F43" s="242"/>
      <c r="G43" s="346"/>
      <c r="H43" s="346"/>
      <c r="I43" s="346"/>
      <c r="J43" s="346"/>
      <c r="K43" s="346"/>
      <c r="L43" s="346"/>
      <c r="M43" s="346"/>
      <c r="N43" s="346"/>
      <c r="O43" s="346"/>
      <c r="P43" s="346"/>
      <c r="Q43" s="346"/>
      <c r="R43" s="346"/>
      <c r="S43" s="346"/>
      <c r="T43" s="346"/>
      <c r="U43" s="346"/>
      <c r="V43" s="346"/>
      <c r="W43" s="346"/>
      <c r="X43" s="346"/>
      <c r="Y43" s="346"/>
      <c r="Z43" s="346"/>
      <c r="AA43" s="361"/>
      <c r="AB43" s="363"/>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7"/>
      <c r="AY43">
        <f t="shared" ref="AY43:AY51" si="0">$AY$42</f>
        <v>1</v>
      </c>
    </row>
    <row r="44" spans="1:60" ht="22.5" customHeight="1" x14ac:dyDescent="0.15">
      <c r="A44" s="422"/>
      <c r="B44" s="423"/>
      <c r="C44" s="241"/>
      <c r="D44" s="241"/>
      <c r="E44" s="241"/>
      <c r="F44" s="242"/>
      <c r="G44" s="425" t="s">
        <v>583</v>
      </c>
      <c r="H44" s="425"/>
      <c r="I44" s="425"/>
      <c r="J44" s="425"/>
      <c r="K44" s="425"/>
      <c r="L44" s="425"/>
      <c r="M44" s="425"/>
      <c r="N44" s="425"/>
      <c r="O44" s="425"/>
      <c r="P44" s="425"/>
      <c r="Q44" s="425"/>
      <c r="R44" s="425"/>
      <c r="S44" s="425"/>
      <c r="T44" s="425"/>
      <c r="U44" s="425"/>
      <c r="V44" s="425"/>
      <c r="W44" s="425"/>
      <c r="X44" s="425"/>
      <c r="Y44" s="425"/>
      <c r="Z44" s="425"/>
      <c r="AA44" s="426"/>
      <c r="AB44" s="431" t="s">
        <v>584</v>
      </c>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32"/>
      <c r="AY44">
        <f t="shared" si="0"/>
        <v>1</v>
      </c>
    </row>
    <row r="45" spans="1:60" ht="22.5" customHeight="1" x14ac:dyDescent="0.15">
      <c r="A45" s="422"/>
      <c r="B45" s="423"/>
      <c r="C45" s="241"/>
      <c r="D45" s="241"/>
      <c r="E45" s="241"/>
      <c r="F45" s="242"/>
      <c r="G45" s="427"/>
      <c r="H45" s="427"/>
      <c r="I45" s="427"/>
      <c r="J45" s="427"/>
      <c r="K45" s="427"/>
      <c r="L45" s="427"/>
      <c r="M45" s="427"/>
      <c r="N45" s="427"/>
      <c r="O45" s="427"/>
      <c r="P45" s="427"/>
      <c r="Q45" s="427"/>
      <c r="R45" s="427"/>
      <c r="S45" s="427"/>
      <c r="T45" s="427"/>
      <c r="U45" s="427"/>
      <c r="V45" s="427"/>
      <c r="W45" s="427"/>
      <c r="X45" s="427"/>
      <c r="Y45" s="427"/>
      <c r="Z45" s="427"/>
      <c r="AA45" s="428"/>
      <c r="AB45" s="433"/>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34"/>
      <c r="AY45">
        <f t="shared" si="0"/>
        <v>1</v>
      </c>
    </row>
    <row r="46" spans="1:60" ht="19.5" customHeight="1" x14ac:dyDescent="0.15">
      <c r="A46" s="422"/>
      <c r="B46" s="424"/>
      <c r="C46" s="244"/>
      <c r="D46" s="244"/>
      <c r="E46" s="244"/>
      <c r="F46" s="245"/>
      <c r="G46" s="429"/>
      <c r="H46" s="429"/>
      <c r="I46" s="429"/>
      <c r="J46" s="429"/>
      <c r="K46" s="429"/>
      <c r="L46" s="429"/>
      <c r="M46" s="429"/>
      <c r="N46" s="429"/>
      <c r="O46" s="429"/>
      <c r="P46" s="429"/>
      <c r="Q46" s="429"/>
      <c r="R46" s="429"/>
      <c r="S46" s="429"/>
      <c r="T46" s="429"/>
      <c r="U46" s="429"/>
      <c r="V46" s="429"/>
      <c r="W46" s="429"/>
      <c r="X46" s="429"/>
      <c r="Y46" s="429"/>
      <c r="Z46" s="429"/>
      <c r="AA46" s="430"/>
      <c r="AB46" s="435"/>
      <c r="AC46" s="429"/>
      <c r="AD46" s="429"/>
      <c r="AE46" s="427"/>
      <c r="AF46" s="427"/>
      <c r="AG46" s="427"/>
      <c r="AH46" s="427"/>
      <c r="AI46" s="427"/>
      <c r="AJ46" s="427"/>
      <c r="AK46" s="427"/>
      <c r="AL46" s="427"/>
      <c r="AM46" s="427"/>
      <c r="AN46" s="427"/>
      <c r="AO46" s="427"/>
      <c r="AP46" s="427"/>
      <c r="AQ46" s="427"/>
      <c r="AR46" s="427"/>
      <c r="AS46" s="427"/>
      <c r="AT46" s="427"/>
      <c r="AU46" s="429"/>
      <c r="AV46" s="429"/>
      <c r="AW46" s="429"/>
      <c r="AX46" s="436"/>
      <c r="AY46">
        <f t="shared" si="0"/>
        <v>1</v>
      </c>
    </row>
    <row r="47" spans="1:60" ht="18.75" customHeight="1" x14ac:dyDescent="0.15">
      <c r="A47" s="422"/>
      <c r="B47" s="437" t="s">
        <v>134</v>
      </c>
      <c r="C47" s="413"/>
      <c r="D47" s="413"/>
      <c r="E47" s="413"/>
      <c r="F47" s="414"/>
      <c r="G47" s="438" t="s">
        <v>52</v>
      </c>
      <c r="H47" s="403"/>
      <c r="I47" s="403"/>
      <c r="J47" s="403"/>
      <c r="K47" s="403"/>
      <c r="L47" s="403"/>
      <c r="M47" s="403"/>
      <c r="N47" s="403"/>
      <c r="O47" s="404"/>
      <c r="P47" s="402" t="s">
        <v>54</v>
      </c>
      <c r="Q47" s="403"/>
      <c r="R47" s="403"/>
      <c r="S47" s="403"/>
      <c r="T47" s="403"/>
      <c r="U47" s="403"/>
      <c r="V47" s="403"/>
      <c r="W47" s="403"/>
      <c r="X47" s="404"/>
      <c r="Y47" s="405"/>
      <c r="Z47" s="406"/>
      <c r="AA47" s="407"/>
      <c r="AB47" s="408" t="s">
        <v>11</v>
      </c>
      <c r="AC47" s="409"/>
      <c r="AD47" s="410"/>
      <c r="AE47" s="411" t="s">
        <v>384</v>
      </c>
      <c r="AF47" s="411"/>
      <c r="AG47" s="411"/>
      <c r="AH47" s="411"/>
      <c r="AI47" s="411" t="s">
        <v>536</v>
      </c>
      <c r="AJ47" s="411"/>
      <c r="AK47" s="411"/>
      <c r="AL47" s="411"/>
      <c r="AM47" s="411" t="s">
        <v>352</v>
      </c>
      <c r="AN47" s="411"/>
      <c r="AO47" s="411"/>
      <c r="AP47" s="411"/>
      <c r="AQ47" s="396" t="s">
        <v>164</v>
      </c>
      <c r="AR47" s="397"/>
      <c r="AS47" s="397"/>
      <c r="AT47" s="398"/>
      <c r="AU47" s="399" t="s">
        <v>124</v>
      </c>
      <c r="AV47" s="399"/>
      <c r="AW47" s="399"/>
      <c r="AX47" s="400"/>
      <c r="AY47">
        <f t="shared" si="0"/>
        <v>1</v>
      </c>
      <c r="BA47" s="10"/>
      <c r="BB47" s="10"/>
      <c r="BC47" s="10"/>
    </row>
    <row r="48" spans="1:60" ht="18.75" customHeight="1" x14ac:dyDescent="0.15">
      <c r="A48" s="422"/>
      <c r="B48" s="423"/>
      <c r="C48" s="241"/>
      <c r="D48" s="241"/>
      <c r="E48" s="241"/>
      <c r="F48" s="242"/>
      <c r="G48" s="360"/>
      <c r="H48" s="346"/>
      <c r="I48" s="346"/>
      <c r="J48" s="346"/>
      <c r="K48" s="346"/>
      <c r="L48" s="346"/>
      <c r="M48" s="346"/>
      <c r="N48" s="346"/>
      <c r="O48" s="361"/>
      <c r="P48" s="363"/>
      <c r="Q48" s="346"/>
      <c r="R48" s="346"/>
      <c r="S48" s="346"/>
      <c r="T48" s="346"/>
      <c r="U48" s="346"/>
      <c r="V48" s="346"/>
      <c r="W48" s="346"/>
      <c r="X48" s="361"/>
      <c r="Y48" s="405"/>
      <c r="Z48" s="406"/>
      <c r="AA48" s="407"/>
      <c r="AB48" s="279"/>
      <c r="AC48" s="372"/>
      <c r="AD48" s="373"/>
      <c r="AE48" s="411"/>
      <c r="AF48" s="411"/>
      <c r="AG48" s="411"/>
      <c r="AH48" s="411"/>
      <c r="AI48" s="411"/>
      <c r="AJ48" s="411"/>
      <c r="AK48" s="411"/>
      <c r="AL48" s="411"/>
      <c r="AM48" s="411"/>
      <c r="AN48" s="411"/>
      <c r="AO48" s="411"/>
      <c r="AP48" s="411"/>
      <c r="AQ48" s="401">
        <v>4</v>
      </c>
      <c r="AR48" s="345"/>
      <c r="AS48" s="343" t="s">
        <v>165</v>
      </c>
      <c r="AT48" s="344"/>
      <c r="AU48" s="345" t="s">
        <v>578</v>
      </c>
      <c r="AV48" s="345"/>
      <c r="AW48" s="346" t="s">
        <v>162</v>
      </c>
      <c r="AX48" s="347"/>
      <c r="AY48">
        <f t="shared" si="0"/>
        <v>1</v>
      </c>
      <c r="BA48" s="10"/>
      <c r="BB48" s="10"/>
      <c r="BC48" s="10"/>
      <c r="BD48" s="10"/>
      <c r="BE48" s="10"/>
      <c r="BF48" s="10"/>
      <c r="BG48" s="10"/>
      <c r="BH48" s="10"/>
    </row>
    <row r="49" spans="1:60" ht="23.25" customHeight="1" x14ac:dyDescent="0.15">
      <c r="A49" s="422"/>
      <c r="B49" s="423"/>
      <c r="C49" s="241"/>
      <c r="D49" s="241"/>
      <c r="E49" s="241"/>
      <c r="F49" s="242"/>
      <c r="G49" s="442" t="s">
        <v>585</v>
      </c>
      <c r="H49" s="383"/>
      <c r="I49" s="383"/>
      <c r="J49" s="383"/>
      <c r="K49" s="383"/>
      <c r="L49" s="383"/>
      <c r="M49" s="383"/>
      <c r="N49" s="383"/>
      <c r="O49" s="384"/>
      <c r="P49" s="383" t="s">
        <v>586</v>
      </c>
      <c r="Q49" s="445"/>
      <c r="R49" s="445"/>
      <c r="S49" s="445"/>
      <c r="T49" s="445"/>
      <c r="U49" s="445"/>
      <c r="V49" s="445"/>
      <c r="W49" s="445"/>
      <c r="X49" s="446"/>
      <c r="Y49" s="451" t="s">
        <v>53</v>
      </c>
      <c r="Z49" s="452"/>
      <c r="AA49" s="453"/>
      <c r="AB49" s="277" t="s">
        <v>587</v>
      </c>
      <c r="AC49" s="277"/>
      <c r="AD49" s="277"/>
      <c r="AE49" s="271">
        <v>1</v>
      </c>
      <c r="AF49" s="313"/>
      <c r="AG49" s="313"/>
      <c r="AH49" s="313"/>
      <c r="AI49" s="271">
        <v>1</v>
      </c>
      <c r="AJ49" s="313"/>
      <c r="AK49" s="313"/>
      <c r="AL49" s="313"/>
      <c r="AM49" s="271">
        <v>1</v>
      </c>
      <c r="AN49" s="313"/>
      <c r="AO49" s="313"/>
      <c r="AP49" s="313"/>
      <c r="AQ49" s="391" t="s">
        <v>252</v>
      </c>
      <c r="AR49" s="392"/>
      <c r="AS49" s="392"/>
      <c r="AT49" s="393"/>
      <c r="AU49" s="313" t="s">
        <v>252</v>
      </c>
      <c r="AV49" s="313"/>
      <c r="AW49" s="313"/>
      <c r="AX49" s="314"/>
      <c r="AY49">
        <f t="shared" si="0"/>
        <v>1</v>
      </c>
    </row>
    <row r="50" spans="1:60" ht="23.25" customHeight="1" x14ac:dyDescent="0.15">
      <c r="A50" s="422"/>
      <c r="B50" s="423"/>
      <c r="C50" s="241"/>
      <c r="D50" s="241"/>
      <c r="E50" s="241"/>
      <c r="F50" s="242"/>
      <c r="G50" s="443"/>
      <c r="H50" s="385"/>
      <c r="I50" s="385"/>
      <c r="J50" s="385"/>
      <c r="K50" s="385"/>
      <c r="L50" s="385"/>
      <c r="M50" s="385"/>
      <c r="N50" s="385"/>
      <c r="O50" s="386"/>
      <c r="P50" s="447"/>
      <c r="Q50" s="447"/>
      <c r="R50" s="447"/>
      <c r="S50" s="447"/>
      <c r="T50" s="447"/>
      <c r="U50" s="447"/>
      <c r="V50" s="447"/>
      <c r="W50" s="447"/>
      <c r="X50" s="448"/>
      <c r="Y50" s="439" t="s">
        <v>47</v>
      </c>
      <c r="Z50" s="440"/>
      <c r="AA50" s="441"/>
      <c r="AB50" s="395" t="s">
        <v>587</v>
      </c>
      <c r="AC50" s="395"/>
      <c r="AD50" s="395"/>
      <c r="AE50" s="271">
        <v>1</v>
      </c>
      <c r="AF50" s="313"/>
      <c r="AG50" s="313"/>
      <c r="AH50" s="313"/>
      <c r="AI50" s="271">
        <v>1</v>
      </c>
      <c r="AJ50" s="313"/>
      <c r="AK50" s="313"/>
      <c r="AL50" s="313"/>
      <c r="AM50" s="271">
        <v>1</v>
      </c>
      <c r="AN50" s="313"/>
      <c r="AO50" s="313"/>
      <c r="AP50" s="313"/>
      <c r="AQ50" s="391">
        <v>1</v>
      </c>
      <c r="AR50" s="392"/>
      <c r="AS50" s="392"/>
      <c r="AT50" s="393"/>
      <c r="AU50" s="313" t="s">
        <v>252</v>
      </c>
      <c r="AV50" s="313"/>
      <c r="AW50" s="313"/>
      <c r="AX50" s="314"/>
      <c r="AY50">
        <f t="shared" si="0"/>
        <v>1</v>
      </c>
      <c r="BA50" s="10"/>
      <c r="BB50" s="10"/>
      <c r="BC50" s="10"/>
    </row>
    <row r="51" spans="1:60" ht="23.25" customHeight="1" thickBot="1" x14ac:dyDescent="0.2">
      <c r="A51" s="422"/>
      <c r="B51" s="423"/>
      <c r="C51" s="241"/>
      <c r="D51" s="241"/>
      <c r="E51" s="241"/>
      <c r="F51" s="242"/>
      <c r="G51" s="444"/>
      <c r="H51" s="387"/>
      <c r="I51" s="387"/>
      <c r="J51" s="387"/>
      <c r="K51" s="387"/>
      <c r="L51" s="387"/>
      <c r="M51" s="387"/>
      <c r="N51" s="387"/>
      <c r="O51" s="388"/>
      <c r="P51" s="449"/>
      <c r="Q51" s="449"/>
      <c r="R51" s="449"/>
      <c r="S51" s="449"/>
      <c r="T51" s="449"/>
      <c r="U51" s="449"/>
      <c r="V51" s="449"/>
      <c r="W51" s="449"/>
      <c r="X51" s="450"/>
      <c r="Y51" s="439" t="s">
        <v>13</v>
      </c>
      <c r="Z51" s="440"/>
      <c r="AA51" s="441"/>
      <c r="AB51" s="454" t="s">
        <v>14</v>
      </c>
      <c r="AC51" s="454"/>
      <c r="AD51" s="454"/>
      <c r="AE51" s="455">
        <v>100</v>
      </c>
      <c r="AF51" s="456"/>
      <c r="AG51" s="456"/>
      <c r="AH51" s="456"/>
      <c r="AI51" s="455">
        <v>100</v>
      </c>
      <c r="AJ51" s="456"/>
      <c r="AK51" s="456"/>
      <c r="AL51" s="456"/>
      <c r="AM51" s="455">
        <v>100</v>
      </c>
      <c r="AN51" s="456"/>
      <c r="AO51" s="456"/>
      <c r="AP51" s="456"/>
      <c r="AQ51" s="391" t="s">
        <v>252</v>
      </c>
      <c r="AR51" s="392"/>
      <c r="AS51" s="392"/>
      <c r="AT51" s="393"/>
      <c r="AU51" s="313" t="s">
        <v>252</v>
      </c>
      <c r="AV51" s="313"/>
      <c r="AW51" s="313"/>
      <c r="AX51" s="314"/>
      <c r="AY51">
        <f t="shared" si="0"/>
        <v>1</v>
      </c>
      <c r="BA51" s="10"/>
      <c r="BB51" s="10"/>
      <c r="BC51" s="10"/>
      <c r="BD51" s="10"/>
      <c r="BE51" s="10"/>
      <c r="BF51" s="10"/>
      <c r="BG51" s="10"/>
      <c r="BH51" s="10"/>
    </row>
    <row r="52" spans="1:60" ht="45" customHeight="1" x14ac:dyDescent="0.15">
      <c r="A52" s="473" t="s">
        <v>251</v>
      </c>
      <c r="B52" s="474"/>
      <c r="C52" s="476" t="s">
        <v>166</v>
      </c>
      <c r="D52" s="474"/>
      <c r="E52" s="477" t="s">
        <v>179</v>
      </c>
      <c r="F52" s="478"/>
      <c r="G52" s="479" t="s">
        <v>578</v>
      </c>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1"/>
    </row>
    <row r="53" spans="1:60" ht="32.25" customHeight="1" x14ac:dyDescent="0.15">
      <c r="A53" s="475"/>
      <c r="B53" s="463"/>
      <c r="C53" s="462"/>
      <c r="D53" s="463"/>
      <c r="E53" s="437" t="s">
        <v>178</v>
      </c>
      <c r="F53" s="414"/>
      <c r="G53" s="442" t="s">
        <v>578</v>
      </c>
      <c r="H53" s="383"/>
      <c r="I53" s="383"/>
      <c r="J53" s="383"/>
      <c r="K53" s="383"/>
      <c r="L53" s="383"/>
      <c r="M53" s="383"/>
      <c r="N53" s="383"/>
      <c r="O53" s="383"/>
      <c r="P53" s="383"/>
      <c r="Q53" s="383"/>
      <c r="R53" s="383"/>
      <c r="S53" s="383"/>
      <c r="T53" s="383"/>
      <c r="U53" s="383"/>
      <c r="V53" s="384"/>
      <c r="W53" s="482" t="s">
        <v>551</v>
      </c>
      <c r="X53" s="483"/>
      <c r="Y53" s="483"/>
      <c r="Z53" s="483"/>
      <c r="AA53" s="484"/>
      <c r="AB53" s="485" t="s">
        <v>578</v>
      </c>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7"/>
    </row>
    <row r="54" spans="1:60" ht="21" customHeight="1" x14ac:dyDescent="0.15">
      <c r="A54" s="475"/>
      <c r="B54" s="463"/>
      <c r="C54" s="462"/>
      <c r="D54" s="463"/>
      <c r="E54" s="424"/>
      <c r="F54" s="245"/>
      <c r="G54" s="444"/>
      <c r="H54" s="387"/>
      <c r="I54" s="387"/>
      <c r="J54" s="387"/>
      <c r="K54" s="387"/>
      <c r="L54" s="387"/>
      <c r="M54" s="387"/>
      <c r="N54" s="387"/>
      <c r="O54" s="387"/>
      <c r="P54" s="387"/>
      <c r="Q54" s="387"/>
      <c r="R54" s="387"/>
      <c r="S54" s="387"/>
      <c r="T54" s="387"/>
      <c r="U54" s="387"/>
      <c r="V54" s="388"/>
      <c r="W54" s="488" t="s">
        <v>552</v>
      </c>
      <c r="X54" s="489"/>
      <c r="Y54" s="489"/>
      <c r="Z54" s="489"/>
      <c r="AA54" s="490"/>
      <c r="AB54" s="485" t="s">
        <v>578</v>
      </c>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7"/>
    </row>
    <row r="55" spans="1:60" ht="34.5" customHeight="1" x14ac:dyDescent="0.15">
      <c r="A55" s="475"/>
      <c r="B55" s="463"/>
      <c r="C55" s="460" t="s">
        <v>559</v>
      </c>
      <c r="D55" s="461"/>
      <c r="E55" s="437" t="s">
        <v>247</v>
      </c>
      <c r="F55" s="414"/>
      <c r="G55" s="464" t="s">
        <v>169</v>
      </c>
      <c r="H55" s="465"/>
      <c r="I55" s="465"/>
      <c r="J55" s="466" t="s">
        <v>577</v>
      </c>
      <c r="K55" s="467"/>
      <c r="L55" s="467"/>
      <c r="M55" s="467"/>
      <c r="N55" s="467"/>
      <c r="O55" s="467"/>
      <c r="P55" s="467"/>
      <c r="Q55" s="467"/>
      <c r="R55" s="467"/>
      <c r="S55" s="467"/>
      <c r="T55" s="468"/>
      <c r="U55" s="459" t="s">
        <v>578</v>
      </c>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69"/>
      <c r="AY55" s="62"/>
    </row>
    <row r="56" spans="1:60" ht="34.5" customHeight="1" x14ac:dyDescent="0.15">
      <c r="A56" s="475"/>
      <c r="B56" s="463"/>
      <c r="C56" s="462"/>
      <c r="D56" s="463"/>
      <c r="E56" s="423"/>
      <c r="F56" s="242"/>
      <c r="G56" s="464" t="s">
        <v>560</v>
      </c>
      <c r="H56" s="465"/>
      <c r="I56" s="465"/>
      <c r="J56" s="465"/>
      <c r="K56" s="465"/>
      <c r="L56" s="465"/>
      <c r="M56" s="465"/>
      <c r="N56" s="465"/>
      <c r="O56" s="465"/>
      <c r="P56" s="465"/>
      <c r="Q56" s="465"/>
      <c r="R56" s="465"/>
      <c r="S56" s="465"/>
      <c r="T56" s="465"/>
      <c r="U56" s="458" t="s">
        <v>578</v>
      </c>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69"/>
      <c r="AY56" s="62"/>
    </row>
    <row r="57" spans="1:60" ht="34.5" customHeight="1" thickBot="1" x14ac:dyDescent="0.2">
      <c r="A57" s="475"/>
      <c r="B57" s="463"/>
      <c r="C57" s="462"/>
      <c r="D57" s="463"/>
      <c r="E57" s="424"/>
      <c r="F57" s="245"/>
      <c r="G57" s="464" t="s">
        <v>552</v>
      </c>
      <c r="H57" s="465"/>
      <c r="I57" s="465"/>
      <c r="J57" s="465"/>
      <c r="K57" s="465"/>
      <c r="L57" s="465"/>
      <c r="M57" s="465"/>
      <c r="N57" s="465"/>
      <c r="O57" s="465"/>
      <c r="P57" s="465"/>
      <c r="Q57" s="465"/>
      <c r="R57" s="465"/>
      <c r="S57" s="465"/>
      <c r="T57" s="465"/>
      <c r="U57" s="470" t="s">
        <v>578</v>
      </c>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2"/>
      <c r="AY57" s="62"/>
    </row>
    <row r="58" spans="1:60" ht="27" customHeight="1" x14ac:dyDescent="0.15">
      <c r="A58" s="537" t="s">
        <v>43</v>
      </c>
      <c r="B58" s="538"/>
      <c r="C58" s="538"/>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9"/>
    </row>
    <row r="59" spans="1:60" ht="27" customHeight="1" x14ac:dyDescent="0.15">
      <c r="A59" s="5"/>
      <c r="B59" s="6"/>
      <c r="C59" s="540" t="s">
        <v>29</v>
      </c>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2"/>
      <c r="AD59" s="541" t="s">
        <v>32</v>
      </c>
      <c r="AE59" s="541"/>
      <c r="AF59" s="541"/>
      <c r="AG59" s="543" t="s">
        <v>28</v>
      </c>
      <c r="AH59" s="541"/>
      <c r="AI59" s="541"/>
      <c r="AJ59" s="541"/>
      <c r="AK59" s="541"/>
      <c r="AL59" s="541"/>
      <c r="AM59" s="541"/>
      <c r="AN59" s="541"/>
      <c r="AO59" s="541"/>
      <c r="AP59" s="541"/>
      <c r="AQ59" s="541"/>
      <c r="AR59" s="541"/>
      <c r="AS59" s="541"/>
      <c r="AT59" s="541"/>
      <c r="AU59" s="541"/>
      <c r="AV59" s="541"/>
      <c r="AW59" s="541"/>
      <c r="AX59" s="544"/>
    </row>
    <row r="60" spans="1:60" ht="55.5" customHeight="1" x14ac:dyDescent="0.15">
      <c r="A60" s="545" t="s">
        <v>129</v>
      </c>
      <c r="B60" s="546"/>
      <c r="C60" s="551" t="s">
        <v>130</v>
      </c>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3"/>
      <c r="AD60" s="554" t="s">
        <v>575</v>
      </c>
      <c r="AE60" s="555"/>
      <c r="AF60" s="555"/>
      <c r="AG60" s="556" t="s">
        <v>588</v>
      </c>
      <c r="AH60" s="557"/>
      <c r="AI60" s="557"/>
      <c r="AJ60" s="557"/>
      <c r="AK60" s="557"/>
      <c r="AL60" s="557"/>
      <c r="AM60" s="557"/>
      <c r="AN60" s="557"/>
      <c r="AO60" s="557"/>
      <c r="AP60" s="557"/>
      <c r="AQ60" s="557"/>
      <c r="AR60" s="557"/>
      <c r="AS60" s="557"/>
      <c r="AT60" s="557"/>
      <c r="AU60" s="557"/>
      <c r="AV60" s="557"/>
      <c r="AW60" s="557"/>
      <c r="AX60" s="558"/>
    </row>
    <row r="61" spans="1:60" ht="41.45" customHeight="1" x14ac:dyDescent="0.15">
      <c r="A61" s="547"/>
      <c r="B61" s="548"/>
      <c r="C61" s="559" t="s">
        <v>33</v>
      </c>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1"/>
      <c r="AD61" s="491" t="s">
        <v>575</v>
      </c>
      <c r="AE61" s="492"/>
      <c r="AF61" s="492"/>
      <c r="AG61" s="506" t="s">
        <v>589</v>
      </c>
      <c r="AH61" s="507"/>
      <c r="AI61" s="507"/>
      <c r="AJ61" s="507"/>
      <c r="AK61" s="507"/>
      <c r="AL61" s="507"/>
      <c r="AM61" s="507"/>
      <c r="AN61" s="507"/>
      <c r="AO61" s="507"/>
      <c r="AP61" s="507"/>
      <c r="AQ61" s="507"/>
      <c r="AR61" s="507"/>
      <c r="AS61" s="507"/>
      <c r="AT61" s="507"/>
      <c r="AU61" s="507"/>
      <c r="AV61" s="507"/>
      <c r="AW61" s="507"/>
      <c r="AX61" s="508"/>
    </row>
    <row r="62" spans="1:60" ht="91.5" customHeight="1" x14ac:dyDescent="0.15">
      <c r="A62" s="549"/>
      <c r="B62" s="550"/>
      <c r="C62" s="509" t="s">
        <v>131</v>
      </c>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1"/>
      <c r="AD62" s="512" t="s">
        <v>575</v>
      </c>
      <c r="AE62" s="513"/>
      <c r="AF62" s="513"/>
      <c r="AG62" s="514" t="s">
        <v>590</v>
      </c>
      <c r="AH62" s="385"/>
      <c r="AI62" s="385"/>
      <c r="AJ62" s="385"/>
      <c r="AK62" s="385"/>
      <c r="AL62" s="385"/>
      <c r="AM62" s="385"/>
      <c r="AN62" s="385"/>
      <c r="AO62" s="385"/>
      <c r="AP62" s="385"/>
      <c r="AQ62" s="385"/>
      <c r="AR62" s="385"/>
      <c r="AS62" s="385"/>
      <c r="AT62" s="385"/>
      <c r="AU62" s="385"/>
      <c r="AV62" s="385"/>
      <c r="AW62" s="385"/>
      <c r="AX62" s="515"/>
    </row>
    <row r="63" spans="1:60" ht="27" customHeight="1" x14ac:dyDescent="0.15">
      <c r="A63" s="516" t="s">
        <v>35</v>
      </c>
      <c r="B63" s="517"/>
      <c r="C63" s="523" t="s">
        <v>37</v>
      </c>
      <c r="D63" s="524"/>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6"/>
      <c r="AD63" s="527" t="s">
        <v>575</v>
      </c>
      <c r="AE63" s="528"/>
      <c r="AF63" s="528"/>
      <c r="AG63" s="290" t="s">
        <v>591</v>
      </c>
      <c r="AH63" s="383"/>
      <c r="AI63" s="383"/>
      <c r="AJ63" s="383"/>
      <c r="AK63" s="383"/>
      <c r="AL63" s="383"/>
      <c r="AM63" s="383"/>
      <c r="AN63" s="383"/>
      <c r="AO63" s="383"/>
      <c r="AP63" s="383"/>
      <c r="AQ63" s="383"/>
      <c r="AR63" s="383"/>
      <c r="AS63" s="383"/>
      <c r="AT63" s="383"/>
      <c r="AU63" s="383"/>
      <c r="AV63" s="383"/>
      <c r="AW63" s="383"/>
      <c r="AX63" s="529"/>
    </row>
    <row r="64" spans="1:60" ht="35.25" customHeight="1" x14ac:dyDescent="0.15">
      <c r="A64" s="518"/>
      <c r="B64" s="519"/>
      <c r="C64" s="530"/>
      <c r="D64" s="531"/>
      <c r="E64" s="534" t="s">
        <v>230</v>
      </c>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6"/>
      <c r="AD64" s="491" t="s">
        <v>592</v>
      </c>
      <c r="AE64" s="492"/>
      <c r="AF64" s="493"/>
      <c r="AG64" s="514"/>
      <c r="AH64" s="385"/>
      <c r="AI64" s="385"/>
      <c r="AJ64" s="385"/>
      <c r="AK64" s="385"/>
      <c r="AL64" s="385"/>
      <c r="AM64" s="385"/>
      <c r="AN64" s="385"/>
      <c r="AO64" s="385"/>
      <c r="AP64" s="385"/>
      <c r="AQ64" s="385"/>
      <c r="AR64" s="385"/>
      <c r="AS64" s="385"/>
      <c r="AT64" s="385"/>
      <c r="AU64" s="385"/>
      <c r="AV64" s="385"/>
      <c r="AW64" s="385"/>
      <c r="AX64" s="515"/>
    </row>
    <row r="65" spans="1:50" ht="26.25" customHeight="1" x14ac:dyDescent="0.15">
      <c r="A65" s="518"/>
      <c r="B65" s="519"/>
      <c r="C65" s="532"/>
      <c r="D65" s="533"/>
      <c r="E65" s="494" t="s">
        <v>198</v>
      </c>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6"/>
      <c r="AD65" s="497" t="s">
        <v>592</v>
      </c>
      <c r="AE65" s="498"/>
      <c r="AF65" s="498"/>
      <c r="AG65" s="514"/>
      <c r="AH65" s="385"/>
      <c r="AI65" s="385"/>
      <c r="AJ65" s="385"/>
      <c r="AK65" s="385"/>
      <c r="AL65" s="385"/>
      <c r="AM65" s="385"/>
      <c r="AN65" s="385"/>
      <c r="AO65" s="385"/>
      <c r="AP65" s="385"/>
      <c r="AQ65" s="385"/>
      <c r="AR65" s="385"/>
      <c r="AS65" s="385"/>
      <c r="AT65" s="385"/>
      <c r="AU65" s="385"/>
      <c r="AV65" s="385"/>
      <c r="AW65" s="385"/>
      <c r="AX65" s="515"/>
    </row>
    <row r="66" spans="1:50" ht="26.25" customHeight="1" x14ac:dyDescent="0.15">
      <c r="A66" s="518"/>
      <c r="B66" s="520"/>
      <c r="C66" s="499" t="s">
        <v>38</v>
      </c>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1" t="s">
        <v>593</v>
      </c>
      <c r="AE66" s="502"/>
      <c r="AF66" s="502"/>
      <c r="AG66" s="503" t="s">
        <v>252</v>
      </c>
      <c r="AH66" s="504"/>
      <c r="AI66" s="504"/>
      <c r="AJ66" s="504"/>
      <c r="AK66" s="504"/>
      <c r="AL66" s="504"/>
      <c r="AM66" s="504"/>
      <c r="AN66" s="504"/>
      <c r="AO66" s="504"/>
      <c r="AP66" s="504"/>
      <c r="AQ66" s="504"/>
      <c r="AR66" s="504"/>
      <c r="AS66" s="504"/>
      <c r="AT66" s="504"/>
      <c r="AU66" s="504"/>
      <c r="AV66" s="504"/>
      <c r="AW66" s="504"/>
      <c r="AX66" s="505"/>
    </row>
    <row r="67" spans="1:50" ht="26.25" customHeight="1" x14ac:dyDescent="0.15">
      <c r="A67" s="518"/>
      <c r="B67" s="520"/>
      <c r="C67" s="574" t="s">
        <v>132</v>
      </c>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491" t="s">
        <v>575</v>
      </c>
      <c r="AE67" s="492"/>
      <c r="AF67" s="492"/>
      <c r="AG67" s="506" t="s">
        <v>594</v>
      </c>
      <c r="AH67" s="507"/>
      <c r="AI67" s="507"/>
      <c r="AJ67" s="507"/>
      <c r="AK67" s="507"/>
      <c r="AL67" s="507"/>
      <c r="AM67" s="507"/>
      <c r="AN67" s="507"/>
      <c r="AO67" s="507"/>
      <c r="AP67" s="507"/>
      <c r="AQ67" s="507"/>
      <c r="AR67" s="507"/>
      <c r="AS67" s="507"/>
      <c r="AT67" s="507"/>
      <c r="AU67" s="507"/>
      <c r="AV67" s="507"/>
      <c r="AW67" s="507"/>
      <c r="AX67" s="508"/>
    </row>
    <row r="68" spans="1:50" ht="26.25" customHeight="1" x14ac:dyDescent="0.15">
      <c r="A68" s="518"/>
      <c r="B68" s="520"/>
      <c r="C68" s="574" t="s">
        <v>34</v>
      </c>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491" t="s">
        <v>593</v>
      </c>
      <c r="AE68" s="492"/>
      <c r="AF68" s="492"/>
      <c r="AG68" s="506" t="s">
        <v>252</v>
      </c>
      <c r="AH68" s="507"/>
      <c r="AI68" s="507"/>
      <c r="AJ68" s="507"/>
      <c r="AK68" s="507"/>
      <c r="AL68" s="507"/>
      <c r="AM68" s="507"/>
      <c r="AN68" s="507"/>
      <c r="AO68" s="507"/>
      <c r="AP68" s="507"/>
      <c r="AQ68" s="507"/>
      <c r="AR68" s="507"/>
      <c r="AS68" s="507"/>
      <c r="AT68" s="507"/>
      <c r="AU68" s="507"/>
      <c r="AV68" s="507"/>
      <c r="AW68" s="507"/>
      <c r="AX68" s="508"/>
    </row>
    <row r="69" spans="1:50" ht="26.25" customHeight="1" x14ac:dyDescent="0.15">
      <c r="A69" s="518"/>
      <c r="B69" s="520"/>
      <c r="C69" s="574" t="s">
        <v>39</v>
      </c>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75"/>
      <c r="AD69" s="491" t="s">
        <v>575</v>
      </c>
      <c r="AE69" s="492"/>
      <c r="AF69" s="492"/>
      <c r="AG69" s="506" t="s">
        <v>595</v>
      </c>
      <c r="AH69" s="507"/>
      <c r="AI69" s="507"/>
      <c r="AJ69" s="507"/>
      <c r="AK69" s="507"/>
      <c r="AL69" s="507"/>
      <c r="AM69" s="507"/>
      <c r="AN69" s="507"/>
      <c r="AO69" s="507"/>
      <c r="AP69" s="507"/>
      <c r="AQ69" s="507"/>
      <c r="AR69" s="507"/>
      <c r="AS69" s="507"/>
      <c r="AT69" s="507"/>
      <c r="AU69" s="507"/>
      <c r="AV69" s="507"/>
      <c r="AW69" s="507"/>
      <c r="AX69" s="508"/>
    </row>
    <row r="70" spans="1:50" ht="26.25" customHeight="1" x14ac:dyDescent="0.15">
      <c r="A70" s="518"/>
      <c r="B70" s="520"/>
      <c r="C70" s="574" t="s">
        <v>208</v>
      </c>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75"/>
      <c r="AD70" s="512" t="s">
        <v>593</v>
      </c>
      <c r="AE70" s="513"/>
      <c r="AF70" s="513"/>
      <c r="AG70" s="576" t="s">
        <v>252</v>
      </c>
      <c r="AH70" s="577"/>
      <c r="AI70" s="577"/>
      <c r="AJ70" s="577"/>
      <c r="AK70" s="577"/>
      <c r="AL70" s="577"/>
      <c r="AM70" s="577"/>
      <c r="AN70" s="577"/>
      <c r="AO70" s="577"/>
      <c r="AP70" s="577"/>
      <c r="AQ70" s="577"/>
      <c r="AR70" s="577"/>
      <c r="AS70" s="577"/>
      <c r="AT70" s="577"/>
      <c r="AU70" s="577"/>
      <c r="AV70" s="577"/>
      <c r="AW70" s="577"/>
      <c r="AX70" s="578"/>
    </row>
    <row r="71" spans="1:50" ht="42.6" customHeight="1" x14ac:dyDescent="0.15">
      <c r="A71" s="518"/>
      <c r="B71" s="520"/>
      <c r="C71" s="562" t="s">
        <v>209</v>
      </c>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4"/>
      <c r="AD71" s="491" t="s">
        <v>575</v>
      </c>
      <c r="AE71" s="492"/>
      <c r="AF71" s="493"/>
      <c r="AG71" s="506" t="s">
        <v>596</v>
      </c>
      <c r="AH71" s="507"/>
      <c r="AI71" s="507"/>
      <c r="AJ71" s="507"/>
      <c r="AK71" s="507"/>
      <c r="AL71" s="507"/>
      <c r="AM71" s="507"/>
      <c r="AN71" s="507"/>
      <c r="AO71" s="507"/>
      <c r="AP71" s="507"/>
      <c r="AQ71" s="507"/>
      <c r="AR71" s="507"/>
      <c r="AS71" s="507"/>
      <c r="AT71" s="507"/>
      <c r="AU71" s="507"/>
      <c r="AV71" s="507"/>
      <c r="AW71" s="507"/>
      <c r="AX71" s="508"/>
    </row>
    <row r="72" spans="1:50" ht="26.25" customHeight="1" x14ac:dyDescent="0.15">
      <c r="A72" s="521"/>
      <c r="B72" s="522"/>
      <c r="C72" s="565" t="s">
        <v>201</v>
      </c>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7"/>
      <c r="AD72" s="568" t="s">
        <v>575</v>
      </c>
      <c r="AE72" s="569"/>
      <c r="AF72" s="570"/>
      <c r="AG72" s="571" t="s">
        <v>597</v>
      </c>
      <c r="AH72" s="572"/>
      <c r="AI72" s="572"/>
      <c r="AJ72" s="572"/>
      <c r="AK72" s="572"/>
      <c r="AL72" s="572"/>
      <c r="AM72" s="572"/>
      <c r="AN72" s="572"/>
      <c r="AO72" s="572"/>
      <c r="AP72" s="572"/>
      <c r="AQ72" s="572"/>
      <c r="AR72" s="572"/>
      <c r="AS72" s="572"/>
      <c r="AT72" s="572"/>
      <c r="AU72" s="572"/>
      <c r="AV72" s="572"/>
      <c r="AW72" s="572"/>
      <c r="AX72" s="573"/>
    </row>
    <row r="73" spans="1:50" ht="27" customHeight="1" x14ac:dyDescent="0.15">
      <c r="A73" s="516" t="s">
        <v>36</v>
      </c>
      <c r="B73" s="602"/>
      <c r="C73" s="603" t="s">
        <v>202</v>
      </c>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5"/>
      <c r="AD73" s="501" t="s">
        <v>575</v>
      </c>
      <c r="AE73" s="502"/>
      <c r="AF73" s="606"/>
      <c r="AG73" s="503" t="s">
        <v>598</v>
      </c>
      <c r="AH73" s="504"/>
      <c r="AI73" s="504"/>
      <c r="AJ73" s="504"/>
      <c r="AK73" s="504"/>
      <c r="AL73" s="504"/>
      <c r="AM73" s="504"/>
      <c r="AN73" s="504"/>
      <c r="AO73" s="504"/>
      <c r="AP73" s="504"/>
      <c r="AQ73" s="504"/>
      <c r="AR73" s="504"/>
      <c r="AS73" s="504"/>
      <c r="AT73" s="504"/>
      <c r="AU73" s="504"/>
      <c r="AV73" s="504"/>
      <c r="AW73" s="504"/>
      <c r="AX73" s="505"/>
    </row>
    <row r="74" spans="1:50" ht="35.25" customHeight="1" x14ac:dyDescent="0.15">
      <c r="A74" s="518"/>
      <c r="B74" s="520"/>
      <c r="C74" s="607" t="s">
        <v>41</v>
      </c>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9"/>
      <c r="AD74" s="610" t="s">
        <v>593</v>
      </c>
      <c r="AE74" s="611"/>
      <c r="AF74" s="611"/>
      <c r="AG74" s="506" t="s">
        <v>252</v>
      </c>
      <c r="AH74" s="507"/>
      <c r="AI74" s="507"/>
      <c r="AJ74" s="507"/>
      <c r="AK74" s="507"/>
      <c r="AL74" s="507"/>
      <c r="AM74" s="507"/>
      <c r="AN74" s="507"/>
      <c r="AO74" s="507"/>
      <c r="AP74" s="507"/>
      <c r="AQ74" s="507"/>
      <c r="AR74" s="507"/>
      <c r="AS74" s="507"/>
      <c r="AT74" s="507"/>
      <c r="AU74" s="507"/>
      <c r="AV74" s="507"/>
      <c r="AW74" s="507"/>
      <c r="AX74" s="508"/>
    </row>
    <row r="75" spans="1:50" ht="27" customHeight="1" x14ac:dyDescent="0.15">
      <c r="A75" s="518"/>
      <c r="B75" s="520"/>
      <c r="C75" s="574" t="s">
        <v>167</v>
      </c>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491" t="s">
        <v>575</v>
      </c>
      <c r="AE75" s="492"/>
      <c r="AF75" s="492"/>
      <c r="AG75" s="506" t="s">
        <v>599</v>
      </c>
      <c r="AH75" s="507"/>
      <c r="AI75" s="507"/>
      <c r="AJ75" s="507"/>
      <c r="AK75" s="507"/>
      <c r="AL75" s="507"/>
      <c r="AM75" s="507"/>
      <c r="AN75" s="507"/>
      <c r="AO75" s="507"/>
      <c r="AP75" s="507"/>
      <c r="AQ75" s="507"/>
      <c r="AR75" s="507"/>
      <c r="AS75" s="507"/>
      <c r="AT75" s="507"/>
      <c r="AU75" s="507"/>
      <c r="AV75" s="507"/>
      <c r="AW75" s="507"/>
      <c r="AX75" s="508"/>
    </row>
    <row r="76" spans="1:50" ht="27" customHeight="1" x14ac:dyDescent="0.15">
      <c r="A76" s="521"/>
      <c r="B76" s="522"/>
      <c r="C76" s="574" t="s">
        <v>40</v>
      </c>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491" t="s">
        <v>575</v>
      </c>
      <c r="AE76" s="492"/>
      <c r="AF76" s="492"/>
      <c r="AG76" s="586" t="s">
        <v>600</v>
      </c>
      <c r="AH76" s="387"/>
      <c r="AI76" s="387"/>
      <c r="AJ76" s="387"/>
      <c r="AK76" s="387"/>
      <c r="AL76" s="387"/>
      <c r="AM76" s="387"/>
      <c r="AN76" s="387"/>
      <c r="AO76" s="387"/>
      <c r="AP76" s="387"/>
      <c r="AQ76" s="387"/>
      <c r="AR76" s="387"/>
      <c r="AS76" s="387"/>
      <c r="AT76" s="387"/>
      <c r="AU76" s="387"/>
      <c r="AV76" s="387"/>
      <c r="AW76" s="387"/>
      <c r="AX76" s="587"/>
    </row>
    <row r="77" spans="1:50" ht="41.25" customHeight="1" x14ac:dyDescent="0.15">
      <c r="A77" s="588" t="s">
        <v>50</v>
      </c>
      <c r="B77" s="589"/>
      <c r="C77" s="592" t="s">
        <v>133</v>
      </c>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24"/>
      <c r="AD77" s="527" t="s">
        <v>593</v>
      </c>
      <c r="AE77" s="528"/>
      <c r="AF77" s="594"/>
      <c r="AG77" s="290"/>
      <c r="AH77" s="383"/>
      <c r="AI77" s="383"/>
      <c r="AJ77" s="383"/>
      <c r="AK77" s="383"/>
      <c r="AL77" s="383"/>
      <c r="AM77" s="383"/>
      <c r="AN77" s="383"/>
      <c r="AO77" s="383"/>
      <c r="AP77" s="383"/>
      <c r="AQ77" s="383"/>
      <c r="AR77" s="383"/>
      <c r="AS77" s="383"/>
      <c r="AT77" s="383"/>
      <c r="AU77" s="383"/>
      <c r="AV77" s="383"/>
      <c r="AW77" s="383"/>
      <c r="AX77" s="529"/>
    </row>
    <row r="78" spans="1:50" ht="19.7" customHeight="1" x14ac:dyDescent="0.15">
      <c r="A78" s="590"/>
      <c r="B78" s="591"/>
      <c r="C78" s="595" t="s">
        <v>0</v>
      </c>
      <c r="D78" s="596"/>
      <c r="E78" s="596"/>
      <c r="F78" s="596"/>
      <c r="G78" s="596"/>
      <c r="H78" s="596"/>
      <c r="I78" s="596"/>
      <c r="J78" s="596"/>
      <c r="K78" s="596"/>
      <c r="L78" s="596"/>
      <c r="M78" s="596"/>
      <c r="N78" s="596"/>
      <c r="O78" s="597" t="s">
        <v>23</v>
      </c>
      <c r="P78" s="598"/>
      <c r="Q78" s="598"/>
      <c r="R78" s="598"/>
      <c r="S78" s="598"/>
      <c r="T78" s="598"/>
      <c r="U78" s="598"/>
      <c r="V78" s="598"/>
      <c r="W78" s="598"/>
      <c r="X78" s="598"/>
      <c r="Y78" s="598"/>
      <c r="Z78" s="598"/>
      <c r="AA78" s="598"/>
      <c r="AB78" s="598"/>
      <c r="AC78" s="598"/>
      <c r="AD78" s="598"/>
      <c r="AE78" s="598"/>
      <c r="AF78" s="599"/>
      <c r="AG78" s="514"/>
      <c r="AH78" s="385"/>
      <c r="AI78" s="385"/>
      <c r="AJ78" s="385"/>
      <c r="AK78" s="385"/>
      <c r="AL78" s="385"/>
      <c r="AM78" s="385"/>
      <c r="AN78" s="385"/>
      <c r="AO78" s="385"/>
      <c r="AP78" s="385"/>
      <c r="AQ78" s="385"/>
      <c r="AR78" s="385"/>
      <c r="AS78" s="385"/>
      <c r="AT78" s="385"/>
      <c r="AU78" s="385"/>
      <c r="AV78" s="385"/>
      <c r="AW78" s="385"/>
      <c r="AX78" s="515"/>
    </row>
    <row r="79" spans="1:50" ht="24.75" customHeight="1" thickBot="1" x14ac:dyDescent="0.2">
      <c r="A79" s="590"/>
      <c r="B79" s="591"/>
      <c r="C79" s="600"/>
      <c r="D79" s="601"/>
      <c r="E79" s="579"/>
      <c r="F79" s="579"/>
      <c r="G79" s="579"/>
      <c r="H79" s="580"/>
      <c r="I79" s="580"/>
      <c r="J79" s="581"/>
      <c r="K79" s="581"/>
      <c r="L79" s="581"/>
      <c r="M79" s="580"/>
      <c r="N79" s="582"/>
      <c r="O79" s="583"/>
      <c r="P79" s="584"/>
      <c r="Q79" s="584"/>
      <c r="R79" s="584"/>
      <c r="S79" s="584"/>
      <c r="T79" s="584"/>
      <c r="U79" s="584"/>
      <c r="V79" s="584"/>
      <c r="W79" s="584"/>
      <c r="X79" s="584"/>
      <c r="Y79" s="584"/>
      <c r="Z79" s="584"/>
      <c r="AA79" s="584"/>
      <c r="AB79" s="584"/>
      <c r="AC79" s="584"/>
      <c r="AD79" s="584"/>
      <c r="AE79" s="584"/>
      <c r="AF79" s="585"/>
      <c r="AG79" s="514"/>
      <c r="AH79" s="385"/>
      <c r="AI79" s="385"/>
      <c r="AJ79" s="385"/>
      <c r="AK79" s="385"/>
      <c r="AL79" s="385"/>
      <c r="AM79" s="385"/>
      <c r="AN79" s="385"/>
      <c r="AO79" s="385"/>
      <c r="AP79" s="385"/>
      <c r="AQ79" s="385"/>
      <c r="AR79" s="385"/>
      <c r="AS79" s="385"/>
      <c r="AT79" s="385"/>
      <c r="AU79" s="385"/>
      <c r="AV79" s="385"/>
      <c r="AW79" s="385"/>
      <c r="AX79" s="515"/>
    </row>
    <row r="80" spans="1:50" ht="24.75" customHeight="1" x14ac:dyDescent="0.15">
      <c r="A80" s="616" t="s">
        <v>31</v>
      </c>
      <c r="B80" s="617"/>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7"/>
      <c r="AL80" s="617"/>
      <c r="AM80" s="617"/>
      <c r="AN80" s="617"/>
      <c r="AO80" s="617"/>
      <c r="AP80" s="617"/>
      <c r="AQ80" s="617"/>
      <c r="AR80" s="617"/>
      <c r="AS80" s="617"/>
      <c r="AT80" s="617"/>
      <c r="AU80" s="617"/>
      <c r="AV80" s="617"/>
      <c r="AW80" s="617"/>
      <c r="AX80" s="618"/>
    </row>
    <row r="81" spans="1:51" ht="67.5" customHeight="1" thickBot="1" x14ac:dyDescent="0.2">
      <c r="A81" s="619"/>
      <c r="B81" s="471"/>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471"/>
      <c r="AM81" s="471"/>
      <c r="AN81" s="471"/>
      <c r="AO81" s="471"/>
      <c r="AP81" s="471"/>
      <c r="AQ81" s="471"/>
      <c r="AR81" s="471"/>
      <c r="AS81" s="471"/>
      <c r="AT81" s="471"/>
      <c r="AU81" s="471"/>
      <c r="AV81" s="471"/>
      <c r="AW81" s="471"/>
      <c r="AX81" s="472"/>
    </row>
    <row r="82" spans="1:51" ht="24.75" customHeight="1" x14ac:dyDescent="0.15">
      <c r="A82" s="620" t="s">
        <v>211</v>
      </c>
      <c r="B82" s="621"/>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2"/>
    </row>
    <row r="83" spans="1:51" ht="24.75" customHeight="1" x14ac:dyDescent="0.15">
      <c r="A83" s="623" t="s">
        <v>245</v>
      </c>
      <c r="B83" s="440"/>
      <c r="C83" s="440"/>
      <c r="D83" s="441"/>
      <c r="E83" s="612" t="s">
        <v>252</v>
      </c>
      <c r="F83" s="613"/>
      <c r="G83" s="613"/>
      <c r="H83" s="613"/>
      <c r="I83" s="613"/>
      <c r="J83" s="613"/>
      <c r="K83" s="613"/>
      <c r="L83" s="613"/>
      <c r="M83" s="613"/>
      <c r="N83" s="613"/>
      <c r="O83" s="613"/>
      <c r="P83" s="614"/>
      <c r="Q83" s="612"/>
      <c r="R83" s="613"/>
      <c r="S83" s="613"/>
      <c r="T83" s="613"/>
      <c r="U83" s="613"/>
      <c r="V83" s="613"/>
      <c r="W83" s="613"/>
      <c r="X83" s="613"/>
      <c r="Y83" s="613"/>
      <c r="Z83" s="613"/>
      <c r="AA83" s="613"/>
      <c r="AB83" s="614"/>
      <c r="AC83" s="612"/>
      <c r="AD83" s="613"/>
      <c r="AE83" s="613"/>
      <c r="AF83" s="613"/>
      <c r="AG83" s="613"/>
      <c r="AH83" s="613"/>
      <c r="AI83" s="613"/>
      <c r="AJ83" s="613"/>
      <c r="AK83" s="613"/>
      <c r="AL83" s="613"/>
      <c r="AM83" s="613"/>
      <c r="AN83" s="614"/>
      <c r="AO83" s="612"/>
      <c r="AP83" s="613"/>
      <c r="AQ83" s="613"/>
      <c r="AR83" s="613"/>
      <c r="AS83" s="613"/>
      <c r="AT83" s="613"/>
      <c r="AU83" s="613"/>
      <c r="AV83" s="613"/>
      <c r="AW83" s="613"/>
      <c r="AX83" s="615"/>
      <c r="AY83" s="66"/>
    </row>
    <row r="84" spans="1:51" ht="24.75" customHeight="1" x14ac:dyDescent="0.15">
      <c r="A84" s="457" t="s">
        <v>244</v>
      </c>
      <c r="B84" s="457"/>
      <c r="C84" s="457"/>
      <c r="D84" s="457"/>
      <c r="E84" s="612" t="s">
        <v>252</v>
      </c>
      <c r="F84" s="613"/>
      <c r="G84" s="613"/>
      <c r="H84" s="613"/>
      <c r="I84" s="613"/>
      <c r="J84" s="613"/>
      <c r="K84" s="613"/>
      <c r="L84" s="613"/>
      <c r="M84" s="613"/>
      <c r="N84" s="613"/>
      <c r="O84" s="613"/>
      <c r="P84" s="614"/>
      <c r="Q84" s="612"/>
      <c r="R84" s="613"/>
      <c r="S84" s="613"/>
      <c r="T84" s="613"/>
      <c r="U84" s="613"/>
      <c r="V84" s="613"/>
      <c r="W84" s="613"/>
      <c r="X84" s="613"/>
      <c r="Y84" s="613"/>
      <c r="Z84" s="613"/>
      <c r="AA84" s="613"/>
      <c r="AB84" s="614"/>
      <c r="AC84" s="612"/>
      <c r="AD84" s="613"/>
      <c r="AE84" s="613"/>
      <c r="AF84" s="613"/>
      <c r="AG84" s="613"/>
      <c r="AH84" s="613"/>
      <c r="AI84" s="613"/>
      <c r="AJ84" s="613"/>
      <c r="AK84" s="613"/>
      <c r="AL84" s="613"/>
      <c r="AM84" s="613"/>
      <c r="AN84" s="614"/>
      <c r="AO84" s="612"/>
      <c r="AP84" s="613"/>
      <c r="AQ84" s="613"/>
      <c r="AR84" s="613"/>
      <c r="AS84" s="613"/>
      <c r="AT84" s="613"/>
      <c r="AU84" s="613"/>
      <c r="AV84" s="613"/>
      <c r="AW84" s="613"/>
      <c r="AX84" s="615"/>
    </row>
    <row r="85" spans="1:51" ht="24.75" customHeight="1" x14ac:dyDescent="0.15">
      <c r="A85" s="457" t="s">
        <v>243</v>
      </c>
      <c r="B85" s="457"/>
      <c r="C85" s="457"/>
      <c r="D85" s="457"/>
      <c r="E85" s="612" t="s">
        <v>601</v>
      </c>
      <c r="F85" s="613"/>
      <c r="G85" s="613"/>
      <c r="H85" s="613"/>
      <c r="I85" s="613"/>
      <c r="J85" s="613"/>
      <c r="K85" s="613"/>
      <c r="L85" s="613"/>
      <c r="M85" s="613"/>
      <c r="N85" s="613"/>
      <c r="O85" s="613"/>
      <c r="P85" s="614"/>
      <c r="Q85" s="612"/>
      <c r="R85" s="613"/>
      <c r="S85" s="613"/>
      <c r="T85" s="613"/>
      <c r="U85" s="613"/>
      <c r="V85" s="613"/>
      <c r="W85" s="613"/>
      <c r="X85" s="613"/>
      <c r="Y85" s="613"/>
      <c r="Z85" s="613"/>
      <c r="AA85" s="613"/>
      <c r="AB85" s="614"/>
      <c r="AC85" s="612"/>
      <c r="AD85" s="613"/>
      <c r="AE85" s="613"/>
      <c r="AF85" s="613"/>
      <c r="AG85" s="613"/>
      <c r="AH85" s="613"/>
      <c r="AI85" s="613"/>
      <c r="AJ85" s="613"/>
      <c r="AK85" s="613"/>
      <c r="AL85" s="613"/>
      <c r="AM85" s="613"/>
      <c r="AN85" s="614"/>
      <c r="AO85" s="612"/>
      <c r="AP85" s="613"/>
      <c r="AQ85" s="613"/>
      <c r="AR85" s="613"/>
      <c r="AS85" s="613"/>
      <c r="AT85" s="613"/>
      <c r="AU85" s="613"/>
      <c r="AV85" s="613"/>
      <c r="AW85" s="613"/>
      <c r="AX85" s="615"/>
    </row>
    <row r="86" spans="1:51" ht="24.75" customHeight="1" x14ac:dyDescent="0.15">
      <c r="A86" s="457" t="s">
        <v>242</v>
      </c>
      <c r="B86" s="457"/>
      <c r="C86" s="457"/>
      <c r="D86" s="457"/>
      <c r="E86" s="612" t="s">
        <v>602</v>
      </c>
      <c r="F86" s="613"/>
      <c r="G86" s="613"/>
      <c r="H86" s="613"/>
      <c r="I86" s="613"/>
      <c r="J86" s="613"/>
      <c r="K86" s="613"/>
      <c r="L86" s="613"/>
      <c r="M86" s="613"/>
      <c r="N86" s="613"/>
      <c r="O86" s="613"/>
      <c r="P86" s="614"/>
      <c r="Q86" s="612"/>
      <c r="R86" s="613"/>
      <c r="S86" s="613"/>
      <c r="T86" s="613"/>
      <c r="U86" s="613"/>
      <c r="V86" s="613"/>
      <c r="W86" s="613"/>
      <c r="X86" s="613"/>
      <c r="Y86" s="613"/>
      <c r="Z86" s="613"/>
      <c r="AA86" s="613"/>
      <c r="AB86" s="614"/>
      <c r="AC86" s="612"/>
      <c r="AD86" s="613"/>
      <c r="AE86" s="613"/>
      <c r="AF86" s="613"/>
      <c r="AG86" s="613"/>
      <c r="AH86" s="613"/>
      <c r="AI86" s="613"/>
      <c r="AJ86" s="613"/>
      <c r="AK86" s="613"/>
      <c r="AL86" s="613"/>
      <c r="AM86" s="613"/>
      <c r="AN86" s="614"/>
      <c r="AO86" s="612"/>
      <c r="AP86" s="613"/>
      <c r="AQ86" s="613"/>
      <c r="AR86" s="613"/>
      <c r="AS86" s="613"/>
      <c r="AT86" s="613"/>
      <c r="AU86" s="613"/>
      <c r="AV86" s="613"/>
      <c r="AW86" s="613"/>
      <c r="AX86" s="615"/>
    </row>
    <row r="87" spans="1:51" ht="24.75" customHeight="1" x14ac:dyDescent="0.15">
      <c r="A87" s="457" t="s">
        <v>241</v>
      </c>
      <c r="B87" s="457"/>
      <c r="C87" s="457"/>
      <c r="D87" s="457"/>
      <c r="E87" s="612" t="s">
        <v>603</v>
      </c>
      <c r="F87" s="613"/>
      <c r="G87" s="613"/>
      <c r="H87" s="613"/>
      <c r="I87" s="613"/>
      <c r="J87" s="613"/>
      <c r="K87" s="613"/>
      <c r="L87" s="613"/>
      <c r="M87" s="613"/>
      <c r="N87" s="613"/>
      <c r="O87" s="613"/>
      <c r="P87" s="614"/>
      <c r="Q87" s="612"/>
      <c r="R87" s="613"/>
      <c r="S87" s="613"/>
      <c r="T87" s="613"/>
      <c r="U87" s="613"/>
      <c r="V87" s="613"/>
      <c r="W87" s="613"/>
      <c r="X87" s="613"/>
      <c r="Y87" s="613"/>
      <c r="Z87" s="613"/>
      <c r="AA87" s="613"/>
      <c r="AB87" s="614"/>
      <c r="AC87" s="612"/>
      <c r="AD87" s="613"/>
      <c r="AE87" s="613"/>
      <c r="AF87" s="613"/>
      <c r="AG87" s="613"/>
      <c r="AH87" s="613"/>
      <c r="AI87" s="613"/>
      <c r="AJ87" s="613"/>
      <c r="AK87" s="613"/>
      <c r="AL87" s="613"/>
      <c r="AM87" s="613"/>
      <c r="AN87" s="614"/>
      <c r="AO87" s="612"/>
      <c r="AP87" s="613"/>
      <c r="AQ87" s="613"/>
      <c r="AR87" s="613"/>
      <c r="AS87" s="613"/>
      <c r="AT87" s="613"/>
      <c r="AU87" s="613"/>
      <c r="AV87" s="613"/>
      <c r="AW87" s="613"/>
      <c r="AX87" s="615"/>
    </row>
    <row r="88" spans="1:51" ht="24.75" customHeight="1" x14ac:dyDescent="0.15">
      <c r="A88" s="457" t="s">
        <v>240</v>
      </c>
      <c r="B88" s="457"/>
      <c r="C88" s="457"/>
      <c r="D88" s="457"/>
      <c r="E88" s="612" t="s">
        <v>604</v>
      </c>
      <c r="F88" s="613"/>
      <c r="G88" s="613"/>
      <c r="H88" s="613"/>
      <c r="I88" s="613"/>
      <c r="J88" s="613"/>
      <c r="K88" s="613"/>
      <c r="L88" s="613"/>
      <c r="M88" s="613"/>
      <c r="N88" s="613"/>
      <c r="O88" s="613"/>
      <c r="P88" s="614"/>
      <c r="Q88" s="612"/>
      <c r="R88" s="613"/>
      <c r="S88" s="613"/>
      <c r="T88" s="613"/>
      <c r="U88" s="613"/>
      <c r="V88" s="613"/>
      <c r="W88" s="613"/>
      <c r="X88" s="613"/>
      <c r="Y88" s="613"/>
      <c r="Z88" s="613"/>
      <c r="AA88" s="613"/>
      <c r="AB88" s="614"/>
      <c r="AC88" s="612"/>
      <c r="AD88" s="613"/>
      <c r="AE88" s="613"/>
      <c r="AF88" s="613"/>
      <c r="AG88" s="613"/>
      <c r="AH88" s="613"/>
      <c r="AI88" s="613"/>
      <c r="AJ88" s="613"/>
      <c r="AK88" s="613"/>
      <c r="AL88" s="613"/>
      <c r="AM88" s="613"/>
      <c r="AN88" s="614"/>
      <c r="AO88" s="612"/>
      <c r="AP88" s="613"/>
      <c r="AQ88" s="613"/>
      <c r="AR88" s="613"/>
      <c r="AS88" s="613"/>
      <c r="AT88" s="613"/>
      <c r="AU88" s="613"/>
      <c r="AV88" s="613"/>
      <c r="AW88" s="613"/>
      <c r="AX88" s="615"/>
    </row>
    <row r="89" spans="1:51" ht="24.75" customHeight="1" x14ac:dyDescent="0.15">
      <c r="A89" s="457" t="s">
        <v>239</v>
      </c>
      <c r="B89" s="457"/>
      <c r="C89" s="457"/>
      <c r="D89" s="457"/>
      <c r="E89" s="612" t="s">
        <v>605</v>
      </c>
      <c r="F89" s="613"/>
      <c r="G89" s="613"/>
      <c r="H89" s="613"/>
      <c r="I89" s="613"/>
      <c r="J89" s="613"/>
      <c r="K89" s="613"/>
      <c r="L89" s="613"/>
      <c r="M89" s="613"/>
      <c r="N89" s="613"/>
      <c r="O89" s="613"/>
      <c r="P89" s="614"/>
      <c r="Q89" s="612"/>
      <c r="R89" s="613"/>
      <c r="S89" s="613"/>
      <c r="T89" s="613"/>
      <c r="U89" s="613"/>
      <c r="V89" s="613"/>
      <c r="W89" s="613"/>
      <c r="X89" s="613"/>
      <c r="Y89" s="613"/>
      <c r="Z89" s="613"/>
      <c r="AA89" s="613"/>
      <c r="AB89" s="614"/>
      <c r="AC89" s="612"/>
      <c r="AD89" s="613"/>
      <c r="AE89" s="613"/>
      <c r="AF89" s="613"/>
      <c r="AG89" s="613"/>
      <c r="AH89" s="613"/>
      <c r="AI89" s="613"/>
      <c r="AJ89" s="613"/>
      <c r="AK89" s="613"/>
      <c r="AL89" s="613"/>
      <c r="AM89" s="613"/>
      <c r="AN89" s="614"/>
      <c r="AO89" s="612"/>
      <c r="AP89" s="613"/>
      <c r="AQ89" s="613"/>
      <c r="AR89" s="613"/>
      <c r="AS89" s="613"/>
      <c r="AT89" s="613"/>
      <c r="AU89" s="613"/>
      <c r="AV89" s="613"/>
      <c r="AW89" s="613"/>
      <c r="AX89" s="615"/>
    </row>
    <row r="90" spans="1:51" ht="24.75" customHeight="1" x14ac:dyDescent="0.15">
      <c r="A90" s="457" t="s">
        <v>238</v>
      </c>
      <c r="B90" s="457"/>
      <c r="C90" s="457"/>
      <c r="D90" s="457"/>
      <c r="E90" s="612" t="s">
        <v>606</v>
      </c>
      <c r="F90" s="613"/>
      <c r="G90" s="613"/>
      <c r="H90" s="613"/>
      <c r="I90" s="613"/>
      <c r="J90" s="613"/>
      <c r="K90" s="613"/>
      <c r="L90" s="613"/>
      <c r="M90" s="613"/>
      <c r="N90" s="613"/>
      <c r="O90" s="613"/>
      <c r="P90" s="614"/>
      <c r="Q90" s="612"/>
      <c r="R90" s="613"/>
      <c r="S90" s="613"/>
      <c r="T90" s="613"/>
      <c r="U90" s="613"/>
      <c r="V90" s="613"/>
      <c r="W90" s="613"/>
      <c r="X90" s="613"/>
      <c r="Y90" s="613"/>
      <c r="Z90" s="613"/>
      <c r="AA90" s="613"/>
      <c r="AB90" s="614"/>
      <c r="AC90" s="612"/>
      <c r="AD90" s="613"/>
      <c r="AE90" s="613"/>
      <c r="AF90" s="613"/>
      <c r="AG90" s="613"/>
      <c r="AH90" s="613"/>
      <c r="AI90" s="613"/>
      <c r="AJ90" s="613"/>
      <c r="AK90" s="613"/>
      <c r="AL90" s="613"/>
      <c r="AM90" s="613"/>
      <c r="AN90" s="614"/>
      <c r="AO90" s="612"/>
      <c r="AP90" s="613"/>
      <c r="AQ90" s="613"/>
      <c r="AR90" s="613"/>
      <c r="AS90" s="613"/>
      <c r="AT90" s="613"/>
      <c r="AU90" s="613"/>
      <c r="AV90" s="613"/>
      <c r="AW90" s="613"/>
      <c r="AX90" s="615"/>
    </row>
    <row r="91" spans="1:51" ht="24.75" customHeight="1" x14ac:dyDescent="0.15">
      <c r="A91" s="457" t="s">
        <v>384</v>
      </c>
      <c r="B91" s="457"/>
      <c r="C91" s="457"/>
      <c r="D91" s="457"/>
      <c r="E91" s="627" t="s">
        <v>570</v>
      </c>
      <c r="F91" s="628"/>
      <c r="G91" s="628"/>
      <c r="H91" s="69" t="str">
        <f>IF(E91="","","-")</f>
        <v>-</v>
      </c>
      <c r="I91" s="628"/>
      <c r="J91" s="628"/>
      <c r="K91" s="69" t="str">
        <f>IF(I91="","","-")</f>
        <v/>
      </c>
      <c r="L91" s="624">
        <v>163</v>
      </c>
      <c r="M91" s="624"/>
      <c r="N91" s="69" t="str">
        <f>IF(O91="","","-")</f>
        <v/>
      </c>
      <c r="O91" s="625"/>
      <c r="P91" s="626"/>
      <c r="Q91" s="627"/>
      <c r="R91" s="628"/>
      <c r="S91" s="628"/>
      <c r="T91" s="69" t="str">
        <f>IF(Q91="","","-")</f>
        <v/>
      </c>
      <c r="U91" s="628"/>
      <c r="V91" s="628"/>
      <c r="W91" s="69" t="str">
        <f>IF(U91="","","-")</f>
        <v/>
      </c>
      <c r="X91" s="624"/>
      <c r="Y91" s="624"/>
      <c r="Z91" s="69" t="str">
        <f>IF(AA91="","","-")</f>
        <v/>
      </c>
      <c r="AA91" s="625"/>
      <c r="AB91" s="626"/>
      <c r="AC91" s="627"/>
      <c r="AD91" s="628"/>
      <c r="AE91" s="628"/>
      <c r="AF91" s="69" t="str">
        <f>IF(AC91="","","-")</f>
        <v/>
      </c>
      <c r="AG91" s="628"/>
      <c r="AH91" s="628"/>
      <c r="AI91" s="69" t="str">
        <f>IF(AG91="","","-")</f>
        <v/>
      </c>
      <c r="AJ91" s="624"/>
      <c r="AK91" s="624"/>
      <c r="AL91" s="69" t="str">
        <f>IF(AM91="","","-")</f>
        <v/>
      </c>
      <c r="AM91" s="625"/>
      <c r="AN91" s="626"/>
      <c r="AO91" s="627"/>
      <c r="AP91" s="628"/>
      <c r="AQ91" s="69" t="str">
        <f>IF(AO91="","","-")</f>
        <v/>
      </c>
      <c r="AR91" s="628"/>
      <c r="AS91" s="628"/>
      <c r="AT91" s="69" t="str">
        <f>IF(AR91="","","-")</f>
        <v/>
      </c>
      <c r="AU91" s="624"/>
      <c r="AV91" s="624"/>
      <c r="AW91" s="69" t="str">
        <f>IF(AX91="","","-")</f>
        <v/>
      </c>
      <c r="AX91" s="71"/>
    </row>
    <row r="92" spans="1:51" ht="24.75" customHeight="1" x14ac:dyDescent="0.15">
      <c r="A92" s="457" t="s">
        <v>557</v>
      </c>
      <c r="B92" s="457"/>
      <c r="C92" s="457"/>
      <c r="D92" s="457"/>
      <c r="E92" s="627" t="s">
        <v>570</v>
      </c>
      <c r="F92" s="628"/>
      <c r="G92" s="628"/>
      <c r="H92" s="69"/>
      <c r="I92" s="628"/>
      <c r="J92" s="628"/>
      <c r="K92" s="69"/>
      <c r="L92" s="624">
        <v>171</v>
      </c>
      <c r="M92" s="624"/>
      <c r="N92" s="69" t="str">
        <f>IF(O92="","","-")</f>
        <v/>
      </c>
      <c r="O92" s="625"/>
      <c r="P92" s="626"/>
      <c r="Q92" s="627"/>
      <c r="R92" s="628"/>
      <c r="S92" s="628"/>
      <c r="T92" s="69" t="str">
        <f>IF(Q92="","","-")</f>
        <v/>
      </c>
      <c r="U92" s="628"/>
      <c r="V92" s="628"/>
      <c r="W92" s="69" t="str">
        <f>IF(U92="","","-")</f>
        <v/>
      </c>
      <c r="X92" s="624"/>
      <c r="Y92" s="624"/>
      <c r="Z92" s="69" t="str">
        <f>IF(AA92="","","-")</f>
        <v/>
      </c>
      <c r="AA92" s="625"/>
      <c r="AB92" s="626"/>
      <c r="AC92" s="627"/>
      <c r="AD92" s="628"/>
      <c r="AE92" s="628"/>
      <c r="AF92" s="69" t="str">
        <f>IF(AC92="","","-")</f>
        <v/>
      </c>
      <c r="AG92" s="628"/>
      <c r="AH92" s="628"/>
      <c r="AI92" s="69" t="str">
        <f>IF(AG92="","","-")</f>
        <v/>
      </c>
      <c r="AJ92" s="624"/>
      <c r="AK92" s="624"/>
      <c r="AL92" s="69" t="str">
        <f>IF(AM92="","","-")</f>
        <v/>
      </c>
      <c r="AM92" s="625"/>
      <c r="AN92" s="626"/>
      <c r="AO92" s="627"/>
      <c r="AP92" s="628"/>
      <c r="AQ92" s="69" t="str">
        <f>IF(AO92="","","-")</f>
        <v/>
      </c>
      <c r="AR92" s="628"/>
      <c r="AS92" s="628"/>
      <c r="AT92" s="69" t="str">
        <f>IF(AR92="","","-")</f>
        <v/>
      </c>
      <c r="AU92" s="624"/>
      <c r="AV92" s="624"/>
      <c r="AW92" s="69" t="str">
        <f>IF(AX92="","","-")</f>
        <v/>
      </c>
      <c r="AX92" s="71"/>
    </row>
    <row r="93" spans="1:51" ht="24.75" customHeight="1" x14ac:dyDescent="0.15">
      <c r="A93" s="457" t="s">
        <v>352</v>
      </c>
      <c r="B93" s="457"/>
      <c r="C93" s="457"/>
      <c r="D93" s="457"/>
      <c r="E93" s="639">
        <v>2021</v>
      </c>
      <c r="F93" s="640"/>
      <c r="G93" s="628" t="s">
        <v>569</v>
      </c>
      <c r="H93" s="628"/>
      <c r="I93" s="628"/>
      <c r="J93" s="640">
        <v>20</v>
      </c>
      <c r="K93" s="640"/>
      <c r="L93" s="624">
        <v>187</v>
      </c>
      <c r="M93" s="624"/>
      <c r="N93" s="624"/>
      <c r="O93" s="640"/>
      <c r="P93" s="640"/>
      <c r="Q93" s="639"/>
      <c r="R93" s="640"/>
      <c r="S93" s="628"/>
      <c r="T93" s="628"/>
      <c r="U93" s="628"/>
      <c r="V93" s="640"/>
      <c r="W93" s="640"/>
      <c r="X93" s="624"/>
      <c r="Y93" s="624"/>
      <c r="Z93" s="624"/>
      <c r="AA93" s="640"/>
      <c r="AB93" s="682"/>
      <c r="AC93" s="639"/>
      <c r="AD93" s="640"/>
      <c r="AE93" s="628"/>
      <c r="AF93" s="628"/>
      <c r="AG93" s="628"/>
      <c r="AH93" s="640"/>
      <c r="AI93" s="640"/>
      <c r="AJ93" s="624"/>
      <c r="AK93" s="624"/>
      <c r="AL93" s="624"/>
      <c r="AM93" s="640"/>
      <c r="AN93" s="682"/>
      <c r="AO93" s="639"/>
      <c r="AP93" s="640"/>
      <c r="AQ93" s="628"/>
      <c r="AR93" s="628"/>
      <c r="AS93" s="628"/>
      <c r="AT93" s="640"/>
      <c r="AU93" s="640"/>
      <c r="AV93" s="624"/>
      <c r="AW93" s="624"/>
      <c r="AX93" s="71"/>
    </row>
    <row r="94" spans="1:51" ht="28.35" customHeight="1" x14ac:dyDescent="0.15">
      <c r="A94" s="120" t="s">
        <v>232</v>
      </c>
      <c r="B94" s="121"/>
      <c r="C94" s="121"/>
      <c r="D94" s="121"/>
      <c r="E94" s="121"/>
      <c r="F94" s="122"/>
      <c r="G94" s="56" t="s">
        <v>558</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1" ht="28.35" customHeight="1" thickBot="1" x14ac:dyDescent="0.2">
      <c r="A95" s="120"/>
      <c r="B95" s="121"/>
      <c r="C95" s="121"/>
      <c r="D95" s="121"/>
      <c r="E95" s="121"/>
      <c r="F95" s="12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1" ht="28.35" customHeight="1" x14ac:dyDescent="0.15">
      <c r="A96" s="120"/>
      <c r="B96" s="121"/>
      <c r="C96" s="121"/>
      <c r="D96" s="121"/>
      <c r="E96" s="121"/>
      <c r="F96" s="122"/>
      <c r="G96" s="33"/>
      <c r="H96" s="34"/>
      <c r="I96" s="641" t="s">
        <v>607</v>
      </c>
      <c r="J96" s="642"/>
      <c r="K96" s="642"/>
      <c r="L96" s="642"/>
      <c r="M96" s="642"/>
      <c r="N96" s="642"/>
      <c r="O96" s="642"/>
      <c r="P96" s="642"/>
      <c r="Q96" s="642"/>
      <c r="R96" s="642"/>
      <c r="S96" s="643"/>
      <c r="T96" s="34"/>
      <c r="U96" s="73"/>
      <c r="V96" s="73"/>
      <c r="W96" s="73"/>
      <c r="X96" s="73"/>
      <c r="Y96" s="73"/>
      <c r="Z96" s="73"/>
      <c r="AA96" s="73"/>
      <c r="AB96" s="73"/>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thickBot="1" x14ac:dyDescent="0.2">
      <c r="A97" s="120"/>
      <c r="B97" s="121"/>
      <c r="C97" s="121"/>
      <c r="D97" s="121"/>
      <c r="E97" s="121"/>
      <c r="F97" s="122"/>
      <c r="G97" s="33"/>
      <c r="H97" s="34"/>
      <c r="I97" s="644"/>
      <c r="J97" s="645"/>
      <c r="K97" s="645"/>
      <c r="L97" s="645"/>
      <c r="M97" s="645"/>
      <c r="N97" s="645"/>
      <c r="O97" s="645"/>
      <c r="P97" s="645"/>
      <c r="Q97" s="645"/>
      <c r="R97" s="645"/>
      <c r="S97" s="646"/>
      <c r="T97" s="34"/>
      <c r="U97" s="34"/>
      <c r="V97" s="73"/>
      <c r="W97" s="73"/>
      <c r="X97" s="73"/>
      <c r="Y97" s="73"/>
      <c r="Z97" s="73"/>
      <c r="AA97" s="73"/>
      <c r="AB97" s="73"/>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120"/>
      <c r="B98" s="121"/>
      <c r="C98" s="121"/>
      <c r="D98" s="121"/>
      <c r="E98" s="121"/>
      <c r="F98" s="122"/>
      <c r="G98" s="33"/>
      <c r="H98" s="34"/>
      <c r="I98" s="34"/>
      <c r="J98" s="34"/>
      <c r="K98" s="34"/>
      <c r="L98" s="34"/>
      <c r="M98" s="34"/>
      <c r="N98" s="34"/>
      <c r="O98" s="34"/>
      <c r="P98" s="34"/>
      <c r="Q98" s="34"/>
      <c r="R98" s="34"/>
      <c r="S98" s="34"/>
      <c r="T98" s="34"/>
      <c r="U98" s="34"/>
      <c r="V98" s="73"/>
      <c r="W98" s="73"/>
      <c r="X98" s="73"/>
      <c r="Y98" s="73"/>
      <c r="Z98" s="73"/>
      <c r="AA98" s="73"/>
      <c r="AB98" s="73"/>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thickBot="1" x14ac:dyDescent="0.2">
      <c r="A99" s="120"/>
      <c r="B99" s="121"/>
      <c r="C99" s="121"/>
      <c r="D99" s="121"/>
      <c r="E99" s="121"/>
      <c r="F99" s="122"/>
      <c r="G99" s="33"/>
      <c r="H99" s="34"/>
      <c r="I99" s="74"/>
      <c r="J99" s="34"/>
      <c r="K99" s="34"/>
      <c r="L99" s="34"/>
      <c r="M99" s="75" t="s">
        <v>608</v>
      </c>
      <c r="N99" s="34"/>
      <c r="O99" s="34"/>
      <c r="P99" s="34"/>
      <c r="Q99" s="34"/>
      <c r="R99" s="34"/>
      <c r="S99" s="34"/>
      <c r="T99" s="34"/>
      <c r="U99" s="34"/>
      <c r="V99" s="73"/>
      <c r="W99" s="73"/>
      <c r="X99" s="73"/>
      <c r="Y99" s="73"/>
      <c r="Z99" s="73"/>
      <c r="AA99" s="73"/>
      <c r="AB99" s="73"/>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20"/>
      <c r="B100" s="121"/>
      <c r="C100" s="121"/>
      <c r="D100" s="121"/>
      <c r="E100" s="121"/>
      <c r="F100" s="122"/>
      <c r="G100" s="33"/>
      <c r="H100" s="34"/>
      <c r="I100" s="641" t="s">
        <v>609</v>
      </c>
      <c r="J100" s="647"/>
      <c r="K100" s="647"/>
      <c r="L100" s="647"/>
      <c r="M100" s="647"/>
      <c r="N100" s="647"/>
      <c r="O100" s="647"/>
      <c r="P100" s="647"/>
      <c r="Q100" s="647"/>
      <c r="R100" s="647"/>
      <c r="S100" s="648"/>
      <c r="T100" s="34"/>
      <c r="U100" s="34"/>
      <c r="V100" s="73"/>
      <c r="W100" s="73"/>
      <c r="X100" s="73"/>
      <c r="Y100" s="73"/>
      <c r="Z100" s="73"/>
      <c r="AA100" s="73"/>
      <c r="AB100" s="73"/>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thickBot="1" x14ac:dyDescent="0.2">
      <c r="A101" s="120"/>
      <c r="B101" s="121"/>
      <c r="C101" s="121"/>
      <c r="D101" s="121"/>
      <c r="E101" s="121"/>
      <c r="F101" s="122"/>
      <c r="G101" s="33"/>
      <c r="H101" s="34"/>
      <c r="I101" s="649"/>
      <c r="J101" s="650"/>
      <c r="K101" s="650"/>
      <c r="L101" s="650"/>
      <c r="M101" s="650"/>
      <c r="N101" s="650"/>
      <c r="O101" s="650"/>
      <c r="P101" s="650"/>
      <c r="Q101" s="650"/>
      <c r="R101" s="650"/>
      <c r="S101" s="651"/>
      <c r="T101" s="34"/>
      <c r="U101" s="34"/>
      <c r="V101" s="73"/>
      <c r="W101" s="73"/>
      <c r="X101" s="73"/>
      <c r="Y101" s="73"/>
      <c r="Z101" s="73"/>
      <c r="AA101" s="73"/>
      <c r="AB101" s="73"/>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20"/>
      <c r="B102" s="121"/>
      <c r="C102" s="121"/>
      <c r="D102" s="121"/>
      <c r="E102" s="121"/>
      <c r="F102" s="122"/>
      <c r="G102" s="33"/>
      <c r="H102" s="34"/>
      <c r="I102" s="34"/>
      <c r="J102" s="34"/>
      <c r="K102" s="34"/>
      <c r="L102" s="34"/>
      <c r="M102" s="75"/>
      <c r="N102" s="34"/>
      <c r="O102" s="34"/>
      <c r="P102" s="34"/>
      <c r="Q102" s="34"/>
      <c r="R102" s="34"/>
      <c r="S102" s="34"/>
      <c r="T102" s="34"/>
      <c r="U102" s="34"/>
      <c r="V102" s="73"/>
      <c r="W102" s="73"/>
      <c r="X102" s="73"/>
      <c r="Y102" s="73"/>
      <c r="Z102" s="73"/>
      <c r="AA102" s="73"/>
      <c r="AB102" s="73"/>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thickBot="1" x14ac:dyDescent="0.2">
      <c r="A103" s="120"/>
      <c r="B103" s="121"/>
      <c r="C103" s="121"/>
      <c r="D103" s="121"/>
      <c r="E103" s="121"/>
      <c r="F103" s="122"/>
      <c r="G103" s="33"/>
      <c r="H103" s="34"/>
      <c r="I103" s="34"/>
      <c r="J103" s="34"/>
      <c r="K103" s="34"/>
      <c r="L103" s="34"/>
      <c r="M103" s="34"/>
      <c r="N103" s="34"/>
      <c r="O103" s="34"/>
      <c r="P103" s="34"/>
      <c r="Q103" s="34"/>
      <c r="R103" s="34"/>
      <c r="S103" s="34"/>
      <c r="T103" s="34"/>
      <c r="U103" s="34"/>
      <c r="V103" s="73"/>
      <c r="W103" s="73"/>
      <c r="X103" s="73"/>
      <c r="Y103" s="73"/>
      <c r="Z103" s="73"/>
      <c r="AA103" s="73"/>
      <c r="AB103" s="73"/>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20"/>
      <c r="B104" s="121"/>
      <c r="C104" s="121"/>
      <c r="D104" s="121"/>
      <c r="E104" s="121"/>
      <c r="F104" s="122"/>
      <c r="G104" s="33"/>
      <c r="H104" s="34"/>
      <c r="I104" s="34"/>
      <c r="J104" s="34"/>
      <c r="K104" s="34"/>
      <c r="L104" s="34"/>
      <c r="M104" s="34"/>
      <c r="N104" s="34"/>
      <c r="O104" s="76" t="s">
        <v>610</v>
      </c>
      <c r="P104" s="34"/>
      <c r="Q104" s="34"/>
      <c r="R104" s="34"/>
      <c r="S104" s="34"/>
      <c r="T104" s="34"/>
      <c r="U104" s="34"/>
      <c r="V104" s="73"/>
      <c r="W104" s="73"/>
      <c r="X104" s="73"/>
      <c r="Y104" s="73"/>
      <c r="Z104" s="652" t="s">
        <v>611</v>
      </c>
      <c r="AA104" s="653"/>
      <c r="AB104" s="653"/>
      <c r="AC104" s="653"/>
      <c r="AD104" s="653"/>
      <c r="AE104" s="653"/>
      <c r="AF104" s="653"/>
      <c r="AG104" s="653"/>
      <c r="AH104" s="653"/>
      <c r="AI104" s="653"/>
      <c r="AJ104" s="653"/>
      <c r="AK104" s="653"/>
      <c r="AL104" s="654"/>
      <c r="AM104" s="34"/>
      <c r="AN104" s="34"/>
      <c r="AO104" s="34"/>
      <c r="AP104" s="34"/>
      <c r="AQ104" s="34"/>
      <c r="AR104" s="34"/>
      <c r="AS104" s="34"/>
      <c r="AT104" s="34"/>
      <c r="AU104" s="34"/>
      <c r="AV104" s="34"/>
      <c r="AW104" s="34"/>
      <c r="AX104" s="35"/>
    </row>
    <row r="105" spans="1:50" ht="28.35" customHeight="1" thickBot="1" x14ac:dyDescent="0.2">
      <c r="A105" s="120"/>
      <c r="B105" s="121"/>
      <c r="C105" s="121"/>
      <c r="D105" s="121"/>
      <c r="E105" s="121"/>
      <c r="F105" s="122"/>
      <c r="G105" s="33"/>
      <c r="H105" s="34"/>
      <c r="I105" s="34"/>
      <c r="J105" s="34"/>
      <c r="K105" s="34"/>
      <c r="L105" s="34"/>
      <c r="M105" s="34"/>
      <c r="N105" s="34"/>
      <c r="O105" s="34"/>
      <c r="P105" s="34"/>
      <c r="Q105" s="34"/>
      <c r="R105" s="34"/>
      <c r="S105" s="34"/>
      <c r="T105" s="34"/>
      <c r="U105" s="34"/>
      <c r="V105" s="73"/>
      <c r="W105" s="73"/>
      <c r="X105" s="73"/>
      <c r="Y105" s="73"/>
      <c r="Z105" s="655"/>
      <c r="AA105" s="656"/>
      <c r="AB105" s="656"/>
      <c r="AC105" s="656"/>
      <c r="AD105" s="656"/>
      <c r="AE105" s="656"/>
      <c r="AF105" s="656"/>
      <c r="AG105" s="656"/>
      <c r="AH105" s="656"/>
      <c r="AI105" s="656"/>
      <c r="AJ105" s="656"/>
      <c r="AK105" s="656"/>
      <c r="AL105" s="657"/>
      <c r="AM105" s="34"/>
      <c r="AN105" s="34"/>
      <c r="AO105" s="34"/>
      <c r="AP105" s="34"/>
      <c r="AQ105" s="34"/>
      <c r="AR105" s="34"/>
      <c r="AS105" s="34"/>
      <c r="AT105" s="34"/>
      <c r="AU105" s="34"/>
      <c r="AV105" s="34"/>
      <c r="AW105" s="34"/>
      <c r="AX105" s="35"/>
    </row>
    <row r="106" spans="1:50" ht="28.35" customHeight="1" x14ac:dyDescent="0.15">
      <c r="A106" s="120"/>
      <c r="B106" s="121"/>
      <c r="C106" s="121"/>
      <c r="D106" s="121"/>
      <c r="E106" s="121"/>
      <c r="F106" s="122"/>
      <c r="G106" s="33"/>
      <c r="H106" s="34"/>
      <c r="I106" s="34"/>
      <c r="J106" s="34"/>
      <c r="K106" s="34"/>
      <c r="L106" s="34"/>
      <c r="M106" s="34"/>
      <c r="N106" s="34"/>
      <c r="O106" s="34"/>
      <c r="P106" s="34"/>
      <c r="Q106" s="34"/>
      <c r="R106" s="34"/>
      <c r="S106" s="34"/>
      <c r="T106" s="34"/>
      <c r="U106" s="73"/>
      <c r="V106" s="73"/>
      <c r="W106" s="73"/>
      <c r="X106" s="73"/>
      <c r="Y106" s="73"/>
      <c r="Z106" s="73"/>
      <c r="AA106" s="73"/>
      <c r="AB106" s="34"/>
      <c r="AC106" s="34"/>
      <c r="AD106" s="34"/>
      <c r="AE106" s="34" t="s">
        <v>612</v>
      </c>
      <c r="AF106" s="34"/>
      <c r="AG106" s="34"/>
      <c r="AH106" s="34"/>
      <c r="AI106" s="34"/>
      <c r="AJ106" s="34"/>
      <c r="AK106" s="34"/>
      <c r="AL106" s="34"/>
      <c r="AM106" s="34"/>
      <c r="AN106" s="34"/>
      <c r="AO106" s="34"/>
      <c r="AP106" s="34"/>
      <c r="AQ106" s="34"/>
      <c r="AR106" s="34"/>
      <c r="AS106" s="34"/>
      <c r="AT106" s="34"/>
      <c r="AU106" s="34"/>
      <c r="AV106" s="34"/>
      <c r="AW106" s="34"/>
      <c r="AX106" s="35"/>
    </row>
    <row r="107" spans="1:50" ht="27.75" customHeight="1" thickBot="1" x14ac:dyDescent="0.2">
      <c r="A107" s="120"/>
      <c r="B107" s="121"/>
      <c r="C107" s="121"/>
      <c r="D107" s="121"/>
      <c r="E107" s="121"/>
      <c r="F107" s="122"/>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20"/>
      <c r="B108" s="121"/>
      <c r="C108" s="121"/>
      <c r="D108" s="121"/>
      <c r="E108" s="121"/>
      <c r="F108" s="122"/>
      <c r="G108" s="33"/>
      <c r="H108" s="34"/>
      <c r="I108" s="34"/>
      <c r="J108" s="34"/>
      <c r="K108" s="34"/>
      <c r="L108" s="34"/>
      <c r="M108" s="34"/>
      <c r="N108" s="34"/>
      <c r="O108" s="76" t="s">
        <v>613</v>
      </c>
      <c r="P108" s="34"/>
      <c r="Q108" s="34"/>
      <c r="R108" s="34"/>
      <c r="S108" s="34"/>
      <c r="T108" s="34"/>
      <c r="U108" s="34"/>
      <c r="V108" s="34"/>
      <c r="W108" s="34"/>
      <c r="X108" s="34"/>
      <c r="Y108" s="34"/>
      <c r="Z108" s="652" t="s">
        <v>614</v>
      </c>
      <c r="AA108" s="658"/>
      <c r="AB108" s="658"/>
      <c r="AC108" s="658"/>
      <c r="AD108" s="658"/>
      <c r="AE108" s="658"/>
      <c r="AF108" s="658"/>
      <c r="AG108" s="658"/>
      <c r="AH108" s="658"/>
      <c r="AI108" s="658"/>
      <c r="AJ108" s="658"/>
      <c r="AK108" s="658"/>
      <c r="AL108" s="659"/>
      <c r="AM108" s="34"/>
      <c r="AN108" s="34"/>
      <c r="AO108" s="34"/>
      <c r="AP108" s="34"/>
      <c r="AQ108" s="34"/>
      <c r="AR108" s="34"/>
      <c r="AS108" s="34"/>
      <c r="AT108" s="34"/>
      <c r="AU108" s="34"/>
      <c r="AV108" s="34"/>
      <c r="AW108" s="34"/>
      <c r="AX108" s="35"/>
    </row>
    <row r="109" spans="1:50" ht="28.35" customHeight="1" thickBot="1" x14ac:dyDescent="0.2">
      <c r="A109" s="120"/>
      <c r="B109" s="121"/>
      <c r="C109" s="121"/>
      <c r="D109" s="121"/>
      <c r="E109" s="121"/>
      <c r="F109" s="122"/>
      <c r="G109" s="33"/>
      <c r="H109" s="34"/>
      <c r="I109" s="34"/>
      <c r="J109" s="34"/>
      <c r="K109" s="34"/>
      <c r="L109" s="34"/>
      <c r="M109" s="34"/>
      <c r="N109" s="34"/>
      <c r="O109" s="34"/>
      <c r="P109" s="34"/>
      <c r="Q109" s="34"/>
      <c r="R109" s="34"/>
      <c r="S109" s="34"/>
      <c r="T109" s="34"/>
      <c r="U109" s="34"/>
      <c r="V109" s="34"/>
      <c r="W109" s="34"/>
      <c r="X109" s="34"/>
      <c r="Y109" s="34"/>
      <c r="Z109" s="660"/>
      <c r="AA109" s="661"/>
      <c r="AB109" s="661"/>
      <c r="AC109" s="661"/>
      <c r="AD109" s="661"/>
      <c r="AE109" s="661"/>
      <c r="AF109" s="661"/>
      <c r="AG109" s="661"/>
      <c r="AH109" s="661"/>
      <c r="AI109" s="661"/>
      <c r="AJ109" s="661"/>
      <c r="AK109" s="661"/>
      <c r="AL109" s="662"/>
      <c r="AM109" s="34"/>
      <c r="AN109" s="34"/>
      <c r="AO109" s="34"/>
      <c r="AP109" s="34"/>
      <c r="AQ109" s="34"/>
      <c r="AR109" s="34"/>
      <c r="AS109" s="34"/>
      <c r="AT109" s="34"/>
      <c r="AU109" s="34"/>
      <c r="AV109" s="34"/>
      <c r="AW109" s="34"/>
      <c r="AX109" s="35"/>
    </row>
    <row r="110" spans="1:50" ht="27.95" customHeight="1" x14ac:dyDescent="0.15">
      <c r="A110" s="120"/>
      <c r="B110" s="121"/>
      <c r="C110" s="121"/>
      <c r="D110" s="121"/>
      <c r="E110" s="121"/>
      <c r="F110" s="122"/>
      <c r="G110" s="33"/>
      <c r="H110" s="34"/>
      <c r="I110" s="34"/>
      <c r="J110" s="34"/>
      <c r="K110" s="34"/>
      <c r="L110" s="34"/>
      <c r="M110" s="34"/>
      <c r="N110" s="34"/>
      <c r="O110" s="34"/>
      <c r="P110" s="34"/>
      <c r="Q110" s="34"/>
      <c r="R110" s="34"/>
      <c r="S110" s="34"/>
      <c r="T110" s="34"/>
      <c r="U110" s="34"/>
      <c r="V110" s="34"/>
      <c r="W110" s="34"/>
      <c r="X110" s="34"/>
      <c r="Y110" s="34"/>
      <c r="Z110" s="73"/>
      <c r="AA110" s="73"/>
      <c r="AB110" s="34"/>
      <c r="AC110" s="34"/>
      <c r="AD110" s="34"/>
      <c r="AE110" s="34" t="s">
        <v>615</v>
      </c>
      <c r="AF110" s="34"/>
      <c r="AG110" s="34"/>
      <c r="AH110" s="34"/>
      <c r="AI110" s="34"/>
      <c r="AJ110" s="34"/>
      <c r="AK110" s="34"/>
      <c r="AL110" s="34"/>
      <c r="AM110" s="34"/>
      <c r="AN110" s="34"/>
      <c r="AO110" s="34"/>
      <c r="AP110" s="34"/>
      <c r="AQ110" s="34"/>
      <c r="AR110" s="34"/>
      <c r="AS110" s="34"/>
      <c r="AT110" s="34"/>
      <c r="AU110" s="34"/>
      <c r="AV110" s="34"/>
      <c r="AW110" s="34"/>
      <c r="AX110" s="35"/>
    </row>
    <row r="111" spans="1:50" ht="29.1" customHeight="1" x14ac:dyDescent="0.15">
      <c r="A111" s="120"/>
      <c r="B111" s="121"/>
      <c r="C111" s="121"/>
      <c r="D111" s="121"/>
      <c r="E111" s="121"/>
      <c r="F111" s="122"/>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thickBot="1" x14ac:dyDescent="0.2">
      <c r="A112" s="663"/>
      <c r="B112" s="664"/>
      <c r="C112" s="664"/>
      <c r="D112" s="664"/>
      <c r="E112" s="664"/>
      <c r="F112" s="665"/>
      <c r="G112" s="36"/>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8"/>
    </row>
    <row r="113" spans="1:51" ht="24.75" customHeight="1" x14ac:dyDescent="0.15">
      <c r="A113" s="666" t="s">
        <v>234</v>
      </c>
      <c r="B113" s="667"/>
      <c r="C113" s="667"/>
      <c r="D113" s="667"/>
      <c r="E113" s="667"/>
      <c r="F113" s="668"/>
      <c r="G113" s="672" t="s">
        <v>616</v>
      </c>
      <c r="H113" s="673"/>
      <c r="I113" s="673"/>
      <c r="J113" s="673"/>
      <c r="K113" s="673"/>
      <c r="L113" s="673"/>
      <c r="M113" s="673"/>
      <c r="N113" s="673"/>
      <c r="O113" s="673"/>
      <c r="P113" s="673"/>
      <c r="Q113" s="673"/>
      <c r="R113" s="673"/>
      <c r="S113" s="673"/>
      <c r="T113" s="673"/>
      <c r="U113" s="673"/>
      <c r="V113" s="673"/>
      <c r="W113" s="673"/>
      <c r="X113" s="673"/>
      <c r="Y113" s="673"/>
      <c r="Z113" s="673"/>
      <c r="AA113" s="673"/>
      <c r="AB113" s="674"/>
      <c r="AC113" s="672" t="s">
        <v>617</v>
      </c>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5"/>
    </row>
    <row r="114" spans="1:51" ht="24.75" customHeight="1" x14ac:dyDescent="0.15">
      <c r="A114" s="669"/>
      <c r="B114" s="670"/>
      <c r="C114" s="670"/>
      <c r="D114" s="670"/>
      <c r="E114" s="670"/>
      <c r="F114" s="671"/>
      <c r="G114" s="216" t="s">
        <v>15</v>
      </c>
      <c r="H114" s="676"/>
      <c r="I114" s="676"/>
      <c r="J114" s="676"/>
      <c r="K114" s="676"/>
      <c r="L114" s="677" t="s">
        <v>16</v>
      </c>
      <c r="M114" s="676"/>
      <c r="N114" s="676"/>
      <c r="O114" s="676"/>
      <c r="P114" s="676"/>
      <c r="Q114" s="676"/>
      <c r="R114" s="676"/>
      <c r="S114" s="676"/>
      <c r="T114" s="676"/>
      <c r="U114" s="676"/>
      <c r="V114" s="676"/>
      <c r="W114" s="676"/>
      <c r="X114" s="678"/>
      <c r="Y114" s="679" t="s">
        <v>17</v>
      </c>
      <c r="Z114" s="680"/>
      <c r="AA114" s="680"/>
      <c r="AB114" s="681"/>
      <c r="AC114" s="216" t="s">
        <v>15</v>
      </c>
      <c r="AD114" s="676"/>
      <c r="AE114" s="676"/>
      <c r="AF114" s="676"/>
      <c r="AG114" s="676"/>
      <c r="AH114" s="677" t="s">
        <v>16</v>
      </c>
      <c r="AI114" s="676"/>
      <c r="AJ114" s="676"/>
      <c r="AK114" s="676"/>
      <c r="AL114" s="676"/>
      <c r="AM114" s="676"/>
      <c r="AN114" s="676"/>
      <c r="AO114" s="676"/>
      <c r="AP114" s="676"/>
      <c r="AQ114" s="676"/>
      <c r="AR114" s="676"/>
      <c r="AS114" s="676"/>
      <c r="AT114" s="678"/>
      <c r="AU114" s="679" t="s">
        <v>17</v>
      </c>
      <c r="AV114" s="680"/>
      <c r="AW114" s="680"/>
      <c r="AX114" s="683"/>
    </row>
    <row r="115" spans="1:51" ht="24.75" customHeight="1" x14ac:dyDescent="0.15">
      <c r="A115" s="669"/>
      <c r="B115" s="670"/>
      <c r="C115" s="670"/>
      <c r="D115" s="670"/>
      <c r="E115" s="670"/>
      <c r="F115" s="671"/>
      <c r="G115" s="684" t="s">
        <v>618</v>
      </c>
      <c r="H115" s="685"/>
      <c r="I115" s="685"/>
      <c r="J115" s="685"/>
      <c r="K115" s="686"/>
      <c r="L115" s="687" t="s">
        <v>619</v>
      </c>
      <c r="M115" s="688"/>
      <c r="N115" s="688"/>
      <c r="O115" s="688"/>
      <c r="P115" s="688"/>
      <c r="Q115" s="688"/>
      <c r="R115" s="688"/>
      <c r="S115" s="688"/>
      <c r="T115" s="688"/>
      <c r="U115" s="688"/>
      <c r="V115" s="688"/>
      <c r="W115" s="688"/>
      <c r="X115" s="689"/>
      <c r="Y115" s="690">
        <v>13.837999999999999</v>
      </c>
      <c r="Z115" s="691"/>
      <c r="AA115" s="691"/>
      <c r="AB115" s="692"/>
      <c r="AC115" s="684" t="s">
        <v>618</v>
      </c>
      <c r="AD115" s="685"/>
      <c r="AE115" s="685"/>
      <c r="AF115" s="685"/>
      <c r="AG115" s="686"/>
      <c r="AH115" s="687" t="s">
        <v>619</v>
      </c>
      <c r="AI115" s="688"/>
      <c r="AJ115" s="688"/>
      <c r="AK115" s="688"/>
      <c r="AL115" s="688"/>
      <c r="AM115" s="688"/>
      <c r="AN115" s="688"/>
      <c r="AO115" s="688"/>
      <c r="AP115" s="688"/>
      <c r="AQ115" s="688"/>
      <c r="AR115" s="688"/>
      <c r="AS115" s="688"/>
      <c r="AT115" s="689"/>
      <c r="AU115" s="690">
        <v>13.837999999999999</v>
      </c>
      <c r="AV115" s="691"/>
      <c r="AW115" s="691"/>
      <c r="AX115" s="693"/>
    </row>
    <row r="116" spans="1:51" ht="24.75" customHeight="1" x14ac:dyDescent="0.15">
      <c r="A116" s="669"/>
      <c r="B116" s="670"/>
      <c r="C116" s="670"/>
      <c r="D116" s="670"/>
      <c r="E116" s="670"/>
      <c r="F116" s="671"/>
      <c r="G116" s="635" t="s">
        <v>620</v>
      </c>
      <c r="H116" s="636"/>
      <c r="I116" s="636"/>
      <c r="J116" s="636"/>
      <c r="K116" s="637"/>
      <c r="L116" s="629" t="s">
        <v>621</v>
      </c>
      <c r="M116" s="630"/>
      <c r="N116" s="630"/>
      <c r="O116" s="630"/>
      <c r="P116" s="630"/>
      <c r="Q116" s="630"/>
      <c r="R116" s="630"/>
      <c r="S116" s="630"/>
      <c r="T116" s="630"/>
      <c r="U116" s="630"/>
      <c r="V116" s="630"/>
      <c r="W116" s="630"/>
      <c r="X116" s="631"/>
      <c r="Y116" s="632">
        <v>5.8579999999999997</v>
      </c>
      <c r="Z116" s="633"/>
      <c r="AA116" s="633"/>
      <c r="AB116" s="634"/>
      <c r="AC116" s="635"/>
      <c r="AD116" s="636"/>
      <c r="AE116" s="636"/>
      <c r="AF116" s="636"/>
      <c r="AG116" s="637"/>
      <c r="AH116" s="629"/>
      <c r="AI116" s="630"/>
      <c r="AJ116" s="630"/>
      <c r="AK116" s="630"/>
      <c r="AL116" s="630"/>
      <c r="AM116" s="630"/>
      <c r="AN116" s="630"/>
      <c r="AO116" s="630"/>
      <c r="AP116" s="630"/>
      <c r="AQ116" s="630"/>
      <c r="AR116" s="630"/>
      <c r="AS116" s="630"/>
      <c r="AT116" s="631"/>
      <c r="AU116" s="632"/>
      <c r="AV116" s="633"/>
      <c r="AW116" s="633"/>
      <c r="AX116" s="638"/>
    </row>
    <row r="117" spans="1:51" ht="24.75" customHeight="1" x14ac:dyDescent="0.15">
      <c r="A117" s="669"/>
      <c r="B117" s="670"/>
      <c r="C117" s="670"/>
      <c r="D117" s="670"/>
      <c r="E117" s="670"/>
      <c r="F117" s="671"/>
      <c r="G117" s="635"/>
      <c r="H117" s="636"/>
      <c r="I117" s="636"/>
      <c r="J117" s="636"/>
      <c r="K117" s="637"/>
      <c r="L117" s="629"/>
      <c r="M117" s="630"/>
      <c r="N117" s="630"/>
      <c r="O117" s="630"/>
      <c r="P117" s="630"/>
      <c r="Q117" s="630"/>
      <c r="R117" s="630"/>
      <c r="S117" s="630"/>
      <c r="T117" s="630"/>
      <c r="U117" s="630"/>
      <c r="V117" s="630"/>
      <c r="W117" s="630"/>
      <c r="X117" s="631"/>
      <c r="Y117" s="632"/>
      <c r="Z117" s="633"/>
      <c r="AA117" s="633"/>
      <c r="AB117" s="634"/>
      <c r="AC117" s="635"/>
      <c r="AD117" s="636"/>
      <c r="AE117" s="636"/>
      <c r="AF117" s="636"/>
      <c r="AG117" s="637"/>
      <c r="AH117" s="629"/>
      <c r="AI117" s="630"/>
      <c r="AJ117" s="630"/>
      <c r="AK117" s="630"/>
      <c r="AL117" s="630"/>
      <c r="AM117" s="630"/>
      <c r="AN117" s="630"/>
      <c r="AO117" s="630"/>
      <c r="AP117" s="630"/>
      <c r="AQ117" s="630"/>
      <c r="AR117" s="630"/>
      <c r="AS117" s="630"/>
      <c r="AT117" s="631"/>
      <c r="AU117" s="632"/>
      <c r="AV117" s="633"/>
      <c r="AW117" s="633"/>
      <c r="AX117" s="638"/>
    </row>
    <row r="118" spans="1:51" ht="24.75" customHeight="1" thickBot="1" x14ac:dyDescent="0.2">
      <c r="A118" s="669"/>
      <c r="B118" s="670"/>
      <c r="C118" s="670"/>
      <c r="D118" s="670"/>
      <c r="E118" s="670"/>
      <c r="F118" s="671"/>
      <c r="G118" s="694" t="s">
        <v>18</v>
      </c>
      <c r="H118" s="695"/>
      <c r="I118" s="695"/>
      <c r="J118" s="695"/>
      <c r="K118" s="695"/>
      <c r="L118" s="696"/>
      <c r="M118" s="697"/>
      <c r="N118" s="697"/>
      <c r="O118" s="697"/>
      <c r="P118" s="697"/>
      <c r="Q118" s="697"/>
      <c r="R118" s="697"/>
      <c r="S118" s="697"/>
      <c r="T118" s="697"/>
      <c r="U118" s="697"/>
      <c r="V118" s="697"/>
      <c r="W118" s="697"/>
      <c r="X118" s="698"/>
      <c r="Y118" s="699">
        <f>SUM(Y115:AB117)</f>
        <v>19.695999999999998</v>
      </c>
      <c r="Z118" s="700"/>
      <c r="AA118" s="700"/>
      <c r="AB118" s="701"/>
      <c r="AC118" s="694" t="s">
        <v>18</v>
      </c>
      <c r="AD118" s="695"/>
      <c r="AE118" s="695"/>
      <c r="AF118" s="695"/>
      <c r="AG118" s="695"/>
      <c r="AH118" s="696"/>
      <c r="AI118" s="697"/>
      <c r="AJ118" s="697"/>
      <c r="AK118" s="697"/>
      <c r="AL118" s="697"/>
      <c r="AM118" s="697"/>
      <c r="AN118" s="697"/>
      <c r="AO118" s="697"/>
      <c r="AP118" s="697"/>
      <c r="AQ118" s="697"/>
      <c r="AR118" s="697"/>
      <c r="AS118" s="697"/>
      <c r="AT118" s="698"/>
      <c r="AU118" s="699">
        <f>SUM(AU115:AX117)</f>
        <v>13.837999999999999</v>
      </c>
      <c r="AV118" s="700"/>
      <c r="AW118" s="700"/>
      <c r="AX118" s="702"/>
    </row>
    <row r="119" spans="1:51" ht="24.75" customHeight="1" x14ac:dyDescent="0.15">
      <c r="A119" s="669"/>
      <c r="B119" s="670"/>
      <c r="C119" s="670"/>
      <c r="D119" s="670"/>
      <c r="E119" s="670"/>
      <c r="F119" s="671"/>
      <c r="G119" s="672" t="s">
        <v>622</v>
      </c>
      <c r="H119" s="673"/>
      <c r="I119" s="673"/>
      <c r="J119" s="673"/>
      <c r="K119" s="673"/>
      <c r="L119" s="673"/>
      <c r="M119" s="673"/>
      <c r="N119" s="673"/>
      <c r="O119" s="673"/>
      <c r="P119" s="673"/>
      <c r="Q119" s="673"/>
      <c r="R119" s="673"/>
      <c r="S119" s="673"/>
      <c r="T119" s="673"/>
      <c r="U119" s="673"/>
      <c r="V119" s="673"/>
      <c r="W119" s="673"/>
      <c r="X119" s="673"/>
      <c r="Y119" s="673"/>
      <c r="Z119" s="673"/>
      <c r="AA119" s="673"/>
      <c r="AB119" s="674"/>
      <c r="AC119" s="672" t="s">
        <v>199</v>
      </c>
      <c r="AD119" s="673"/>
      <c r="AE119" s="673"/>
      <c r="AF119" s="673"/>
      <c r="AG119" s="673"/>
      <c r="AH119" s="673"/>
      <c r="AI119" s="673"/>
      <c r="AJ119" s="673"/>
      <c r="AK119" s="673"/>
      <c r="AL119" s="673"/>
      <c r="AM119" s="673"/>
      <c r="AN119" s="673"/>
      <c r="AO119" s="673"/>
      <c r="AP119" s="673"/>
      <c r="AQ119" s="673"/>
      <c r="AR119" s="673"/>
      <c r="AS119" s="673"/>
      <c r="AT119" s="673"/>
      <c r="AU119" s="673"/>
      <c r="AV119" s="673"/>
      <c r="AW119" s="673"/>
      <c r="AX119" s="675"/>
      <c r="AY119">
        <f>COUNTA($G$121,$AC$121)</f>
        <v>1</v>
      </c>
    </row>
    <row r="120" spans="1:51" ht="24.75" customHeight="1" x14ac:dyDescent="0.15">
      <c r="A120" s="669"/>
      <c r="B120" s="670"/>
      <c r="C120" s="670"/>
      <c r="D120" s="670"/>
      <c r="E120" s="670"/>
      <c r="F120" s="671"/>
      <c r="G120" s="216" t="s">
        <v>15</v>
      </c>
      <c r="H120" s="676"/>
      <c r="I120" s="676"/>
      <c r="J120" s="676"/>
      <c r="K120" s="676"/>
      <c r="L120" s="677" t="s">
        <v>16</v>
      </c>
      <c r="M120" s="676"/>
      <c r="N120" s="676"/>
      <c r="O120" s="676"/>
      <c r="P120" s="676"/>
      <c r="Q120" s="676"/>
      <c r="R120" s="676"/>
      <c r="S120" s="676"/>
      <c r="T120" s="676"/>
      <c r="U120" s="676"/>
      <c r="V120" s="676"/>
      <c r="W120" s="676"/>
      <c r="X120" s="678"/>
      <c r="Y120" s="679" t="s">
        <v>17</v>
      </c>
      <c r="Z120" s="680"/>
      <c r="AA120" s="680"/>
      <c r="AB120" s="681"/>
      <c r="AC120" s="216" t="s">
        <v>15</v>
      </c>
      <c r="AD120" s="676"/>
      <c r="AE120" s="676"/>
      <c r="AF120" s="676"/>
      <c r="AG120" s="676"/>
      <c r="AH120" s="677" t="s">
        <v>16</v>
      </c>
      <c r="AI120" s="676"/>
      <c r="AJ120" s="676"/>
      <c r="AK120" s="676"/>
      <c r="AL120" s="676"/>
      <c r="AM120" s="676"/>
      <c r="AN120" s="676"/>
      <c r="AO120" s="676"/>
      <c r="AP120" s="676"/>
      <c r="AQ120" s="676"/>
      <c r="AR120" s="676"/>
      <c r="AS120" s="676"/>
      <c r="AT120" s="678"/>
      <c r="AU120" s="679" t="s">
        <v>17</v>
      </c>
      <c r="AV120" s="680"/>
      <c r="AW120" s="680"/>
      <c r="AX120" s="683"/>
      <c r="AY120">
        <f>$AY$119</f>
        <v>1</v>
      </c>
    </row>
    <row r="121" spans="1:51" ht="24.75" customHeight="1" x14ac:dyDescent="0.15">
      <c r="A121" s="669"/>
      <c r="B121" s="670"/>
      <c r="C121" s="670"/>
      <c r="D121" s="670"/>
      <c r="E121" s="670"/>
      <c r="F121" s="671"/>
      <c r="G121" s="684" t="s">
        <v>620</v>
      </c>
      <c r="H121" s="685"/>
      <c r="I121" s="685"/>
      <c r="J121" s="685"/>
      <c r="K121" s="686"/>
      <c r="L121" s="687" t="s">
        <v>621</v>
      </c>
      <c r="M121" s="688"/>
      <c r="N121" s="688"/>
      <c r="O121" s="688"/>
      <c r="P121" s="688"/>
      <c r="Q121" s="688"/>
      <c r="R121" s="688"/>
      <c r="S121" s="688"/>
      <c r="T121" s="688"/>
      <c r="U121" s="688"/>
      <c r="V121" s="688"/>
      <c r="W121" s="688"/>
      <c r="X121" s="689"/>
      <c r="Y121" s="690">
        <v>5.8849999999999998</v>
      </c>
      <c r="Z121" s="691"/>
      <c r="AA121" s="691"/>
      <c r="AB121" s="692"/>
      <c r="AC121" s="684"/>
      <c r="AD121" s="685"/>
      <c r="AE121" s="685"/>
      <c r="AF121" s="685"/>
      <c r="AG121" s="686"/>
      <c r="AH121" s="687"/>
      <c r="AI121" s="688"/>
      <c r="AJ121" s="688"/>
      <c r="AK121" s="688"/>
      <c r="AL121" s="688"/>
      <c r="AM121" s="688"/>
      <c r="AN121" s="688"/>
      <c r="AO121" s="688"/>
      <c r="AP121" s="688"/>
      <c r="AQ121" s="688"/>
      <c r="AR121" s="688"/>
      <c r="AS121" s="688"/>
      <c r="AT121" s="689"/>
      <c r="AU121" s="690"/>
      <c r="AV121" s="691"/>
      <c r="AW121" s="691"/>
      <c r="AX121" s="693"/>
      <c r="AY121">
        <f>$AY$119</f>
        <v>1</v>
      </c>
    </row>
    <row r="122" spans="1:51" ht="24.75" customHeight="1" x14ac:dyDescent="0.15">
      <c r="A122" s="669"/>
      <c r="B122" s="670"/>
      <c r="C122" s="670"/>
      <c r="D122" s="670"/>
      <c r="E122" s="670"/>
      <c r="F122" s="671"/>
      <c r="G122" s="635"/>
      <c r="H122" s="636"/>
      <c r="I122" s="636"/>
      <c r="J122" s="636"/>
      <c r="K122" s="637"/>
      <c r="L122" s="629"/>
      <c r="M122" s="630"/>
      <c r="N122" s="630"/>
      <c r="O122" s="630"/>
      <c r="P122" s="630"/>
      <c r="Q122" s="630"/>
      <c r="R122" s="630"/>
      <c r="S122" s="630"/>
      <c r="T122" s="630"/>
      <c r="U122" s="630"/>
      <c r="V122" s="630"/>
      <c r="W122" s="630"/>
      <c r="X122" s="631"/>
      <c r="Y122" s="632"/>
      <c r="Z122" s="633"/>
      <c r="AA122" s="633"/>
      <c r="AB122" s="634"/>
      <c r="AC122" s="635"/>
      <c r="AD122" s="636"/>
      <c r="AE122" s="636"/>
      <c r="AF122" s="636"/>
      <c r="AG122" s="637"/>
      <c r="AH122" s="629"/>
      <c r="AI122" s="630"/>
      <c r="AJ122" s="630"/>
      <c r="AK122" s="630"/>
      <c r="AL122" s="630"/>
      <c r="AM122" s="630"/>
      <c r="AN122" s="630"/>
      <c r="AO122" s="630"/>
      <c r="AP122" s="630"/>
      <c r="AQ122" s="630"/>
      <c r="AR122" s="630"/>
      <c r="AS122" s="630"/>
      <c r="AT122" s="631"/>
      <c r="AU122" s="632"/>
      <c r="AV122" s="633"/>
      <c r="AW122" s="633"/>
      <c r="AX122" s="638"/>
      <c r="AY122">
        <f>$AY$119</f>
        <v>1</v>
      </c>
    </row>
    <row r="123" spans="1:51" ht="24.75" customHeight="1" x14ac:dyDescent="0.15">
      <c r="A123" s="669"/>
      <c r="B123" s="670"/>
      <c r="C123" s="670"/>
      <c r="D123" s="670"/>
      <c r="E123" s="670"/>
      <c r="F123" s="671"/>
      <c r="G123" s="694" t="s">
        <v>18</v>
      </c>
      <c r="H123" s="695"/>
      <c r="I123" s="695"/>
      <c r="J123" s="695"/>
      <c r="K123" s="695"/>
      <c r="L123" s="696"/>
      <c r="M123" s="697"/>
      <c r="N123" s="697"/>
      <c r="O123" s="697"/>
      <c r="P123" s="697"/>
      <c r="Q123" s="697"/>
      <c r="R123" s="697"/>
      <c r="S123" s="697"/>
      <c r="T123" s="697"/>
      <c r="U123" s="697"/>
      <c r="V123" s="697"/>
      <c r="W123" s="697"/>
      <c r="X123" s="698"/>
      <c r="Y123" s="699">
        <f>SUM(Y121:AB122)</f>
        <v>5.8849999999999998</v>
      </c>
      <c r="Z123" s="700"/>
      <c r="AA123" s="700"/>
      <c r="AB123" s="701"/>
      <c r="AC123" s="694" t="s">
        <v>18</v>
      </c>
      <c r="AD123" s="695"/>
      <c r="AE123" s="695"/>
      <c r="AF123" s="695"/>
      <c r="AG123" s="695"/>
      <c r="AH123" s="696"/>
      <c r="AI123" s="697"/>
      <c r="AJ123" s="697"/>
      <c r="AK123" s="697"/>
      <c r="AL123" s="697"/>
      <c r="AM123" s="697"/>
      <c r="AN123" s="697"/>
      <c r="AO123" s="697"/>
      <c r="AP123" s="697"/>
      <c r="AQ123" s="697"/>
      <c r="AR123" s="697"/>
      <c r="AS123" s="697"/>
      <c r="AT123" s="698"/>
      <c r="AU123" s="699">
        <f>SUM(AU121:AX122)</f>
        <v>0</v>
      </c>
      <c r="AV123" s="700"/>
      <c r="AW123" s="700"/>
      <c r="AX123" s="702"/>
      <c r="AY123">
        <f>$AY$119</f>
        <v>1</v>
      </c>
    </row>
    <row r="124" spans="1:51"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24.75" customHeight="1" x14ac:dyDescent="0.15"/>
    <row r="126" spans="1:51"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24.75" customHeight="1" x14ac:dyDescent="0.15">
      <c r="A127" s="9"/>
      <c r="B127" s="39" t="s">
        <v>215</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59.25" customHeight="1" x14ac:dyDescent="0.15">
      <c r="A128" s="722"/>
      <c r="B128" s="722"/>
      <c r="C128" s="722" t="s">
        <v>24</v>
      </c>
      <c r="D128" s="722"/>
      <c r="E128" s="722"/>
      <c r="F128" s="722"/>
      <c r="G128" s="722"/>
      <c r="H128" s="722"/>
      <c r="I128" s="722"/>
      <c r="J128" s="723" t="s">
        <v>181</v>
      </c>
      <c r="K128" s="457"/>
      <c r="L128" s="457"/>
      <c r="M128" s="457"/>
      <c r="N128" s="457"/>
      <c r="O128" s="457"/>
      <c r="P128" s="411" t="s">
        <v>25</v>
      </c>
      <c r="Q128" s="411"/>
      <c r="R128" s="411"/>
      <c r="S128" s="411"/>
      <c r="T128" s="411"/>
      <c r="U128" s="411"/>
      <c r="V128" s="411"/>
      <c r="W128" s="411"/>
      <c r="X128" s="411"/>
      <c r="Y128" s="724" t="s">
        <v>180</v>
      </c>
      <c r="Z128" s="725"/>
      <c r="AA128" s="725"/>
      <c r="AB128" s="725"/>
      <c r="AC128" s="723" t="s">
        <v>207</v>
      </c>
      <c r="AD128" s="723"/>
      <c r="AE128" s="723"/>
      <c r="AF128" s="723"/>
      <c r="AG128" s="723"/>
      <c r="AH128" s="724" t="s">
        <v>220</v>
      </c>
      <c r="AI128" s="722"/>
      <c r="AJ128" s="722"/>
      <c r="AK128" s="722"/>
      <c r="AL128" s="722" t="s">
        <v>19</v>
      </c>
      <c r="AM128" s="722"/>
      <c r="AN128" s="722"/>
      <c r="AO128" s="726"/>
      <c r="AP128" s="703" t="s">
        <v>182</v>
      </c>
      <c r="AQ128" s="703"/>
      <c r="AR128" s="703"/>
      <c r="AS128" s="703"/>
      <c r="AT128" s="703"/>
      <c r="AU128" s="703"/>
      <c r="AV128" s="703"/>
      <c r="AW128" s="703"/>
      <c r="AX128" s="703"/>
    </row>
    <row r="129" spans="1:51" ht="42" customHeight="1" x14ac:dyDescent="0.15">
      <c r="A129" s="704">
        <v>1</v>
      </c>
      <c r="B129" s="704">
        <v>1</v>
      </c>
      <c r="C129" s="705" t="s">
        <v>623</v>
      </c>
      <c r="D129" s="706"/>
      <c r="E129" s="706"/>
      <c r="F129" s="706"/>
      <c r="G129" s="706"/>
      <c r="H129" s="706"/>
      <c r="I129" s="706"/>
      <c r="J129" s="707">
        <v>2000012100001</v>
      </c>
      <c r="K129" s="708"/>
      <c r="L129" s="708"/>
      <c r="M129" s="708"/>
      <c r="N129" s="708"/>
      <c r="O129" s="708"/>
      <c r="P129" s="709" t="s">
        <v>624</v>
      </c>
      <c r="Q129" s="710"/>
      <c r="R129" s="710"/>
      <c r="S129" s="710"/>
      <c r="T129" s="710"/>
      <c r="U129" s="710"/>
      <c r="V129" s="710"/>
      <c r="W129" s="710"/>
      <c r="X129" s="710"/>
      <c r="Y129" s="711">
        <v>19.696000000000002</v>
      </c>
      <c r="Z129" s="712"/>
      <c r="AA129" s="712"/>
      <c r="AB129" s="713"/>
      <c r="AC129" s="714" t="s">
        <v>71</v>
      </c>
      <c r="AD129" s="715"/>
      <c r="AE129" s="715"/>
      <c r="AF129" s="715"/>
      <c r="AG129" s="715"/>
      <c r="AH129" s="716" t="s">
        <v>252</v>
      </c>
      <c r="AI129" s="717"/>
      <c r="AJ129" s="717"/>
      <c r="AK129" s="717"/>
      <c r="AL129" s="718" t="s">
        <v>252</v>
      </c>
      <c r="AM129" s="719"/>
      <c r="AN129" s="719"/>
      <c r="AO129" s="720"/>
      <c r="AP129" s="721"/>
      <c r="AQ129" s="721"/>
      <c r="AR129" s="721"/>
      <c r="AS129" s="721"/>
      <c r="AT129" s="721"/>
      <c r="AU129" s="721"/>
      <c r="AV129" s="721"/>
      <c r="AW129" s="721"/>
      <c r="AX129" s="721"/>
    </row>
    <row r="130" spans="1:51" ht="24.75" customHeight="1" x14ac:dyDescent="0.15">
      <c r="A130" s="43"/>
      <c r="B130" s="43"/>
      <c r="C130" s="43"/>
      <c r="D130" s="43"/>
      <c r="E130" s="43"/>
      <c r="F130" s="43"/>
      <c r="G130" s="43"/>
      <c r="H130" s="43"/>
      <c r="I130" s="43"/>
      <c r="J130" s="44"/>
      <c r="K130" s="44"/>
      <c r="L130" s="44"/>
      <c r="M130" s="44"/>
      <c r="N130" s="44"/>
      <c r="O130" s="44"/>
      <c r="P130" s="45"/>
      <c r="Q130" s="45"/>
      <c r="R130" s="45"/>
      <c r="S130" s="45"/>
      <c r="T130" s="45"/>
      <c r="U130" s="45"/>
      <c r="V130" s="45"/>
      <c r="W130" s="45"/>
      <c r="X130" s="45"/>
      <c r="Y130" s="46"/>
      <c r="Z130" s="46"/>
      <c r="AA130" s="46"/>
      <c r="AB130" s="46"/>
      <c r="AC130" s="46"/>
      <c r="AD130" s="46"/>
      <c r="AE130" s="46"/>
      <c r="AF130" s="46"/>
      <c r="AG130" s="46"/>
      <c r="AH130" s="46"/>
      <c r="AI130" s="46"/>
      <c r="AJ130" s="46"/>
      <c r="AK130" s="46"/>
      <c r="AL130" s="46"/>
      <c r="AM130" s="46"/>
      <c r="AN130" s="46"/>
      <c r="AO130" s="46"/>
      <c r="AP130" s="45"/>
      <c r="AQ130" s="45"/>
      <c r="AR130" s="45"/>
      <c r="AS130" s="45"/>
      <c r="AT130" s="45"/>
      <c r="AU130" s="45"/>
      <c r="AV130" s="45"/>
      <c r="AW130" s="45"/>
      <c r="AX130" s="45"/>
      <c r="AY130">
        <f>COUNTA($C$133)</f>
        <v>1</v>
      </c>
    </row>
    <row r="131" spans="1:51" ht="24.75" customHeight="1" x14ac:dyDescent="0.15">
      <c r="A131" s="43"/>
      <c r="B131" s="47" t="s">
        <v>163</v>
      </c>
      <c r="C131" s="43"/>
      <c r="D131" s="43"/>
      <c r="E131" s="43"/>
      <c r="F131" s="43"/>
      <c r="G131" s="43"/>
      <c r="H131" s="43"/>
      <c r="I131" s="43"/>
      <c r="J131" s="43"/>
      <c r="K131" s="43"/>
      <c r="L131" s="43"/>
      <c r="M131" s="43"/>
      <c r="N131" s="43"/>
      <c r="O131" s="43"/>
      <c r="P131" s="48"/>
      <c r="Q131" s="48"/>
      <c r="R131" s="48"/>
      <c r="S131" s="48"/>
      <c r="T131" s="48"/>
      <c r="U131" s="48"/>
      <c r="V131" s="48"/>
      <c r="W131" s="48"/>
      <c r="X131" s="48"/>
      <c r="Y131" s="49"/>
      <c r="Z131" s="49"/>
      <c r="AA131" s="49"/>
      <c r="AB131" s="49"/>
      <c r="AC131" s="49"/>
      <c r="AD131" s="49"/>
      <c r="AE131" s="49"/>
      <c r="AF131" s="49"/>
      <c r="AG131" s="49"/>
      <c r="AH131" s="49"/>
      <c r="AI131" s="49"/>
      <c r="AJ131" s="49"/>
      <c r="AK131" s="49"/>
      <c r="AL131" s="49"/>
      <c r="AM131" s="49"/>
      <c r="AN131" s="49"/>
      <c r="AO131" s="49"/>
      <c r="AP131" s="48"/>
      <c r="AQ131" s="48"/>
      <c r="AR131" s="48"/>
      <c r="AS131" s="48"/>
      <c r="AT131" s="48"/>
      <c r="AU131" s="48"/>
      <c r="AV131" s="48"/>
      <c r="AW131" s="48"/>
      <c r="AX131" s="48"/>
      <c r="AY131">
        <f>$AY$130</f>
        <v>1</v>
      </c>
    </row>
    <row r="132" spans="1:51" ht="59.25" customHeight="1" x14ac:dyDescent="0.15">
      <c r="A132" s="722"/>
      <c r="B132" s="722"/>
      <c r="C132" s="722" t="s">
        <v>24</v>
      </c>
      <c r="D132" s="722"/>
      <c r="E132" s="722"/>
      <c r="F132" s="722"/>
      <c r="G132" s="722"/>
      <c r="H132" s="722"/>
      <c r="I132" s="722"/>
      <c r="J132" s="723" t="s">
        <v>181</v>
      </c>
      <c r="K132" s="457"/>
      <c r="L132" s="457"/>
      <c r="M132" s="457"/>
      <c r="N132" s="457"/>
      <c r="O132" s="457"/>
      <c r="P132" s="411" t="s">
        <v>25</v>
      </c>
      <c r="Q132" s="411"/>
      <c r="R132" s="411"/>
      <c r="S132" s="411"/>
      <c r="T132" s="411"/>
      <c r="U132" s="411"/>
      <c r="V132" s="411"/>
      <c r="W132" s="411"/>
      <c r="X132" s="411"/>
      <c r="Y132" s="724" t="s">
        <v>180</v>
      </c>
      <c r="Z132" s="725"/>
      <c r="AA132" s="725"/>
      <c r="AB132" s="725"/>
      <c r="AC132" s="723" t="s">
        <v>207</v>
      </c>
      <c r="AD132" s="723"/>
      <c r="AE132" s="723"/>
      <c r="AF132" s="723"/>
      <c r="AG132" s="723"/>
      <c r="AH132" s="724" t="s">
        <v>220</v>
      </c>
      <c r="AI132" s="722"/>
      <c r="AJ132" s="722"/>
      <c r="AK132" s="722"/>
      <c r="AL132" s="722" t="s">
        <v>19</v>
      </c>
      <c r="AM132" s="722"/>
      <c r="AN132" s="722"/>
      <c r="AO132" s="726"/>
      <c r="AP132" s="703" t="s">
        <v>182</v>
      </c>
      <c r="AQ132" s="703"/>
      <c r="AR132" s="703"/>
      <c r="AS132" s="703"/>
      <c r="AT132" s="703"/>
      <c r="AU132" s="703"/>
      <c r="AV132" s="703"/>
      <c r="AW132" s="703"/>
      <c r="AX132" s="703"/>
      <c r="AY132">
        <f>$AY$130</f>
        <v>1</v>
      </c>
    </row>
    <row r="133" spans="1:51" ht="30" customHeight="1" x14ac:dyDescent="0.15">
      <c r="A133" s="704">
        <v>1</v>
      </c>
      <c r="B133" s="704">
        <v>1</v>
      </c>
      <c r="C133" s="727" t="s">
        <v>625</v>
      </c>
      <c r="D133" s="728"/>
      <c r="E133" s="728"/>
      <c r="F133" s="728"/>
      <c r="G133" s="728"/>
      <c r="H133" s="728"/>
      <c r="I133" s="729"/>
      <c r="J133" s="730">
        <v>8010001015063</v>
      </c>
      <c r="K133" s="731"/>
      <c r="L133" s="731"/>
      <c r="M133" s="731"/>
      <c r="N133" s="731"/>
      <c r="O133" s="732"/>
      <c r="P133" s="733" t="s">
        <v>626</v>
      </c>
      <c r="Q133" s="734"/>
      <c r="R133" s="734"/>
      <c r="S133" s="734"/>
      <c r="T133" s="734"/>
      <c r="U133" s="734"/>
      <c r="V133" s="734"/>
      <c r="W133" s="734"/>
      <c r="X133" s="735"/>
      <c r="Y133" s="711">
        <v>13.837999999999999</v>
      </c>
      <c r="Z133" s="712"/>
      <c r="AA133" s="712"/>
      <c r="AB133" s="713"/>
      <c r="AC133" s="736" t="s">
        <v>225</v>
      </c>
      <c r="AD133" s="737"/>
      <c r="AE133" s="737"/>
      <c r="AF133" s="737"/>
      <c r="AG133" s="738"/>
      <c r="AH133" s="739">
        <v>3</v>
      </c>
      <c r="AI133" s="740"/>
      <c r="AJ133" s="740"/>
      <c r="AK133" s="741"/>
      <c r="AL133" s="718" t="s">
        <v>252</v>
      </c>
      <c r="AM133" s="719"/>
      <c r="AN133" s="719"/>
      <c r="AO133" s="720"/>
      <c r="AP133" s="721"/>
      <c r="AQ133" s="721"/>
      <c r="AR133" s="721"/>
      <c r="AS133" s="721"/>
      <c r="AT133" s="721"/>
      <c r="AU133" s="721"/>
      <c r="AV133" s="721"/>
      <c r="AW133" s="721"/>
      <c r="AX133" s="721"/>
      <c r="AY133">
        <f>$AY$130</f>
        <v>1</v>
      </c>
    </row>
    <row r="134" spans="1:51" ht="24.75" customHeight="1" x14ac:dyDescent="0.15">
      <c r="A134" s="50"/>
      <c r="B134" s="50"/>
      <c r="C134" s="50"/>
      <c r="D134" s="50"/>
      <c r="E134" s="50"/>
      <c r="F134" s="50"/>
      <c r="G134" s="50"/>
      <c r="H134" s="50"/>
      <c r="I134" s="50"/>
      <c r="J134" s="50"/>
      <c r="K134" s="50"/>
      <c r="L134" s="50"/>
      <c r="M134" s="50"/>
      <c r="N134" s="50"/>
      <c r="O134" s="50"/>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f>COUNTA($C$137)</f>
        <v>1</v>
      </c>
    </row>
    <row r="135" spans="1:51" ht="24.75" customHeight="1" x14ac:dyDescent="0.15">
      <c r="A135" s="43"/>
      <c r="B135" s="47" t="s">
        <v>200</v>
      </c>
      <c r="C135" s="43"/>
      <c r="D135" s="43"/>
      <c r="E135" s="43"/>
      <c r="F135" s="43"/>
      <c r="G135" s="43"/>
      <c r="H135" s="43"/>
      <c r="I135" s="43"/>
      <c r="J135" s="43"/>
      <c r="K135" s="43"/>
      <c r="L135" s="43"/>
      <c r="M135" s="43"/>
      <c r="N135" s="43"/>
      <c r="O135" s="43"/>
      <c r="P135" s="48"/>
      <c r="Q135" s="48"/>
      <c r="R135" s="48"/>
      <c r="S135" s="48"/>
      <c r="T135" s="48"/>
      <c r="U135" s="48"/>
      <c r="V135" s="48"/>
      <c r="W135" s="48"/>
      <c r="X135" s="48"/>
      <c r="Y135" s="49"/>
      <c r="Z135" s="49"/>
      <c r="AA135" s="49"/>
      <c r="AB135" s="49"/>
      <c r="AC135" s="49"/>
      <c r="AD135" s="49"/>
      <c r="AE135" s="49"/>
      <c r="AF135" s="49"/>
      <c r="AG135" s="49"/>
      <c r="AH135" s="49"/>
      <c r="AI135" s="49"/>
      <c r="AJ135" s="49"/>
      <c r="AK135" s="49"/>
      <c r="AL135" s="49"/>
      <c r="AM135" s="49"/>
      <c r="AN135" s="49"/>
      <c r="AO135" s="49"/>
      <c r="AP135" s="48"/>
      <c r="AQ135" s="48"/>
      <c r="AR135" s="48"/>
      <c r="AS135" s="48"/>
      <c r="AT135" s="48"/>
      <c r="AU135" s="48"/>
      <c r="AV135" s="48"/>
      <c r="AW135" s="48"/>
      <c r="AX135" s="48"/>
      <c r="AY135">
        <f>$AY$134</f>
        <v>1</v>
      </c>
    </row>
    <row r="136" spans="1:51" ht="59.25" customHeight="1" x14ac:dyDescent="0.15">
      <c r="A136" s="722"/>
      <c r="B136" s="722"/>
      <c r="C136" s="722" t="s">
        <v>24</v>
      </c>
      <c r="D136" s="722"/>
      <c r="E136" s="722"/>
      <c r="F136" s="722"/>
      <c r="G136" s="722"/>
      <c r="H136" s="722"/>
      <c r="I136" s="722"/>
      <c r="J136" s="723" t="s">
        <v>181</v>
      </c>
      <c r="K136" s="457"/>
      <c r="L136" s="457"/>
      <c r="M136" s="457"/>
      <c r="N136" s="457"/>
      <c r="O136" s="457"/>
      <c r="P136" s="411" t="s">
        <v>25</v>
      </c>
      <c r="Q136" s="411"/>
      <c r="R136" s="411"/>
      <c r="S136" s="411"/>
      <c r="T136" s="411"/>
      <c r="U136" s="411"/>
      <c r="V136" s="411"/>
      <c r="W136" s="411"/>
      <c r="X136" s="411"/>
      <c r="Y136" s="724" t="s">
        <v>180</v>
      </c>
      <c r="Z136" s="725"/>
      <c r="AA136" s="725"/>
      <c r="AB136" s="725"/>
      <c r="AC136" s="723" t="s">
        <v>207</v>
      </c>
      <c r="AD136" s="723"/>
      <c r="AE136" s="723"/>
      <c r="AF136" s="723"/>
      <c r="AG136" s="723"/>
      <c r="AH136" s="724" t="s">
        <v>220</v>
      </c>
      <c r="AI136" s="722"/>
      <c r="AJ136" s="722"/>
      <c r="AK136" s="722"/>
      <c r="AL136" s="722" t="s">
        <v>19</v>
      </c>
      <c r="AM136" s="722"/>
      <c r="AN136" s="722"/>
      <c r="AO136" s="726"/>
      <c r="AP136" s="703" t="s">
        <v>182</v>
      </c>
      <c r="AQ136" s="703"/>
      <c r="AR136" s="703"/>
      <c r="AS136" s="703"/>
      <c r="AT136" s="703"/>
      <c r="AU136" s="703"/>
      <c r="AV136" s="703"/>
      <c r="AW136" s="703"/>
      <c r="AX136" s="703"/>
      <c r="AY136">
        <f>$AY$134</f>
        <v>1</v>
      </c>
    </row>
    <row r="137" spans="1:51" ht="30" customHeight="1" x14ac:dyDescent="0.15">
      <c r="A137" s="704">
        <v>1</v>
      </c>
      <c r="B137" s="704">
        <v>1</v>
      </c>
      <c r="C137" s="705" t="s">
        <v>627</v>
      </c>
      <c r="D137" s="706"/>
      <c r="E137" s="706"/>
      <c r="F137" s="706"/>
      <c r="G137" s="706"/>
      <c r="H137" s="706"/>
      <c r="I137" s="706"/>
      <c r="J137" s="707">
        <v>1030001055139</v>
      </c>
      <c r="K137" s="708"/>
      <c r="L137" s="708"/>
      <c r="M137" s="708"/>
      <c r="N137" s="708"/>
      <c r="O137" s="708"/>
      <c r="P137" s="709" t="s">
        <v>628</v>
      </c>
      <c r="Q137" s="710"/>
      <c r="R137" s="710"/>
      <c r="S137" s="710"/>
      <c r="T137" s="710"/>
      <c r="U137" s="710"/>
      <c r="V137" s="710"/>
      <c r="W137" s="710"/>
      <c r="X137" s="710"/>
      <c r="Y137" s="711">
        <v>5.8849999999999998</v>
      </c>
      <c r="Z137" s="712"/>
      <c r="AA137" s="712"/>
      <c r="AB137" s="713"/>
      <c r="AC137" s="714" t="s">
        <v>222</v>
      </c>
      <c r="AD137" s="715"/>
      <c r="AE137" s="715"/>
      <c r="AF137" s="715"/>
      <c r="AG137" s="715"/>
      <c r="AH137" s="716">
        <v>5</v>
      </c>
      <c r="AI137" s="717"/>
      <c r="AJ137" s="717"/>
      <c r="AK137" s="717"/>
      <c r="AL137" s="718" t="s">
        <v>252</v>
      </c>
      <c r="AM137" s="719"/>
      <c r="AN137" s="719"/>
      <c r="AO137" s="720"/>
      <c r="AP137" s="721"/>
      <c r="AQ137" s="721"/>
      <c r="AR137" s="721"/>
      <c r="AS137" s="721"/>
      <c r="AT137" s="721"/>
      <c r="AU137" s="721"/>
      <c r="AV137" s="721"/>
      <c r="AW137" s="721"/>
      <c r="AX137" s="721"/>
      <c r="AY137">
        <f>$AY$134</f>
        <v>1</v>
      </c>
    </row>
  </sheetData>
  <sheetProtection formatRows="0"/>
  <dataConsolidate link="1"/>
  <mergeCells count="539">
    <mergeCell ref="P14:V14"/>
    <mergeCell ref="W14:AC14"/>
    <mergeCell ref="AD14:AJ14"/>
    <mergeCell ref="AK14:AQ14"/>
    <mergeCell ref="AL137:AO137"/>
    <mergeCell ref="AP137:AX137"/>
    <mergeCell ref="AH136:AK136"/>
    <mergeCell ref="AL136:AO136"/>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P133:AX133"/>
    <mergeCell ref="AL132:AO132"/>
    <mergeCell ref="AP132:AX132"/>
    <mergeCell ref="A133:B133"/>
    <mergeCell ref="C133:I133"/>
    <mergeCell ref="J133:O133"/>
    <mergeCell ref="P133:X133"/>
    <mergeCell ref="Y133:AB133"/>
    <mergeCell ref="AC133:AG133"/>
    <mergeCell ref="AH133:AK133"/>
    <mergeCell ref="AL133:AO133"/>
    <mergeCell ref="A132:B132"/>
    <mergeCell ref="C132:I132"/>
    <mergeCell ref="J132:O132"/>
    <mergeCell ref="P132:X132"/>
    <mergeCell ref="Y132:AB132"/>
    <mergeCell ref="AC132:AG132"/>
    <mergeCell ref="AH132:AK132"/>
    <mergeCell ref="AP128:AX128"/>
    <mergeCell ref="A129:B129"/>
    <mergeCell ref="C129:I129"/>
    <mergeCell ref="J129:O129"/>
    <mergeCell ref="P129:X129"/>
    <mergeCell ref="Y129:AB129"/>
    <mergeCell ref="AC129:AG129"/>
    <mergeCell ref="AH129:AK129"/>
    <mergeCell ref="AL129:AO129"/>
    <mergeCell ref="AP129:AX129"/>
    <mergeCell ref="A128:B128"/>
    <mergeCell ref="C128:I128"/>
    <mergeCell ref="J128:O128"/>
    <mergeCell ref="P128:X128"/>
    <mergeCell ref="Y128:AB128"/>
    <mergeCell ref="AC128:AG128"/>
    <mergeCell ref="AH128:AK128"/>
    <mergeCell ref="AL128:AO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AH116:AT116"/>
    <mergeCell ref="AU116:AX116"/>
    <mergeCell ref="AC114:AG114"/>
    <mergeCell ref="AH114:AT114"/>
    <mergeCell ref="AU114:AX114"/>
    <mergeCell ref="G115:K115"/>
    <mergeCell ref="L115:X115"/>
    <mergeCell ref="Y115:AB115"/>
    <mergeCell ref="AC115:AG115"/>
    <mergeCell ref="AH115:AT115"/>
    <mergeCell ref="AU115:AX115"/>
    <mergeCell ref="AQ93:AS93"/>
    <mergeCell ref="AT93:AU93"/>
    <mergeCell ref="AV93:AW93"/>
    <mergeCell ref="A94:F112"/>
    <mergeCell ref="A113:F123"/>
    <mergeCell ref="G113:AB113"/>
    <mergeCell ref="AC113:AX113"/>
    <mergeCell ref="G114:K114"/>
    <mergeCell ref="L114:X114"/>
    <mergeCell ref="Y114:AB114"/>
    <mergeCell ref="AC93:AD93"/>
    <mergeCell ref="AE93:AG93"/>
    <mergeCell ref="AH93:AI93"/>
    <mergeCell ref="AJ93:AL93"/>
    <mergeCell ref="AM93:AN93"/>
    <mergeCell ref="AO93:AP93"/>
    <mergeCell ref="O93:P93"/>
    <mergeCell ref="Q93:R93"/>
    <mergeCell ref="S93:U93"/>
    <mergeCell ref="V93:W93"/>
    <mergeCell ref="X93:Z93"/>
    <mergeCell ref="AA93:AB93"/>
    <mergeCell ref="G117:K117"/>
    <mergeCell ref="L117:X117"/>
    <mergeCell ref="Y117:AB117"/>
    <mergeCell ref="AC117:AG117"/>
    <mergeCell ref="AH117:AT117"/>
    <mergeCell ref="AU117:AX117"/>
    <mergeCell ref="G116:K116"/>
    <mergeCell ref="L116:X116"/>
    <mergeCell ref="Y116:AB116"/>
    <mergeCell ref="AC116:AG116"/>
    <mergeCell ref="AJ92:AK92"/>
    <mergeCell ref="AM92:AN92"/>
    <mergeCell ref="AO92:AP92"/>
    <mergeCell ref="AR92:AS92"/>
    <mergeCell ref="AU92:AV92"/>
    <mergeCell ref="A93:D93"/>
    <mergeCell ref="E93:F93"/>
    <mergeCell ref="G93:I93"/>
    <mergeCell ref="J93:K93"/>
    <mergeCell ref="L93:N93"/>
    <mergeCell ref="Q92:S92"/>
    <mergeCell ref="U92:V92"/>
    <mergeCell ref="X92:Y92"/>
    <mergeCell ref="AA92:AB92"/>
    <mergeCell ref="AC92:AE92"/>
    <mergeCell ref="AG92:AH92"/>
    <mergeCell ref="I96:S97"/>
    <mergeCell ref="I100:S101"/>
    <mergeCell ref="Z104:AL105"/>
    <mergeCell ref="Z108:AL109"/>
    <mergeCell ref="AJ91:AK91"/>
    <mergeCell ref="AM91:AN91"/>
    <mergeCell ref="AO91:AP91"/>
    <mergeCell ref="AR91:AS91"/>
    <mergeCell ref="AU91:AV91"/>
    <mergeCell ref="A92:D92"/>
    <mergeCell ref="E92:G92"/>
    <mergeCell ref="I92:J92"/>
    <mergeCell ref="L92:M92"/>
    <mergeCell ref="O92:P92"/>
    <mergeCell ref="Q91:S91"/>
    <mergeCell ref="U91:V91"/>
    <mergeCell ref="X91:Y91"/>
    <mergeCell ref="AA91:AB91"/>
    <mergeCell ref="AC91:AE91"/>
    <mergeCell ref="AG91:AH91"/>
    <mergeCell ref="A90:D90"/>
    <mergeCell ref="E90:P90"/>
    <mergeCell ref="Q90:AB90"/>
    <mergeCell ref="AC90:AN90"/>
    <mergeCell ref="AO90:AX90"/>
    <mergeCell ref="A91:D91"/>
    <mergeCell ref="E91:G91"/>
    <mergeCell ref="I91:J91"/>
    <mergeCell ref="L91:M91"/>
    <mergeCell ref="O91:P91"/>
    <mergeCell ref="A88:D88"/>
    <mergeCell ref="E88:P88"/>
    <mergeCell ref="Q88:AB88"/>
    <mergeCell ref="AC88:AN88"/>
    <mergeCell ref="AO88:AX88"/>
    <mergeCell ref="A89:D89"/>
    <mergeCell ref="E89:P89"/>
    <mergeCell ref="Q89:AB89"/>
    <mergeCell ref="AC89:AN89"/>
    <mergeCell ref="AO89:AX89"/>
    <mergeCell ref="A86:D86"/>
    <mergeCell ref="E86:P86"/>
    <mergeCell ref="Q86:AB86"/>
    <mergeCell ref="AC86:AN86"/>
    <mergeCell ref="AO86:AX86"/>
    <mergeCell ref="A87:D87"/>
    <mergeCell ref="E87:P87"/>
    <mergeCell ref="Q87:AB87"/>
    <mergeCell ref="AC87:AN87"/>
    <mergeCell ref="AO87:AX87"/>
    <mergeCell ref="A84:D84"/>
    <mergeCell ref="E84:P84"/>
    <mergeCell ref="Q84:AB84"/>
    <mergeCell ref="AC84:AN84"/>
    <mergeCell ref="AO84:AX84"/>
    <mergeCell ref="A85:D85"/>
    <mergeCell ref="E85:P85"/>
    <mergeCell ref="Q85:AB85"/>
    <mergeCell ref="AC85:AN85"/>
    <mergeCell ref="AO85:AX85"/>
    <mergeCell ref="A80:AX80"/>
    <mergeCell ref="A81:AX81"/>
    <mergeCell ref="A82:AX82"/>
    <mergeCell ref="A83:D83"/>
    <mergeCell ref="E83:P83"/>
    <mergeCell ref="Q83:AB83"/>
    <mergeCell ref="AC83:AN83"/>
    <mergeCell ref="AO83:AX83"/>
    <mergeCell ref="C76:AC76"/>
    <mergeCell ref="AD76:AF76"/>
    <mergeCell ref="AG76:AX76"/>
    <mergeCell ref="A77:B79"/>
    <mergeCell ref="C77:AC77"/>
    <mergeCell ref="AD77:AF77"/>
    <mergeCell ref="AG77:AX79"/>
    <mergeCell ref="C78:N78"/>
    <mergeCell ref="O78:AF78"/>
    <mergeCell ref="C79:D79"/>
    <mergeCell ref="A73:B76"/>
    <mergeCell ref="C73:AC73"/>
    <mergeCell ref="AD73:AF73"/>
    <mergeCell ref="AG73:AX73"/>
    <mergeCell ref="C74:AC74"/>
    <mergeCell ref="AD74:AF74"/>
    <mergeCell ref="AG74:AX74"/>
    <mergeCell ref="C75:AC75"/>
    <mergeCell ref="AD75:AF75"/>
    <mergeCell ref="AG75:AX75"/>
    <mergeCell ref="C69:AC69"/>
    <mergeCell ref="AD69:AF69"/>
    <mergeCell ref="AG69:AX69"/>
    <mergeCell ref="C70:AC70"/>
    <mergeCell ref="AD70:AF70"/>
    <mergeCell ref="AG70:AX70"/>
    <mergeCell ref="C67:AC67"/>
    <mergeCell ref="AD67:AF67"/>
    <mergeCell ref="AG67:AX67"/>
    <mergeCell ref="C68:AC68"/>
    <mergeCell ref="AD68:AF68"/>
    <mergeCell ref="AG68:AX68"/>
    <mergeCell ref="E79:G79"/>
    <mergeCell ref="H79:I79"/>
    <mergeCell ref="J79:L79"/>
    <mergeCell ref="M79:N79"/>
    <mergeCell ref="O79:AF79"/>
    <mergeCell ref="AD64:AF64"/>
    <mergeCell ref="E65:AC65"/>
    <mergeCell ref="AD65:AF65"/>
    <mergeCell ref="C66:AC66"/>
    <mergeCell ref="AD66:AF66"/>
    <mergeCell ref="AG66:AX66"/>
    <mergeCell ref="AG61:AX61"/>
    <mergeCell ref="C62:AC62"/>
    <mergeCell ref="AD62:AF62"/>
    <mergeCell ref="AG62:AX62"/>
    <mergeCell ref="A63:B72"/>
    <mergeCell ref="C63:AC63"/>
    <mergeCell ref="AD63:AF63"/>
    <mergeCell ref="AG63:AX65"/>
    <mergeCell ref="C64:D65"/>
    <mergeCell ref="E64:AC64"/>
    <mergeCell ref="A58:AX58"/>
    <mergeCell ref="C59:AC59"/>
    <mergeCell ref="AD59:AF59"/>
    <mergeCell ref="AG59:AX59"/>
    <mergeCell ref="A60:B62"/>
    <mergeCell ref="C60:AC60"/>
    <mergeCell ref="AD60:AF60"/>
    <mergeCell ref="AG60:AX60"/>
    <mergeCell ref="C61:AC61"/>
    <mergeCell ref="AD61:AF61"/>
    <mergeCell ref="C71:AC71"/>
    <mergeCell ref="AD71:AF71"/>
    <mergeCell ref="AG71:AX71"/>
    <mergeCell ref="C72:AC72"/>
    <mergeCell ref="AD72:AF72"/>
    <mergeCell ref="AG72:AX72"/>
    <mergeCell ref="C55:D57"/>
    <mergeCell ref="E55:F57"/>
    <mergeCell ref="G55:I55"/>
    <mergeCell ref="J55:T55"/>
    <mergeCell ref="U55:AX55"/>
    <mergeCell ref="G56:T56"/>
    <mergeCell ref="U56:AX56"/>
    <mergeCell ref="G57:T57"/>
    <mergeCell ref="U57:AX57"/>
    <mergeCell ref="A52:B57"/>
    <mergeCell ref="C52:D54"/>
    <mergeCell ref="E52:F52"/>
    <mergeCell ref="G52:AX52"/>
    <mergeCell ref="E53:F54"/>
    <mergeCell ref="G53:V54"/>
    <mergeCell ref="W53:AA53"/>
    <mergeCell ref="AB53:AX53"/>
    <mergeCell ref="W54:AA54"/>
    <mergeCell ref="AB54:AX54"/>
    <mergeCell ref="Y51:AA51"/>
    <mergeCell ref="AB51:AD51"/>
    <mergeCell ref="AE51:AH51"/>
    <mergeCell ref="AI51:AL51"/>
    <mergeCell ref="AM51:AP51"/>
    <mergeCell ref="AQ51:AT51"/>
    <mergeCell ref="AU51:AX51"/>
    <mergeCell ref="P47:X48"/>
    <mergeCell ref="Y47:AA48"/>
    <mergeCell ref="AB47:AD48"/>
    <mergeCell ref="AE47:AH48"/>
    <mergeCell ref="AI47:AL48"/>
    <mergeCell ref="AM47:AP48"/>
    <mergeCell ref="A40:F41"/>
    <mergeCell ref="G40:AX41"/>
    <mergeCell ref="A42:A51"/>
    <mergeCell ref="B42:F46"/>
    <mergeCell ref="G42:AA43"/>
    <mergeCell ref="AB42:AX43"/>
    <mergeCell ref="G44:AA46"/>
    <mergeCell ref="AB44:AX46"/>
    <mergeCell ref="B47:F51"/>
    <mergeCell ref="G47:O48"/>
    <mergeCell ref="AM49:AP49"/>
    <mergeCell ref="AQ49:AT49"/>
    <mergeCell ref="AU49:AX49"/>
    <mergeCell ref="Y50:AA50"/>
    <mergeCell ref="AB50:AD50"/>
    <mergeCell ref="AE50:AH50"/>
    <mergeCell ref="AI50:AL50"/>
    <mergeCell ref="AM50:AP50"/>
    <mergeCell ref="AQ50:AT50"/>
    <mergeCell ref="AU50:AX50"/>
    <mergeCell ref="G49:O51"/>
    <mergeCell ref="P49:X51"/>
    <mergeCell ref="Y49:AA49"/>
    <mergeCell ref="AB49:AD49"/>
    <mergeCell ref="AE49:AH49"/>
    <mergeCell ref="AI49:AL49"/>
    <mergeCell ref="AI39:AL39"/>
    <mergeCell ref="AM39:AP39"/>
    <mergeCell ref="AQ39:AT39"/>
    <mergeCell ref="AU39:AX39"/>
    <mergeCell ref="AE37:AH37"/>
    <mergeCell ref="AI37:AL37"/>
    <mergeCell ref="AM37:AP37"/>
    <mergeCell ref="AQ37:AT37"/>
    <mergeCell ref="AU37:AX37"/>
    <mergeCell ref="Y38:AA38"/>
    <mergeCell ref="AB38:AD38"/>
    <mergeCell ref="AE38:AH38"/>
    <mergeCell ref="AI38:AL38"/>
    <mergeCell ref="AM38:AP38"/>
    <mergeCell ref="AQ47:AT47"/>
    <mergeCell ref="AU47:AX47"/>
    <mergeCell ref="AQ48:AR48"/>
    <mergeCell ref="AS48:AT48"/>
    <mergeCell ref="AU48:AV48"/>
    <mergeCell ref="AW48:AX48"/>
    <mergeCell ref="A32:F34"/>
    <mergeCell ref="G32:X32"/>
    <mergeCell ref="Y32:AA32"/>
    <mergeCell ref="AB32:AD32"/>
    <mergeCell ref="AE32:AH32"/>
    <mergeCell ref="AI32:AL32"/>
    <mergeCell ref="AM32:AP32"/>
    <mergeCell ref="AQ32:AX32"/>
    <mergeCell ref="G33:X34"/>
    <mergeCell ref="AI35:AL36"/>
    <mergeCell ref="AM35:AP36"/>
    <mergeCell ref="AQ35:AT35"/>
    <mergeCell ref="AU35:AX35"/>
    <mergeCell ref="AQ36:AR36"/>
    <mergeCell ref="AS36:AT36"/>
    <mergeCell ref="AU36:AV36"/>
    <mergeCell ref="AW36:AX36"/>
    <mergeCell ref="A35:F39"/>
    <mergeCell ref="G35:O36"/>
    <mergeCell ref="P35:X36"/>
    <mergeCell ref="Y35:AA36"/>
    <mergeCell ref="AB35:AD36"/>
    <mergeCell ref="AE35:AH36"/>
    <mergeCell ref="G37:O39"/>
    <mergeCell ref="P37:X39"/>
    <mergeCell ref="Y37:AA37"/>
    <mergeCell ref="AB37:AD37"/>
    <mergeCell ref="AQ38:AT38"/>
    <mergeCell ref="AU38:AX38"/>
    <mergeCell ref="Y39:AA39"/>
    <mergeCell ref="AB39:AD39"/>
    <mergeCell ref="AE39:AH39"/>
    <mergeCell ref="AI29:AL29"/>
    <mergeCell ref="AM29:AP29"/>
    <mergeCell ref="AQ29:AT29"/>
    <mergeCell ref="AU29:AX29"/>
    <mergeCell ref="G30:O31"/>
    <mergeCell ref="P30:X31"/>
    <mergeCell ref="Y30:AA30"/>
    <mergeCell ref="AB30:AD30"/>
    <mergeCell ref="AE30:AH30"/>
    <mergeCell ref="Y34:AA34"/>
    <mergeCell ref="AB34:AD34"/>
    <mergeCell ref="AE34:AH34"/>
    <mergeCell ref="AI34:AL34"/>
    <mergeCell ref="AM34:AP34"/>
    <mergeCell ref="AQ34:AX34"/>
    <mergeCell ref="Y33:AA33"/>
    <mergeCell ref="AB33:AD33"/>
    <mergeCell ref="AE33:AH33"/>
    <mergeCell ref="AI33:AL33"/>
    <mergeCell ref="AM33:AP33"/>
    <mergeCell ref="AQ33:AX33"/>
    <mergeCell ref="AU31:AX31"/>
    <mergeCell ref="A28:F28"/>
    <mergeCell ref="G28:AX28"/>
    <mergeCell ref="A29:F31"/>
    <mergeCell ref="G29:O29"/>
    <mergeCell ref="P29:X29"/>
    <mergeCell ref="Y29:AA29"/>
    <mergeCell ref="AB29:AD29"/>
    <mergeCell ref="P25:V25"/>
    <mergeCell ref="G26:O26"/>
    <mergeCell ref="P26:V26"/>
    <mergeCell ref="A23:F27"/>
    <mergeCell ref="G23:O23"/>
    <mergeCell ref="P23:V23"/>
    <mergeCell ref="G24:O24"/>
    <mergeCell ref="P24:V24"/>
    <mergeCell ref="AI30:AL30"/>
    <mergeCell ref="AM30:AP30"/>
    <mergeCell ref="AQ30:AT30"/>
    <mergeCell ref="AU30:AX30"/>
    <mergeCell ref="Y31:AA31"/>
    <mergeCell ref="AB31:AD31"/>
    <mergeCell ref="AE31:AH31"/>
    <mergeCell ref="AI31:AL31"/>
    <mergeCell ref="AM31:AP31"/>
    <mergeCell ref="AQ31:AT31"/>
    <mergeCell ref="AE29:AH29"/>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7:O27"/>
    <mergeCell ref="P27:V27"/>
    <mergeCell ref="W23:AX23"/>
    <mergeCell ref="W24:AX27"/>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7:V27 W24">
    <cfRule type="expression" dxfId="767" priority="887">
      <formula>IF(RIGHT(TEXT(P15,"0.#"),1)=".",FALSE,TRUE)</formula>
    </cfRule>
    <cfRule type="expression" dxfId="766" priority="888">
      <formula>IF(RIGHT(TEXT(P15,"0.#"),1)=".",TRUE,FALSE)</formula>
    </cfRule>
  </conditionalFormatting>
  <conditionalFormatting sqref="P19:AQ19">
    <cfRule type="expression" dxfId="765" priority="885">
      <formula>IF(RIGHT(TEXT(P19,"0.#"),1)=".",FALSE,TRUE)</formula>
    </cfRule>
    <cfRule type="expression" dxfId="764" priority="886">
      <formula>IF(RIGHT(TEXT(P19,"0.#"),1)=".",TRUE,FALSE)</formula>
    </cfRule>
  </conditionalFormatting>
  <conditionalFormatting sqref="Y118">
    <cfRule type="expression" dxfId="763" priority="881">
      <formula>IF(RIGHT(TEXT(Y118,"0.#"),1)=".",FALSE,TRUE)</formula>
    </cfRule>
    <cfRule type="expression" dxfId="762" priority="882">
      <formula>IF(RIGHT(TEXT(Y118,"0.#"),1)=".",TRUE,FALSE)</formula>
    </cfRule>
  </conditionalFormatting>
  <conditionalFormatting sqref="AE30 AQ30">
    <cfRule type="expression" dxfId="759" priority="875">
      <formula>IF(RIGHT(TEXT(AE30,"0.#"),1)=".",FALSE,TRUE)</formula>
    </cfRule>
    <cfRule type="expression" dxfId="758" priority="876">
      <formula>IF(RIGHT(TEXT(AE30,"0.#"),1)=".",TRUE,FALSE)</formula>
    </cfRule>
  </conditionalFormatting>
  <conditionalFormatting sqref="Y117">
    <cfRule type="expression" dxfId="757" priority="873">
      <formula>IF(RIGHT(TEXT(Y117,"0.#"),1)=".",FALSE,TRUE)</formula>
    </cfRule>
    <cfRule type="expression" dxfId="756" priority="874">
      <formula>IF(RIGHT(TEXT(Y117,"0.#"),1)=".",TRUE,FALSE)</formula>
    </cfRule>
  </conditionalFormatting>
  <conditionalFormatting sqref="AU118">
    <cfRule type="expression" dxfId="755" priority="869">
      <formula>IF(RIGHT(TEXT(AU118,"0.#"),1)=".",FALSE,TRUE)</formula>
    </cfRule>
    <cfRule type="expression" dxfId="754" priority="870">
      <formula>IF(RIGHT(TEXT(AU118,"0.#"),1)=".",TRUE,FALSE)</formula>
    </cfRule>
  </conditionalFormatting>
  <conditionalFormatting sqref="AU117">
    <cfRule type="expression" dxfId="753" priority="867">
      <formula>IF(RIGHT(TEXT(AU117,"0.#"),1)=".",FALSE,TRUE)</formula>
    </cfRule>
    <cfRule type="expression" dxfId="752" priority="868">
      <formula>IF(RIGHT(TEXT(AU117,"0.#"),1)=".",TRUE,FALSE)</formula>
    </cfRule>
  </conditionalFormatting>
  <conditionalFormatting sqref="Y122">
    <cfRule type="expression" dxfId="751" priority="865">
      <formula>IF(RIGHT(TEXT(Y122,"0.#"),1)=".",FALSE,TRUE)</formula>
    </cfRule>
    <cfRule type="expression" dxfId="750" priority="866">
      <formula>IF(RIGHT(TEXT(Y122,"0.#"),1)=".",TRUE,FALSE)</formula>
    </cfRule>
  </conditionalFormatting>
  <conditionalFormatting sqref="Y123">
    <cfRule type="expression" dxfId="749" priority="863">
      <formula>IF(RIGHT(TEXT(Y123,"0.#"),1)=".",FALSE,TRUE)</formula>
    </cfRule>
    <cfRule type="expression" dxfId="748" priority="864">
      <formula>IF(RIGHT(TEXT(Y123,"0.#"),1)=".",TRUE,FALSE)</formula>
    </cfRule>
  </conditionalFormatting>
  <conditionalFormatting sqref="AU122">
    <cfRule type="expression" dxfId="747" priority="859">
      <formula>IF(RIGHT(TEXT(AU122,"0.#"),1)=".",FALSE,TRUE)</formula>
    </cfRule>
    <cfRule type="expression" dxfId="746" priority="860">
      <formula>IF(RIGHT(TEXT(AU122,"0.#"),1)=".",TRUE,FALSE)</formula>
    </cfRule>
  </conditionalFormatting>
  <conditionalFormatting sqref="AU123">
    <cfRule type="expression" dxfId="745" priority="857">
      <formula>IF(RIGHT(TEXT(AU123,"0.#"),1)=".",FALSE,TRUE)</formula>
    </cfRule>
    <cfRule type="expression" dxfId="744" priority="858">
      <formula>IF(RIGHT(TEXT(AU123,"0.#"),1)=".",TRUE,FALSE)</formula>
    </cfRule>
  </conditionalFormatting>
  <conditionalFormatting sqref="AU121">
    <cfRule type="expression" dxfId="743" priority="855">
      <formula>IF(RIGHT(TEXT(AU121,"0.#"),1)=".",FALSE,TRUE)</formula>
    </cfRule>
    <cfRule type="expression" dxfId="742" priority="856">
      <formula>IF(RIGHT(TEXT(AU121,"0.#"),1)=".",TRUE,FALSE)</formula>
    </cfRule>
  </conditionalFormatting>
  <conditionalFormatting sqref="AI30">
    <cfRule type="expression" dxfId="741" priority="853">
      <formula>IF(RIGHT(TEXT(AI30,"0.#"),1)=".",FALSE,TRUE)</formula>
    </cfRule>
    <cfRule type="expression" dxfId="740" priority="854">
      <formula>IF(RIGHT(TEXT(AI30,"0.#"),1)=".",TRUE,FALSE)</formula>
    </cfRule>
  </conditionalFormatting>
  <conditionalFormatting sqref="AM30">
    <cfRule type="expression" dxfId="739" priority="851">
      <formula>IF(RIGHT(TEXT(AM30,"0.#"),1)=".",FALSE,TRUE)</formula>
    </cfRule>
    <cfRule type="expression" dxfId="738" priority="852">
      <formula>IF(RIGHT(TEXT(AM30,"0.#"),1)=".",TRUE,FALSE)</formula>
    </cfRule>
  </conditionalFormatting>
  <conditionalFormatting sqref="AE31">
    <cfRule type="expression" dxfId="737" priority="849">
      <formula>IF(RIGHT(TEXT(AE31,"0.#"),1)=".",FALSE,TRUE)</formula>
    </cfRule>
    <cfRule type="expression" dxfId="736" priority="850">
      <formula>IF(RIGHT(TEXT(AE31,"0.#"),1)=".",TRUE,FALSE)</formula>
    </cfRule>
  </conditionalFormatting>
  <conditionalFormatting sqref="AI31">
    <cfRule type="expression" dxfId="735" priority="847">
      <formula>IF(RIGHT(TEXT(AI31,"0.#"),1)=".",FALSE,TRUE)</formula>
    </cfRule>
    <cfRule type="expression" dxfId="734" priority="848">
      <formula>IF(RIGHT(TEXT(AI31,"0.#"),1)=".",TRUE,FALSE)</formula>
    </cfRule>
  </conditionalFormatting>
  <conditionalFormatting sqref="AM31">
    <cfRule type="expression" dxfId="733" priority="845">
      <formula>IF(RIGHT(TEXT(AM31,"0.#"),1)=".",FALSE,TRUE)</formula>
    </cfRule>
    <cfRule type="expression" dxfId="732" priority="846">
      <formula>IF(RIGHT(TEXT(AM31,"0.#"),1)=".",TRUE,FALSE)</formula>
    </cfRule>
  </conditionalFormatting>
  <conditionalFormatting sqref="AQ31">
    <cfRule type="expression" dxfId="731" priority="843">
      <formula>IF(RIGHT(TEXT(AQ31,"0.#"),1)=".",FALSE,TRUE)</formula>
    </cfRule>
    <cfRule type="expression" dxfId="730" priority="844">
      <formula>IF(RIGHT(TEXT(AQ31,"0.#"),1)=".",TRUE,FALSE)</formula>
    </cfRule>
  </conditionalFormatting>
  <conditionalFormatting sqref="P24">
    <cfRule type="expression" dxfId="691" priority="795">
      <formula>IF(RIGHT(TEXT(P24,"0.#"),1)=".",FALSE,TRUE)</formula>
    </cfRule>
    <cfRule type="expression" dxfId="690" priority="796">
      <formula>IF(RIGHT(TEXT(P24,"0.#"),1)=".",TRUE,FALSE)</formula>
    </cfRule>
  </conditionalFormatting>
  <conditionalFormatting sqref="P25:P26">
    <cfRule type="expression" dxfId="689" priority="793">
      <formula>IF(RIGHT(TEXT(P25,"0.#"),1)=".",FALSE,TRUE)</formula>
    </cfRule>
    <cfRule type="expression" dxfId="688" priority="794">
      <formula>IF(RIGHT(TEXT(P25,"0.#"),1)=".",TRUE,FALSE)</formula>
    </cfRule>
  </conditionalFormatting>
  <conditionalFormatting sqref="AU31">
    <cfRule type="expression" dxfId="633" priority="659">
      <formula>IF(RIGHT(TEXT(AU31,"0.#"),1)=".",FALSE,TRUE)</formula>
    </cfRule>
    <cfRule type="expression" dxfId="632" priority="660">
      <formula>IF(RIGHT(TEXT(AU31,"0.#"),1)=".",TRUE,FALSE)</formula>
    </cfRule>
  </conditionalFormatting>
  <conditionalFormatting sqref="AU30">
    <cfRule type="expression" dxfId="631" priority="661">
      <formula>IF(RIGHT(TEXT(AU30,"0.#"),1)=".",FALSE,TRUE)</formula>
    </cfRule>
    <cfRule type="expression" dxfId="630" priority="662">
      <formula>IF(RIGHT(TEXT(AU30,"0.#"),1)=".",TRUE,FALSE)</formula>
    </cfRule>
  </conditionalFormatting>
  <conditionalFormatting sqref="AM39">
    <cfRule type="expression" dxfId="629" priority="639">
      <formula>IF(RIGHT(TEXT(AM39,"0.#"),1)=".",FALSE,TRUE)</formula>
    </cfRule>
    <cfRule type="expression" dxfId="628" priority="640">
      <formula>IF(RIGHT(TEXT(AM39,"0.#"),1)=".",TRUE,FALSE)</formula>
    </cfRule>
  </conditionalFormatting>
  <conditionalFormatting sqref="AM38">
    <cfRule type="expression" dxfId="627" priority="641">
      <formula>IF(RIGHT(TEXT(AM38,"0.#"),1)=".",FALSE,TRUE)</formula>
    </cfRule>
    <cfRule type="expression" dxfId="626" priority="642">
      <formula>IF(RIGHT(TEXT(AM38,"0.#"),1)=".",TRUE,FALSE)</formula>
    </cfRule>
  </conditionalFormatting>
  <conditionalFormatting sqref="AE37">
    <cfRule type="expression" dxfId="625" priority="655">
      <formula>IF(RIGHT(TEXT(AE37,"0.#"),1)=".",FALSE,TRUE)</formula>
    </cfRule>
    <cfRule type="expression" dxfId="624" priority="656">
      <formula>IF(RIGHT(TEXT(AE37,"0.#"),1)=".",TRUE,FALSE)</formula>
    </cfRule>
  </conditionalFormatting>
  <conditionalFormatting sqref="AQ37:AQ39">
    <cfRule type="expression" dxfId="623" priority="637">
      <formula>IF(RIGHT(TEXT(AQ37,"0.#"),1)=".",FALSE,TRUE)</formula>
    </cfRule>
    <cfRule type="expression" dxfId="622" priority="638">
      <formula>IF(RIGHT(TEXT(AQ37,"0.#"),1)=".",TRUE,FALSE)</formula>
    </cfRule>
  </conditionalFormatting>
  <conditionalFormatting sqref="AU37:AU39">
    <cfRule type="expression" dxfId="621" priority="635">
      <formula>IF(RIGHT(TEXT(AU37,"0.#"),1)=".",FALSE,TRUE)</formula>
    </cfRule>
    <cfRule type="expression" dxfId="620" priority="636">
      <formula>IF(RIGHT(TEXT(AU37,"0.#"),1)=".",TRUE,FALSE)</formula>
    </cfRule>
  </conditionalFormatting>
  <conditionalFormatting sqref="AI39">
    <cfRule type="expression" dxfId="619" priority="649">
      <formula>IF(RIGHT(TEXT(AI39,"0.#"),1)=".",FALSE,TRUE)</formula>
    </cfRule>
    <cfRule type="expression" dxfId="618" priority="650">
      <formula>IF(RIGHT(TEXT(AI39,"0.#"),1)=".",TRUE,FALSE)</formula>
    </cfRule>
  </conditionalFormatting>
  <conditionalFormatting sqref="AE38">
    <cfRule type="expression" dxfId="617" priority="653">
      <formula>IF(RIGHT(TEXT(AE38,"0.#"),1)=".",FALSE,TRUE)</formula>
    </cfRule>
    <cfRule type="expression" dxfId="616" priority="654">
      <formula>IF(RIGHT(TEXT(AE38,"0.#"),1)=".",TRUE,FALSE)</formula>
    </cfRule>
  </conditionalFormatting>
  <conditionalFormatting sqref="AE39">
    <cfRule type="expression" dxfId="615" priority="651">
      <formula>IF(RIGHT(TEXT(AE39,"0.#"),1)=".",FALSE,TRUE)</formula>
    </cfRule>
    <cfRule type="expression" dxfId="614" priority="652">
      <formula>IF(RIGHT(TEXT(AE39,"0.#"),1)=".",TRUE,FALSE)</formula>
    </cfRule>
  </conditionalFormatting>
  <conditionalFormatting sqref="AM37">
    <cfRule type="expression" dxfId="613" priority="643">
      <formula>IF(RIGHT(TEXT(AM37,"0.#"),1)=".",FALSE,TRUE)</formula>
    </cfRule>
    <cfRule type="expression" dxfId="612" priority="644">
      <formula>IF(RIGHT(TEXT(AM37,"0.#"),1)=".",TRUE,FALSE)</formula>
    </cfRule>
  </conditionalFormatting>
  <conditionalFormatting sqref="AI37">
    <cfRule type="expression" dxfId="611" priority="645">
      <formula>IF(RIGHT(TEXT(AI37,"0.#"),1)=".",FALSE,TRUE)</formula>
    </cfRule>
    <cfRule type="expression" dxfId="610" priority="646">
      <formula>IF(RIGHT(TEXT(AI37,"0.#"),1)=".",TRUE,FALSE)</formula>
    </cfRule>
  </conditionalFormatting>
  <conditionalFormatting sqref="AI38">
    <cfRule type="expression" dxfId="609" priority="647">
      <formula>IF(RIGHT(TEXT(AI38,"0.#"),1)=".",FALSE,TRUE)</formula>
    </cfRule>
    <cfRule type="expression" dxfId="608" priority="648">
      <formula>IF(RIGHT(TEXT(AI38,"0.#"),1)=".",TRUE,FALSE)</formula>
    </cfRule>
  </conditionalFormatting>
  <conditionalFormatting sqref="AM33">
    <cfRule type="expression" dxfId="559" priority="581">
      <formula>IF(RIGHT(TEXT(AM33,"0.#"),1)=".",FALSE,TRUE)</formula>
    </cfRule>
    <cfRule type="expression" dxfId="558" priority="582">
      <formula>IF(RIGHT(TEXT(AM33,"0.#"),1)=".",TRUE,FALSE)</formula>
    </cfRule>
  </conditionalFormatting>
  <conditionalFormatting sqref="AE34 AM34">
    <cfRule type="expression" dxfId="557" priority="579">
      <formula>IF(RIGHT(TEXT(AE34,"0.#"),1)=".",FALSE,TRUE)</formula>
    </cfRule>
    <cfRule type="expression" dxfId="556" priority="580">
      <formula>IF(RIGHT(TEXT(AE34,"0.#"),1)=".",TRUE,FALSE)</formula>
    </cfRule>
  </conditionalFormatting>
  <conditionalFormatting sqref="AI34">
    <cfRule type="expression" dxfId="555" priority="577">
      <formula>IF(RIGHT(TEXT(AI34,"0.#"),1)=".",FALSE,TRUE)</formula>
    </cfRule>
    <cfRule type="expression" dxfId="554" priority="578">
      <formula>IF(RIGHT(TEXT(AI34,"0.#"),1)=".",TRUE,FALSE)</formula>
    </cfRule>
  </conditionalFormatting>
  <conditionalFormatting sqref="AQ34">
    <cfRule type="expression" dxfId="553" priority="575">
      <formula>IF(RIGHT(TEXT(AQ34,"0.#"),1)=".",FALSE,TRUE)</formula>
    </cfRule>
    <cfRule type="expression" dxfId="552" priority="576">
      <formula>IF(RIGHT(TEXT(AQ34,"0.#"),1)=".",TRUE,FALSE)</formula>
    </cfRule>
  </conditionalFormatting>
  <conditionalFormatting sqref="AE33 AQ33">
    <cfRule type="expression" dxfId="551" priority="585">
      <formula>IF(RIGHT(TEXT(AE33,"0.#"),1)=".",FALSE,TRUE)</formula>
    </cfRule>
    <cfRule type="expression" dxfId="550" priority="586">
      <formula>IF(RIGHT(TEXT(AE33,"0.#"),1)=".",TRUE,FALSE)</formula>
    </cfRule>
  </conditionalFormatting>
  <conditionalFormatting sqref="AI33">
    <cfRule type="expression" dxfId="549" priority="583">
      <formula>IF(RIGHT(TEXT(AI33,"0.#"),1)=".",FALSE,TRUE)</formula>
    </cfRule>
    <cfRule type="expression" dxfId="548" priority="584">
      <formula>IF(RIGHT(TEXT(AI33,"0.#"),1)=".",TRUE,FALSE)</formula>
    </cfRule>
  </conditionalFormatting>
  <conditionalFormatting sqref="AK13:AQ13">
    <cfRule type="expression" dxfId="79" priority="79">
      <formula>IF(RIGHT(TEXT(AK13,"0.#"),1)=".",FALSE,TRUE)</formula>
    </cfRule>
    <cfRule type="expression" dxfId="78" priority="80">
      <formula>IF(RIGHT(TEXT(AK13,"0.#"),1)=".",TRUE,FALSE)</formula>
    </cfRule>
  </conditionalFormatting>
  <conditionalFormatting sqref="P14:V14">
    <cfRule type="expression" dxfId="77" priority="77">
      <formula>IF(RIGHT(TEXT(P14,"0.#"),1)=".",FALSE,TRUE)</formula>
    </cfRule>
    <cfRule type="expression" dxfId="76" priority="78">
      <formula>IF(RIGHT(TEXT(P14,"0.#"),1)=".",TRUE,FALSE)</formula>
    </cfRule>
  </conditionalFormatting>
  <conditionalFormatting sqref="P13:V13">
    <cfRule type="expression" dxfId="75" priority="75">
      <formula>IF(RIGHT(TEXT(P13,"0.#"),1)=".",FALSE,TRUE)</formula>
    </cfRule>
    <cfRule type="expression" dxfId="74" priority="76">
      <formula>IF(RIGHT(TEXT(P13,"0.#"),1)=".",TRUE,FALSE)</formula>
    </cfRule>
  </conditionalFormatting>
  <conditionalFormatting sqref="W14:AC14">
    <cfRule type="expression" dxfId="73" priority="73">
      <formula>IF(RIGHT(TEXT(W14,"0.#"),1)=".",FALSE,TRUE)</formula>
    </cfRule>
    <cfRule type="expression" dxfId="72" priority="74">
      <formula>IF(RIGHT(TEXT(W14,"0.#"),1)=".",TRUE,FALSE)</formula>
    </cfRule>
  </conditionalFormatting>
  <conditionalFormatting sqref="W13:AC13">
    <cfRule type="expression" dxfId="71" priority="71">
      <formula>IF(RIGHT(TEXT(W13,"0.#"),1)=".",FALSE,TRUE)</formula>
    </cfRule>
    <cfRule type="expression" dxfId="70" priority="72">
      <formula>IF(RIGHT(TEXT(W13,"0.#"),1)=".",TRUE,FALSE)</formula>
    </cfRule>
  </conditionalFormatting>
  <conditionalFormatting sqref="AD14:AJ14">
    <cfRule type="expression" dxfId="69" priority="69">
      <formula>IF(RIGHT(TEXT(AD14,"0.#"),1)=".",FALSE,TRUE)</formula>
    </cfRule>
    <cfRule type="expression" dxfId="68" priority="70">
      <formula>IF(RIGHT(TEXT(AD14,"0.#"),1)=".",TRUE,FALSE)</formula>
    </cfRule>
  </conditionalFormatting>
  <conditionalFormatting sqref="AD13:AJ13">
    <cfRule type="expression" dxfId="67" priority="67">
      <formula>IF(RIGHT(TEXT(AD13,"0.#"),1)=".",FALSE,TRUE)</formula>
    </cfRule>
    <cfRule type="expression" dxfId="66" priority="68">
      <formula>IF(RIGHT(TEXT(AD13,"0.#"),1)=".",TRUE,FALSE)</formula>
    </cfRule>
  </conditionalFormatting>
  <conditionalFormatting sqref="AK16:AQ18">
    <cfRule type="expression" dxfId="65" priority="65">
      <formula>IF(RIGHT(TEXT(AK16,"0.#"),1)=".",FALSE,TRUE)</formula>
    </cfRule>
    <cfRule type="expression" dxfId="64" priority="66">
      <formula>IF(RIGHT(TEXT(AK16,"0.#"),1)=".",TRUE,FALSE)</formula>
    </cfRule>
  </conditionalFormatting>
  <conditionalFormatting sqref="P16:V18">
    <cfRule type="expression" dxfId="63" priority="63">
      <formula>IF(RIGHT(TEXT(P16,"0.#"),1)=".",FALSE,TRUE)</formula>
    </cfRule>
    <cfRule type="expression" dxfId="62" priority="64">
      <formula>IF(RIGHT(TEXT(P16,"0.#"),1)=".",TRUE,FALSE)</formula>
    </cfRule>
  </conditionalFormatting>
  <conditionalFormatting sqref="W16:AC18">
    <cfRule type="expression" dxfId="61" priority="61">
      <formula>IF(RIGHT(TEXT(W16,"0.#"),1)=".",FALSE,TRUE)</formula>
    </cfRule>
    <cfRule type="expression" dxfId="60" priority="62">
      <formula>IF(RIGHT(TEXT(W16,"0.#"),1)=".",TRUE,FALSE)</formula>
    </cfRule>
  </conditionalFormatting>
  <conditionalFormatting sqref="AD16:AJ18">
    <cfRule type="expression" dxfId="59" priority="59">
      <formula>IF(RIGHT(TEXT(AD16,"0.#"),1)=".",FALSE,TRUE)</formula>
    </cfRule>
    <cfRule type="expression" dxfId="58" priority="60">
      <formula>IF(RIGHT(TEXT(AD16,"0.#"),1)=".",TRUE,FALSE)</formula>
    </cfRule>
  </conditionalFormatting>
  <conditionalFormatting sqref="P20:AJ20">
    <cfRule type="expression" dxfId="57" priority="57">
      <formula>IF(RIGHT(TEXT(P20,"0.#"),1)=".",FALSE,TRUE)</formula>
    </cfRule>
    <cfRule type="expression" dxfId="56" priority="58">
      <formula>IF(RIGHT(TEXT(P20,"0.#"),1)=".",TRUE,FALSE)</formula>
    </cfRule>
  </conditionalFormatting>
  <conditionalFormatting sqref="AE49">
    <cfRule type="expression" dxfId="55" priority="55">
      <formula>IF(RIGHT(TEXT(AE49,"0.#"),1)=".",FALSE,TRUE)</formula>
    </cfRule>
    <cfRule type="expression" dxfId="54" priority="56">
      <formula>IF(RIGHT(TEXT(AE49,"0.#"),1)=".",TRUE,FALSE)</formula>
    </cfRule>
  </conditionalFormatting>
  <conditionalFormatting sqref="AE50">
    <cfRule type="expression" dxfId="53" priority="53">
      <formula>IF(RIGHT(TEXT(AE50,"0.#"),1)=".",FALSE,TRUE)</formula>
    </cfRule>
    <cfRule type="expression" dxfId="52" priority="54">
      <formula>IF(RIGHT(TEXT(AE50,"0.#"),1)=".",TRUE,FALSE)</formula>
    </cfRule>
  </conditionalFormatting>
  <conditionalFormatting sqref="AM49">
    <cfRule type="expression" dxfId="51" priority="47">
      <formula>IF(RIGHT(TEXT(AM49,"0.#"),1)=".",FALSE,TRUE)</formula>
    </cfRule>
    <cfRule type="expression" dxfId="50" priority="48">
      <formula>IF(RIGHT(TEXT(AM49,"0.#"),1)=".",TRUE,FALSE)</formula>
    </cfRule>
  </conditionalFormatting>
  <conditionalFormatting sqref="AI50">
    <cfRule type="expression" dxfId="49" priority="51">
      <formula>IF(RIGHT(TEXT(AI50,"0.#"),1)=".",FALSE,TRUE)</formula>
    </cfRule>
    <cfRule type="expression" dxfId="48" priority="52">
      <formula>IF(RIGHT(TEXT(AI50,"0.#"),1)=".",TRUE,FALSE)</formula>
    </cfRule>
  </conditionalFormatting>
  <conditionalFormatting sqref="AI49">
    <cfRule type="expression" dxfId="47" priority="49">
      <formula>IF(RIGHT(TEXT(AI49,"0.#"),1)=".",FALSE,TRUE)</formula>
    </cfRule>
    <cfRule type="expression" dxfId="46" priority="50">
      <formula>IF(RIGHT(TEXT(AI49,"0.#"),1)=".",TRUE,FALSE)</formula>
    </cfRule>
  </conditionalFormatting>
  <conditionalFormatting sqref="AM50">
    <cfRule type="expression" dxfId="45" priority="45">
      <formula>IF(RIGHT(TEXT(AM50,"0.#"),1)=".",FALSE,TRUE)</formula>
    </cfRule>
    <cfRule type="expression" dxfId="44" priority="46">
      <formula>IF(RIGHT(TEXT(AM50,"0.#"),1)=".",TRUE,FALSE)</formula>
    </cfRule>
  </conditionalFormatting>
  <conditionalFormatting sqref="AQ49:AQ50">
    <cfRule type="expression" dxfId="43" priority="43">
      <formula>IF(RIGHT(TEXT(AQ49,"0.#"),1)=".",FALSE,TRUE)</formula>
    </cfRule>
    <cfRule type="expression" dxfId="42" priority="44">
      <formula>IF(RIGHT(TEXT(AQ49,"0.#"),1)=".",TRUE,FALSE)</formula>
    </cfRule>
  </conditionalFormatting>
  <conditionalFormatting sqref="AU49:AU50">
    <cfRule type="expression" dxfId="41" priority="41">
      <formula>IF(RIGHT(TEXT(AU49,"0.#"),1)=".",FALSE,TRUE)</formula>
    </cfRule>
    <cfRule type="expression" dxfId="40" priority="42">
      <formula>IF(RIGHT(TEXT(AU49,"0.#"),1)=".",TRUE,FALSE)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I51">
    <cfRule type="expression" dxfId="37" priority="37">
      <formula>IF(RIGHT(TEXT(AI51,"0.#"),1)=".",FALSE,TRUE)</formula>
    </cfRule>
    <cfRule type="expression" dxfId="36" priority="38">
      <formula>IF(RIGHT(TEXT(AI51,"0.#"),1)=".",TRUE,FALSE)</formula>
    </cfRule>
  </conditionalFormatting>
  <conditionalFormatting sqref="AM51">
    <cfRule type="expression" dxfId="35" priority="35">
      <formula>IF(RIGHT(TEXT(AM51,"0.#"),1)=".",FALSE,TRUE)</formula>
    </cfRule>
    <cfRule type="expression" dxfId="34" priority="36">
      <formula>IF(RIGHT(TEXT(AM51,"0.#"),1)=".",TRUE,FALSE)</formula>
    </cfRule>
  </conditionalFormatting>
  <conditionalFormatting sqref="AQ51">
    <cfRule type="expression" dxfId="33" priority="33">
      <formula>IF(RIGHT(TEXT(AQ51,"0.#"),1)=".",FALSE,TRUE)</formula>
    </cfRule>
    <cfRule type="expression" dxfId="32" priority="34">
      <formula>IF(RIGHT(TEXT(AQ51,"0.#"),1)=".",TRUE,FALSE)</formula>
    </cfRule>
  </conditionalFormatting>
  <conditionalFormatting sqref="AU51">
    <cfRule type="expression" dxfId="31" priority="31">
      <formula>IF(RIGHT(TEXT(AU51,"0.#"),1)=".",FALSE,TRUE)</formula>
    </cfRule>
    <cfRule type="expression" dxfId="30" priority="32">
      <formula>IF(RIGHT(TEXT(AU51,"0.#"),1)=".",TRUE,FALSE)</formula>
    </cfRule>
  </conditionalFormatting>
  <conditionalFormatting sqref="Y116">
    <cfRule type="expression" dxfId="29" priority="29">
      <formula>IF(RIGHT(TEXT(Y116,"0.#"),1)=".",FALSE,TRUE)</formula>
    </cfRule>
    <cfRule type="expression" dxfId="28" priority="30">
      <formula>IF(RIGHT(TEXT(Y116,"0.#"),1)=".",TRUE,FALSE)</formula>
    </cfRule>
  </conditionalFormatting>
  <conditionalFormatting sqref="Y115">
    <cfRule type="expression" dxfId="27" priority="27">
      <formula>IF(RIGHT(TEXT(Y115,"0.#"),1)=".",FALSE,TRUE)</formula>
    </cfRule>
    <cfRule type="expression" dxfId="26" priority="28">
      <formula>IF(RIGHT(TEXT(Y115,"0.#"),1)=".",TRUE,FALSE)</formula>
    </cfRule>
  </conditionalFormatting>
  <conditionalFormatting sqref="AU116">
    <cfRule type="expression" dxfId="25" priority="25">
      <formula>IF(RIGHT(TEXT(AU116,"0.#"),1)=".",FALSE,TRUE)</formula>
    </cfRule>
    <cfRule type="expression" dxfId="24" priority="26">
      <formula>IF(RIGHT(TEXT(AU116,"0.#"),1)=".",TRUE,FALSE)</formula>
    </cfRule>
  </conditionalFormatting>
  <conditionalFormatting sqref="AU115">
    <cfRule type="expression" dxfId="23" priority="23">
      <formula>IF(RIGHT(TEXT(AU115,"0.#"),1)=".",FALSE,TRUE)</formula>
    </cfRule>
    <cfRule type="expression" dxfId="22" priority="24">
      <formula>IF(RIGHT(TEXT(AU115,"0.#"),1)=".",TRUE,FALSE)</formula>
    </cfRule>
  </conditionalFormatting>
  <conditionalFormatting sqref="Y121">
    <cfRule type="expression" dxfId="21" priority="21">
      <formula>IF(RIGHT(TEXT(Y121,"0.#"),1)=".",FALSE,TRUE)</formula>
    </cfRule>
    <cfRule type="expression" dxfId="20" priority="22">
      <formula>IF(RIGHT(TEXT(Y121,"0.#"),1)=".",TRUE,FALSE)</formula>
    </cfRule>
  </conditionalFormatting>
  <conditionalFormatting sqref="AL129:AO129">
    <cfRule type="expression" dxfId="19" priority="17">
      <formula>IF(AND(AL129&gt;=0, RIGHT(TEXT(AL129,"0.#"),1)&lt;&gt;"."),TRUE,FALSE)</formula>
    </cfRule>
    <cfRule type="expression" dxfId="18" priority="18">
      <formula>IF(AND(AL129&gt;=0, RIGHT(TEXT(AL129,"0.#"),1)="."),TRUE,FALSE)</formula>
    </cfRule>
    <cfRule type="expression" dxfId="17" priority="19">
      <formula>IF(AND(AL129&lt;0, RIGHT(TEXT(AL129,"0.#"),1)&lt;&gt;"."),TRUE,FALSE)</formula>
    </cfRule>
    <cfRule type="expression" dxfId="16" priority="20">
      <formula>IF(AND(AL129&lt;0, RIGHT(TEXT(AL129,"0.#"),1)="."),TRUE,FALSE)</formula>
    </cfRule>
  </conditionalFormatting>
  <conditionalFormatting sqref="Y129">
    <cfRule type="expression" dxfId="15" priority="15">
      <formula>IF(RIGHT(TEXT(Y129,"0.#"),1)=".",FALSE,TRUE)</formula>
    </cfRule>
    <cfRule type="expression" dxfId="14" priority="16">
      <formula>IF(RIGHT(TEXT(Y129,"0.#"),1)=".",TRUE,FALSE)</formula>
    </cfRule>
  </conditionalFormatting>
  <conditionalFormatting sqref="Y133">
    <cfRule type="expression" dxfId="13" priority="9">
      <formula>IF(RIGHT(TEXT(Y133,"0.#"),1)=".",FALSE,TRUE)</formula>
    </cfRule>
    <cfRule type="expression" dxfId="12" priority="10">
      <formula>IF(RIGHT(TEXT(Y133,"0.#"),1)=".",TRUE,FALSE)</formula>
    </cfRule>
  </conditionalFormatting>
  <conditionalFormatting sqref="AL133:AO133">
    <cfRule type="expression" dxfId="11" priority="11">
      <formula>IF(AND(AL133&gt;=0, RIGHT(TEXT(AL133,"0.#"),1)&lt;&gt;"."),TRUE,FALSE)</formula>
    </cfRule>
    <cfRule type="expression" dxfId="10" priority="12">
      <formula>IF(AND(AL133&gt;=0, RIGHT(TEXT(AL133,"0.#"),1)="."),TRUE,FALSE)</formula>
    </cfRule>
    <cfRule type="expression" dxfId="9" priority="13">
      <formula>IF(AND(AL133&lt;0, RIGHT(TEXT(AL133,"0.#"),1)&lt;&gt;"."),TRUE,FALSE)</formula>
    </cfRule>
    <cfRule type="expression" dxfId="8" priority="14">
      <formula>IF(AND(AL133&lt;0, RIGHT(TEXT(AL133,"0.#"),1)="."),TRUE,FALSE)</formula>
    </cfRule>
  </conditionalFormatting>
  <conditionalFormatting sqref="Y137">
    <cfRule type="expression" dxfId="7" priority="3">
      <formula>IF(RIGHT(TEXT(Y137,"0.#"),1)=".",FALSE,TRUE)</formula>
    </cfRule>
    <cfRule type="expression" dxfId="6" priority="4">
      <formula>IF(RIGHT(TEXT(Y137,"0.#"),1)=".",TRUE,FALSE)</formula>
    </cfRule>
  </conditionalFormatting>
  <conditionalFormatting sqref="AL137:AO137">
    <cfRule type="expression" dxfId="5" priority="5">
      <formula>IF(AND(AL137&gt;=0, RIGHT(TEXT(AL137,"0.#"),1)&lt;&gt;"."),TRUE,FALSE)</formula>
    </cfRule>
    <cfRule type="expression" dxfId="4" priority="6">
      <formula>IF(AND(AL137&gt;=0, RIGHT(TEXT(AL137,"0.#"),1)="."),TRUE,FALSE)</formula>
    </cfRule>
    <cfRule type="expression" dxfId="3" priority="7">
      <formula>IF(AND(AL137&lt;0, RIGHT(TEXT(AL137,"0.#"),1)&lt;&gt;"."),TRUE,FALSE)</formula>
    </cfRule>
    <cfRule type="expression" dxfId="2" priority="8">
      <formula>IF(AND(AL137&lt;0, RIGHT(TEXT(AL137,"0.#"),1)="."),TRUE,FALSE)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4">
    <dataValidation type="custom" allowBlank="1" showInputMessage="1" showErrorMessage="1" errorTitle="法人番号チェック" error="法人番号は13桁の数字で入力してください。" sqref="J137:O137 J133:O133 J129:O129">
      <formula1>OR(J129="-",AND(LEN(J129)=13,IFERROR(SEARCH("-",J129),"")="",IFERROR(SEARCH(".",J129),"")="",ISNUMBER(J129)))</formula1>
    </dataValidation>
    <dataValidation type="list" allowBlank="1" showInputMessage="1" showErrorMessage="1" sqref="Q93:R93 AO93:AP93 AC93:AD93">
      <formula1>$U$45</formula1>
    </dataValidation>
    <dataValidation type="custom" imeMode="disabled" allowBlank="1" showInputMessage="1" showErrorMessage="1" sqref="AY24 AQ48:AR48 AE49:AX51 AU48:AX48 P13:AQ19 P20:AJ20 Y115:AB117 AU115:AX117 Y121:AB122 AU121:AX122 Y129:AB129 AL129:AO129 Y133:AB133 AL133:AO133 Y137:AB137 AL137:AO137 AQ36:AR36 AU36:AX36 AE37:AX39 AE30:AX31 AE33:AX33 W24 P24:V27">
      <formula1>OR(ISNUMBER(P13), P13="-")</formula1>
    </dataValidation>
    <dataValidation type="list" allowBlank="1" showInputMessage="1" showErrorMessage="1" sqref="H79:I7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9:AK129 AH133:AK133 AH137:AK137">
      <formula1>OR(AND(MOD(IF(ISNUMBER(AH129), AH129, 0.5),1)=0, 0&lt;=AH129), AH129="-")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1:AK92 X91:Y92 AJ93 L91:L93 M91:M92 X93 AU91:AV92 J79">
      <formula1>0</formula1>
      <formula2>9999</formula2>
    </dataValidation>
    <dataValidation type="whole" allowBlank="1" showInputMessage="1" showErrorMessage="1" sqref="O91:P92 AX91:AX93 AA91:AB92 AM91:AN9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7" max="49" man="1"/>
    <brk id="57" max="49" man="1"/>
    <brk id="93" max="49" man="1"/>
    <brk id="12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S93:U93 AJ2:AM2 E79:G79 AE93:AG93 G93:I93 AQ93:AS93</xm:sqref>
        </x14:dataValidation>
        <x14:dataValidation type="list" allowBlank="1" showInputMessage="1" showErrorMessage="1">
          <x14:formula1>
            <xm:f>入力規則等!$U$49</xm:f>
          </x14:formula1>
          <xm:sqref>C79:D79</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入力規則等!$AG$2:$AG$13</xm:f>
          </x14:formula1>
          <xm:sqref>AC129:AG129 AC133:AG133 AC137:AG137</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入力規則等!$U$7:$U$9</xm:f>
          </x14:formula1>
          <xm:sqref>U92:V92 I92:J92 AG92:AH92 AR92:AS92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3"/>
      <c r="P1" s="24" t="s">
        <v>5</v>
      </c>
      <c r="Q1" s="24" t="s">
        <v>64</v>
      </c>
      <c r="T1" s="13"/>
      <c r="U1" s="27" t="s">
        <v>156</v>
      </c>
      <c r="W1" s="27" t="s">
        <v>155</v>
      </c>
      <c r="Y1" s="27" t="s">
        <v>72</v>
      </c>
      <c r="Z1" s="27" t="s">
        <v>385</v>
      </c>
      <c r="AA1" s="27" t="s">
        <v>73</v>
      </c>
      <c r="AB1" s="27" t="s">
        <v>386</v>
      </c>
      <c r="AC1" s="27" t="s">
        <v>30</v>
      </c>
      <c r="AD1" s="26"/>
      <c r="AE1" s="27" t="s">
        <v>42</v>
      </c>
      <c r="AF1" s="28"/>
      <c r="AG1" s="40" t="s">
        <v>168</v>
      </c>
      <c r="AI1" s="40" t="s">
        <v>171</v>
      </c>
      <c r="AK1" s="40" t="s">
        <v>175</v>
      </c>
      <c r="AM1" s="55"/>
      <c r="AN1" s="55"/>
      <c r="AP1" s="26" t="s">
        <v>213</v>
      </c>
    </row>
    <row r="2" spans="1:42" ht="13.5" customHeight="1" x14ac:dyDescent="0.15">
      <c r="A2" s="14" t="s">
        <v>76</v>
      </c>
      <c r="B2" s="15"/>
      <c r="C2" s="13" t="str">
        <f>IF(B2="","",A2)</f>
        <v/>
      </c>
      <c r="D2" s="13" t="str">
        <f>IF(C2="","",IF(D1&lt;&gt;"",CONCATENATE(D1,"、",C2),C2))</f>
        <v/>
      </c>
      <c r="F2" s="12" t="s">
        <v>63</v>
      </c>
      <c r="G2" s="17" t="s">
        <v>575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0">
        <v>21</v>
      </c>
      <c r="W2" s="30" t="s">
        <v>161</v>
      </c>
      <c r="Y2" s="30" t="s">
        <v>59</v>
      </c>
      <c r="Z2" s="30" t="s">
        <v>59</v>
      </c>
      <c r="AA2" s="63" t="s">
        <v>255</v>
      </c>
      <c r="AB2" s="63" t="s">
        <v>480</v>
      </c>
      <c r="AC2" s="64" t="s">
        <v>125</v>
      </c>
      <c r="AD2" s="26"/>
      <c r="AE2" s="32" t="s">
        <v>157</v>
      </c>
      <c r="AF2" s="28"/>
      <c r="AG2" s="41" t="s">
        <v>221</v>
      </c>
      <c r="AI2" s="40" t="s">
        <v>252</v>
      </c>
      <c r="AK2" s="40" t="s">
        <v>176</v>
      </c>
      <c r="AM2" s="55"/>
      <c r="AN2" s="55"/>
      <c r="AP2" s="41" t="s">
        <v>221</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575</v>
      </c>
      <c r="R3" s="13" t="str">
        <f t="shared" ref="R3:R8" si="3">IF(Q3="","",P3)</f>
        <v>委託・請負</v>
      </c>
      <c r="S3" s="13" t="str">
        <f t="shared" ref="S3:S8" si="4">IF(R3="",S2,IF(S2&lt;&gt;"",CONCATENATE(S2,"、",R3),R3))</f>
        <v>委託・請負</v>
      </c>
      <c r="T3" s="13"/>
      <c r="U3" s="30" t="s">
        <v>511</v>
      </c>
      <c r="W3" s="30" t="s">
        <v>136</v>
      </c>
      <c r="Y3" s="30" t="s">
        <v>60</v>
      </c>
      <c r="Z3" s="30" t="s">
        <v>387</v>
      </c>
      <c r="AA3" s="63" t="s">
        <v>353</v>
      </c>
      <c r="AB3" s="63" t="s">
        <v>481</v>
      </c>
      <c r="AC3" s="64" t="s">
        <v>126</v>
      </c>
      <c r="AD3" s="26"/>
      <c r="AE3" s="32" t="s">
        <v>158</v>
      </c>
      <c r="AF3" s="28"/>
      <c r="AG3" s="41" t="s">
        <v>222</v>
      </c>
      <c r="AI3" s="40" t="s">
        <v>170</v>
      </c>
      <c r="AK3" s="40" t="str">
        <f>CHAR(CODE(AK2)+1)</f>
        <v>B</v>
      </c>
      <c r="AM3" s="55"/>
      <c r="AN3" s="55"/>
      <c r="AP3" s="41" t="s">
        <v>222</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0" t="s">
        <v>564</v>
      </c>
      <c r="W4" s="30" t="s">
        <v>137</v>
      </c>
      <c r="Y4" s="30" t="s">
        <v>260</v>
      </c>
      <c r="Z4" s="30" t="s">
        <v>388</v>
      </c>
      <c r="AA4" s="63" t="s">
        <v>354</v>
      </c>
      <c r="AB4" s="63" t="s">
        <v>482</v>
      </c>
      <c r="AC4" s="63" t="s">
        <v>127</v>
      </c>
      <c r="AD4" s="26"/>
      <c r="AE4" s="32" t="s">
        <v>159</v>
      </c>
      <c r="AF4" s="28"/>
      <c r="AG4" s="41" t="s">
        <v>223</v>
      </c>
      <c r="AI4" s="40" t="s">
        <v>172</v>
      </c>
      <c r="AK4" s="40" t="str">
        <f t="shared" ref="AK4:AK49" si="7">CHAR(CODE(AK3)+1)</f>
        <v>C</v>
      </c>
      <c r="AM4" s="55"/>
      <c r="AN4" s="55"/>
      <c r="AP4" s="41" t="s">
        <v>223</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0" t="s">
        <v>535</v>
      </c>
      <c r="Y5" s="30" t="s">
        <v>261</v>
      </c>
      <c r="Z5" s="30" t="s">
        <v>389</v>
      </c>
      <c r="AA5" s="63" t="s">
        <v>355</v>
      </c>
      <c r="AB5" s="63" t="s">
        <v>483</v>
      </c>
      <c r="AC5" s="63" t="s">
        <v>160</v>
      </c>
      <c r="AD5" s="29"/>
      <c r="AE5" s="32" t="s">
        <v>233</v>
      </c>
      <c r="AF5" s="28"/>
      <c r="AG5" s="41" t="s">
        <v>224</v>
      </c>
      <c r="AI5" s="40" t="s">
        <v>258</v>
      </c>
      <c r="AK5" s="40" t="str">
        <f t="shared" si="7"/>
        <v>D</v>
      </c>
      <c r="AP5" s="41" t="s">
        <v>224</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0" t="s">
        <v>235</v>
      </c>
      <c r="W6" s="30" t="s">
        <v>537</v>
      </c>
      <c r="Y6" s="30" t="s">
        <v>262</v>
      </c>
      <c r="Z6" s="30" t="s">
        <v>390</v>
      </c>
      <c r="AA6" s="63" t="s">
        <v>356</v>
      </c>
      <c r="AB6" s="63" t="s">
        <v>484</v>
      </c>
      <c r="AC6" s="63" t="s">
        <v>128</v>
      </c>
      <c r="AD6" s="29"/>
      <c r="AE6" s="32" t="s">
        <v>231</v>
      </c>
      <c r="AF6" s="28"/>
      <c r="AG6" s="41" t="s">
        <v>225</v>
      </c>
      <c r="AI6" s="40" t="s">
        <v>259</v>
      </c>
      <c r="AK6" s="40" t="str">
        <f>CHAR(CODE(AK5)+1)</f>
        <v>E</v>
      </c>
      <c r="AP6" s="41" t="s">
        <v>225</v>
      </c>
    </row>
    <row r="7" spans="1:42" ht="13.5" customHeight="1" x14ac:dyDescent="0.15">
      <c r="A7" s="14" t="s">
        <v>81</v>
      </c>
      <c r="B7" s="15"/>
      <c r="C7" s="13" t="str">
        <f t="shared" si="0"/>
        <v/>
      </c>
      <c r="D7" s="13" t="str">
        <f t="shared" si="8"/>
        <v/>
      </c>
      <c r="F7" s="18" t="s">
        <v>183</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0"/>
      <c r="W7" s="30" t="s">
        <v>138</v>
      </c>
      <c r="Y7" s="30" t="s">
        <v>263</v>
      </c>
      <c r="Z7" s="30" t="s">
        <v>391</v>
      </c>
      <c r="AA7" s="63" t="s">
        <v>357</v>
      </c>
      <c r="AB7" s="63" t="s">
        <v>485</v>
      </c>
      <c r="AC7" s="29"/>
      <c r="AD7" s="29"/>
      <c r="AE7" s="30" t="s">
        <v>128</v>
      </c>
      <c r="AF7" s="28"/>
      <c r="AG7" s="41" t="s">
        <v>226</v>
      </c>
      <c r="AH7" s="58"/>
      <c r="AI7" s="41" t="s">
        <v>248</v>
      </c>
      <c r="AK7" s="40" t="str">
        <f>CHAR(CODE(AK6)+1)</f>
        <v>F</v>
      </c>
      <c r="AP7" s="41" t="s">
        <v>226</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0" t="s">
        <v>256</v>
      </c>
      <c r="W8" s="30" t="s">
        <v>139</v>
      </c>
      <c r="Y8" s="30" t="s">
        <v>264</v>
      </c>
      <c r="Z8" s="30" t="s">
        <v>392</v>
      </c>
      <c r="AA8" s="63" t="s">
        <v>358</v>
      </c>
      <c r="AB8" s="63" t="s">
        <v>486</v>
      </c>
      <c r="AC8" s="29"/>
      <c r="AD8" s="29"/>
      <c r="AE8" s="29"/>
      <c r="AF8" s="28"/>
      <c r="AG8" s="41" t="s">
        <v>227</v>
      </c>
      <c r="AI8" s="40" t="s">
        <v>249</v>
      </c>
      <c r="AK8" s="40" t="str">
        <f t="shared" si="7"/>
        <v>G</v>
      </c>
      <c r="AP8" s="41" t="s">
        <v>227</v>
      </c>
    </row>
    <row r="9" spans="1:42" ht="13.5" customHeight="1" x14ac:dyDescent="0.15">
      <c r="A9" s="14" t="s">
        <v>83</v>
      </c>
      <c r="B9" s="15"/>
      <c r="C9" s="13" t="str">
        <f t="shared" si="0"/>
        <v/>
      </c>
      <c r="D9" s="13" t="str">
        <f t="shared" si="8"/>
        <v/>
      </c>
      <c r="F9" s="18" t="s">
        <v>184</v>
      </c>
      <c r="G9" s="17"/>
      <c r="H9" s="13" t="str">
        <f t="shared" si="1"/>
        <v/>
      </c>
      <c r="I9" s="13" t="str">
        <f t="shared" si="5"/>
        <v>一般会計</v>
      </c>
      <c r="K9" s="14" t="s">
        <v>100</v>
      </c>
      <c r="L9" s="15"/>
      <c r="M9" s="13" t="str">
        <f t="shared" si="2"/>
        <v/>
      </c>
      <c r="N9" s="13" t="str">
        <f t="shared" si="6"/>
        <v/>
      </c>
      <c r="O9" s="13"/>
      <c r="P9" s="13"/>
      <c r="Q9" s="19"/>
      <c r="T9" s="13"/>
      <c r="U9" s="30" t="s">
        <v>257</v>
      </c>
      <c r="W9" s="30" t="s">
        <v>140</v>
      </c>
      <c r="Y9" s="30" t="s">
        <v>265</v>
      </c>
      <c r="Z9" s="30" t="s">
        <v>393</v>
      </c>
      <c r="AA9" s="63" t="s">
        <v>359</v>
      </c>
      <c r="AB9" s="63" t="s">
        <v>487</v>
      </c>
      <c r="AC9" s="29"/>
      <c r="AD9" s="29"/>
      <c r="AE9" s="29"/>
      <c r="AF9" s="28"/>
      <c r="AG9" s="41" t="s">
        <v>228</v>
      </c>
      <c r="AI9" s="54"/>
      <c r="AK9" s="40" t="str">
        <f t="shared" si="7"/>
        <v>H</v>
      </c>
      <c r="AP9" s="41" t="s">
        <v>228</v>
      </c>
    </row>
    <row r="10" spans="1:42" ht="13.5" customHeight="1" x14ac:dyDescent="0.15">
      <c r="A10" s="14" t="s">
        <v>203</v>
      </c>
      <c r="B10" s="15" t="s">
        <v>575</v>
      </c>
      <c r="C10" s="13" t="str">
        <f t="shared" si="0"/>
        <v>国土強靱化施策</v>
      </c>
      <c r="D10" s="13" t="str">
        <f t="shared" si="8"/>
        <v>国土強靱化施策</v>
      </c>
      <c r="F10" s="18" t="s">
        <v>107</v>
      </c>
      <c r="G10" s="17"/>
      <c r="H10" s="13" t="str">
        <f t="shared" si="1"/>
        <v/>
      </c>
      <c r="I10" s="13" t="str">
        <f t="shared" si="5"/>
        <v>一般会計</v>
      </c>
      <c r="K10" s="14" t="s">
        <v>204</v>
      </c>
      <c r="L10" s="15"/>
      <c r="M10" s="13" t="str">
        <f t="shared" si="2"/>
        <v/>
      </c>
      <c r="N10" s="13" t="str">
        <f t="shared" si="6"/>
        <v/>
      </c>
      <c r="O10" s="13"/>
      <c r="P10" s="13" t="str">
        <f>S8</f>
        <v>委託・請負</v>
      </c>
      <c r="Q10" s="19"/>
      <c r="T10" s="13"/>
      <c r="W10" s="30" t="s">
        <v>141</v>
      </c>
      <c r="Y10" s="30" t="s">
        <v>266</v>
      </c>
      <c r="Z10" s="30" t="s">
        <v>394</v>
      </c>
      <c r="AA10" s="63" t="s">
        <v>360</v>
      </c>
      <c r="AB10" s="63" t="s">
        <v>488</v>
      </c>
      <c r="AC10" s="29"/>
      <c r="AD10" s="29"/>
      <c r="AE10" s="29"/>
      <c r="AF10" s="28"/>
      <c r="AG10" s="41" t="s">
        <v>216</v>
      </c>
      <c r="AK10" s="40" t="str">
        <f t="shared" si="7"/>
        <v>I</v>
      </c>
      <c r="AP10" s="40" t="s">
        <v>214</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575</v>
      </c>
      <c r="M11" s="13" t="str">
        <f t="shared" si="2"/>
        <v>その他の事項経費</v>
      </c>
      <c r="N11" s="13" t="str">
        <f t="shared" si="6"/>
        <v>その他の事項経費</v>
      </c>
      <c r="O11" s="13"/>
      <c r="P11" s="13"/>
      <c r="Q11" s="19"/>
      <c r="T11" s="13"/>
      <c r="W11" s="30" t="s">
        <v>561</v>
      </c>
      <c r="Y11" s="30" t="s">
        <v>267</v>
      </c>
      <c r="Z11" s="30" t="s">
        <v>395</v>
      </c>
      <c r="AA11" s="63" t="s">
        <v>361</v>
      </c>
      <c r="AB11" s="63" t="s">
        <v>489</v>
      </c>
      <c r="AC11" s="29"/>
      <c r="AD11" s="29"/>
      <c r="AE11" s="29"/>
      <c r="AF11" s="28"/>
      <c r="AG11" s="40" t="s">
        <v>219</v>
      </c>
      <c r="AK11" s="40"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7" t="s">
        <v>512</v>
      </c>
      <c r="W12" s="30" t="s">
        <v>142</v>
      </c>
      <c r="Y12" s="30" t="s">
        <v>268</v>
      </c>
      <c r="Z12" s="30" t="s">
        <v>396</v>
      </c>
      <c r="AA12" s="63" t="s">
        <v>362</v>
      </c>
      <c r="AB12" s="63" t="s">
        <v>490</v>
      </c>
      <c r="AC12" s="29"/>
      <c r="AD12" s="29"/>
      <c r="AE12" s="29"/>
      <c r="AF12" s="28"/>
      <c r="AG12" s="40" t="s">
        <v>217</v>
      </c>
      <c r="AK12" s="40"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0" t="s">
        <v>161</v>
      </c>
      <c r="W13" s="30" t="s">
        <v>143</v>
      </c>
      <c r="Y13" s="30" t="s">
        <v>269</v>
      </c>
      <c r="Z13" s="30" t="s">
        <v>397</v>
      </c>
      <c r="AA13" s="63" t="s">
        <v>363</v>
      </c>
      <c r="AB13" s="63" t="s">
        <v>491</v>
      </c>
      <c r="AC13" s="29"/>
      <c r="AD13" s="29"/>
      <c r="AE13" s="29"/>
      <c r="AF13" s="28"/>
      <c r="AG13" s="40" t="s">
        <v>218</v>
      </c>
      <c r="AK13" s="40"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0" t="s">
        <v>513</v>
      </c>
      <c r="W14" s="30" t="s">
        <v>144</v>
      </c>
      <c r="Y14" s="30" t="s">
        <v>270</v>
      </c>
      <c r="Z14" s="30" t="s">
        <v>398</v>
      </c>
      <c r="AA14" s="63" t="s">
        <v>364</v>
      </c>
      <c r="AB14" s="63" t="s">
        <v>492</v>
      </c>
      <c r="AC14" s="29"/>
      <c r="AD14" s="29"/>
      <c r="AE14" s="29"/>
      <c r="AF14" s="28"/>
      <c r="AG14" s="54"/>
      <c r="AK14" s="40"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0" t="s">
        <v>514</v>
      </c>
      <c r="W15" s="30" t="s">
        <v>145</v>
      </c>
      <c r="Y15" s="30" t="s">
        <v>271</v>
      </c>
      <c r="Z15" s="30" t="s">
        <v>399</v>
      </c>
      <c r="AA15" s="63" t="s">
        <v>365</v>
      </c>
      <c r="AB15" s="63" t="s">
        <v>493</v>
      </c>
      <c r="AC15" s="29"/>
      <c r="AD15" s="29"/>
      <c r="AE15" s="29"/>
      <c r="AF15" s="28"/>
      <c r="AG15" s="55"/>
      <c r="AK15" s="40"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0" t="s">
        <v>515</v>
      </c>
      <c r="W16" s="30" t="s">
        <v>146</v>
      </c>
      <c r="Y16" s="30" t="s">
        <v>272</v>
      </c>
      <c r="Z16" s="30" t="s">
        <v>400</v>
      </c>
      <c r="AA16" s="63" t="s">
        <v>366</v>
      </c>
      <c r="AB16" s="63" t="s">
        <v>494</v>
      </c>
      <c r="AC16" s="29"/>
      <c r="AD16" s="29"/>
      <c r="AE16" s="29"/>
      <c r="AF16" s="28"/>
      <c r="AG16" s="55"/>
      <c r="AK16" s="40"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0" t="s">
        <v>533</v>
      </c>
      <c r="W17" s="30" t="s">
        <v>147</v>
      </c>
      <c r="Y17" s="30" t="s">
        <v>273</v>
      </c>
      <c r="Z17" s="30" t="s">
        <v>401</v>
      </c>
      <c r="AA17" s="63" t="s">
        <v>367</v>
      </c>
      <c r="AB17" s="63" t="s">
        <v>495</v>
      </c>
      <c r="AC17" s="29"/>
      <c r="AD17" s="29"/>
      <c r="AE17" s="29"/>
      <c r="AF17" s="28"/>
      <c r="AG17" s="55"/>
      <c r="AK17" s="40"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0" t="s">
        <v>516</v>
      </c>
      <c r="W18" s="30" t="s">
        <v>148</v>
      </c>
      <c r="Y18" s="30" t="s">
        <v>274</v>
      </c>
      <c r="Z18" s="30" t="s">
        <v>402</v>
      </c>
      <c r="AA18" s="63" t="s">
        <v>368</v>
      </c>
      <c r="AB18" s="63" t="s">
        <v>496</v>
      </c>
      <c r="AC18" s="29"/>
      <c r="AD18" s="29"/>
      <c r="AE18" s="29"/>
      <c r="AF18" s="28"/>
      <c r="AK18" s="40" t="str">
        <f t="shared" si="7"/>
        <v>Q</v>
      </c>
    </row>
    <row r="19" spans="1:37" ht="13.5" customHeight="1" x14ac:dyDescent="0.15">
      <c r="A19" s="14" t="s">
        <v>194</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0" t="s">
        <v>517</v>
      </c>
      <c r="W19" s="30" t="s">
        <v>149</v>
      </c>
      <c r="Y19" s="30" t="s">
        <v>275</v>
      </c>
      <c r="Z19" s="30" t="s">
        <v>403</v>
      </c>
      <c r="AA19" s="63" t="s">
        <v>369</v>
      </c>
      <c r="AB19" s="63" t="s">
        <v>497</v>
      </c>
      <c r="AC19" s="29"/>
      <c r="AD19" s="29"/>
      <c r="AE19" s="29"/>
      <c r="AF19" s="28"/>
      <c r="AK19" s="40" t="str">
        <f t="shared" si="7"/>
        <v>R</v>
      </c>
    </row>
    <row r="20" spans="1:37" ht="13.5" customHeight="1" x14ac:dyDescent="0.15">
      <c r="A20" s="14" t="s">
        <v>195</v>
      </c>
      <c r="B20" s="15"/>
      <c r="C20" s="13" t="str">
        <f t="shared" si="9"/>
        <v/>
      </c>
      <c r="D20" s="13" t="str">
        <f t="shared" si="8"/>
        <v>国土強靱化施策</v>
      </c>
      <c r="F20" s="18" t="s">
        <v>193</v>
      </c>
      <c r="G20" s="17"/>
      <c r="H20" s="13" t="str">
        <f t="shared" si="1"/>
        <v/>
      </c>
      <c r="I20" s="13" t="str">
        <f t="shared" si="5"/>
        <v>一般会計</v>
      </c>
      <c r="K20" s="13"/>
      <c r="L20" s="13"/>
      <c r="O20" s="13"/>
      <c r="P20" s="13"/>
      <c r="Q20" s="19"/>
      <c r="T20" s="13"/>
      <c r="U20" s="30" t="s">
        <v>518</v>
      </c>
      <c r="W20" s="30" t="s">
        <v>150</v>
      </c>
      <c r="Y20" s="30" t="s">
        <v>276</v>
      </c>
      <c r="Z20" s="30" t="s">
        <v>404</v>
      </c>
      <c r="AA20" s="63" t="s">
        <v>370</v>
      </c>
      <c r="AB20" s="63" t="s">
        <v>498</v>
      </c>
      <c r="AC20" s="29"/>
      <c r="AD20" s="29"/>
      <c r="AE20" s="29"/>
      <c r="AF20" s="28"/>
      <c r="AK20" s="40" t="str">
        <f t="shared" si="7"/>
        <v>S</v>
      </c>
    </row>
    <row r="21" spans="1:37" ht="13.5" customHeight="1" x14ac:dyDescent="0.15">
      <c r="A21" s="14" t="s">
        <v>196</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0" t="s">
        <v>519</v>
      </c>
      <c r="W21" s="30" t="s">
        <v>151</v>
      </c>
      <c r="Y21" s="30" t="s">
        <v>277</v>
      </c>
      <c r="Z21" s="30" t="s">
        <v>405</v>
      </c>
      <c r="AA21" s="63" t="s">
        <v>371</v>
      </c>
      <c r="AB21" s="63" t="s">
        <v>499</v>
      </c>
      <c r="AC21" s="29"/>
      <c r="AD21" s="29"/>
      <c r="AE21" s="29"/>
      <c r="AF21" s="28"/>
      <c r="AK21" s="40" t="str">
        <f t="shared" si="7"/>
        <v>T</v>
      </c>
    </row>
    <row r="22" spans="1:37" ht="13.5" customHeight="1" x14ac:dyDescent="0.15">
      <c r="A22" s="14" t="s">
        <v>197</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0" t="s">
        <v>563</v>
      </c>
      <c r="W22" s="30" t="s">
        <v>152</v>
      </c>
      <c r="Y22" s="30" t="s">
        <v>278</v>
      </c>
      <c r="Z22" s="30" t="s">
        <v>406</v>
      </c>
      <c r="AA22" s="63" t="s">
        <v>372</v>
      </c>
      <c r="AB22" s="63" t="s">
        <v>500</v>
      </c>
      <c r="AC22" s="29"/>
      <c r="AD22" s="29"/>
      <c r="AE22" s="29"/>
      <c r="AF22" s="28"/>
      <c r="AK22" s="40" t="str">
        <f t="shared" si="7"/>
        <v>U</v>
      </c>
    </row>
    <row r="23" spans="1:37" ht="13.5" customHeight="1" x14ac:dyDescent="0.15">
      <c r="A23" s="61" t="s">
        <v>250</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0" t="s">
        <v>520</v>
      </c>
      <c r="W23" s="30" t="s">
        <v>153</v>
      </c>
      <c r="Y23" s="30" t="s">
        <v>279</v>
      </c>
      <c r="Z23" s="30" t="s">
        <v>407</v>
      </c>
      <c r="AA23" s="63" t="s">
        <v>373</v>
      </c>
      <c r="AB23" s="63" t="s">
        <v>501</v>
      </c>
      <c r="AC23" s="29"/>
      <c r="AD23" s="29"/>
      <c r="AE23" s="29"/>
      <c r="AF23" s="28"/>
      <c r="AK23" s="40" t="str">
        <f t="shared" si="7"/>
        <v>V</v>
      </c>
    </row>
    <row r="24" spans="1:37" ht="13.5" customHeight="1" x14ac:dyDescent="0.15">
      <c r="A24" s="72"/>
      <c r="B24" s="59"/>
      <c r="F24" s="18" t="s">
        <v>253</v>
      </c>
      <c r="G24" s="17"/>
      <c r="H24" s="13" t="str">
        <f t="shared" si="1"/>
        <v/>
      </c>
      <c r="I24" s="13" t="str">
        <f t="shared" si="5"/>
        <v>一般会計</v>
      </c>
      <c r="K24" s="13"/>
      <c r="L24" s="13"/>
      <c r="O24" s="13"/>
      <c r="P24" s="13"/>
      <c r="Q24" s="19"/>
      <c r="T24" s="13"/>
      <c r="U24" s="30" t="s">
        <v>521</v>
      </c>
      <c r="W24" s="30" t="s">
        <v>154</v>
      </c>
      <c r="Y24" s="30" t="s">
        <v>280</v>
      </c>
      <c r="Z24" s="30" t="s">
        <v>408</v>
      </c>
      <c r="AA24" s="63" t="s">
        <v>374</v>
      </c>
      <c r="AB24" s="63" t="s">
        <v>502</v>
      </c>
      <c r="AC24" s="29"/>
      <c r="AD24" s="29"/>
      <c r="AE24" s="29"/>
      <c r="AF24" s="28"/>
      <c r="AK24" s="40" t="str">
        <f>CHAR(CODE(AK23)+1)</f>
        <v>W</v>
      </c>
    </row>
    <row r="25" spans="1:37" ht="13.5" customHeight="1" x14ac:dyDescent="0.15">
      <c r="A25" s="60"/>
      <c r="B25" s="59"/>
      <c r="F25" s="18" t="s">
        <v>120</v>
      </c>
      <c r="G25" s="17"/>
      <c r="H25" s="13" t="str">
        <f t="shared" si="1"/>
        <v/>
      </c>
      <c r="I25" s="13" t="str">
        <f t="shared" si="5"/>
        <v>一般会計</v>
      </c>
      <c r="K25" s="13"/>
      <c r="L25" s="13"/>
      <c r="O25" s="13"/>
      <c r="P25" s="13"/>
      <c r="Q25" s="19"/>
      <c r="T25" s="13"/>
      <c r="U25" s="30" t="s">
        <v>522</v>
      </c>
      <c r="W25" s="53"/>
      <c r="Y25" s="30" t="s">
        <v>281</v>
      </c>
      <c r="Z25" s="30" t="s">
        <v>409</v>
      </c>
      <c r="AA25" s="63" t="s">
        <v>375</v>
      </c>
      <c r="AB25" s="63" t="s">
        <v>503</v>
      </c>
      <c r="AC25" s="29"/>
      <c r="AD25" s="29"/>
      <c r="AE25" s="29"/>
      <c r="AF25" s="28"/>
      <c r="AK25" s="40" t="str">
        <f t="shared" si="7"/>
        <v>X</v>
      </c>
    </row>
    <row r="26" spans="1:37" ht="13.5" customHeight="1" x14ac:dyDescent="0.15">
      <c r="A26" s="60"/>
      <c r="B26" s="59"/>
      <c r="F26" s="18" t="s">
        <v>121</v>
      </c>
      <c r="G26" s="17"/>
      <c r="H26" s="13" t="str">
        <f t="shared" si="1"/>
        <v/>
      </c>
      <c r="I26" s="13" t="str">
        <f t="shared" si="5"/>
        <v>一般会計</v>
      </c>
      <c r="K26" s="13"/>
      <c r="L26" s="13"/>
      <c r="O26" s="13"/>
      <c r="P26" s="13"/>
      <c r="Q26" s="19"/>
      <c r="T26" s="13"/>
      <c r="U26" s="30" t="s">
        <v>523</v>
      </c>
      <c r="Y26" s="30" t="s">
        <v>282</v>
      </c>
      <c r="Z26" s="30" t="s">
        <v>410</v>
      </c>
      <c r="AA26" s="63" t="s">
        <v>376</v>
      </c>
      <c r="AB26" s="63" t="s">
        <v>504</v>
      </c>
      <c r="AC26" s="29"/>
      <c r="AD26" s="29"/>
      <c r="AE26" s="29"/>
      <c r="AF26" s="28"/>
      <c r="AK26" s="40"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0" t="s">
        <v>524</v>
      </c>
      <c r="Y27" s="30" t="s">
        <v>283</v>
      </c>
      <c r="Z27" s="30" t="s">
        <v>411</v>
      </c>
      <c r="AA27" s="63" t="s">
        <v>377</v>
      </c>
      <c r="AB27" s="63" t="s">
        <v>505</v>
      </c>
      <c r="AC27" s="29"/>
      <c r="AD27" s="29"/>
      <c r="AE27" s="29"/>
      <c r="AF27" s="28"/>
      <c r="AK27" s="40"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0" t="s">
        <v>525</v>
      </c>
      <c r="Y28" s="30" t="s">
        <v>284</v>
      </c>
      <c r="Z28" s="30" t="s">
        <v>412</v>
      </c>
      <c r="AA28" s="63" t="s">
        <v>378</v>
      </c>
      <c r="AB28" s="63" t="s">
        <v>506</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526</v>
      </c>
      <c r="Y29" s="30" t="s">
        <v>285</v>
      </c>
      <c r="Z29" s="30" t="s">
        <v>413</v>
      </c>
      <c r="AA29" s="63" t="s">
        <v>379</v>
      </c>
      <c r="AB29" s="63" t="s">
        <v>507</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527</v>
      </c>
      <c r="Y30" s="30" t="s">
        <v>286</v>
      </c>
      <c r="Z30" s="30" t="s">
        <v>414</v>
      </c>
      <c r="AA30" s="63" t="s">
        <v>380</v>
      </c>
      <c r="AB30" s="63" t="s">
        <v>508</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528</v>
      </c>
      <c r="Y31" s="30" t="s">
        <v>287</v>
      </c>
      <c r="Z31" s="30" t="s">
        <v>415</v>
      </c>
      <c r="AA31" s="63" t="s">
        <v>381</v>
      </c>
      <c r="AB31" s="63" t="s">
        <v>509</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529</v>
      </c>
      <c r="Y32" s="30" t="s">
        <v>288</v>
      </c>
      <c r="Z32" s="30" t="s">
        <v>416</v>
      </c>
      <c r="AA32" s="63" t="s">
        <v>61</v>
      </c>
      <c r="AB32" s="63" t="s">
        <v>61</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530</v>
      </c>
      <c r="Y33" s="30" t="s">
        <v>289</v>
      </c>
      <c r="Z33" s="30" t="s">
        <v>417</v>
      </c>
      <c r="AA33" s="53"/>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531</v>
      </c>
      <c r="Y34" s="30" t="s">
        <v>290</v>
      </c>
      <c r="Z34" s="30" t="s">
        <v>418</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532</v>
      </c>
      <c r="Y35" s="30" t="s">
        <v>291</v>
      </c>
      <c r="Z35" s="30" t="s">
        <v>419</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292</v>
      </c>
      <c r="Z36" s="30" t="s">
        <v>420</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293</v>
      </c>
      <c r="Z37" s="30" t="s">
        <v>421</v>
      </c>
      <c r="AF37" s="28"/>
      <c r="AK37" s="40" t="str">
        <f t="shared" si="7"/>
        <v>j</v>
      </c>
    </row>
    <row r="38" spans="1:37" x14ac:dyDescent="0.15">
      <c r="A38" s="13"/>
      <c r="B38" s="13"/>
      <c r="F38" s="13"/>
      <c r="G38" s="19"/>
      <c r="K38" s="13"/>
      <c r="L38" s="13"/>
      <c r="O38" s="13"/>
      <c r="P38" s="13"/>
      <c r="Q38" s="19"/>
      <c r="T38" s="13"/>
      <c r="Y38" s="30" t="s">
        <v>294</v>
      </c>
      <c r="Z38" s="30" t="s">
        <v>422</v>
      </c>
      <c r="AF38" s="28"/>
      <c r="AK38" s="40" t="str">
        <f t="shared" si="7"/>
        <v>k</v>
      </c>
    </row>
    <row r="39" spans="1:37" x14ac:dyDescent="0.15">
      <c r="A39" s="13"/>
      <c r="B39" s="13"/>
      <c r="F39" s="13" t="str">
        <f>I37</f>
        <v>一般会計</v>
      </c>
      <c r="G39" s="19"/>
      <c r="K39" s="13"/>
      <c r="L39" s="13"/>
      <c r="O39" s="13"/>
      <c r="P39" s="13"/>
      <c r="Q39" s="19"/>
      <c r="T39" s="13"/>
      <c r="U39" s="30" t="s">
        <v>534</v>
      </c>
      <c r="Y39" s="30" t="s">
        <v>295</v>
      </c>
      <c r="Z39" s="30" t="s">
        <v>423</v>
      </c>
      <c r="AF39" s="28"/>
      <c r="AK39" s="40" t="str">
        <f t="shared" si="7"/>
        <v>l</v>
      </c>
    </row>
    <row r="40" spans="1:37" x14ac:dyDescent="0.15">
      <c r="A40" s="13"/>
      <c r="B40" s="13"/>
      <c r="F40" s="13"/>
      <c r="G40" s="19"/>
      <c r="K40" s="13"/>
      <c r="L40" s="13"/>
      <c r="O40" s="13"/>
      <c r="P40" s="13"/>
      <c r="Q40" s="19"/>
      <c r="T40" s="13"/>
      <c r="U40" s="30"/>
      <c r="Y40" s="30" t="s">
        <v>296</v>
      </c>
      <c r="Z40" s="30" t="s">
        <v>424</v>
      </c>
      <c r="AF40" s="28"/>
      <c r="AK40" s="40" t="str">
        <f t="shared" si="7"/>
        <v>m</v>
      </c>
    </row>
    <row r="41" spans="1:37" x14ac:dyDescent="0.15">
      <c r="A41" s="13"/>
      <c r="B41" s="13"/>
      <c r="F41" s="13"/>
      <c r="G41" s="19"/>
      <c r="K41" s="13"/>
      <c r="L41" s="13"/>
      <c r="O41" s="13"/>
      <c r="P41" s="13"/>
      <c r="Q41" s="19"/>
      <c r="T41" s="13"/>
      <c r="U41" s="30" t="s">
        <v>236</v>
      </c>
      <c r="Y41" s="30" t="s">
        <v>297</v>
      </c>
      <c r="Z41" s="30" t="s">
        <v>425</v>
      </c>
      <c r="AF41" s="28"/>
      <c r="AK41" s="40" t="str">
        <f t="shared" si="7"/>
        <v>n</v>
      </c>
    </row>
    <row r="42" spans="1:37" x14ac:dyDescent="0.15">
      <c r="A42" s="13"/>
      <c r="B42" s="13"/>
      <c r="F42" s="13"/>
      <c r="G42" s="19"/>
      <c r="K42" s="13"/>
      <c r="L42" s="13"/>
      <c r="O42" s="13"/>
      <c r="P42" s="13"/>
      <c r="Q42" s="19"/>
      <c r="T42" s="13"/>
      <c r="U42" s="30" t="s">
        <v>246</v>
      </c>
      <c r="Y42" s="30" t="s">
        <v>298</v>
      </c>
      <c r="Z42" s="30" t="s">
        <v>426</v>
      </c>
      <c r="AF42" s="28"/>
      <c r="AK42" s="40" t="str">
        <f t="shared" si="7"/>
        <v>o</v>
      </c>
    </row>
    <row r="43" spans="1:37" x14ac:dyDescent="0.15">
      <c r="A43" s="13"/>
      <c r="B43" s="13"/>
      <c r="F43" s="13"/>
      <c r="G43" s="19"/>
      <c r="K43" s="13"/>
      <c r="L43" s="13"/>
      <c r="O43" s="13"/>
      <c r="P43" s="13"/>
      <c r="Q43" s="19"/>
      <c r="T43" s="13"/>
      <c r="Y43" s="30" t="s">
        <v>299</v>
      </c>
      <c r="Z43" s="30" t="s">
        <v>427</v>
      </c>
      <c r="AF43" s="28"/>
      <c r="AK43" s="40" t="str">
        <f t="shared" si="7"/>
        <v>p</v>
      </c>
    </row>
    <row r="44" spans="1:37" x14ac:dyDescent="0.15">
      <c r="A44" s="13"/>
      <c r="B44" s="13"/>
      <c r="F44" s="13"/>
      <c r="G44" s="19"/>
      <c r="K44" s="13"/>
      <c r="L44" s="13"/>
      <c r="O44" s="13"/>
      <c r="P44" s="13"/>
      <c r="Q44" s="19"/>
      <c r="T44" s="13"/>
      <c r="Y44" s="30" t="s">
        <v>300</v>
      </c>
      <c r="Z44" s="30" t="s">
        <v>428</v>
      </c>
      <c r="AF44" s="28"/>
      <c r="AK44" s="40" t="str">
        <f t="shared" si="7"/>
        <v>q</v>
      </c>
    </row>
    <row r="45" spans="1:37" x14ac:dyDescent="0.15">
      <c r="A45" s="13"/>
      <c r="B45" s="13"/>
      <c r="F45" s="13"/>
      <c r="G45" s="19"/>
      <c r="K45" s="13"/>
      <c r="L45" s="13"/>
      <c r="O45" s="13"/>
      <c r="P45" s="13"/>
      <c r="Q45" s="19"/>
      <c r="T45" s="13"/>
      <c r="U45" s="27" t="s">
        <v>156</v>
      </c>
      <c r="Y45" s="30" t="s">
        <v>301</v>
      </c>
      <c r="Z45" s="30" t="s">
        <v>429</v>
      </c>
      <c r="AF45" s="28"/>
      <c r="AK45" s="40" t="str">
        <f t="shared" si="7"/>
        <v>r</v>
      </c>
    </row>
    <row r="46" spans="1:37" x14ac:dyDescent="0.15">
      <c r="A46" s="13"/>
      <c r="B46" s="13"/>
      <c r="F46" s="13"/>
      <c r="G46" s="19"/>
      <c r="K46" s="13"/>
      <c r="L46" s="13"/>
      <c r="O46" s="13"/>
      <c r="P46" s="13"/>
      <c r="Q46" s="19"/>
      <c r="T46" s="13"/>
      <c r="U46" s="70" t="s">
        <v>562</v>
      </c>
      <c r="Y46" s="30" t="s">
        <v>302</v>
      </c>
      <c r="Z46" s="30" t="s">
        <v>430</v>
      </c>
      <c r="AF46" s="28"/>
      <c r="AK46" s="40" t="str">
        <f t="shared" si="7"/>
        <v>s</v>
      </c>
    </row>
    <row r="47" spans="1:37" x14ac:dyDescent="0.15">
      <c r="A47" s="13"/>
      <c r="B47" s="13"/>
      <c r="F47" s="13"/>
      <c r="G47" s="19"/>
      <c r="K47" s="13"/>
      <c r="L47" s="13"/>
      <c r="O47" s="13"/>
      <c r="P47" s="13"/>
      <c r="Q47" s="19"/>
      <c r="T47" s="13"/>
      <c r="Y47" s="30" t="s">
        <v>303</v>
      </c>
      <c r="Z47" s="30" t="s">
        <v>431</v>
      </c>
      <c r="AF47" s="28"/>
      <c r="AK47" s="40" t="str">
        <f t="shared" si="7"/>
        <v>t</v>
      </c>
    </row>
    <row r="48" spans="1:37" x14ac:dyDescent="0.15">
      <c r="A48" s="13"/>
      <c r="B48" s="13"/>
      <c r="F48" s="13"/>
      <c r="G48" s="19"/>
      <c r="K48" s="13"/>
      <c r="L48" s="13"/>
      <c r="O48" s="13"/>
      <c r="P48" s="13"/>
      <c r="Q48" s="19"/>
      <c r="T48" s="13"/>
      <c r="U48" s="70">
        <v>2021</v>
      </c>
      <c r="Y48" s="30" t="s">
        <v>304</v>
      </c>
      <c r="Z48" s="30" t="s">
        <v>432</v>
      </c>
      <c r="AF48" s="28"/>
      <c r="AK48" s="40" t="str">
        <f t="shared" si="7"/>
        <v>u</v>
      </c>
    </row>
    <row r="49" spans="1:37" x14ac:dyDescent="0.15">
      <c r="A49" s="13"/>
      <c r="B49" s="13"/>
      <c r="F49" s="13"/>
      <c r="G49" s="19"/>
      <c r="K49" s="13"/>
      <c r="L49" s="13"/>
      <c r="O49" s="13"/>
      <c r="P49" s="13"/>
      <c r="Q49" s="19"/>
      <c r="T49" s="13"/>
      <c r="U49" s="70">
        <v>2022</v>
      </c>
      <c r="Y49" s="30" t="s">
        <v>305</v>
      </c>
      <c r="Z49" s="30" t="s">
        <v>433</v>
      </c>
      <c r="AF49" s="28"/>
      <c r="AK49" s="40" t="str">
        <f t="shared" si="7"/>
        <v>v</v>
      </c>
    </row>
    <row r="50" spans="1:37" x14ac:dyDescent="0.15">
      <c r="A50" s="13"/>
      <c r="B50" s="13"/>
      <c r="F50" s="13"/>
      <c r="G50" s="19"/>
      <c r="K50" s="13"/>
      <c r="L50" s="13"/>
      <c r="O50" s="13"/>
      <c r="P50" s="13"/>
      <c r="Q50" s="19"/>
      <c r="T50" s="13"/>
      <c r="U50" s="70">
        <v>2023</v>
      </c>
      <c r="Y50" s="30" t="s">
        <v>306</v>
      </c>
      <c r="Z50" s="30" t="s">
        <v>434</v>
      </c>
      <c r="AF50" s="28"/>
    </row>
    <row r="51" spans="1:37" x14ac:dyDescent="0.15">
      <c r="A51" s="13"/>
      <c r="B51" s="13"/>
      <c r="F51" s="13"/>
      <c r="G51" s="19"/>
      <c r="K51" s="13"/>
      <c r="L51" s="13"/>
      <c r="O51" s="13"/>
      <c r="P51" s="13"/>
      <c r="Q51" s="19"/>
      <c r="T51" s="13"/>
      <c r="U51" s="70">
        <v>2024</v>
      </c>
      <c r="Y51" s="30" t="s">
        <v>307</v>
      </c>
      <c r="Z51" s="30" t="s">
        <v>435</v>
      </c>
      <c r="AF51" s="28"/>
    </row>
    <row r="52" spans="1:37" x14ac:dyDescent="0.15">
      <c r="A52" s="13"/>
      <c r="B52" s="13"/>
      <c r="F52" s="13"/>
      <c r="G52" s="19"/>
      <c r="K52" s="13"/>
      <c r="L52" s="13"/>
      <c r="O52" s="13"/>
      <c r="P52" s="13"/>
      <c r="Q52" s="19"/>
      <c r="T52" s="13"/>
      <c r="U52" s="70">
        <v>2025</v>
      </c>
      <c r="Y52" s="30" t="s">
        <v>308</v>
      </c>
      <c r="Z52" s="30" t="s">
        <v>436</v>
      </c>
      <c r="AF52" s="28"/>
    </row>
    <row r="53" spans="1:37" x14ac:dyDescent="0.15">
      <c r="A53" s="13"/>
      <c r="B53" s="13"/>
      <c r="F53" s="13"/>
      <c r="G53" s="19"/>
      <c r="K53" s="13"/>
      <c r="L53" s="13"/>
      <c r="O53" s="13"/>
      <c r="P53" s="13"/>
      <c r="Q53" s="19"/>
      <c r="T53" s="13"/>
      <c r="U53" s="70">
        <v>2026</v>
      </c>
      <c r="Y53" s="30" t="s">
        <v>309</v>
      </c>
      <c r="Z53" s="30" t="s">
        <v>437</v>
      </c>
      <c r="AF53" s="28"/>
    </row>
    <row r="54" spans="1:37" x14ac:dyDescent="0.15">
      <c r="A54" s="13"/>
      <c r="B54" s="13"/>
      <c r="F54" s="13"/>
      <c r="G54" s="19"/>
      <c r="K54" s="13"/>
      <c r="L54" s="13"/>
      <c r="O54" s="13"/>
      <c r="P54" s="20"/>
      <c r="Q54" s="19"/>
      <c r="T54" s="13"/>
      <c r="Y54" s="30" t="s">
        <v>310</v>
      </c>
      <c r="Z54" s="30" t="s">
        <v>438</v>
      </c>
      <c r="AF54" s="28"/>
    </row>
    <row r="55" spans="1:37" x14ac:dyDescent="0.15">
      <c r="A55" s="13"/>
      <c r="B55" s="13"/>
      <c r="F55" s="13"/>
      <c r="G55" s="19"/>
      <c r="K55" s="13"/>
      <c r="L55" s="13"/>
      <c r="O55" s="13"/>
      <c r="P55" s="13"/>
      <c r="Q55" s="19"/>
      <c r="T55" s="13"/>
      <c r="Y55" s="30" t="s">
        <v>311</v>
      </c>
      <c r="Z55" s="30" t="s">
        <v>439</v>
      </c>
      <c r="AF55" s="28"/>
    </row>
    <row r="56" spans="1:37" x14ac:dyDescent="0.15">
      <c r="A56" s="13"/>
      <c r="B56" s="13"/>
      <c r="F56" s="13"/>
      <c r="G56" s="19"/>
      <c r="K56" s="13"/>
      <c r="L56" s="13"/>
      <c r="O56" s="13"/>
      <c r="P56" s="13"/>
      <c r="Q56" s="19"/>
      <c r="T56" s="13"/>
      <c r="U56" s="70">
        <v>20</v>
      </c>
      <c r="Y56" s="30" t="s">
        <v>312</v>
      </c>
      <c r="Z56" s="30" t="s">
        <v>440</v>
      </c>
      <c r="AF56" s="28"/>
    </row>
    <row r="57" spans="1:37" x14ac:dyDescent="0.15">
      <c r="A57" s="13"/>
      <c r="B57" s="13"/>
      <c r="F57" s="13"/>
      <c r="G57" s="19"/>
      <c r="K57" s="13"/>
      <c r="L57" s="13"/>
      <c r="O57" s="13"/>
      <c r="P57" s="13"/>
      <c r="Q57" s="19"/>
      <c r="T57" s="13"/>
      <c r="U57" s="30" t="s">
        <v>510</v>
      </c>
      <c r="Y57" s="30" t="s">
        <v>313</v>
      </c>
      <c r="Z57" s="30" t="s">
        <v>441</v>
      </c>
      <c r="AF57" s="28"/>
    </row>
    <row r="58" spans="1:37" x14ac:dyDescent="0.15">
      <c r="A58" s="13"/>
      <c r="B58" s="13"/>
      <c r="F58" s="13"/>
      <c r="G58" s="19"/>
      <c r="K58" s="13"/>
      <c r="L58" s="13"/>
      <c r="O58" s="13"/>
      <c r="P58" s="13"/>
      <c r="Q58" s="19"/>
      <c r="T58" s="13"/>
      <c r="U58" s="30" t="s">
        <v>511</v>
      </c>
      <c r="Y58" s="30" t="s">
        <v>314</v>
      </c>
      <c r="Z58" s="30" t="s">
        <v>442</v>
      </c>
      <c r="AF58" s="28"/>
    </row>
    <row r="59" spans="1:37" x14ac:dyDescent="0.15">
      <c r="A59" s="13"/>
      <c r="B59" s="13"/>
      <c r="F59" s="13"/>
      <c r="G59" s="19"/>
      <c r="K59" s="13"/>
      <c r="L59" s="13"/>
      <c r="O59" s="13"/>
      <c r="P59" s="13"/>
      <c r="Q59" s="19"/>
      <c r="T59" s="13"/>
      <c r="Y59" s="30" t="s">
        <v>315</v>
      </c>
      <c r="Z59" s="30" t="s">
        <v>443</v>
      </c>
      <c r="AF59" s="28"/>
    </row>
    <row r="60" spans="1:37" x14ac:dyDescent="0.15">
      <c r="A60" s="13"/>
      <c r="B60" s="13"/>
      <c r="F60" s="13"/>
      <c r="G60" s="19"/>
      <c r="K60" s="13"/>
      <c r="L60" s="13"/>
      <c r="O60" s="13"/>
      <c r="P60" s="13"/>
      <c r="Q60" s="19"/>
      <c r="T60" s="13"/>
      <c r="Y60" s="30" t="s">
        <v>316</v>
      </c>
      <c r="Z60" s="30" t="s">
        <v>444</v>
      </c>
      <c r="AF60" s="28"/>
    </row>
    <row r="61" spans="1:37" x14ac:dyDescent="0.15">
      <c r="A61" s="13"/>
      <c r="B61" s="13"/>
      <c r="F61" s="13"/>
      <c r="G61" s="19"/>
      <c r="K61" s="13"/>
      <c r="L61" s="13"/>
      <c r="O61" s="13"/>
      <c r="P61" s="13"/>
      <c r="Q61" s="19"/>
      <c r="T61" s="13"/>
      <c r="Y61" s="30" t="s">
        <v>317</v>
      </c>
      <c r="Z61" s="30" t="s">
        <v>445</v>
      </c>
      <c r="AF61" s="28"/>
    </row>
    <row r="62" spans="1:37" x14ac:dyDescent="0.15">
      <c r="A62" s="13"/>
      <c r="B62" s="13"/>
      <c r="F62" s="13"/>
      <c r="G62" s="19"/>
      <c r="K62" s="13"/>
      <c r="L62" s="13"/>
      <c r="O62" s="13"/>
      <c r="P62" s="13"/>
      <c r="Q62" s="19"/>
      <c r="T62" s="13"/>
      <c r="Y62" s="30" t="s">
        <v>318</v>
      </c>
      <c r="Z62" s="30" t="s">
        <v>446</v>
      </c>
      <c r="AF62" s="28"/>
    </row>
    <row r="63" spans="1:37" x14ac:dyDescent="0.15">
      <c r="A63" s="13"/>
      <c r="B63" s="13"/>
      <c r="F63" s="13"/>
      <c r="G63" s="19"/>
      <c r="K63" s="13"/>
      <c r="L63" s="13"/>
      <c r="O63" s="13"/>
      <c r="P63" s="13"/>
      <c r="Q63" s="19"/>
      <c r="T63" s="13"/>
      <c r="Y63" s="30" t="s">
        <v>319</v>
      </c>
      <c r="Z63" s="30" t="s">
        <v>447</v>
      </c>
      <c r="AF63" s="28"/>
    </row>
    <row r="64" spans="1:37" x14ac:dyDescent="0.15">
      <c r="A64" s="13"/>
      <c r="B64" s="13"/>
      <c r="F64" s="13"/>
      <c r="G64" s="19"/>
      <c r="K64" s="13"/>
      <c r="L64" s="13"/>
      <c r="O64" s="13"/>
      <c r="P64" s="13"/>
      <c r="Q64" s="19"/>
      <c r="T64" s="13"/>
      <c r="Y64" s="30" t="s">
        <v>320</v>
      </c>
      <c r="Z64" s="30" t="s">
        <v>448</v>
      </c>
      <c r="AF64" s="28"/>
    </row>
    <row r="65" spans="1:32" x14ac:dyDescent="0.15">
      <c r="A65" s="13"/>
      <c r="B65" s="13"/>
      <c r="F65" s="13"/>
      <c r="G65" s="19"/>
      <c r="K65" s="13"/>
      <c r="L65" s="13"/>
      <c r="O65" s="13"/>
      <c r="P65" s="13"/>
      <c r="Q65" s="19"/>
      <c r="T65" s="13"/>
      <c r="Y65" s="30" t="s">
        <v>321</v>
      </c>
      <c r="Z65" s="30" t="s">
        <v>449</v>
      </c>
      <c r="AF65" s="28"/>
    </row>
    <row r="66" spans="1:32" x14ac:dyDescent="0.15">
      <c r="A66" s="13"/>
      <c r="B66" s="13"/>
      <c r="F66" s="13"/>
      <c r="G66" s="19"/>
      <c r="K66" s="13"/>
      <c r="L66" s="13"/>
      <c r="O66" s="13"/>
      <c r="P66" s="13"/>
      <c r="Q66" s="19"/>
      <c r="T66" s="13"/>
      <c r="Y66" s="30" t="s">
        <v>62</v>
      </c>
      <c r="Z66" s="30" t="s">
        <v>450</v>
      </c>
      <c r="AF66" s="28"/>
    </row>
    <row r="67" spans="1:32" x14ac:dyDescent="0.15">
      <c r="A67" s="13"/>
      <c r="B67" s="13"/>
      <c r="F67" s="13"/>
      <c r="G67" s="19"/>
      <c r="K67" s="13"/>
      <c r="L67" s="13"/>
      <c r="O67" s="13"/>
      <c r="P67" s="13"/>
      <c r="Q67" s="19"/>
      <c r="T67" s="13"/>
      <c r="Y67" s="30" t="s">
        <v>322</v>
      </c>
      <c r="Z67" s="30" t="s">
        <v>451</v>
      </c>
      <c r="AF67" s="28"/>
    </row>
    <row r="68" spans="1:32" x14ac:dyDescent="0.15">
      <c r="A68" s="13"/>
      <c r="B68" s="13"/>
      <c r="F68" s="13"/>
      <c r="G68" s="19"/>
      <c r="K68" s="13"/>
      <c r="L68" s="13"/>
      <c r="O68" s="13"/>
      <c r="P68" s="13"/>
      <c r="Q68" s="19"/>
      <c r="T68" s="13"/>
      <c r="Y68" s="30" t="s">
        <v>323</v>
      </c>
      <c r="Z68" s="30" t="s">
        <v>452</v>
      </c>
      <c r="AF68" s="28"/>
    </row>
    <row r="69" spans="1:32" x14ac:dyDescent="0.15">
      <c r="A69" s="13"/>
      <c r="B69" s="13"/>
      <c r="F69" s="13"/>
      <c r="G69" s="19"/>
      <c r="K69" s="13"/>
      <c r="L69" s="13"/>
      <c r="O69" s="13"/>
      <c r="P69" s="13"/>
      <c r="Q69" s="19"/>
      <c r="T69" s="13"/>
      <c r="Y69" s="30" t="s">
        <v>324</v>
      </c>
      <c r="Z69" s="30" t="s">
        <v>453</v>
      </c>
      <c r="AF69" s="28"/>
    </row>
    <row r="70" spans="1:32" x14ac:dyDescent="0.15">
      <c r="A70" s="13"/>
      <c r="B70" s="13"/>
      <c r="Y70" s="30" t="s">
        <v>325</v>
      </c>
      <c r="Z70" s="30" t="s">
        <v>454</v>
      </c>
    </row>
    <row r="71" spans="1:32" x14ac:dyDescent="0.15">
      <c r="Y71" s="30" t="s">
        <v>326</v>
      </c>
      <c r="Z71" s="30" t="s">
        <v>455</v>
      </c>
    </row>
    <row r="72" spans="1:32" x14ac:dyDescent="0.15">
      <c r="Y72" s="30" t="s">
        <v>327</v>
      </c>
      <c r="Z72" s="30" t="s">
        <v>456</v>
      </c>
    </row>
    <row r="73" spans="1:32" x14ac:dyDescent="0.15">
      <c r="Y73" s="30" t="s">
        <v>328</v>
      </c>
      <c r="Z73" s="30" t="s">
        <v>457</v>
      </c>
    </row>
    <row r="74" spans="1:32" x14ac:dyDescent="0.15">
      <c r="Y74" s="30" t="s">
        <v>329</v>
      </c>
      <c r="Z74" s="30" t="s">
        <v>458</v>
      </c>
    </row>
    <row r="75" spans="1:32" x14ac:dyDescent="0.15">
      <c r="Y75" s="30" t="s">
        <v>330</v>
      </c>
      <c r="Z75" s="30" t="s">
        <v>459</v>
      </c>
    </row>
    <row r="76" spans="1:32" x14ac:dyDescent="0.15">
      <c r="Y76" s="30" t="s">
        <v>331</v>
      </c>
      <c r="Z76" s="30" t="s">
        <v>460</v>
      </c>
    </row>
    <row r="77" spans="1:32" x14ac:dyDescent="0.15">
      <c r="Y77" s="30" t="s">
        <v>332</v>
      </c>
      <c r="Z77" s="30" t="s">
        <v>461</v>
      </c>
    </row>
    <row r="78" spans="1:32" x14ac:dyDescent="0.15">
      <c r="Y78" s="30" t="s">
        <v>333</v>
      </c>
      <c r="Z78" s="30" t="s">
        <v>462</v>
      </c>
    </row>
    <row r="79" spans="1:32" x14ac:dyDescent="0.15">
      <c r="Y79" s="30" t="s">
        <v>334</v>
      </c>
      <c r="Z79" s="30" t="s">
        <v>463</v>
      </c>
    </row>
    <row r="80" spans="1:32" x14ac:dyDescent="0.15">
      <c r="Y80" s="30" t="s">
        <v>335</v>
      </c>
      <c r="Z80" s="30" t="s">
        <v>464</v>
      </c>
    </row>
    <row r="81" spans="25:26" x14ac:dyDescent="0.15">
      <c r="Y81" s="30" t="s">
        <v>336</v>
      </c>
      <c r="Z81" s="30" t="s">
        <v>465</v>
      </c>
    </row>
    <row r="82" spans="25:26" x14ac:dyDescent="0.15">
      <c r="Y82" s="30" t="s">
        <v>337</v>
      </c>
      <c r="Z82" s="30" t="s">
        <v>466</v>
      </c>
    </row>
    <row r="83" spans="25:26" x14ac:dyDescent="0.15">
      <c r="Y83" s="30" t="s">
        <v>338</v>
      </c>
      <c r="Z83" s="30" t="s">
        <v>467</v>
      </c>
    </row>
    <row r="84" spans="25:26" x14ac:dyDescent="0.15">
      <c r="Y84" s="30" t="s">
        <v>339</v>
      </c>
      <c r="Z84" s="30" t="s">
        <v>468</v>
      </c>
    </row>
    <row r="85" spans="25:26" x14ac:dyDescent="0.15">
      <c r="Y85" s="30" t="s">
        <v>340</v>
      </c>
      <c r="Z85" s="30" t="s">
        <v>469</v>
      </c>
    </row>
    <row r="86" spans="25:26" x14ac:dyDescent="0.15">
      <c r="Y86" s="30" t="s">
        <v>341</v>
      </c>
      <c r="Z86" s="30" t="s">
        <v>470</v>
      </c>
    </row>
    <row r="87" spans="25:26" x14ac:dyDescent="0.15">
      <c r="Y87" s="30" t="s">
        <v>342</v>
      </c>
      <c r="Z87" s="30" t="s">
        <v>471</v>
      </c>
    </row>
    <row r="88" spans="25:26" x14ac:dyDescent="0.15">
      <c r="Y88" s="30" t="s">
        <v>343</v>
      </c>
      <c r="Z88" s="30" t="s">
        <v>472</v>
      </c>
    </row>
    <row r="89" spans="25:26" x14ac:dyDescent="0.15">
      <c r="Y89" s="30" t="s">
        <v>344</v>
      </c>
      <c r="Z89" s="30" t="s">
        <v>473</v>
      </c>
    </row>
    <row r="90" spans="25:26" x14ac:dyDescent="0.15">
      <c r="Y90" s="30" t="s">
        <v>345</v>
      </c>
      <c r="Z90" s="30" t="s">
        <v>474</v>
      </c>
    </row>
    <row r="91" spans="25:26" x14ac:dyDescent="0.15">
      <c r="Y91" s="30" t="s">
        <v>346</v>
      </c>
      <c r="Z91" s="30" t="s">
        <v>475</v>
      </c>
    </row>
    <row r="92" spans="25:26" x14ac:dyDescent="0.15">
      <c r="Y92" s="30" t="s">
        <v>347</v>
      </c>
      <c r="Z92" s="30" t="s">
        <v>476</v>
      </c>
    </row>
    <row r="93" spans="25:26" x14ac:dyDescent="0.15">
      <c r="Y93" s="30" t="s">
        <v>348</v>
      </c>
      <c r="Z93" s="30" t="s">
        <v>477</v>
      </c>
    </row>
    <row r="94" spans="25:26" x14ac:dyDescent="0.15">
      <c r="Y94" s="30" t="s">
        <v>349</v>
      </c>
      <c r="Z94" s="30" t="s">
        <v>478</v>
      </c>
    </row>
    <row r="95" spans="25:26" x14ac:dyDescent="0.15">
      <c r="Y95" s="30" t="s">
        <v>350</v>
      </c>
      <c r="Z95" s="30" t="s">
        <v>479</v>
      </c>
    </row>
    <row r="96" spans="25:26" x14ac:dyDescent="0.15">
      <c r="Y96" s="30" t="s">
        <v>254</v>
      </c>
      <c r="Z96" s="30" t="s">
        <v>480</v>
      </c>
    </row>
    <row r="97" spans="25:26" x14ac:dyDescent="0.15">
      <c r="Y97" s="30" t="s">
        <v>351</v>
      </c>
      <c r="Z97" s="30" t="s">
        <v>481</v>
      </c>
    </row>
    <row r="98" spans="25:26" x14ac:dyDescent="0.15">
      <c r="Y98" s="30" t="s">
        <v>352</v>
      </c>
      <c r="Z98" s="30" t="s">
        <v>482</v>
      </c>
    </row>
    <row r="99" spans="25:26" x14ac:dyDescent="0.15">
      <c r="Y99" s="30" t="s">
        <v>382</v>
      </c>
      <c r="Z99" s="30" t="s">
        <v>483</v>
      </c>
    </row>
    <row r="100" spans="25:26" x14ac:dyDescent="0.15">
      <c r="Y100" s="30" t="s">
        <v>565</v>
      </c>
      <c r="Z100" s="30"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2022-12-01T09:39:03Z</dcterms:created>
  <dcterms:modified xsi:type="dcterms:W3CDTF">2022-12-01T09:40:40Z</dcterms:modified>
</cp:coreProperties>
</file>