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補正予算レビューシート" sheetId="13" r:id="rId1"/>
    <sheet name="入力規則等" sheetId="4" r:id="rId2"/>
  </sheets>
  <definedNames>
    <definedName name="_xlnm._FilterDatabase" localSheetId="0" hidden="1">補正予算レビューシート!$A$2:$BH$145</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5" i="13" l="1"/>
  <c r="AD22" i="13" l="1"/>
  <c r="W22" i="13"/>
  <c r="P22" i="13"/>
  <c r="AK19" i="13" l="1"/>
  <c r="AY145" i="13" l="1"/>
  <c r="AY144" i="13"/>
  <c r="AY143" i="13"/>
  <c r="AY139" i="13"/>
  <c r="AY141" i="13" s="1"/>
  <c r="AU132" i="13"/>
  <c r="Y132" i="13"/>
  <c r="AW108" i="13"/>
  <c r="AT108" i="13"/>
  <c r="AQ108" i="13"/>
  <c r="AL108" i="13"/>
  <c r="AI108" i="13"/>
  <c r="AF108" i="13"/>
  <c r="Z108" i="13"/>
  <c r="W108" i="13"/>
  <c r="T108" i="13"/>
  <c r="N108" i="13"/>
  <c r="AW107" i="13"/>
  <c r="AT107" i="13"/>
  <c r="AQ107" i="13"/>
  <c r="AL107" i="13"/>
  <c r="AI107" i="13"/>
  <c r="AF107" i="13"/>
  <c r="Z107" i="13"/>
  <c r="W107" i="13"/>
  <c r="T107" i="13"/>
  <c r="N107" i="13"/>
  <c r="K107" i="13"/>
  <c r="H107" i="13"/>
  <c r="AY57" i="13"/>
  <c r="AY59" i="13" s="1"/>
  <c r="AY54" i="13"/>
  <c r="AY56" i="13" s="1"/>
  <c r="AY51" i="13"/>
  <c r="AY52" i="13" s="1"/>
  <c r="AY50" i="13"/>
  <c r="AY40" i="13"/>
  <c r="AY49" i="13" s="1"/>
  <c r="AD19" i="13"/>
  <c r="AD21" i="13" s="1"/>
  <c r="W19" i="13"/>
  <c r="W21" i="13" s="1"/>
  <c r="P19" i="13"/>
  <c r="P21" i="13" s="1"/>
  <c r="AV2" i="13"/>
  <c r="AY63" i="13" l="1"/>
  <c r="AY53" i="13"/>
  <c r="AY55" i="13"/>
  <c r="AY142" i="13"/>
  <c r="AY140" i="13"/>
  <c r="AY44" i="13"/>
  <c r="AY48" i="13"/>
  <c r="AY42" i="13"/>
  <c r="AY46" i="13"/>
  <c r="AY41" i="13"/>
  <c r="AY43" i="13"/>
  <c r="AY45" i="13"/>
  <c r="AY47" i="13"/>
  <c r="AY62" i="13"/>
  <c r="AY60" i="13"/>
  <c r="AY58" i="13"/>
  <c r="AY61" i="13"/>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I3" i="4" s="1"/>
  <c r="I4" i="4" s="1"/>
  <c r="I5" i="4" s="1"/>
  <c r="I6" i="4" s="1"/>
  <c r="I7" i="4" s="1"/>
  <c r="C2" i="4"/>
  <c r="D2" i="4" s="1"/>
  <c r="N3" i="4" l="1"/>
  <c r="I8" i="4"/>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3" s="1"/>
  <c r="D3" i="4"/>
  <c r="D4" i="4" s="1"/>
  <c r="D5" i="4" s="1"/>
  <c r="D6" i="4" s="1"/>
  <c r="D7" i="4" s="1"/>
  <c r="D8" i="4" s="1"/>
  <c r="D9" i="4" s="1"/>
  <c r="D10" i="4" s="1"/>
  <c r="D11" i="4" s="1"/>
  <c r="D12" i="4" s="1"/>
  <c r="N4" i="4"/>
  <c r="N5" i="4" s="1"/>
  <c r="N6" i="4" s="1"/>
  <c r="N7" i="4" s="1"/>
  <c r="N8" i="4" s="1"/>
  <c r="N9" i="4" s="1"/>
  <c r="N10" i="4" s="1"/>
  <c r="N11" i="4" s="1"/>
  <c r="K13" i="4" s="1"/>
  <c r="AE8" i="13" s="1"/>
  <c r="S3" i="4"/>
  <c r="S4" i="4" s="1"/>
  <c r="S5" i="4" s="1"/>
  <c r="S6" i="4" s="1"/>
  <c r="S7" i="4" s="1"/>
  <c r="S8" i="4" s="1"/>
  <c r="P10" i="4" s="1"/>
  <c r="G11" i="13" s="1"/>
  <c r="D13" i="4" l="1"/>
  <c r="D14" i="4" s="1"/>
  <c r="D15" i="4" s="1"/>
  <c r="D16" i="4" s="1"/>
  <c r="D17" i="4" s="1"/>
  <c r="D18" i="4" s="1"/>
  <c r="D19" i="4" s="1"/>
  <c r="D20" i="4" s="1"/>
  <c r="D21" i="4" s="1"/>
  <c r="D22" i="4" s="1"/>
  <c r="D23" i="4" l="1"/>
  <c r="A27" i="4" l="1"/>
  <c r="G8" i="13" l="1"/>
</calcChain>
</file>

<file path=xl/sharedStrings.xml><?xml version="1.0" encoding="utf-8"?>
<sst xmlns="http://schemas.openxmlformats.org/spreadsheetml/2006/main" count="896" uniqueCount="635">
  <si>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</si>
  <si>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</si>
  <si>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</si>
  <si>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</si>
  <si>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</si>
  <si>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</si>
  <si>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</si>
  <si>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</si>
  <si>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</si>
  <si>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</si>
  <si>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</si>
  <si>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</si>
  <si>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</si>
  <si>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</si>
  <si>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</si>
  <si>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</si>
  <si>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</si>
  <si>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</si>
  <si>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</si>
  <si>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</si>
  <si>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</si>
  <si>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</si>
  <si>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</si>
  <si>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</si>
  <si>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</si>
  <si>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</si>
  <si>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</si>
  <si>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</si>
  <si>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</si>
  <si>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</si>
  <si>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</si>
  <si>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</si>
  <si>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</si>
  <si>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</si>
  <si>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</si>
  <si>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</si>
  <si>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</si>
  <si>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</si>
  <si>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</si>
  <si>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</si>
  <si>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</si>
  <si>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</si>
  <si>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</si>
  <si>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</si>
  <si>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</si>
  <si>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</si>
  <si>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</si>
  <si>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目標値</t>
    <rPh sb="0" eb="3">
      <t>モクヒョウチ</t>
    </rPh>
    <phoneticPr fontId="5"/>
  </si>
  <si>
    <t>活動実績</t>
    <rPh sb="0" eb="2">
      <t>カツドウ</t>
    </rPh>
    <rPh sb="2" eb="4">
      <t>ジッセキ</t>
    </rPh>
    <phoneticPr fontId="5"/>
  </si>
  <si>
    <t>当初見込み</t>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</si>
  <si>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</si>
  <si>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</si>
  <si>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</si>
  <si>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</si>
  <si>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</si>
  <si>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</si>
  <si>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</si>
  <si>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</si>
  <si>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</si>
  <si>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</si>
  <si>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</si>
  <si>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</si>
  <si>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</si>
  <si>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</si>
  <si>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</si>
  <si>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</si>
  <si>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</si>
  <si>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</si>
  <si>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</si>
  <si>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</si>
  <si>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</si>
  <si>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</si>
  <si>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</si>
  <si>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</si>
  <si>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</si>
  <si>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</si>
  <si>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</si>
  <si>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</si>
  <si>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</si>
  <si>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</si>
  <si>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</si>
  <si>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</si>
  <si>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</si>
  <si>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</si>
  <si>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</si>
  <si>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</si>
  <si>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</si>
  <si>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</si>
  <si>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</si>
  <si>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</si>
  <si>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</si>
  <si>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</si>
  <si>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</si>
  <si>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</si>
  <si>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</si>
  <si>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</si>
  <si>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</si>
  <si>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</si>
  <si>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</si>
  <si>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</si>
  <si>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</si>
  <si>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</si>
  <si>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</si>
  <si>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</si>
  <si>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</si>
  <si>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</si>
  <si>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</si>
  <si>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</si>
  <si>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</si>
  <si>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</si>
  <si>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</si>
  <si>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</si>
  <si>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</si>
  <si>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</si>
  <si>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</si>
  <si>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</si>
  <si>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</si>
  <si>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</si>
  <si>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</si>
  <si>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</si>
  <si>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</si>
  <si>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</si>
  <si>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</si>
  <si>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</si>
  <si>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</si>
  <si>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</si>
  <si>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</si>
  <si>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</si>
  <si>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</si>
  <si>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</si>
  <si>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</si>
  <si>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</si>
  <si>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</si>
  <si>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</si>
  <si>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</si>
  <si>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</si>
  <si>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</si>
  <si>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</si>
  <si>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</si>
  <si>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</si>
  <si>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</si>
  <si>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</si>
  <si>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</si>
  <si>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</si>
  <si>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</si>
  <si>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</si>
  <si>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</si>
  <si>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</si>
  <si>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</si>
  <si>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</si>
  <si>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</si>
  <si>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</si>
  <si>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</si>
  <si>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</si>
  <si>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</si>
  <si>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</si>
  <si>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</si>
  <si>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</si>
  <si>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</si>
  <si>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</si>
  <si>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</si>
  <si>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</si>
  <si>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</si>
  <si>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</si>
  <si>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</si>
  <si>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</si>
  <si>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</si>
  <si>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</si>
  <si>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</si>
  <si>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</si>
  <si>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</si>
  <si>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</si>
  <si>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</si>
  <si>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</si>
  <si>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</si>
  <si>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</si>
  <si>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</si>
  <si>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</si>
  <si>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</si>
  <si>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</si>
  <si>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</si>
  <si>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</si>
  <si>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</si>
  <si>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</si>
  <si>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</si>
  <si>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</si>
  <si>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</si>
  <si>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</si>
  <si>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</si>
  <si>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</si>
  <si>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</si>
  <si>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</si>
  <si>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</si>
  <si>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</si>
  <si>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</si>
  <si>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</si>
  <si>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</si>
  <si>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</si>
  <si>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</si>
  <si>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</si>
  <si>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</si>
  <si>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</si>
  <si>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</si>
  <si>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</si>
  <si>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</si>
  <si>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</si>
  <si>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</si>
  <si>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</si>
  <si>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</si>
  <si>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</si>
  <si>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</si>
  <si>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</si>
  <si>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</si>
  <si>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</si>
  <si>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</si>
  <si>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</si>
  <si>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</si>
  <si>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</si>
  <si>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</si>
  <si>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</si>
  <si>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</si>
  <si>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</si>
  <si>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</si>
  <si>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</si>
  <si>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</si>
  <si>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</si>
  <si>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</si>
  <si>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</si>
  <si>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</si>
  <si>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</si>
  <si>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</si>
  <si>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</si>
  <si>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</si>
  <si>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</si>
  <si>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</si>
  <si>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</si>
  <si>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</si>
  <si>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</si>
  <si>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</si>
  <si>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</si>
  <si>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</si>
  <si>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</si>
  <si>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</si>
  <si>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</si>
  <si>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</si>
  <si>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</si>
  <si>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</si>
  <si>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</si>
  <si>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</si>
  <si>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</si>
  <si>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</si>
  <si>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</si>
  <si>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</si>
  <si>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</si>
  <si>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</si>
  <si>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</si>
  <si>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</si>
  <si>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</si>
  <si>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</si>
  <si>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</si>
  <si>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</si>
  <si>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</si>
  <si>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</si>
  <si>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</si>
  <si>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</si>
  <si>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</si>
  <si>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</si>
  <si>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</si>
  <si>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</si>
  <si>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</si>
  <si>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</si>
  <si>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</si>
  <si>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</si>
  <si>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</si>
  <si>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</si>
  <si>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</si>
  <si>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</si>
  <si>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</si>
  <si>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</si>
  <si>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</si>
  <si>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</si>
  <si>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</si>
  <si>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</si>
  <si>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</si>
  <si>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</si>
  <si>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</si>
  <si>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</si>
  <si>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</si>
  <si>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</si>
  <si>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</si>
  <si>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</si>
  <si>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</si>
  <si>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</si>
  <si>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</si>
  <si>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</si>
  <si>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</si>
  <si>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</si>
  <si>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</si>
  <si>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</si>
  <si>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</si>
  <si>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</si>
  <si>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</si>
  <si>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</si>
  <si>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</si>
  <si>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</si>
  <si>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</si>
  <si>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</si>
  <si>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</si>
  <si>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</si>
  <si>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</si>
  <si>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</si>
  <si>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</si>
  <si>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</si>
  <si>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</si>
  <si>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</si>
  <si>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</si>
  <si>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</si>
  <si>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</si>
  <si>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</si>
  <si>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</si>
  <si>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</si>
  <si>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</si>
  <si>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</si>
  <si>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</si>
  <si>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</si>
  <si>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</si>
  <si>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</si>
  <si>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</si>
  <si>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</si>
  <si>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</si>
  <si>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</si>
  <si>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</si>
  <si>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</si>
  <si>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</si>
  <si>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</si>
  <si>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</si>
  <si>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</si>
  <si>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</si>
  <si>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</si>
  <si>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</si>
  <si>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</si>
  <si>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</si>
  <si>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</si>
  <si>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</si>
  <si>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</si>
  <si>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</si>
  <si>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</si>
  <si>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</si>
  <si>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</si>
  <si>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</si>
  <si>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</si>
  <si>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</si>
  <si>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</si>
  <si>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</si>
  <si>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</si>
  <si>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</si>
  <si>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</si>
  <si>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</si>
  <si>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</si>
  <si>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</si>
  <si>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</si>
  <si>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</si>
  <si>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</si>
  <si>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</si>
  <si>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</si>
  <si>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</si>
  <si>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</si>
  <si>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</si>
  <si>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</si>
  <si>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</si>
  <si>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</si>
  <si>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</si>
  <si>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</si>
  <si>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</si>
  <si>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</si>
  <si>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</si>
  <si>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</si>
  <si>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</si>
  <si>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</si>
  <si>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</si>
  <si>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</si>
  <si>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</si>
  <si>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</si>
  <si>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</si>
  <si>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</si>
  <si>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</si>
  <si>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</si>
  <si>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</si>
  <si>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</si>
  <si>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</si>
  <si>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</si>
  <si>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</si>
  <si>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</si>
  <si>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</si>
  <si>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</si>
  <si>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</si>
  <si>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</si>
  <si>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</si>
  <si>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</si>
  <si>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</si>
  <si>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</si>
  <si>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</si>
  <si>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</si>
  <si>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</si>
  <si>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</si>
  <si>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</si>
  <si>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</si>
  <si>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</si>
  <si>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</si>
  <si>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</si>
  <si>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</si>
  <si>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</si>
  <si>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</si>
  <si>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</si>
  <si>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</si>
  <si>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</si>
  <si>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</si>
  <si>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</si>
  <si>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</si>
  <si>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</si>
  <si>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</si>
  <si>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</si>
  <si>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</si>
  <si>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</si>
  <si>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</si>
  <si>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</si>
  <si>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</si>
  <si>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</si>
  <si>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</si>
  <si>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</si>
  <si>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</si>
  <si>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</si>
  <si>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</si>
  <si>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</si>
  <si>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</si>
  <si>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</si>
  <si>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</si>
  <si>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</si>
  <si>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</si>
  <si>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</si>
  <si>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</si>
  <si>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</si>
  <si>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</si>
  <si>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</si>
  <si>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</si>
  <si>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</si>
  <si>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</si>
  <si>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</si>
  <si>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</si>
  <si>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</si>
  <si>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</si>
  <si>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</si>
  <si>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</si>
  <si>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</si>
  <si>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</si>
  <si>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</si>
  <si>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</si>
  <si>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</si>
  <si>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</si>
  <si>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</si>
  <si>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</si>
  <si>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</si>
  <si>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</si>
  <si>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</si>
  <si>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</si>
  <si>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</si>
  <si>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</si>
  <si>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</si>
  <si>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</si>
  <si>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</si>
  <si>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</si>
  <si>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</si>
  <si>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</si>
  <si>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</si>
  <si>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</si>
  <si>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</si>
  <si>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</si>
  <si>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</si>
  <si>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</si>
  <si>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</si>
  <si>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</si>
  <si>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</si>
  <si>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</si>
  <si>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</si>
  <si>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</si>
  <si>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</si>
  <si>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</si>
  <si>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</si>
  <si>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</si>
  <si>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</si>
  <si>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</si>
  <si>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</si>
  <si>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</si>
  <si>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</si>
  <si>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</si>
  <si>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</si>
  <si>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</si>
  <si>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</si>
  <si>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</si>
  <si>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</si>
  <si>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</si>
  <si>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</si>
  <si>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</si>
  <si>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</si>
  <si>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</si>
  <si>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</si>
  <si>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</si>
  <si>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</si>
  <si>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</si>
  <si>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</si>
  <si>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</si>
  <si>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</si>
  <si>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</si>
  <si>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</si>
  <si>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</si>
  <si>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</si>
  <si>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</si>
  <si>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</si>
  <si>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</si>
  <si>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</si>
  <si>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</si>
  <si>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</si>
  <si>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</si>
  <si>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</si>
  <si>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</si>
  <si>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</si>
  <si>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</si>
  <si>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</si>
  <si>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</si>
  <si>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</si>
  <si>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</si>
  <si>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</si>
  <si>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</si>
  <si>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</si>
  <si>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</si>
  <si>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</si>
  <si>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</si>
  <si>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</si>
  <si>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</si>
  <si>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</si>
  <si>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</si>
  <si>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</si>
  <si>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</si>
  <si>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</si>
  <si>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</si>
  <si>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</si>
  <si>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</si>
  <si>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</si>
  <si>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</si>
  <si>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</si>
  <si>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</si>
  <si>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</si>
  <si>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</si>
  <si>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</si>
  <si>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</si>
  <si>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</si>
  <si>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</si>
  <si>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</si>
  <si>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</si>
  <si>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</si>
  <si>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</si>
  <si>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</si>
  <si>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令和４年度
第２次補正予算</t>
    <rPh sb="0" eb="2">
      <t>レイワ</t>
    </rPh>
    <rPh sb="3" eb="5">
      <t>ネンド</t>
    </rPh>
    <rPh sb="6" eb="7">
      <t>ダイ</t>
    </rPh>
    <rPh sb="8" eb="9">
      <t>ジ</t>
    </rPh>
    <rPh sb="9" eb="11">
      <t>ホセイ</t>
    </rPh>
    <rPh sb="11" eb="13">
      <t>ヨサン</t>
    </rPh>
    <phoneticPr fontId="5"/>
  </si>
  <si>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5"/>
  </si>
  <si>
    <t>令和４年度第２次補正予算内訳
（単位：百万円）</t>
    <rPh sb="12" eb="14">
      <t>ウチワケ</t>
    </rPh>
    <phoneticPr fontId="5"/>
  </si>
  <si>
    <t>内閣府</t>
  </si>
  <si>
    <t>府</t>
  </si>
  <si>
    <t>健康・医療分野におけるムーンショット型研究開発等事業</t>
  </si>
  <si>
    <t>科学技術・イノベーション推進事務局</t>
  </si>
  <si>
    <t>日本医療研究開発機構担当室</t>
  </si>
  <si>
    <t>参事官　神田　忠雄
参事官　笠松　淳也</t>
    <rPh sb="4" eb="6">
      <t>カンダ</t>
    </rPh>
    <rPh sb="7" eb="9">
      <t>タダオ</t>
    </rPh>
    <rPh sb="10" eb="13">
      <t>サンジカン</t>
    </rPh>
    <rPh sb="14" eb="16">
      <t>カサマツ</t>
    </rPh>
    <rPh sb="17" eb="19">
      <t>ジュンヤ</t>
    </rPh>
    <phoneticPr fontId="5"/>
  </si>
  <si>
    <t>・科学技術・イノベーション創出の活性化に関する法律第27条の2
・国立研究開発法人日本医療研究開発機構法第17条の２第2項</t>
  </si>
  <si>
    <t>○</t>
  </si>
  <si>
    <t>・経済財政運営と改革の基本方針2022（令和4年6月7日閣議決定）
・新しい資本主義のグランドデザイン及び実行計画（令和4年6月7日閣議決定）
・統合イノベーション戦略2022（令和4年6月3日閣議決定）
・健康・医療戦略（令和2年3月27日閣議決定）
・医療分野研究開発推進計画（令和2年3月27日健康・医療戦略推進本部決定）
・ムーンショット型研究開発制度の基本的考え方について（令和2年2月27日健康・医療戦略推進本部決定）</t>
    <rPh sb="1" eb="3">
      <t>ケイザイ</t>
    </rPh>
    <rPh sb="3" eb="5">
      <t>ザイセイ</t>
    </rPh>
    <rPh sb="5" eb="7">
      <t>ウンエイ</t>
    </rPh>
    <rPh sb="8" eb="10">
      <t>カイカク</t>
    </rPh>
    <rPh sb="11" eb="13">
      <t>キホン</t>
    </rPh>
    <rPh sb="13" eb="15">
      <t>ホウシン</t>
    </rPh>
    <rPh sb="20" eb="22">
      <t>レイワ</t>
    </rPh>
    <rPh sb="23" eb="24">
      <t>ネン</t>
    </rPh>
    <rPh sb="25" eb="26">
      <t>ガツ</t>
    </rPh>
    <rPh sb="27" eb="28">
      <t>ヒ</t>
    </rPh>
    <rPh sb="28" eb="30">
      <t>カクギ</t>
    </rPh>
    <rPh sb="30" eb="32">
      <t>ケッテイ</t>
    </rPh>
    <rPh sb="35" eb="36">
      <t>アタラ</t>
    </rPh>
    <rPh sb="38" eb="40">
      <t>シホン</t>
    </rPh>
    <rPh sb="40" eb="42">
      <t>シュギ</t>
    </rPh>
    <rPh sb="51" eb="52">
      <t>オヨ</t>
    </rPh>
    <rPh sb="53" eb="55">
      <t>ジッコウ</t>
    </rPh>
    <rPh sb="55" eb="57">
      <t>ケイカク</t>
    </rPh>
    <rPh sb="58" eb="60">
      <t>レイワ</t>
    </rPh>
    <rPh sb="61" eb="62">
      <t>ネン</t>
    </rPh>
    <rPh sb="63" eb="64">
      <t>ガツ</t>
    </rPh>
    <rPh sb="65" eb="66">
      <t>ヒ</t>
    </rPh>
    <rPh sb="66" eb="68">
      <t>カクギ</t>
    </rPh>
    <rPh sb="68" eb="70">
      <t>ケッテイ</t>
    </rPh>
    <phoneticPr fontId="5"/>
  </si>
  <si>
    <t>目指すべき未来像を展望し困難だが実現すれば大きなインパクトが期待される社会課題に対して健康・医療分野においても貢献すべく野心的な目標に基づくムーンショット型の研究開発を推進すること等を目的とする。
2040年までに、主要な疾患を予防・克服し100歳まで健康不安なく人生を楽しむためのサステイナブルな医療・介護システムを実現する。</t>
  </si>
  <si>
    <t>国立研究開発法人日本医療研究開発機構に基金を造成し、健康・医療戦略推進本部で定めるムーンショット目標の実現のため、総合科学技術・イノベーション会議で定める目標とも連携しつつ、内閣府、文部科学省、厚生労働省、経済産業省が一体となって、研究開発を推進する。また、産学官共同による医薬品・医療機器等の研究開発等もあわせて実施する。</t>
  </si>
  <si>
    <t>-</t>
  </si>
  <si>
    <t>-</t>
    <phoneticPr fontId="5"/>
  </si>
  <si>
    <t>革新的研究開発推進基金補助金</t>
    <rPh sb="0" eb="3">
      <t>カクシンテキ</t>
    </rPh>
    <rPh sb="3" eb="5">
      <t>ケンキュウ</t>
    </rPh>
    <rPh sb="5" eb="7">
      <t>カイハツ</t>
    </rPh>
    <rPh sb="7" eb="9">
      <t>スイシン</t>
    </rPh>
    <rPh sb="9" eb="11">
      <t>キキン</t>
    </rPh>
    <rPh sb="11" eb="14">
      <t>ホジョキン</t>
    </rPh>
    <phoneticPr fontId="5"/>
  </si>
  <si>
    <t>大学等の行う、我が国発の破壊的イノベーションの創出を目指した、従来技術の延長にない、より大胆な発想に基づく挑戦的な研究開発を、国立研究開発法人日本医療研究開発機構を通じて支援する。</t>
    <rPh sb="0" eb="2">
      <t>ダイガク</t>
    </rPh>
    <rPh sb="2" eb="3">
      <t>トウ</t>
    </rPh>
    <rPh sb="4" eb="5">
      <t>オコナ</t>
    </rPh>
    <rPh sb="31" eb="33">
      <t>ジュウライ</t>
    </rPh>
    <rPh sb="63" eb="65">
      <t>コクリツ</t>
    </rPh>
    <rPh sb="65" eb="67">
      <t>ケンキュウ</t>
    </rPh>
    <rPh sb="67" eb="69">
      <t>カイハツ</t>
    </rPh>
    <rPh sb="69" eb="71">
      <t>ホウジン</t>
    </rPh>
    <rPh sb="71" eb="73">
      <t>ニホン</t>
    </rPh>
    <rPh sb="73" eb="75">
      <t>イリョウ</t>
    </rPh>
    <rPh sb="75" eb="77">
      <t>ケンキュウ</t>
    </rPh>
    <rPh sb="77" eb="79">
      <t>カイハツ</t>
    </rPh>
    <rPh sb="79" eb="81">
      <t>キコウ</t>
    </rPh>
    <rPh sb="82" eb="83">
      <t>ツウ</t>
    </rPh>
    <rPh sb="85" eb="87">
      <t>シエン</t>
    </rPh>
    <phoneticPr fontId="5"/>
  </si>
  <si>
    <t>ムーンショット目標の実現</t>
  </si>
  <si>
    <t>ムーンショット目標に基づき実施している研究開発課題数</t>
  </si>
  <si>
    <t>実施課題に対する年度配分額（X）／課題数（Y）
※ムーンショット目標分</t>
  </si>
  <si>
    <t>件</t>
    <rPh sb="0" eb="1">
      <t>ケン</t>
    </rPh>
    <phoneticPr fontId="5"/>
  </si>
  <si>
    <t>百万円</t>
    <rPh sb="0" eb="3">
      <t>ヒャクマンエン</t>
    </rPh>
    <phoneticPr fontId="5"/>
  </si>
  <si>
    <t>1952.5百万円/5課題</t>
    <rPh sb="6" eb="9">
      <t>ヒャクマンエン</t>
    </rPh>
    <rPh sb="11" eb="13">
      <t>カダイ</t>
    </rPh>
    <phoneticPr fontId="5"/>
  </si>
  <si>
    <t>　（X)/（Y)</t>
    <phoneticPr fontId="5"/>
  </si>
  <si>
    <t>1969.9百万円/8課題</t>
    <rPh sb="6" eb="8">
      <t>ヒャクマン</t>
    </rPh>
    <rPh sb="8" eb="9">
      <t>エン</t>
    </rPh>
    <rPh sb="11" eb="13">
      <t>カダイ</t>
    </rPh>
    <phoneticPr fontId="5"/>
  </si>
  <si>
    <t>運用・評価指針に基づく評価等により、優れた進捗が認められるプロジェクト数</t>
  </si>
  <si>
    <t>ムーンショット目標の実現に向けた研究開発ターゲットを関係府省において定めているが、単なる性能向上のような定量的に測れる研究開発ではなく、定量的な指標では測れない新たな価値を生み出すことを目標としているため、目標は定性的にならざるを得ないところ。なお、成果指標は定量指標を設定している。</t>
    <rPh sb="13" eb="14">
      <t>ム</t>
    </rPh>
    <rPh sb="16" eb="18">
      <t>ケンキュウ</t>
    </rPh>
    <rPh sb="18" eb="20">
      <t>カイハツ</t>
    </rPh>
    <rPh sb="26" eb="28">
      <t>カンケイ</t>
    </rPh>
    <rPh sb="28" eb="30">
      <t>フショウ</t>
    </rPh>
    <rPh sb="34" eb="35">
      <t>サダ</t>
    </rPh>
    <rPh sb="41" eb="42">
      <t>タン</t>
    </rPh>
    <rPh sb="44" eb="46">
      <t>セイノウ</t>
    </rPh>
    <rPh sb="46" eb="48">
      <t>コウジョウ</t>
    </rPh>
    <rPh sb="52" eb="55">
      <t>テイリョウテキ</t>
    </rPh>
    <rPh sb="56" eb="57">
      <t>ハカ</t>
    </rPh>
    <rPh sb="59" eb="61">
      <t>ケンキュウ</t>
    </rPh>
    <rPh sb="61" eb="63">
      <t>カイハツ</t>
    </rPh>
    <rPh sb="80" eb="81">
      <t>アラ</t>
    </rPh>
    <rPh sb="83" eb="85">
      <t>カチ</t>
    </rPh>
    <rPh sb="86" eb="87">
      <t>ウ</t>
    </rPh>
    <rPh sb="88" eb="89">
      <t>ダ</t>
    </rPh>
    <rPh sb="93" eb="95">
      <t>モクヒョウ</t>
    </rPh>
    <rPh sb="103" eb="105">
      <t>モクヒョウ</t>
    </rPh>
    <rPh sb="106" eb="109">
      <t>テイセイテキ</t>
    </rPh>
    <rPh sb="115" eb="116">
      <t>エ</t>
    </rPh>
    <rPh sb="125" eb="127">
      <t>セイカ</t>
    </rPh>
    <rPh sb="127" eb="129">
      <t>シヒョウ</t>
    </rPh>
    <rPh sb="130" eb="132">
      <t>テイリョウ</t>
    </rPh>
    <rPh sb="132" eb="134">
      <t>シヒョウ</t>
    </rPh>
    <rPh sb="135" eb="137">
      <t>セッテイ</t>
    </rPh>
    <phoneticPr fontId="5"/>
  </si>
  <si>
    <t>2040年までに、免疫システムや睡眠の制御等により健康を維持し疾患の発症・重症化を予防するための技術や、日常生活の場面で個人の心身の状態を可視化・予測し、各人に最適な健康維持の行動を自発的に促す技術を開発することで、心身共に健康を維持できる社会基盤を構築すること等を目標とし、令和３年度より研究開発を開始した。</t>
    <rPh sb="133" eb="135">
      <t>モクヒョウ</t>
    </rPh>
    <rPh sb="138" eb="140">
      <t>レイワ</t>
    </rPh>
    <rPh sb="141" eb="143">
      <t>ネンド</t>
    </rPh>
    <rPh sb="145" eb="147">
      <t>ケンキュウ</t>
    </rPh>
    <rPh sb="147" eb="149">
      <t>カイハツ</t>
    </rPh>
    <rPh sb="150" eb="152">
      <t>カイシ</t>
    </rPh>
    <phoneticPr fontId="5"/>
  </si>
  <si>
    <t>ムーンショット目標の実現に向け、関係府省と連携して、健康・医療分野における挑戦的な研究開発の推進</t>
    <rPh sb="7" eb="9">
      <t>モクヒョウ</t>
    </rPh>
    <rPh sb="10" eb="12">
      <t>ジツゲン</t>
    </rPh>
    <rPh sb="13" eb="14">
      <t>ム</t>
    </rPh>
    <rPh sb="16" eb="18">
      <t>カンケイ</t>
    </rPh>
    <rPh sb="18" eb="20">
      <t>フショウ</t>
    </rPh>
    <rPh sb="21" eb="23">
      <t>レンケイ</t>
    </rPh>
    <rPh sb="26" eb="28">
      <t>ケンコウ</t>
    </rPh>
    <rPh sb="29" eb="31">
      <t>イリョウ</t>
    </rPh>
    <rPh sb="31" eb="33">
      <t>ブンヤ</t>
    </rPh>
    <rPh sb="37" eb="40">
      <t>チョウセンテキ</t>
    </rPh>
    <rPh sb="41" eb="43">
      <t>ケンキュウ</t>
    </rPh>
    <rPh sb="43" eb="45">
      <t>カイハツ</t>
    </rPh>
    <rPh sb="46" eb="48">
      <t>スイシン</t>
    </rPh>
    <phoneticPr fontId="5"/>
  </si>
  <si>
    <t xml:space="preserve">国費と企業原資の研究費を組み合わせることにより、産学官共同による医療上の必要性が高く特に緊要となった医薬品・医療機器等の研究開発を推進する。
</t>
    <rPh sb="0" eb="2">
      <t>コクヒ</t>
    </rPh>
    <rPh sb="3" eb="5">
      <t>キギョウ</t>
    </rPh>
    <rPh sb="5" eb="7">
      <t>ゲンシ</t>
    </rPh>
    <rPh sb="8" eb="11">
      <t>ケンキュウヒ</t>
    </rPh>
    <rPh sb="12" eb="13">
      <t>ク</t>
    </rPh>
    <rPh sb="14" eb="15">
      <t>ア</t>
    </rPh>
    <rPh sb="24" eb="27">
      <t>サンガクカン</t>
    </rPh>
    <rPh sb="27" eb="29">
      <t>キョウドウ</t>
    </rPh>
    <rPh sb="32" eb="34">
      <t>イリョウ</t>
    </rPh>
    <rPh sb="34" eb="35">
      <t>ジョウ</t>
    </rPh>
    <rPh sb="36" eb="39">
      <t>ヒツヨウセイ</t>
    </rPh>
    <rPh sb="40" eb="41">
      <t>タカ</t>
    </rPh>
    <rPh sb="42" eb="43">
      <t>トク</t>
    </rPh>
    <rPh sb="44" eb="46">
      <t>キンヨウ</t>
    </rPh>
    <rPh sb="50" eb="53">
      <t>イヤクヒン</t>
    </rPh>
    <rPh sb="54" eb="56">
      <t>イリョウ</t>
    </rPh>
    <rPh sb="56" eb="58">
      <t>キキ</t>
    </rPh>
    <rPh sb="58" eb="59">
      <t>トウ</t>
    </rPh>
    <rPh sb="60" eb="62">
      <t>ケンキュウ</t>
    </rPh>
    <rPh sb="62" eb="64">
      <t>カイハツ</t>
    </rPh>
    <rPh sb="65" eb="67">
      <t>スイシン</t>
    </rPh>
    <phoneticPr fontId="5"/>
  </si>
  <si>
    <t xml:space="preserve">産学官共同による医薬品・医療機器等の研究開発の推進
</t>
  </si>
  <si>
    <t>実施課題に対する年度配分額（X）／課題数（Y）
※産学共同研究分</t>
  </si>
  <si>
    <t>成果目標が達成されたと評価された件数。</t>
  </si>
  <si>
    <t>19．科学技術・イノベーション政策</t>
  </si>
  <si>
    <t>25．科学技術・イノベーション基本計画の策定・推進</t>
  </si>
  <si>
    <t>112ページ</t>
  </si>
  <si>
    <t>https://www5.cao.go.jp/keizai-shimon/kaigi/special/reform/report_211223_2.pdf</t>
  </si>
  <si>
    <t>多年度にわたる基金事業のＰＤＣＡ強化</t>
  </si>
  <si>
    <t>困難だが大きなインパクトが期待される健康・医療分野の社会課題に対して、野心的な目標を掲げて研究開発等を推進するものであり、国民や社会のニーズを反映している。</t>
  </si>
  <si>
    <t>非連続的・破壊的なイノベーションを創出するため、失敗も許容した大胆な挑戦が可能となるよう支援する本事業は、地方自治体、民間等に委ねることは困難であり、国が実施すべき事業である。</t>
  </si>
  <si>
    <t>「統合イノベーション戦略2021」や「健康・医療戦略」等にも、ムーンショット型の研究開発制度等を推進する旨明記されており、政策目的の達成に必要かつ政策体系の中での優先度も高い事業である。</t>
  </si>
  <si>
    <t>健康・医療分野におけるムーンショット目標の実現等を目指し、研究開発課題を広く公募した上で、国立研究開発法人日本医療研究開発機構において作成した公募要領に基づき、競争性・支出先の妥当性を確保しながら選定されたPMにより研究開発が進められている。</t>
    <rPh sb="108" eb="110">
      <t>ケンキュウ</t>
    </rPh>
    <rPh sb="110" eb="112">
      <t>カイハツ</t>
    </rPh>
    <rPh sb="113" eb="114">
      <t>スス</t>
    </rPh>
    <phoneticPr fontId="5"/>
  </si>
  <si>
    <t>無</t>
  </si>
  <si>
    <t>執行機関の国立研究開発法人日本医療研究開発機構では、事業の公募を行う際、公募要領に則り、研究経費等の妥当性を確認するなど、事業の効率的な実施に努めている。</t>
  </si>
  <si>
    <t>執行機関の国立研究開発法人日本医療研究開発機構では、合理的な支出になるよう取り組んでいる。</t>
  </si>
  <si>
    <t>事業実績報告等において費目・使途を十分に把握できており、事業目的に真に必要なものに限定されている。</t>
  </si>
  <si>
    <t>‐</t>
  </si>
  <si>
    <t>執行機関の国立研究開発法人日本医療研究開発機構において、外部の専門家・有識者を活用するなど厳格な評価を行い、評価結果をその後の事業改善にフィードバックするなど、効率化等が図られるようPDCAサイクルを徹底することとしている。</t>
  </si>
  <si>
    <t>執行機関の国立研究開発法人日本医療研究開発機構では、公募など、競争的な方法で支出先を選定している。</t>
  </si>
  <si>
    <t>当初見込み通りの活動実績となっている。</t>
  </si>
  <si>
    <t>文科</t>
  </si>
  <si>
    <t>経産</t>
  </si>
  <si>
    <t>農水</t>
  </si>
  <si>
    <t>ムーンショット型研究開発プログラム</t>
  </si>
  <si>
    <t>ムーンショット型研究開発事業</t>
  </si>
  <si>
    <t>ムーンショット型農林水産研究開発事業</t>
  </si>
  <si>
    <t>文部科学省は、国立研究開発法人科学技術振興機構を通じて共通基盤的な研究開発や萌芽的・探索的な研究開発を、経済産業省は、国立研究開発法人新エネルギー・産業技術総合開発機構を通じて所掌する分野における挑戦的な研究開発を、農林水産省は生物系特定産業技術研究支援センターを通じて農林水産分野の産業創造や社会変革を実現する研究成果の創出を行い、内閣府は、国立研究開発法人日本医療研究開発機構を通じて健康・医療分野における研究開発を行う。</t>
  </si>
  <si>
    <t>健康・医療分野におけるムーンショット型研究開発等事業を実施するために必要な基金を造成するための費用</t>
  </si>
  <si>
    <t>補助</t>
    <rPh sb="0" eb="2">
      <t>ホジョ</t>
    </rPh>
    <phoneticPr fontId="5"/>
  </si>
  <si>
    <t>健康・医療分野におけるムーンショット目標の実現に向けた開発等を実施するため、国立大学法人東北大学、国立大学法人東京大学、国立大学法人北海道大学、国立大学法人筑波大学へ研究開発を委託するための経費</t>
    <rPh sb="38" eb="40">
      <t>コクリツ</t>
    </rPh>
    <rPh sb="40" eb="42">
      <t>ダイガク</t>
    </rPh>
    <rPh sb="42" eb="44">
      <t>ホウジン</t>
    </rPh>
    <rPh sb="44" eb="46">
      <t>トウホク</t>
    </rPh>
    <rPh sb="46" eb="48">
      <t>ダイガク</t>
    </rPh>
    <rPh sb="49" eb="51">
      <t>コクリツ</t>
    </rPh>
    <rPh sb="51" eb="53">
      <t>ダイガク</t>
    </rPh>
    <rPh sb="53" eb="55">
      <t>ホウジン</t>
    </rPh>
    <rPh sb="55" eb="57">
      <t>トウキョウ</t>
    </rPh>
    <rPh sb="57" eb="59">
      <t>ダイガク</t>
    </rPh>
    <rPh sb="60" eb="62">
      <t>コクリツ</t>
    </rPh>
    <rPh sb="62" eb="64">
      <t>ダイガク</t>
    </rPh>
    <rPh sb="64" eb="66">
      <t>ホウジン</t>
    </rPh>
    <rPh sb="66" eb="69">
      <t>ホッカイドウ</t>
    </rPh>
    <rPh sb="69" eb="71">
      <t>ダイガク</t>
    </rPh>
    <rPh sb="72" eb="74">
      <t>コクリツ</t>
    </rPh>
    <rPh sb="74" eb="76">
      <t>ダイガク</t>
    </rPh>
    <rPh sb="76" eb="78">
      <t>ホウジン</t>
    </rPh>
    <rPh sb="78" eb="80">
      <t>ツクバ</t>
    </rPh>
    <rPh sb="80" eb="82">
      <t>ダイガク</t>
    </rPh>
    <phoneticPr fontId="5"/>
  </si>
  <si>
    <t>委託費</t>
    <rPh sb="0" eb="2">
      <t>イタク</t>
    </rPh>
    <rPh sb="2" eb="3">
      <t>ヒ</t>
    </rPh>
    <phoneticPr fontId="5"/>
  </si>
  <si>
    <t>A.国立研究開発法人日本医療研究開発機構</t>
    <rPh sb="2" eb="4">
      <t>コクリツ</t>
    </rPh>
    <rPh sb="4" eb="6">
      <t>ケンキュウ</t>
    </rPh>
    <rPh sb="6" eb="8">
      <t>カイハツ</t>
    </rPh>
    <rPh sb="8" eb="10">
      <t>ホウジン</t>
    </rPh>
    <rPh sb="10" eb="12">
      <t>ニホン</t>
    </rPh>
    <rPh sb="12" eb="14">
      <t>イリョウ</t>
    </rPh>
    <rPh sb="14" eb="16">
      <t>ケンキュウ</t>
    </rPh>
    <rPh sb="16" eb="18">
      <t>カイハツ</t>
    </rPh>
    <rPh sb="18" eb="20">
      <t>キコウ</t>
    </rPh>
    <phoneticPr fontId="5"/>
  </si>
  <si>
    <t>B.研究者、民間事業者等</t>
    <rPh sb="2" eb="5">
      <t>ケンキュウシャ</t>
    </rPh>
    <rPh sb="6" eb="8">
      <t>ミンカン</t>
    </rPh>
    <rPh sb="8" eb="11">
      <t>ジギョウシャ</t>
    </rPh>
    <rPh sb="11" eb="12">
      <t>トウ</t>
    </rPh>
    <phoneticPr fontId="5"/>
  </si>
  <si>
    <t>国立研究開発法人日本医療研究開発機構</t>
    <phoneticPr fontId="5"/>
  </si>
  <si>
    <t>健康・医療分野におけるムーンショット型研究開発等事業の実施</t>
    <phoneticPr fontId="5"/>
  </si>
  <si>
    <t>補助金等交付</t>
  </si>
  <si>
    <t>国立大学法人東北大学</t>
    <rPh sb="0" eb="2">
      <t>コクリツ</t>
    </rPh>
    <rPh sb="2" eb="4">
      <t>ダイガク</t>
    </rPh>
    <rPh sb="4" eb="6">
      <t>ホウジン</t>
    </rPh>
    <rPh sb="6" eb="8">
      <t>トウホク</t>
    </rPh>
    <rPh sb="8" eb="10">
      <t>ダイガク</t>
    </rPh>
    <phoneticPr fontId="5"/>
  </si>
  <si>
    <t>国立大学法人東京大学</t>
    <rPh sb="0" eb="2">
      <t>コクリツ</t>
    </rPh>
    <rPh sb="2" eb="4">
      <t>ダイガク</t>
    </rPh>
    <rPh sb="4" eb="6">
      <t>ホウジン</t>
    </rPh>
    <rPh sb="6" eb="8">
      <t>トウキョウ</t>
    </rPh>
    <rPh sb="8" eb="10">
      <t>ダイガク</t>
    </rPh>
    <phoneticPr fontId="5"/>
  </si>
  <si>
    <t>国立大学法人北海道大学</t>
    <rPh sb="0" eb="2">
      <t>コクリツ</t>
    </rPh>
    <rPh sb="2" eb="4">
      <t>ダイガク</t>
    </rPh>
    <rPh sb="4" eb="6">
      <t>ホウジン</t>
    </rPh>
    <rPh sb="6" eb="9">
      <t>ホッカイドウ</t>
    </rPh>
    <rPh sb="9" eb="11">
      <t>ダイガク</t>
    </rPh>
    <phoneticPr fontId="5"/>
  </si>
  <si>
    <t>国立大学法人筑波大学</t>
    <rPh sb="0" eb="2">
      <t>コクリツ</t>
    </rPh>
    <rPh sb="2" eb="4">
      <t>ダイガク</t>
    </rPh>
    <rPh sb="4" eb="6">
      <t>ホウジン</t>
    </rPh>
    <rPh sb="6" eb="8">
      <t>ツクバ</t>
    </rPh>
    <rPh sb="8" eb="10">
      <t>ダイガク</t>
    </rPh>
    <phoneticPr fontId="5"/>
  </si>
  <si>
    <t>産学官共同による研究開発等の採択課題数
※現在、産学官共同による医薬品・医療機器等の研究開発等の第1回目公募の審査段階のため活動見込は「-」</t>
    <phoneticPr fontId="5"/>
  </si>
  <si>
    <t>産学官共同による医薬品・医療機器等の研究開発等を推進する。
※現在、産学官共同による医薬品・医療機器等の研究開発等の第1回目公募の審査段階のため成果見込は「-」</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</si>
</sst>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2">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09">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0" xfId="0" applyFont="1" applyBorder="1">
      <alignment vertical="center"/>
    </xf>
    <xf numFmtId="0" fontId="22" fillId="0" borderId="0" xfId="0" applyFont="1">
      <alignment vertical="center"/>
    </xf>
    <xf numFmtId="0" fontId="25" fillId="0" borderId="10" xfId="0" applyFont="1" applyBorder="1" applyAlignment="1">
      <alignment horizontal="justify" vertical="center" wrapText="1"/>
    </xf>
    <xf numFmtId="0" fontId="23" fillId="0" borderId="10" xfId="0" applyFont="1" applyBorder="1" applyAlignment="1" applyProtection="1">
      <alignment horizontal="center" vertical="center"/>
      <protection locked="0"/>
    </xf>
    <xf numFmtId="0" fontId="0" fillId="0" borderId="0" xfId="0" applyAlignment="1">
      <alignment horizontal="center" vertical="center"/>
    </xf>
    <xf numFmtId="0" fontId="22" fillId="0" borderId="10" xfId="0" applyFont="1" applyBorder="1" applyAlignment="1" applyProtection="1">
      <alignment horizontal="center" vertical="center"/>
      <protection locked="0"/>
    </xf>
    <xf numFmtId="0" fontId="22" fillId="0" borderId="10"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3" fillId="7" borderId="10" xfId="0" applyFont="1" applyFill="1" applyBorder="1" applyAlignment="1">
      <alignment horizontal="center" vertical="center"/>
    </xf>
    <xf numFmtId="0" fontId="22" fillId="7" borderId="10" xfId="0" applyFont="1" applyFill="1" applyBorder="1" applyAlignment="1">
      <alignment horizontal="center" vertical="center"/>
    </xf>
    <xf numFmtId="0" fontId="25" fillId="7" borderId="10" xfId="0" applyFont="1" applyFill="1" applyBorder="1" applyAlignment="1">
      <alignment horizontal="center" vertical="center" wrapText="1"/>
    </xf>
    <xf numFmtId="0" fontId="0" fillId="3" borderId="0" xfId="0" applyFill="1">
      <alignment vertical="center"/>
    </xf>
    <xf numFmtId="0" fontId="22" fillId="3" borderId="10"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6"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58"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0" xfId="0" applyFont="1" applyFill="1" applyBorder="1" applyAlignment="1">
      <alignment horizontal="justify" vertical="center" wrapText="1"/>
    </xf>
    <xf numFmtId="0" fontId="0" fillId="0" borderId="0" xfId="0" applyAlignment="1">
      <alignment horizontal="righ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178" fontId="22" fillId="0" borderId="33"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82" fontId="0" fillId="5" borderId="10" xfId="0" applyNumberFormat="1" applyFont="1" applyFill="1" applyBorder="1" applyAlignment="1" applyProtection="1">
      <alignment horizontal="right" vertical="center" wrapText="1"/>
      <protection locked="0"/>
    </xf>
    <xf numFmtId="182" fontId="3" fillId="5"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5" borderId="10" xfId="0" applyFill="1" applyBorder="1" applyAlignment="1" applyProtection="1">
      <alignment horizontal="left" vertical="center" wrapText="1"/>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3" fillId="2" borderId="10" xfId="0" applyFont="1" applyFill="1" applyBorder="1" applyAlignment="1">
      <alignment vertical="center" wrapText="1"/>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49" fontId="3"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0" fontId="0" fillId="6" borderId="10" xfId="0" applyFont="1" applyFill="1" applyBorder="1" applyAlignment="1">
      <alignment horizontal="center" vertical="center" wrapText="1"/>
    </xf>
    <xf numFmtId="0" fontId="0" fillId="6" borderId="10" xfId="0" applyFill="1" applyBorder="1" applyAlignment="1">
      <alignment horizontal="center" vertical="center" wrapText="1"/>
    </xf>
    <xf numFmtId="0" fontId="3" fillId="0" borderId="10" xfId="0" applyFont="1" applyBorder="1" applyAlignment="1" applyProtection="1">
      <alignment horizontal="left" vertical="center" wrapText="1"/>
      <protection locked="0"/>
    </xf>
    <xf numFmtId="0" fontId="0" fillId="0" borderId="10" xfId="0" applyFont="1" applyBorder="1" applyAlignment="1" applyProtection="1">
      <alignment horizontal="left" vertical="center" wrapText="1"/>
      <protection locked="0"/>
    </xf>
    <xf numFmtId="49" fontId="0" fillId="5" borderId="10" xfId="0" applyNumberFormat="1" applyFont="1" applyFill="1" applyBorder="1" applyAlignment="1" applyProtection="1">
      <alignment horizontal="left" vertical="center" wrapText="1"/>
      <protection locked="0"/>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0" fontId="3" fillId="2" borderId="10" xfId="0" applyFont="1" applyFill="1" applyBorder="1" applyAlignment="1">
      <alignment horizontal="center" vertical="center"/>
    </xf>
    <xf numFmtId="0" fontId="0" fillId="6" borderId="10"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10" xfId="0" applyFont="1" applyBorder="1" applyAlignment="1">
      <alignment horizontal="center" vertical="center"/>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0" fillId="0" borderId="72" xfId="0" applyFont="1" applyBorder="1" applyAlignment="1" applyProtection="1">
      <alignment horizontal="left" vertical="center" wrapText="1"/>
      <protection locked="0"/>
    </xf>
    <xf numFmtId="0" fontId="3" fillId="0" borderId="64" xfId="0" applyFont="1" applyBorder="1" applyAlignment="1" applyProtection="1">
      <alignment horizontal="left" vertical="center" wrapText="1"/>
      <protection locked="0"/>
    </xf>
    <xf numFmtId="0" fontId="3" fillId="0" borderId="84" xfId="0" applyFont="1" applyBorder="1" applyAlignment="1" applyProtection="1">
      <alignment horizontal="left" vertical="center" wrapText="1"/>
      <protection locked="0"/>
    </xf>
    <xf numFmtId="0" fontId="11" fillId="0" borderId="63" xfId="0" applyFont="1" applyBorder="1" applyAlignment="1" applyProtection="1">
      <alignment horizontal="left" vertical="center" wrapText="1"/>
      <protection locked="0"/>
    </xf>
    <xf numFmtId="0" fontId="3" fillId="0" borderId="64" xfId="0" applyFont="1" applyBorder="1" applyAlignment="1" applyProtection="1">
      <alignment horizontal="left" vertical="center"/>
      <protection locked="0"/>
    </xf>
    <xf numFmtId="0" fontId="3" fillId="0" borderId="84" xfId="0" applyFont="1" applyBorder="1" applyAlignment="1" applyProtection="1">
      <alignment horizontal="left" vertical="center"/>
      <protection locked="0"/>
    </xf>
    <xf numFmtId="177" fontId="0" fillId="0" borderId="63" xfId="0" applyNumberFormat="1" applyFont="1" applyFill="1" applyBorder="1" applyAlignment="1" applyProtection="1">
      <alignment horizontal="right" vertical="center"/>
      <protection locked="0"/>
    </xf>
    <xf numFmtId="177" fontId="0" fillId="0" borderId="64" xfId="0" applyNumberFormat="1" applyFont="1" applyFill="1" applyBorder="1" applyAlignment="1" applyProtection="1">
      <alignment horizontal="right" vertical="center"/>
      <protection locked="0"/>
    </xf>
    <xf numFmtId="177" fontId="0" fillId="0" borderId="102" xfId="0" applyNumberFormat="1" applyFont="1" applyFill="1" applyBorder="1" applyAlignment="1" applyProtection="1">
      <alignment horizontal="right" vertical="center"/>
      <protection locked="0"/>
    </xf>
    <xf numFmtId="177" fontId="0" fillId="0" borderId="86" xfId="0" applyNumberFormat="1" applyFont="1" applyFill="1" applyBorder="1" applyAlignment="1" applyProtection="1">
      <alignment horizontal="right" vertical="center"/>
      <protection locked="0"/>
    </xf>
    <xf numFmtId="0" fontId="19" fillId="0" borderId="76"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77" xfId="0" applyFont="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0" fillId="0" borderId="66" xfId="0" applyFont="1" applyFill="1" applyBorder="1" applyAlignment="1">
      <alignment horizontal="center" vertical="center"/>
    </xf>
    <xf numFmtId="0" fontId="3" fillId="0" borderId="40" xfId="0" applyFont="1" applyBorder="1" applyAlignment="1">
      <alignment horizontal="center" vertical="center"/>
    </xf>
    <xf numFmtId="0" fontId="0" fillId="0" borderId="39" xfId="0" applyFont="1" applyFill="1" applyBorder="1" applyAlignment="1">
      <alignment horizontal="center" vertical="center"/>
    </xf>
    <xf numFmtId="0" fontId="3" fillId="0" borderId="41" xfId="0" applyFont="1" applyBorder="1" applyAlignment="1">
      <alignment horizontal="center" vertical="center"/>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11" fillId="0" borderId="57" xfId="0" applyFont="1" applyBorder="1" applyAlignment="1">
      <alignment horizontal="center" vertical="center"/>
    </xf>
    <xf numFmtId="0" fontId="22" fillId="0" borderId="24" xfId="0"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179" fontId="22" fillId="0" borderId="24"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13" fillId="2" borderId="73" xfId="0" applyFont="1" applyFill="1" applyBorder="1" applyAlignment="1">
      <alignment horizontal="center" vertical="center" wrapText="1"/>
    </xf>
    <xf numFmtId="0" fontId="13" fillId="2" borderId="74" xfId="0" applyFont="1" applyFill="1" applyBorder="1" applyAlignment="1">
      <alignment horizontal="center" vertical="center" wrapText="1"/>
    </xf>
    <xf numFmtId="0" fontId="13" fillId="2" borderId="7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49" fontId="20" fillId="0" borderId="23"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0" fontId="22" fillId="0" borderId="129" xfId="0" applyFont="1" applyFill="1" applyBorder="1" applyAlignment="1" applyProtection="1">
      <alignment horizontal="center" vertical="center" wrapText="1"/>
      <protection locked="0"/>
    </xf>
    <xf numFmtId="49" fontId="20" fillId="0" borderId="129" xfId="0" applyNumberFormat="1" applyFont="1" applyFill="1" applyBorder="1" applyAlignment="1" applyProtection="1">
      <alignment horizontal="center" vertical="center" wrapText="1"/>
      <protection locked="0"/>
    </xf>
    <xf numFmtId="179" fontId="22" fillId="0" borderId="123" xfId="0" applyNumberFormat="1" applyFont="1" applyFill="1" applyBorder="1" applyAlignment="1" applyProtection="1">
      <alignment horizontal="center" vertical="center" wrapText="1"/>
      <protection locked="0"/>
    </xf>
    <xf numFmtId="49" fontId="20" fillId="0" borderId="123" xfId="0" applyNumberFormat="1" applyFont="1" applyFill="1" applyBorder="1" applyAlignment="1" applyProtection="1">
      <alignment horizontal="center" vertical="center" wrapText="1"/>
      <protection locked="0"/>
    </xf>
    <xf numFmtId="49" fontId="20" fillId="0" borderId="97" xfId="0" applyNumberFormat="1" applyFont="1" applyFill="1" applyBorder="1" applyAlignment="1" applyProtection="1">
      <alignment horizontal="center" vertical="center" wrapText="1"/>
      <protection locked="0"/>
    </xf>
    <xf numFmtId="0" fontId="20" fillId="5" borderId="121" xfId="0" applyFont="1" applyFill="1" applyBorder="1" applyAlignment="1" applyProtection="1">
      <alignment horizontal="center" vertical="center" wrapText="1"/>
      <protection locked="0"/>
    </xf>
    <xf numFmtId="0" fontId="20" fillId="5" borderId="123" xfId="0" applyFont="1" applyFill="1" applyBorder="1" applyAlignment="1" applyProtection="1">
      <alignment horizontal="center" vertical="center" wrapText="1"/>
      <protection locked="0"/>
    </xf>
    <xf numFmtId="0" fontId="20" fillId="5" borderId="124" xfId="0" applyFont="1" applyFill="1" applyBorder="1" applyAlignment="1" applyProtection="1">
      <alignment horizontal="center" vertical="center" wrapText="1"/>
      <protection locked="0"/>
    </xf>
    <xf numFmtId="49" fontId="20" fillId="0" borderId="65" xfId="0" applyNumberFormat="1" applyFont="1" applyFill="1" applyBorder="1" applyAlignment="1" applyProtection="1">
      <alignment horizontal="center" vertical="center" wrapText="1"/>
      <protection locked="0"/>
    </xf>
    <xf numFmtId="49" fontId="20" fillId="0" borderId="85" xfId="0" applyNumberFormat="1" applyFont="1" applyFill="1" applyBorder="1" applyAlignment="1" applyProtection="1">
      <alignment horizontal="center" vertical="center" wrapText="1"/>
      <protection locked="0"/>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13" fillId="3" borderId="110"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2" xfId="0" applyFont="1" applyFill="1" applyBorder="1" applyAlignment="1">
      <alignment horizontal="center" vertical="center" wrapText="1"/>
    </xf>
    <xf numFmtId="0" fontId="0" fillId="6" borderId="31"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5" borderId="65" xfId="0" applyFont="1" applyFill="1" applyBorder="1" applyAlignment="1">
      <alignment vertical="center"/>
    </xf>
    <xf numFmtId="0" fontId="0" fillId="5" borderId="13" xfId="0" applyFont="1" applyFill="1" applyBorder="1" applyAlignment="1">
      <alignmen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13" fillId="6" borderId="43" xfId="0" applyFont="1" applyFill="1" applyBorder="1" applyAlignment="1">
      <alignment horizontal="center" vertical="center" textRotation="255" wrapText="1"/>
    </xf>
    <xf numFmtId="0" fontId="0" fillId="6" borderId="40"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16" xfId="0" applyFont="1" applyFill="1" applyBorder="1" applyAlignment="1">
      <alignment horizontal="center" vertical="center" textRotation="255" wrapText="1"/>
    </xf>
    <xf numFmtId="0" fontId="0" fillId="5" borderId="66" xfId="0" applyFont="1" applyFill="1" applyBorder="1" applyAlignment="1">
      <alignment horizontal="left" vertical="center" wrapText="1"/>
    </xf>
    <xf numFmtId="0" fontId="0" fillId="5" borderId="40" xfId="0" applyFont="1" applyFill="1" applyBorder="1" applyAlignment="1">
      <alignment horizontal="left" vertical="center" wrapText="1"/>
    </xf>
    <xf numFmtId="0" fontId="0" fillId="5" borderId="40" xfId="0" applyFont="1" applyFill="1" applyBorder="1" applyAlignment="1">
      <alignment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20" fillId="5" borderId="32" xfId="0" applyFont="1" applyFill="1" applyBorder="1" applyAlignment="1">
      <alignment horizontal="center" vertical="center" wrapText="1"/>
    </xf>
    <xf numFmtId="0" fontId="20" fillId="5" borderId="24" xfId="0" applyFont="1" applyFill="1" applyBorder="1" applyAlignment="1">
      <alignment horizontal="center" vertical="center" wrapText="1"/>
    </xf>
    <xf numFmtId="0" fontId="20" fillId="5" borderId="132" xfId="0" applyFont="1" applyFill="1" applyBorder="1" applyAlignment="1">
      <alignment horizontal="center" vertical="center" wrapText="1"/>
    </xf>
    <xf numFmtId="0" fontId="20" fillId="5" borderId="133" xfId="0" applyFont="1" applyFill="1" applyBorder="1" applyAlignment="1">
      <alignment horizontal="center" vertical="center" wrapText="1"/>
    </xf>
    <xf numFmtId="0" fontId="20" fillId="5" borderId="134" xfId="0" applyFont="1" applyFill="1" applyBorder="1" applyAlignment="1">
      <alignment horizontal="center" vertical="center" wrapText="1"/>
    </xf>
    <xf numFmtId="49" fontId="20" fillId="0" borderId="72" xfId="0" applyNumberFormat="1" applyFont="1" applyFill="1" applyBorder="1" applyAlignment="1" applyProtection="1">
      <alignment horizontal="center" vertical="center" wrapText="1"/>
      <protection locked="0"/>
    </xf>
    <xf numFmtId="49" fontId="20" fillId="0" borderId="127" xfId="0" applyNumberFormat="1" applyFont="1" applyFill="1" applyBorder="1" applyAlignment="1" applyProtection="1">
      <alignment horizontal="center" vertical="center" wrapText="1"/>
      <protection locked="0"/>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2" xfId="0" applyFont="1" applyFill="1" applyBorder="1" applyAlignment="1">
      <alignment horizontal="left" vertical="center"/>
    </xf>
    <xf numFmtId="0" fontId="0" fillId="5" borderId="64" xfId="0" applyFont="1" applyFill="1" applyBorder="1" applyAlignment="1">
      <alignment horizontal="left" vertical="center"/>
    </xf>
    <xf numFmtId="0" fontId="0" fillId="5" borderId="84" xfId="0" applyFont="1" applyFill="1" applyBorder="1" applyAlignment="1">
      <alignment horizontal="left" vertical="center"/>
    </xf>
    <xf numFmtId="0" fontId="0" fillId="5" borderId="63" xfId="0" applyFont="1" applyFill="1" applyBorder="1" applyAlignment="1" applyProtection="1">
      <alignment horizontal="center" vertical="center"/>
      <protection locked="0"/>
    </xf>
    <xf numFmtId="0" fontId="0" fillId="5" borderId="64" xfId="0" applyFont="1" applyFill="1" applyBorder="1" applyAlignment="1" applyProtection="1">
      <alignment horizontal="center" vertical="center"/>
      <protection locked="0"/>
    </xf>
    <xf numFmtId="0" fontId="0" fillId="5" borderId="84" xfId="0" applyFont="1" applyFill="1" applyBorder="1" applyAlignment="1" applyProtection="1">
      <alignment horizontal="center" vertical="center"/>
      <protection locked="0"/>
    </xf>
    <xf numFmtId="0" fontId="0" fillId="5" borderId="63"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86" xfId="0" applyFont="1" applyFill="1" applyBorder="1" applyAlignment="1" applyProtection="1">
      <alignment horizontal="left" vertical="center" wrapText="1"/>
      <protection locked="0"/>
    </xf>
    <xf numFmtId="0" fontId="0" fillId="5" borderId="59" xfId="0" applyFont="1" applyFill="1" applyBorder="1" applyAlignment="1">
      <alignment vertical="center" wrapText="1"/>
    </xf>
    <xf numFmtId="0" fontId="0" fillId="5" borderId="55" xfId="0" applyFont="1" applyFill="1" applyBorder="1" applyAlignment="1">
      <alignment vertical="center" wrapText="1"/>
    </xf>
    <xf numFmtId="0" fontId="0" fillId="5" borderId="60" xfId="0" applyFont="1" applyFill="1" applyBorder="1" applyAlignment="1">
      <alignment vertical="center" wrapText="1"/>
    </xf>
    <xf numFmtId="0" fontId="0" fillId="5" borderId="54" xfId="0" applyFont="1" applyFill="1" applyBorder="1" applyAlignment="1" applyProtection="1">
      <alignment horizontal="center" vertical="center"/>
      <protection locked="0"/>
    </xf>
    <xf numFmtId="0" fontId="0" fillId="5" borderId="55" xfId="0" applyFont="1" applyFill="1" applyBorder="1" applyAlignment="1" applyProtection="1">
      <alignment horizontal="center" vertical="center"/>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49" fontId="20" fillId="0" borderId="71" xfId="0" applyNumberFormat="1" applyFont="1" applyFill="1" applyBorder="1" applyAlignment="1" applyProtection="1">
      <alignment horizontal="center" vertical="center" wrapText="1"/>
      <protection locked="0"/>
    </xf>
    <xf numFmtId="49" fontId="20" fillId="0" borderId="96" xfId="0" applyNumberFormat="1" applyFont="1" applyFill="1" applyBorder="1" applyAlignment="1" applyProtection="1">
      <alignment horizontal="center" vertical="center" wrapText="1"/>
      <protection locked="0"/>
    </xf>
    <xf numFmtId="179" fontId="22" fillId="0" borderId="125" xfId="0" applyNumberFormat="1" applyFont="1" applyFill="1" applyBorder="1" applyAlignment="1" applyProtection="1">
      <alignment horizontal="center" vertical="center" wrapText="1"/>
      <protection locked="0"/>
    </xf>
    <xf numFmtId="49" fontId="20" fillId="0" borderId="125" xfId="0" applyNumberFormat="1" applyFont="1" applyFill="1" applyBorder="1" applyAlignment="1" applyProtection="1">
      <alignment horizontal="center" vertical="center" wrapText="1"/>
      <protection locked="0"/>
    </xf>
    <xf numFmtId="49" fontId="20" fillId="0" borderId="67" xfId="0" applyNumberFormat="1" applyFont="1" applyFill="1" applyBorder="1" applyAlignment="1" applyProtection="1">
      <alignment horizontal="center" vertical="center" wrapText="1"/>
      <protection locked="0"/>
    </xf>
    <xf numFmtId="0" fontId="20" fillId="5" borderId="122" xfId="0" applyFont="1" applyFill="1" applyBorder="1" applyAlignment="1" applyProtection="1">
      <alignment horizontal="center" vertical="center" wrapText="1"/>
      <protection locked="0"/>
    </xf>
    <xf numFmtId="0" fontId="20" fillId="5" borderId="125" xfId="0" applyFont="1" applyFill="1" applyBorder="1" applyAlignment="1" applyProtection="1">
      <alignment horizontal="center" vertical="center" wrapText="1"/>
      <protection locked="0"/>
    </xf>
    <xf numFmtId="0" fontId="20" fillId="5" borderId="126" xfId="0" applyFont="1" applyFill="1" applyBorder="1" applyAlignment="1" applyProtection="1">
      <alignment horizontal="center" vertical="center" wrapText="1"/>
      <protection locked="0"/>
    </xf>
    <xf numFmtId="0" fontId="0" fillId="5" borderId="14" xfId="0" applyFont="1" applyFill="1" applyBorder="1" applyAlignment="1">
      <alignment vertical="center"/>
    </xf>
    <xf numFmtId="0" fontId="0" fillId="5" borderId="93" xfId="0" applyFont="1" applyFill="1" applyBorder="1" applyAlignment="1" applyProtection="1">
      <alignment horizontal="center" vertical="center"/>
      <protection locked="0"/>
    </xf>
    <xf numFmtId="0" fontId="0" fillId="5" borderId="94" xfId="0" applyFont="1" applyFill="1" applyBorder="1" applyAlignment="1" applyProtection="1">
      <alignment horizontal="center" vertical="center"/>
      <protection locked="0"/>
    </xf>
    <xf numFmtId="0" fontId="0" fillId="5" borderId="54" xfId="0" applyFont="1" applyFill="1" applyBorder="1" applyAlignment="1" applyProtection="1">
      <alignment horizontal="left" vertical="center" wrapText="1"/>
      <protection locked="0"/>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179" fontId="22" fillId="0" borderId="129" xfId="0" applyNumberFormat="1" applyFont="1" applyFill="1" applyBorder="1" applyAlignment="1" applyProtection="1">
      <alignment horizontal="center" vertical="center" wrapText="1"/>
      <protection locked="0"/>
    </xf>
    <xf numFmtId="49" fontId="20" fillId="0" borderId="130" xfId="0" applyNumberFormat="1" applyFont="1" applyFill="1" applyBorder="1" applyAlignment="1" applyProtection="1">
      <alignment horizontal="center" vertical="center" wrapText="1"/>
      <protection locked="0"/>
    </xf>
    <xf numFmtId="0" fontId="20" fillId="5" borderId="128" xfId="0" applyFont="1" applyFill="1" applyBorder="1" applyAlignment="1" applyProtection="1">
      <alignment horizontal="center" vertical="center" wrapText="1"/>
      <protection locked="0"/>
    </xf>
    <xf numFmtId="0" fontId="20" fillId="5" borderId="129" xfId="0" applyFont="1" applyFill="1" applyBorder="1" applyAlignment="1" applyProtection="1">
      <alignment horizontal="center" vertical="center" wrapText="1"/>
      <protection locked="0"/>
    </xf>
    <xf numFmtId="0" fontId="20" fillId="5" borderId="131" xfId="0" applyFont="1" applyFill="1" applyBorder="1" applyAlignment="1" applyProtection="1">
      <alignment horizontal="center" vertical="center" wrapText="1"/>
      <protection locked="0"/>
    </xf>
    <xf numFmtId="0" fontId="0" fillId="5" borderId="14" xfId="0" applyFont="1" applyFill="1" applyBorder="1" applyAlignment="1" applyProtection="1">
      <alignment horizontal="center" vertical="center"/>
      <protection locked="0"/>
    </xf>
    <xf numFmtId="0" fontId="0" fillId="5" borderId="67"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2" xfId="0" applyFont="1" applyFill="1" applyBorder="1" applyAlignment="1">
      <alignment horizontal="left" vertical="center" wrapText="1"/>
    </xf>
    <xf numFmtId="0" fontId="0" fillId="5" borderId="58"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59" xfId="0" applyFont="1" applyFill="1" applyBorder="1" applyAlignment="1">
      <alignment vertical="center"/>
    </xf>
    <xf numFmtId="0" fontId="0" fillId="5" borderId="55" xfId="0" applyFont="1" applyFill="1" applyBorder="1" applyAlignment="1">
      <alignment vertical="center"/>
    </xf>
    <xf numFmtId="0" fontId="0" fillId="5" borderId="105" xfId="0" applyFont="1" applyFill="1" applyBorder="1" applyAlignment="1">
      <alignment vertical="center" wrapText="1"/>
    </xf>
    <xf numFmtId="0" fontId="0" fillId="5" borderId="94" xfId="0" applyFont="1" applyFill="1" applyBorder="1" applyAlignment="1">
      <alignment vertical="center" wrapText="1"/>
    </xf>
    <xf numFmtId="0" fontId="0" fillId="5" borderId="107" xfId="0" applyFont="1" applyFill="1" applyBorder="1" applyAlignment="1">
      <alignment vertical="center" wrapText="1"/>
    </xf>
    <xf numFmtId="0" fontId="13" fillId="2" borderId="40"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66" xfId="0" applyFont="1" applyFill="1" applyBorder="1" applyAlignment="1">
      <alignment vertical="center"/>
    </xf>
    <xf numFmtId="0" fontId="0" fillId="5" borderId="64" xfId="0" applyFont="1" applyFill="1" applyBorder="1" applyAlignment="1">
      <alignment vertical="center"/>
    </xf>
    <xf numFmtId="0" fontId="0" fillId="5" borderId="84" xfId="0" applyFont="1" applyFill="1" applyBorder="1" applyAlignment="1">
      <alignment vertical="center"/>
    </xf>
    <xf numFmtId="0" fontId="0" fillId="5" borderId="1" xfId="0" applyFont="1" applyFill="1" applyBorder="1" applyAlignment="1">
      <alignment horizontal="center" vertical="center"/>
    </xf>
    <xf numFmtId="0" fontId="0" fillId="5" borderId="106" xfId="0" applyFont="1" applyFill="1" applyBorder="1" applyAlignment="1">
      <alignment horizontal="center" vertical="center"/>
    </xf>
    <xf numFmtId="0" fontId="0" fillId="5" borderId="61" xfId="0" applyFont="1" applyFill="1" applyBorder="1" applyAlignment="1">
      <alignment horizontal="center" vertical="center"/>
    </xf>
    <xf numFmtId="0" fontId="0" fillId="5" borderId="109" xfId="0" applyFont="1" applyFill="1" applyBorder="1" applyAlignment="1">
      <alignment horizontal="center" vertical="center"/>
    </xf>
    <xf numFmtId="0" fontId="0" fillId="5" borderId="97"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0" fillId="0" borderId="91" xfId="0" applyFont="1" applyFill="1" applyBorder="1" applyAlignment="1">
      <alignment horizontal="center" vertical="center"/>
    </xf>
    <xf numFmtId="0" fontId="0" fillId="0" borderId="52" xfId="0" applyFont="1" applyBorder="1" applyAlignment="1">
      <alignment horizontal="center" vertical="center"/>
    </xf>
    <xf numFmtId="0" fontId="0" fillId="0" borderId="92" xfId="0" applyFont="1" applyBorder="1" applyAlignment="1">
      <alignment horizontal="center"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13" fillId="2" borderId="89" xfId="0" applyFont="1" applyFill="1" applyBorder="1" applyAlignment="1">
      <alignment horizontal="center" vertical="center" textRotation="255" wrapText="1"/>
    </xf>
    <xf numFmtId="0" fontId="0" fillId="0" borderId="9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5" borderId="70"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65" xfId="0" applyFont="1" applyFill="1" applyBorder="1" applyAlignment="1">
      <alignment vertical="center" wrapText="1"/>
    </xf>
    <xf numFmtId="0" fontId="0" fillId="5" borderId="13" xfId="0" applyFont="1" applyFill="1" applyBorder="1" applyAlignment="1">
      <alignment vertical="center" wrapText="1"/>
    </xf>
    <xf numFmtId="0" fontId="0" fillId="5" borderId="65"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71" xfId="0" applyFont="1" applyFill="1" applyBorder="1" applyAlignment="1">
      <alignment horizontal="left" vertical="center"/>
    </xf>
    <xf numFmtId="0" fontId="0" fillId="5" borderId="19" xfId="0" applyFont="1" applyFill="1" applyBorder="1" applyAlignment="1">
      <alignment horizontal="left" vertical="center"/>
    </xf>
    <xf numFmtId="0" fontId="0" fillId="5" borderId="62" xfId="0" applyFont="1" applyFill="1" applyBorder="1" applyAlignment="1">
      <alignment horizontal="lef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2" xfId="0" applyFont="1" applyFill="1" applyBorder="1" applyAlignment="1" applyProtection="1">
      <alignment horizontal="center" vertical="center"/>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5" fillId="6" borderId="39" xfId="0" applyFont="1" applyFill="1" applyBorder="1" applyAlignment="1">
      <alignment horizontal="center" vertical="center" textRotation="255" wrapText="1"/>
    </xf>
    <xf numFmtId="0" fontId="15" fillId="6" borderId="41" xfId="0" applyFont="1" applyFill="1" applyBorder="1" applyAlignment="1">
      <alignment horizontal="center" vertical="center" textRotation="255" wrapText="1"/>
    </xf>
    <xf numFmtId="0" fontId="15" fillId="6" borderId="58" xfId="0" applyFont="1" applyFill="1" applyBorder="1" applyAlignment="1">
      <alignment horizontal="center" vertical="center" textRotation="255" wrapText="1"/>
    </xf>
    <xf numFmtId="0" fontId="15" fillId="6" borderId="81" xfId="0" applyFont="1" applyFill="1" applyBorder="1" applyAlignment="1">
      <alignment horizontal="center" vertical="center" textRotation="255" wrapText="1"/>
    </xf>
    <xf numFmtId="0" fontId="13" fillId="6" borderId="39"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58"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0" fillId="6" borderId="32" xfId="0" applyFont="1" applyFill="1" applyBorder="1" applyAlignment="1">
      <alignment horizontal="center" vertical="center" wrapText="1"/>
    </xf>
    <xf numFmtId="0" fontId="0" fillId="6" borderId="24" xfId="0" applyFont="1" applyFill="1" applyBorder="1" applyAlignment="1">
      <alignment horizontal="center" vertical="center" wrapText="1"/>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5" borderId="24" xfId="0" applyFont="1" applyFill="1" applyBorder="1" applyAlignment="1" applyProtection="1">
      <alignment horizontal="left" vertical="center" wrapText="1"/>
      <protection locked="0"/>
    </xf>
    <xf numFmtId="0" fontId="0" fillId="5" borderId="33"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15" fillId="6" borderId="73" xfId="0" applyFont="1" applyFill="1" applyBorder="1" applyAlignment="1">
      <alignment horizontal="center" vertical="center" textRotation="255" wrapText="1"/>
    </xf>
    <xf numFmtId="0" fontId="15" fillId="6" borderId="114"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15" xfId="0" applyFont="1" applyFill="1" applyBorder="1" applyAlignment="1">
      <alignment horizontal="center" vertical="center" textRotation="255" wrapText="1"/>
    </xf>
    <xf numFmtId="0" fontId="13" fillId="6" borderId="78" xfId="0" applyFont="1" applyFill="1" applyBorder="1" applyAlignment="1">
      <alignment horizontal="center" vertical="center" wrapText="1"/>
    </xf>
    <xf numFmtId="0" fontId="13" fillId="6" borderId="116" xfId="0" applyFont="1" applyFill="1" applyBorder="1" applyAlignment="1">
      <alignment horizontal="center" vertical="center"/>
    </xf>
    <xf numFmtId="0" fontId="0" fillId="5" borderId="76"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0" fillId="5" borderId="66"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0" borderId="23" xfId="0" applyFont="1" applyFill="1" applyBorder="1" applyAlignment="1" applyProtection="1">
      <alignment horizontal="left" vertical="center" wrapText="1" shrinkToFit="1"/>
      <protection locked="0"/>
    </xf>
    <xf numFmtId="0" fontId="0" fillId="0" borderId="24" xfId="0" applyFont="1" applyFill="1" applyBorder="1" applyAlignment="1" applyProtection="1">
      <alignment horizontal="left" vertical="center" wrapText="1" shrinkToFit="1"/>
      <protection locked="0"/>
    </xf>
    <xf numFmtId="0" fontId="0" fillId="0" borderId="33" xfId="0" applyFont="1" applyFill="1" applyBorder="1" applyAlignment="1" applyProtection="1">
      <alignment horizontal="left" vertical="center" wrapText="1" shrinkToFit="1"/>
      <protection locked="0"/>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39"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5" borderId="81" xfId="0" applyFont="1" applyFill="1" applyBorder="1" applyAlignment="1" applyProtection="1">
      <alignment horizontal="left" vertical="center" wrapText="1"/>
      <protection locked="0"/>
    </xf>
    <xf numFmtId="0" fontId="13" fillId="6" borderId="101" xfId="0" applyFont="1" applyFill="1" applyBorder="1" applyAlignment="1">
      <alignment horizontal="center" vertical="center" wrapText="1"/>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177" fontId="0" fillId="0" borderId="23"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80" fontId="0" fillId="0" borderId="16" xfId="0" applyNumberFormat="1" applyFont="1" applyFill="1" applyBorder="1" applyAlignment="1" applyProtection="1">
      <alignment horizontal="center" vertical="center" shrinkToFit="1"/>
      <protection locked="0"/>
    </xf>
    <xf numFmtId="0" fontId="13" fillId="6" borderId="40"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0" fillId="6" borderId="66" xfId="0" applyFont="1" applyFill="1" applyBorder="1" applyAlignment="1">
      <alignment horizontal="center" vertical="center"/>
    </xf>
    <xf numFmtId="0" fontId="0" fillId="6" borderId="61"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6" borderId="23"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0" fillId="5" borderId="1"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protection locked="0"/>
    </xf>
    <xf numFmtId="0" fontId="0" fillId="5" borderId="41"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1" xfId="0" applyFont="1" applyFill="1" applyBorder="1" applyAlignment="1" applyProtection="1">
      <alignment horizontal="left" vertical="center"/>
      <protection locked="0"/>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0" borderId="10" xfId="0" applyFont="1" applyBorder="1" applyAlignment="1" applyProtection="1">
      <alignment horizontal="center" vertical="center" shrinkToFit="1"/>
      <protection locked="0"/>
    </xf>
    <xf numFmtId="0" fontId="0" fillId="5" borderId="16"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0" borderId="37" xfId="0" applyFont="1" applyBorder="1" applyAlignment="1">
      <alignment horizontal="center" vertical="center"/>
    </xf>
    <xf numFmtId="0" fontId="0" fillId="6" borderId="40" xfId="0" applyFont="1" applyFill="1" applyBorder="1" applyAlignment="1">
      <alignment horizontal="center" vertical="center" wrapText="1"/>
    </xf>
    <xf numFmtId="0" fontId="0" fillId="6" borderId="57" xfId="0" applyFont="1" applyFill="1" applyBorder="1" applyAlignment="1">
      <alignment horizontal="center" vertical="center" wrapText="1"/>
    </xf>
    <xf numFmtId="180" fontId="0" fillId="0" borderId="15" xfId="0" applyNumberFormat="1" applyFont="1" applyFill="1" applyBorder="1" applyAlignment="1" applyProtection="1">
      <alignment horizontal="center" vertical="center" shrinkToFit="1"/>
      <protection locked="0"/>
    </xf>
    <xf numFmtId="0" fontId="0" fillId="6" borderId="30" xfId="0" applyFont="1" applyFill="1" applyBorder="1" applyAlignment="1">
      <alignment horizontal="center" vertical="center"/>
    </xf>
    <xf numFmtId="0" fontId="13" fillId="6" borderId="16"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0" borderId="66"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57"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29" fillId="6" borderId="3"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58" xfId="0" applyFont="1" applyFill="1" applyBorder="1" applyAlignment="1">
      <alignment horizontal="center" vertical="center"/>
    </xf>
    <xf numFmtId="0" fontId="0" fillId="6" borderId="2" xfId="0" applyFont="1" applyFill="1" applyBorder="1" applyAlignment="1">
      <alignment horizontal="center" vertical="center"/>
    </xf>
    <xf numFmtId="0" fontId="0" fillId="5" borderId="40" xfId="0" applyFont="1" applyFill="1" applyBorder="1" applyAlignment="1" applyProtection="1">
      <alignment horizontal="left" vertical="center" wrapText="1" shrinkToFit="1"/>
      <protection locked="0"/>
    </xf>
    <xf numFmtId="0" fontId="0" fillId="5" borderId="41"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1"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39" xfId="0" applyFont="1" applyFill="1" applyBorder="1" applyAlignment="1" applyProtection="1">
      <alignment horizontal="left" vertical="center" wrapText="1" shrinkToFit="1"/>
      <protection locked="0"/>
    </xf>
    <xf numFmtId="0" fontId="0" fillId="5" borderId="57" xfId="0" applyFont="1" applyFill="1" applyBorder="1" applyAlignment="1" applyProtection="1">
      <alignment horizontal="left" vertical="center" wrapText="1" shrinkToFit="1"/>
      <protection locked="0"/>
    </xf>
    <xf numFmtId="0" fontId="0" fillId="5" borderId="58"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30" xfId="0" applyFont="1" applyFill="1" applyBorder="1" applyAlignment="1" applyProtection="1">
      <alignment horizontal="left" vertical="center" wrapText="1" shrinkToFit="1"/>
      <protection locked="0"/>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0" fillId="0" borderId="66" xfId="0" applyFont="1" applyFill="1" applyBorder="1" applyAlignment="1" applyProtection="1">
      <alignment horizontal="center" vertical="center" wrapText="1"/>
      <protection locked="0"/>
    </xf>
    <xf numFmtId="0" fontId="0" fillId="0" borderId="40" xfId="0" applyFont="1" applyFill="1" applyBorder="1" applyAlignment="1" applyProtection="1">
      <alignment horizontal="center" vertical="center" wrapText="1"/>
      <protection locked="0"/>
    </xf>
    <xf numFmtId="0" fontId="0" fillId="0" borderId="61"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0" fillId="3" borderId="58"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1" xfId="0" applyFont="1" applyFill="1" applyBorder="1" applyAlignment="1">
      <alignment horizontal="center" vertical="center"/>
    </xf>
    <xf numFmtId="0" fontId="13" fillId="6" borderId="103" xfId="0" applyFont="1" applyFill="1" applyBorder="1" applyAlignment="1">
      <alignment horizontal="center" vertical="center"/>
    </xf>
    <xf numFmtId="0" fontId="13" fillId="6" borderId="120" xfId="0" applyFont="1" applyFill="1" applyBorder="1" applyAlignment="1">
      <alignment horizontal="center" vertical="center"/>
    </xf>
    <xf numFmtId="0" fontId="13" fillId="6" borderId="34" xfId="0" applyFont="1" applyFill="1" applyBorder="1" applyAlignment="1">
      <alignment horizontal="center" vertical="center" wrapText="1"/>
    </xf>
    <xf numFmtId="0" fontId="13" fillId="6" borderId="10"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4"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98" xfId="0" applyFont="1" applyBorder="1" applyAlignment="1">
      <alignment horizontal="center" vertical="center"/>
    </xf>
    <xf numFmtId="0" fontId="0" fillId="0" borderId="99" xfId="0" applyFont="1" applyBorder="1" applyAlignment="1">
      <alignment horizontal="center" vertical="center"/>
    </xf>
    <xf numFmtId="0" fontId="0" fillId="0" borderId="100"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58"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1" xfId="0" applyFont="1" applyFill="1" applyBorder="1" applyAlignment="1">
      <alignment horizontal="center" vertical="center"/>
    </xf>
    <xf numFmtId="0" fontId="0" fillId="0" borderId="66"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1" xfId="0" applyFont="1" applyBorder="1" applyAlignment="1" applyProtection="1">
      <alignment horizontal="left" vertical="center" wrapText="1"/>
      <protection locked="0"/>
    </xf>
    <xf numFmtId="0" fontId="0" fillId="0" borderId="61"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0" borderId="10" xfId="0" applyFont="1" applyBorder="1" applyAlignment="1">
      <alignment horizontal="center" vertical="center"/>
    </xf>
    <xf numFmtId="0" fontId="3" fillId="5" borderId="66" xfId="0" applyFont="1" applyFill="1" applyBorder="1" applyAlignment="1" applyProtection="1">
      <alignment vertical="center" wrapText="1"/>
      <protection locked="0"/>
    </xf>
    <xf numFmtId="0" fontId="3" fillId="5" borderId="40" xfId="0" applyFont="1" applyFill="1" applyBorder="1" applyAlignment="1" applyProtection="1">
      <alignment vertical="center" wrapText="1"/>
      <protection locked="0"/>
    </xf>
    <xf numFmtId="0" fontId="3" fillId="5" borderId="61" xfId="0" applyFont="1" applyFill="1" applyBorder="1" applyAlignment="1" applyProtection="1">
      <alignment vertical="center" wrapText="1"/>
      <protection locked="0"/>
    </xf>
    <xf numFmtId="0" fontId="3" fillId="5" borderId="16" xfId="0" applyFont="1" applyFill="1" applyBorder="1" applyAlignment="1" applyProtection="1">
      <alignmen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16" fillId="2" borderId="39" xfId="0" applyFont="1" applyFill="1" applyBorder="1" applyAlignment="1">
      <alignment horizontal="center" vertical="center" wrapText="1" shrinkToFit="1"/>
    </xf>
    <xf numFmtId="0" fontId="3" fillId="0" borderId="40"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10" xfId="0" applyFont="1" applyBorder="1" applyAlignment="1" applyProtection="1">
      <alignment horizontal="center" vertical="center" shrinkToFit="1"/>
      <protection locked="0"/>
    </xf>
    <xf numFmtId="177" fontId="3" fillId="0" borderId="10" xfId="0" applyNumberFormat="1" applyFont="1" applyFill="1" applyBorder="1" applyAlignment="1" applyProtection="1">
      <alignment horizontal="center" vertical="center" shrinkToFit="1"/>
      <protection locked="0"/>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49" fontId="0" fillId="0" borderId="10" xfId="0" applyNumberFormat="1" applyFont="1" applyFill="1" applyBorder="1" applyAlignment="1" applyProtection="1">
      <alignment horizontal="center" vertical="center" shrinkToFit="1"/>
      <protection locked="0"/>
    </xf>
    <xf numFmtId="49" fontId="0" fillId="0" borderId="104" xfId="0" applyNumberFormat="1" applyFont="1" applyFill="1" applyBorder="1" applyAlignment="1" applyProtection="1">
      <alignment horizontal="center" vertical="center" shrinkToFit="1"/>
      <protection locked="0"/>
    </xf>
    <xf numFmtId="0" fontId="30" fillId="2" borderId="23" xfId="0" applyFont="1" applyFill="1" applyBorder="1" applyAlignment="1">
      <alignment horizontal="center" vertical="center" wrapText="1" shrinkToFit="1"/>
    </xf>
    <xf numFmtId="0" fontId="30" fillId="2" borderId="24" xfId="0" applyFont="1" applyFill="1" applyBorder="1" applyAlignment="1">
      <alignment horizontal="center" vertical="center" shrinkToFit="1"/>
    </xf>
    <xf numFmtId="0" fontId="30" fillId="2" borderId="25" xfId="0" applyFont="1" applyFill="1" applyBorder="1" applyAlignment="1">
      <alignment horizontal="center" vertical="center"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177" fontId="0" fillId="0" borderId="10" xfId="0" applyNumberFormat="1" applyFont="1" applyFill="1" applyBorder="1" applyAlignment="1" applyProtection="1">
      <alignment horizontal="center" vertical="center" shrinkToFit="1"/>
      <protection locked="0"/>
    </xf>
    <xf numFmtId="177" fontId="3" fillId="0" borderId="23" xfId="0" applyNumberFormat="1" applyFont="1" applyFill="1" applyBorder="1" applyAlignment="1" applyProtection="1">
      <alignment horizontal="center" vertical="center" shrinkToFit="1"/>
      <protection locked="0"/>
    </xf>
    <xf numFmtId="177" fontId="3" fillId="0" borderId="24" xfId="0" applyNumberFormat="1" applyFont="1" applyFill="1" applyBorder="1" applyAlignment="1" applyProtection="1">
      <alignment horizontal="center" vertical="center" shrinkToFit="1"/>
      <protection locked="0"/>
    </xf>
    <xf numFmtId="177" fontId="3" fillId="0" borderId="33" xfId="0" applyNumberFormat="1" applyFont="1" applyFill="1" applyBorder="1" applyAlignment="1" applyProtection="1">
      <alignment horizontal="center" vertical="center" shrinkToFit="1"/>
      <protection locked="0"/>
    </xf>
    <xf numFmtId="0" fontId="16" fillId="2" borderId="23" xfId="0" applyFont="1" applyFill="1" applyBorder="1" applyAlignment="1">
      <alignment horizontal="center" vertical="center" shrinkToFit="1"/>
    </xf>
    <xf numFmtId="0" fontId="3" fillId="0" borderId="24" xfId="0" applyFont="1" applyBorder="1" applyAlignment="1">
      <alignment horizontal="center" vertical="center" shrinkToFit="1"/>
    </xf>
    <xf numFmtId="0" fontId="3" fillId="0" borderId="25" xfId="0" applyFont="1" applyBorder="1" applyAlignment="1">
      <alignment horizontal="center" vertical="center" shrinkToFit="1"/>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30" xfId="0" applyFont="1" applyFill="1" applyBorder="1" applyAlignment="1">
      <alignment horizontal="center" vertical="center"/>
    </xf>
    <xf numFmtId="0" fontId="3" fillId="0" borderId="76"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13" fillId="6" borderId="3" xfId="0" applyFont="1" applyFill="1" applyBorder="1" applyAlignment="1">
      <alignment horizontal="center" vertical="center" wrapText="1"/>
    </xf>
    <xf numFmtId="0" fontId="3" fillId="6" borderId="61"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7" xfId="0" applyFont="1" applyFill="1" applyBorder="1" applyAlignment="1">
      <alignment horizontal="center" vertical="center"/>
    </xf>
    <xf numFmtId="0" fontId="3" fillId="0" borderId="98" xfId="0" applyFont="1" applyBorder="1" applyAlignment="1">
      <alignment horizontal="center" vertical="center"/>
    </xf>
    <xf numFmtId="0" fontId="3" fillId="0" borderId="99" xfId="0" applyFont="1" applyBorder="1" applyAlignment="1">
      <alignment horizontal="center" vertical="center"/>
    </xf>
    <xf numFmtId="0" fontId="3" fillId="0" borderId="100" xfId="0" applyFont="1" applyBorder="1" applyAlignment="1">
      <alignment horizontal="center" vertical="center"/>
    </xf>
    <xf numFmtId="0" fontId="3" fillId="2" borderId="103" xfId="0" applyFont="1" applyFill="1" applyBorder="1" applyAlignment="1">
      <alignment horizontal="center" vertical="center"/>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9" fillId="2" borderId="4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2" borderId="116" xfId="3" applyFont="1" applyFill="1" applyBorder="1" applyAlignment="1" applyProtection="1">
      <alignment horizontal="center" vertical="center" wrapText="1"/>
    </xf>
    <xf numFmtId="0" fontId="29" fillId="6" borderId="43" xfId="0" applyFont="1" applyFill="1" applyBorder="1" applyAlignment="1">
      <alignment horizontal="center" vertical="center" wrapText="1"/>
    </xf>
    <xf numFmtId="0" fontId="0" fillId="2" borderId="108" xfId="0" applyFont="1" applyFill="1" applyBorder="1" applyAlignment="1">
      <alignment horizontal="center" vertical="center"/>
    </xf>
    <xf numFmtId="0" fontId="0" fillId="2" borderId="103" xfId="0" applyFont="1" applyFill="1" applyBorder="1" applyAlignment="1">
      <alignment horizontal="center" vertical="center"/>
    </xf>
    <xf numFmtId="0" fontId="13" fillId="2" borderId="101" xfId="0" applyFont="1" applyFill="1" applyBorder="1" applyAlignment="1">
      <alignment horizontal="center" vertical="center" wrapText="1"/>
    </xf>
    <xf numFmtId="0" fontId="13" fillId="2" borderId="103" xfId="0" applyFont="1" applyFill="1" applyBorder="1" applyAlignment="1">
      <alignment horizontal="center" vertical="center"/>
    </xf>
    <xf numFmtId="0" fontId="13" fillId="2" borderId="120"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49" fontId="0" fillId="0" borderId="10" xfId="0" applyNumberFormat="1" applyFont="1" applyFill="1" applyBorder="1" applyAlignment="1" applyProtection="1">
      <alignment horizontal="center" vertical="center" wrapText="1" shrinkToFi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0" fillId="4" borderId="32" xfId="0" applyFont="1" applyFill="1" applyBorder="1" applyAlignment="1">
      <alignment horizontal="center" vertical="center"/>
    </xf>
    <xf numFmtId="0" fontId="31" fillId="4" borderId="23" xfId="0" applyFont="1" applyFill="1" applyBorder="1" applyAlignment="1">
      <alignment horizontal="center" vertical="center" wrapText="1"/>
    </xf>
    <xf numFmtId="0" fontId="0" fillId="0" borderId="72"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84" xfId="0" applyFont="1" applyFill="1" applyBorder="1" applyAlignment="1" applyProtection="1">
      <alignment horizontal="center" vertical="center" wrapText="1"/>
      <protection locked="0"/>
    </xf>
    <xf numFmtId="177" fontId="0" fillId="0" borderId="63" xfId="0" applyNumberFormat="1" applyFont="1" applyFill="1" applyBorder="1" applyAlignment="1" applyProtection="1">
      <alignment horizontal="center" vertical="center"/>
      <protection locked="0"/>
    </xf>
    <xf numFmtId="177" fontId="0" fillId="0" borderId="64" xfId="0" applyNumberFormat="1" applyFont="1" applyFill="1" applyBorder="1" applyAlignment="1" applyProtection="1">
      <alignment horizontal="center" vertical="center"/>
      <protection locked="0"/>
    </xf>
    <xf numFmtId="177" fontId="0" fillId="0" borderId="84" xfId="0" applyNumberFormat="1" applyFont="1" applyFill="1" applyBorder="1" applyAlignment="1" applyProtection="1">
      <alignment horizontal="center" vertical="center"/>
      <protection locked="0"/>
    </xf>
    <xf numFmtId="0" fontId="27" fillId="2" borderId="82" xfId="3" applyFont="1" applyFill="1" applyBorder="1" applyAlignment="1" applyProtection="1">
      <alignment horizontal="center" vertical="center" wrapText="1"/>
    </xf>
    <xf numFmtId="0" fontId="27"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177" fontId="0" fillId="0" borderId="80" xfId="0" applyNumberFormat="1" applyFont="1" applyFill="1" applyBorder="1" applyAlignment="1">
      <alignment horizontal="right" vertical="center"/>
    </xf>
    <xf numFmtId="177" fontId="0" fillId="0" borderId="83" xfId="0" applyNumberFormat="1" applyFont="1" applyFill="1" applyBorder="1" applyAlignment="1">
      <alignment horizontal="right" vertical="center"/>
    </xf>
    <xf numFmtId="0" fontId="12" fillId="2" borderId="82"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177" fontId="0" fillId="0" borderId="93"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177" fontId="0" fillId="0" borderId="107" xfId="0" applyNumberFormat="1" applyFont="1" applyFill="1" applyBorder="1" applyAlignment="1" applyProtection="1">
      <alignment horizontal="center" vertical="center"/>
      <protection locked="0"/>
    </xf>
    <xf numFmtId="0" fontId="0" fillId="4" borderId="23" xfId="0" applyFont="1" applyFill="1" applyBorder="1" applyAlignment="1">
      <alignment horizontal="center" vertical="center"/>
    </xf>
    <xf numFmtId="0" fontId="0" fillId="4" borderId="33" xfId="0" applyFont="1" applyFill="1" applyBorder="1" applyAlignment="1">
      <alignment horizontal="center" vertical="center"/>
    </xf>
    <xf numFmtId="177" fontId="0" fillId="5" borderId="39" xfId="0" applyNumberFormat="1" applyFont="1" applyFill="1" applyBorder="1" applyAlignment="1" applyProtection="1">
      <alignment horizontal="center" vertical="center"/>
      <protection locked="0"/>
    </xf>
    <xf numFmtId="177" fontId="0" fillId="5" borderId="40" xfId="0" applyNumberFormat="1" applyFont="1" applyFill="1" applyBorder="1" applyAlignment="1" applyProtection="1">
      <alignment horizontal="center" vertical="center"/>
      <protection locked="0"/>
    </xf>
    <xf numFmtId="177" fontId="0" fillId="5" borderId="57" xfId="0" applyNumberFormat="1" applyFont="1" applyFill="1" applyBorder="1" applyAlignment="1" applyProtection="1">
      <alignment horizontal="center" vertical="center"/>
      <protection locked="0"/>
    </xf>
    <xf numFmtId="177" fontId="0" fillId="5" borderId="113" xfId="0" applyNumberFormat="1" applyFont="1" applyFill="1" applyBorder="1" applyAlignment="1" applyProtection="1">
      <alignment horizontal="center" vertical="center"/>
      <protection locked="0"/>
    </xf>
    <xf numFmtId="177" fontId="0" fillId="5" borderId="6" xfId="0" applyNumberFormat="1" applyFont="1" applyFill="1" applyBorder="1" applyAlignment="1" applyProtection="1">
      <alignment horizontal="center" vertical="center"/>
      <protection locked="0"/>
    </xf>
    <xf numFmtId="177" fontId="0" fillId="5" borderId="7" xfId="0" applyNumberFormat="1" applyFont="1" applyFill="1" applyBorder="1" applyAlignment="1" applyProtection="1">
      <alignment horizontal="center" vertical="center"/>
      <protection locked="0"/>
    </xf>
    <xf numFmtId="0" fontId="0" fillId="3" borderId="33" xfId="0" applyFont="1" applyFill="1" applyBorder="1" applyAlignment="1">
      <alignment horizontal="center" vertical="center"/>
    </xf>
    <xf numFmtId="0" fontId="12" fillId="2" borderId="66"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12" fillId="2" borderId="1" xfId="3" applyFont="1" applyFill="1" applyBorder="1" applyAlignment="1" applyProtection="1">
      <alignment horizontal="center" vertical="center" wrapText="1"/>
    </xf>
    <xf numFmtId="0" fontId="0" fillId="2" borderId="8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1"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32" fillId="2" borderId="12" xfId="3" applyFont="1" applyFill="1" applyBorder="1" applyAlignment="1" applyProtection="1">
      <alignment horizontal="center" vertical="center" wrapText="1"/>
    </xf>
    <xf numFmtId="0" fontId="32" fillId="2" borderId="13" xfId="3" applyFont="1" applyFill="1" applyBorder="1" applyAlignment="1" applyProtection="1">
      <alignment horizontal="center" vertical="center" wrapText="1"/>
    </xf>
    <xf numFmtId="0" fontId="32" fillId="2" borderId="14" xfId="3" applyFont="1" applyFill="1" applyBorder="1" applyAlignment="1" applyProtection="1">
      <alignment horizontal="center" vertical="center" wrapText="1"/>
    </xf>
    <xf numFmtId="177" fontId="0" fillId="0" borderId="135" xfId="0" applyNumberFormat="1" applyFont="1" applyFill="1" applyBorder="1" applyAlignment="1" applyProtection="1">
      <alignment horizontal="center" vertical="center"/>
      <protection locked="0"/>
    </xf>
    <xf numFmtId="177" fontId="0" fillId="0" borderId="136" xfId="0" applyNumberFormat="1" applyFont="1" applyFill="1" applyBorder="1" applyAlignment="1" applyProtection="1">
      <alignment horizontal="center" vertical="center"/>
      <protection locked="0"/>
    </xf>
    <xf numFmtId="177" fontId="0" fillId="0" borderId="137" xfId="0" applyNumberFormat="1"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2" xfId="0" applyNumberFormat="1" applyFont="1" applyFill="1" applyBorder="1" applyAlignment="1" applyProtection="1">
      <alignment horizontal="center" vertical="center"/>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177" fontId="0" fillId="5" borderId="117" xfId="0" applyNumberFormat="1" applyFont="1" applyFill="1" applyBorder="1" applyAlignment="1">
      <alignment horizontal="center" vertical="center"/>
    </xf>
    <xf numFmtId="177" fontId="0" fillId="5" borderId="118" xfId="0" applyNumberFormat="1" applyFont="1" applyFill="1" applyBorder="1" applyAlignment="1">
      <alignment horizontal="center" vertical="center"/>
    </xf>
    <xf numFmtId="177" fontId="0" fillId="5" borderId="139" xfId="0" applyNumberFormat="1" applyFont="1" applyFill="1" applyBorder="1" applyAlignment="1">
      <alignment horizontal="center" vertical="center"/>
    </xf>
    <xf numFmtId="177" fontId="0" fillId="5" borderId="119" xfId="0" applyNumberFormat="1" applyFont="1" applyFill="1" applyBorder="1" applyAlignment="1">
      <alignment horizontal="center" vertical="center"/>
    </xf>
    <xf numFmtId="177" fontId="0" fillId="5" borderId="138" xfId="0" applyNumberFormat="1" applyFont="1" applyFill="1" applyBorder="1" applyAlignment="1">
      <alignment horizontal="center" vertical="center"/>
    </xf>
    <xf numFmtId="177" fontId="0" fillId="5" borderId="140" xfId="0" applyNumberFormat="1" applyFont="1" applyFill="1" applyBorder="1" applyAlignment="1">
      <alignment horizontal="center" vertical="center"/>
    </xf>
    <xf numFmtId="177" fontId="0" fillId="5" borderId="98" xfId="0" applyNumberFormat="1" applyFont="1" applyFill="1" applyBorder="1" applyAlignment="1">
      <alignment horizontal="center" vertical="center"/>
    </xf>
    <xf numFmtId="177" fontId="0" fillId="5" borderId="99" xfId="0" applyNumberFormat="1" applyFont="1" applyFill="1" applyBorder="1" applyAlignment="1">
      <alignment horizontal="center" vertical="center"/>
    </xf>
    <xf numFmtId="177" fontId="0" fillId="5" borderId="141" xfId="0" applyNumberFormat="1" applyFont="1" applyFill="1" applyBorder="1" applyAlignment="1">
      <alignment horizontal="center" vertical="center"/>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0" fontId="9" fillId="2" borderId="42" xfId="3" applyFont="1" applyFill="1" applyBorder="1" applyAlignment="1" applyProtection="1">
      <alignment horizontal="center" vertical="center" wrapTex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0" borderId="79" xfId="3" applyFont="1" applyFill="1" applyBorder="1" applyAlignment="1" applyProtection="1">
      <alignment horizontal="center" vertical="center" wrapText="1"/>
    </xf>
    <xf numFmtId="0" fontId="9" fillId="0" borderId="80" xfId="3" applyFont="1" applyFill="1" applyBorder="1" applyAlignment="1" applyProtection="1">
      <alignment horizontal="center" vertical="center" wrapText="1"/>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11" fillId="0" borderId="61"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57" xfId="2" applyFont="1" applyFill="1" applyBorder="1" applyAlignment="1" applyProtection="1">
      <alignment horizontal="left" vertical="center" wrapText="1" shrinkToFit="1"/>
      <protection locked="0"/>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0" fillId="5" borderId="61"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9"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4" fillId="0" borderId="76"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78"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77"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77" xfId="0" applyFont="1" applyBorder="1" applyAlignment="1" applyProtection="1">
      <alignment horizontal="left" vertical="center" wrapText="1"/>
      <protection locked="0"/>
    </xf>
    <xf numFmtId="0" fontId="9" fillId="2" borderId="78"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12" fillId="0" borderId="66"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9"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95" xfId="3" applyFont="1" applyFill="1" applyBorder="1" applyAlignment="1" applyProtection="1">
      <alignment horizontal="center" vertical="center"/>
    </xf>
    <xf numFmtId="0" fontId="8" fillId="2" borderId="8" xfId="3" applyFont="1" applyFill="1" applyBorder="1" applyAlignment="1" applyProtection="1">
      <alignment horizontal="center" vertical="center"/>
    </xf>
    <xf numFmtId="0" fontId="18" fillId="0" borderId="8" xfId="0" applyFont="1" applyFill="1" applyBorder="1" applyAlignment="1" applyProtection="1">
      <alignment horizontal="center"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724">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6350</xdr:colOff>
      <xdr:row>110</xdr:row>
      <xdr:rowOff>133351</xdr:rowOff>
    </xdr:from>
    <xdr:to>
      <xdr:col>40</xdr:col>
      <xdr:colOff>52087</xdr:colOff>
      <xdr:row>112</xdr:row>
      <xdr:rowOff>57151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406775" y="48796576"/>
          <a:ext cx="4646312" cy="628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内閣府・文部科学省・厚生労働省・経済産業省</a:t>
          </a:r>
          <a:endParaRPr kumimoji="1" lang="en-US" altLang="ja-JP" sz="1800"/>
        </a:p>
      </xdr:txBody>
    </xdr:sp>
    <xdr:clientData/>
  </xdr:twoCellAnchor>
  <xdr:twoCellAnchor>
    <xdr:from>
      <xdr:col>28</xdr:col>
      <xdr:colOff>57150</xdr:colOff>
      <xdr:row>112</xdr:row>
      <xdr:rowOff>158750</xdr:rowOff>
    </xdr:from>
    <xdr:to>
      <xdr:col>28</xdr:col>
      <xdr:colOff>57150</xdr:colOff>
      <xdr:row>116</xdr:row>
      <xdr:rowOff>76200</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a:off x="5657850" y="49526825"/>
          <a:ext cx="0" cy="132715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34</xdr:col>
      <xdr:colOff>88900</xdr:colOff>
      <xdr:row>112</xdr:row>
      <xdr:rowOff>311149</xdr:rowOff>
    </xdr:from>
    <xdr:to>
      <xdr:col>48</xdr:col>
      <xdr:colOff>170720</xdr:colOff>
      <xdr:row>115</xdr:row>
      <xdr:rowOff>39686</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889750" y="49679224"/>
          <a:ext cx="2882170" cy="7858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補助</a:t>
          </a:r>
          <a:r>
            <a:rPr kumimoji="1" lang="en-US" altLang="ja-JP" sz="1400">
              <a:latin typeface="+mn-ea"/>
              <a:ea typeface="+mn-ea"/>
            </a:rPr>
            <a:t>】</a:t>
          </a:r>
        </a:p>
        <a:p>
          <a:r>
            <a:rPr kumimoji="1" lang="ja-JP" altLang="en-US" sz="1400" b="0">
              <a:solidFill>
                <a:sysClr val="windowText" lastClr="000000"/>
              </a:solidFill>
              <a:latin typeface="+mn-ea"/>
              <a:ea typeface="+mn-ea"/>
            </a:rPr>
            <a:t>令和</a:t>
          </a:r>
          <a:r>
            <a:rPr kumimoji="1" lang="ja-JP" altLang="en-US" sz="1400" b="0" baseline="0">
              <a:solidFill>
                <a:sysClr val="windowText" lastClr="000000"/>
              </a:solidFill>
              <a:latin typeface="+mn-ea"/>
              <a:ea typeface="+mn-ea"/>
            </a:rPr>
            <a:t>  </a:t>
          </a:r>
          <a:r>
            <a:rPr kumimoji="1" lang="en-US" altLang="ja-JP" sz="1400" b="0" baseline="0">
              <a:solidFill>
                <a:sysClr val="windowText" lastClr="000000"/>
              </a:solidFill>
              <a:latin typeface="+mn-ea"/>
              <a:ea typeface="+mn-ea"/>
            </a:rPr>
            <a:t>3</a:t>
          </a:r>
          <a:r>
            <a:rPr kumimoji="1" lang="ja-JP" altLang="en-US" sz="1400" b="0">
              <a:solidFill>
                <a:sysClr val="windowText" lastClr="000000"/>
              </a:solidFill>
              <a:latin typeface="+mn-ea"/>
              <a:ea typeface="+mn-ea"/>
            </a:rPr>
            <a:t>年度</a:t>
          </a:r>
          <a:r>
            <a:rPr kumimoji="1" lang="ja-JP" altLang="en-US" sz="1400" b="0" baseline="0">
              <a:solidFill>
                <a:sysClr val="windowText" lastClr="000000"/>
              </a:solidFill>
              <a:latin typeface="+mn-ea"/>
              <a:ea typeface="+mn-ea"/>
            </a:rPr>
            <a:t> </a:t>
          </a:r>
          <a:r>
            <a:rPr kumimoji="1" lang="en-US" altLang="ja-JP" sz="1400" b="0" baseline="0">
              <a:solidFill>
                <a:sysClr val="windowText" lastClr="000000"/>
              </a:solidFill>
              <a:latin typeface="+mn-ea"/>
              <a:ea typeface="+mn-ea"/>
            </a:rPr>
            <a:t>5,200</a:t>
          </a:r>
          <a:r>
            <a:rPr kumimoji="1" lang="ja-JP" altLang="en-US" sz="1400">
              <a:solidFill>
                <a:sysClr val="windowText" lastClr="000000"/>
              </a:solidFill>
              <a:latin typeface="+mn-ea"/>
              <a:ea typeface="+mn-ea"/>
            </a:rPr>
            <a:t>百万円</a:t>
          </a:r>
        </a:p>
      </xdr:txBody>
    </xdr:sp>
    <xdr:clientData/>
  </xdr:twoCellAnchor>
  <xdr:twoCellAnchor>
    <xdr:from>
      <xdr:col>9</xdr:col>
      <xdr:colOff>12700</xdr:colOff>
      <xdr:row>112</xdr:row>
      <xdr:rowOff>273158</xdr:rowOff>
    </xdr:from>
    <xdr:to>
      <xdr:col>34</xdr:col>
      <xdr:colOff>38014</xdr:colOff>
      <xdr:row>115</xdr:row>
      <xdr:rowOff>24744</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828053" y="45320805"/>
          <a:ext cx="5067961" cy="793733"/>
          <a:chOff x="3167063" y="238663586"/>
          <a:chExt cx="4349750" cy="675852"/>
        </a:xfrm>
      </xdr:grpSpPr>
      <xdr:sp macro="" textlink="">
        <xdr:nvSpPr>
          <xdr:cNvPr id="6" name="左大かっこ 5">
            <a:extLst>
              <a:ext uri="{FF2B5EF4-FFF2-40B4-BE49-F238E27FC236}">
                <a16:creationId xmlns:a16="http://schemas.microsoft.com/office/drawing/2014/main" id="{00000000-0008-0000-0000-000006000000}"/>
              </a:ext>
            </a:extLst>
          </xdr:cNvPr>
          <xdr:cNvSpPr/>
        </xdr:nvSpPr>
        <xdr:spPr>
          <a:xfrm>
            <a:off x="3167063" y="238728251"/>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7" name="左大かっこ 6">
            <a:extLst>
              <a:ext uri="{FF2B5EF4-FFF2-40B4-BE49-F238E27FC236}">
                <a16:creationId xmlns:a16="http://schemas.microsoft.com/office/drawing/2014/main" id="{00000000-0008-0000-0000-000007000000}"/>
              </a:ext>
            </a:extLst>
          </xdr:cNvPr>
          <xdr:cNvSpPr/>
        </xdr:nvSpPr>
        <xdr:spPr>
          <a:xfrm rot="10800000">
            <a:off x="7278688" y="238736188"/>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401839" y="238663586"/>
            <a:ext cx="4000929" cy="634292"/>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t>健康・医療分野のムーンショット目標の実現に向けた研究開発等を行うための基金を運営するための事務経費を、日本医療研究開発機構に補助</a:t>
            </a:r>
          </a:p>
        </xdr:txBody>
      </xdr:sp>
    </xdr:grpSp>
    <xdr:clientData/>
  </xdr:twoCellAnchor>
  <xdr:twoCellAnchor>
    <xdr:from>
      <xdr:col>16</xdr:col>
      <xdr:colOff>139700</xdr:colOff>
      <xdr:row>116</xdr:row>
      <xdr:rowOff>177800</xdr:rowOff>
    </xdr:from>
    <xdr:to>
      <xdr:col>40</xdr:col>
      <xdr:colOff>8625</xdr:colOff>
      <xdr:row>121</xdr:row>
      <xdr:rowOff>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3340100" y="50955575"/>
          <a:ext cx="4669525" cy="15843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t>　</a:t>
          </a:r>
          <a:endParaRPr kumimoji="1" lang="en-US" altLang="ja-JP" sz="900"/>
        </a:p>
        <a:p>
          <a:pPr algn="ctr"/>
          <a:r>
            <a:rPr kumimoji="1" lang="en-US" altLang="ja-JP" sz="2000"/>
            <a:t>A.</a:t>
          </a:r>
          <a:r>
            <a:rPr kumimoji="1" lang="ja-JP" altLang="en-US" sz="2000"/>
            <a:t>国立研究開発法人</a:t>
          </a:r>
          <a:endParaRPr kumimoji="1" lang="en-US" altLang="ja-JP" sz="2000"/>
        </a:p>
        <a:p>
          <a:pPr algn="ctr"/>
          <a:r>
            <a:rPr kumimoji="1" lang="ja-JP" altLang="en-US" sz="2000"/>
            <a:t>日本医療研究開発機構</a:t>
          </a:r>
          <a:endParaRPr kumimoji="1" lang="en-US" altLang="ja-JP" sz="2000"/>
        </a:p>
        <a:p>
          <a:pPr algn="ctr"/>
          <a:r>
            <a:rPr kumimoji="1" lang="en-US" altLang="ja-JP" sz="1400"/>
            <a:t>【</a:t>
          </a:r>
          <a:r>
            <a:rPr kumimoji="1" lang="ja-JP" altLang="en-US" sz="1400"/>
            <a:t>執行額</a:t>
          </a:r>
          <a:r>
            <a:rPr kumimoji="1" lang="en-US" altLang="ja-JP" sz="1400"/>
            <a:t>】</a:t>
          </a:r>
          <a:r>
            <a:rPr kumimoji="1" lang="ja-JP" altLang="en-US" sz="1400"/>
            <a:t>　　</a:t>
          </a:r>
          <a:r>
            <a:rPr kumimoji="1" lang="ja-JP" altLang="en-US" sz="1400">
              <a:latin typeface="+mn-ea"/>
              <a:ea typeface="+mn-ea"/>
            </a:rPr>
            <a:t>　</a:t>
          </a:r>
          <a:r>
            <a:rPr kumimoji="1" lang="en-US" altLang="ja-JP" sz="1400">
              <a:latin typeface="+mn-ea"/>
              <a:ea typeface="+mn-ea"/>
            </a:rPr>
            <a:t>2,038</a:t>
          </a:r>
          <a:r>
            <a:rPr kumimoji="1" lang="ja-JP" altLang="en-US" sz="1400"/>
            <a:t>百万円（</a:t>
          </a:r>
          <a:r>
            <a:rPr kumimoji="1" lang="en-US" altLang="ja-JP" sz="1400"/>
            <a:t>※</a:t>
          </a:r>
          <a:r>
            <a:rPr kumimoji="1" lang="ja-JP" altLang="en-US" sz="1400"/>
            <a:t>）</a:t>
          </a:r>
          <a:endParaRPr kumimoji="1" lang="en-US" altLang="ja-JP" sz="1400"/>
        </a:p>
        <a:p>
          <a:pPr algn="ctr"/>
          <a:r>
            <a:rPr kumimoji="1" lang="en-US" altLang="ja-JP" sz="1400"/>
            <a:t>【</a:t>
          </a:r>
          <a:r>
            <a:rPr kumimoji="1" lang="ja-JP" altLang="en-US" sz="1400"/>
            <a:t>今年度残高</a:t>
          </a:r>
          <a:r>
            <a:rPr kumimoji="1" lang="en-US" altLang="ja-JP" sz="1400">
              <a:solidFill>
                <a:sysClr val="windowText" lastClr="000000"/>
              </a:solidFill>
            </a:rPr>
            <a:t>】</a:t>
          </a:r>
          <a:r>
            <a:rPr kumimoji="1" lang="en-US" altLang="ja-JP" sz="1400" baseline="0">
              <a:solidFill>
                <a:sysClr val="windowText" lastClr="000000"/>
              </a:solidFill>
            </a:rPr>
            <a:t>       </a:t>
          </a:r>
          <a:r>
            <a:rPr kumimoji="1" lang="en-US" altLang="ja-JP" sz="1400" baseline="0">
              <a:solidFill>
                <a:sysClr val="windowText" lastClr="000000"/>
              </a:solidFill>
              <a:latin typeface="+mn-ea"/>
              <a:ea typeface="+mn-ea"/>
            </a:rPr>
            <a:t>13,304</a:t>
          </a:r>
          <a:r>
            <a:rPr kumimoji="1" lang="ja-JP" altLang="en-US" sz="1400"/>
            <a:t>百万円</a:t>
          </a:r>
          <a:endParaRPr kumimoji="1" lang="en-US" altLang="ja-JP" sz="1400"/>
        </a:p>
        <a:p>
          <a:pPr algn="ctr"/>
          <a:endParaRPr kumimoji="1" lang="en-US" altLang="ja-JP" sz="1400"/>
        </a:p>
        <a:p>
          <a:pPr algn="ctr"/>
          <a:endParaRPr kumimoji="1" lang="ja-JP" altLang="en-US" sz="1400"/>
        </a:p>
      </xdr:txBody>
    </xdr:sp>
    <xdr:clientData/>
  </xdr:twoCellAnchor>
  <xdr:twoCellAnchor>
    <xdr:from>
      <xdr:col>28</xdr:col>
      <xdr:colOff>50800</xdr:colOff>
      <xdr:row>121</xdr:row>
      <xdr:rowOff>76200</xdr:rowOff>
    </xdr:from>
    <xdr:to>
      <xdr:col>28</xdr:col>
      <xdr:colOff>59531</xdr:colOff>
      <xdr:row>123</xdr:row>
      <xdr:rowOff>297656</xdr:rowOff>
    </xdr:to>
    <xdr:cxnSp macro="">
      <xdr:nvCxnSpPr>
        <xdr:cNvPr id="10" name="直線矢印コネクタ 9">
          <a:extLst>
            <a:ext uri="{FF2B5EF4-FFF2-40B4-BE49-F238E27FC236}">
              <a16:creationId xmlns:a16="http://schemas.microsoft.com/office/drawing/2014/main" id="{00000000-0008-0000-0000-00000A000000}"/>
            </a:ext>
          </a:extLst>
        </xdr:cNvPr>
        <xdr:cNvCxnSpPr/>
      </xdr:nvCxnSpPr>
      <xdr:spPr>
        <a:xfrm>
          <a:off x="5651500" y="52616100"/>
          <a:ext cx="8731" cy="926306"/>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20</xdr:col>
      <xdr:colOff>75406</xdr:colOff>
      <xdr:row>124</xdr:row>
      <xdr:rowOff>19051</xdr:rowOff>
    </xdr:from>
    <xdr:to>
      <xdr:col>36</xdr:col>
      <xdr:colOff>169537</xdr:colOff>
      <xdr:row>125</xdr:row>
      <xdr:rowOff>203200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109524" y="49235286"/>
          <a:ext cx="3321425" cy="53153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a:t>B.</a:t>
          </a:r>
          <a:r>
            <a:rPr kumimoji="1" lang="ja-JP" altLang="en-US" sz="2000"/>
            <a:t>研究者、民間事業者等</a:t>
          </a:r>
          <a:endParaRPr kumimoji="1" lang="en-US" altLang="ja-JP" sz="2000"/>
        </a:p>
      </xdr:txBody>
    </xdr:sp>
    <xdr:clientData/>
  </xdr:twoCellAnchor>
  <xdr:twoCellAnchor>
    <xdr:from>
      <xdr:col>15</xdr:col>
      <xdr:colOff>6350</xdr:colOff>
      <xdr:row>125</xdr:row>
      <xdr:rowOff>296862</xdr:rowOff>
    </xdr:from>
    <xdr:to>
      <xdr:col>42</xdr:col>
      <xdr:colOff>170656</xdr:colOff>
      <xdr:row>127</xdr:row>
      <xdr:rowOff>171450</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3031938" y="49860480"/>
          <a:ext cx="5610365" cy="894323"/>
          <a:chOff x="3144743" y="238736188"/>
          <a:chExt cx="4372070" cy="603266"/>
        </a:xfrm>
      </xdr:grpSpPr>
      <xdr:sp macro="" textlink="">
        <xdr:nvSpPr>
          <xdr:cNvPr id="13" name="左大かっこ 12">
            <a:extLst>
              <a:ext uri="{FF2B5EF4-FFF2-40B4-BE49-F238E27FC236}">
                <a16:creationId xmlns:a16="http://schemas.microsoft.com/office/drawing/2014/main" id="{00000000-0008-0000-0000-00000D000000}"/>
              </a:ext>
            </a:extLst>
          </xdr:cNvPr>
          <xdr:cNvSpPr/>
        </xdr:nvSpPr>
        <xdr:spPr>
          <a:xfrm>
            <a:off x="3144743" y="238736204"/>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4" name="左大かっこ 13">
            <a:extLst>
              <a:ext uri="{FF2B5EF4-FFF2-40B4-BE49-F238E27FC236}">
                <a16:creationId xmlns:a16="http://schemas.microsoft.com/office/drawing/2014/main" id="{00000000-0008-0000-0000-00000E000000}"/>
              </a:ext>
            </a:extLst>
          </xdr:cNvPr>
          <xdr:cNvSpPr/>
        </xdr:nvSpPr>
        <xdr:spPr>
          <a:xfrm rot="10800000">
            <a:off x="7278688" y="238736188"/>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3381376" y="238760000"/>
            <a:ext cx="3913187" cy="517033"/>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t>国立研究開発法人日本医療研究開発機構より委託を受け、研究者、民間事業者等が健康・医療分野におけるムーンショット目標の実現に向けた研究開発等を実施。</a:t>
            </a:r>
          </a:p>
        </xdr:txBody>
      </xdr:sp>
    </xdr:grpSp>
    <xdr:clientData/>
  </xdr:twoCellAnchor>
  <xdr:twoCellAnchor>
    <xdr:from>
      <xdr:col>40</xdr:col>
      <xdr:colOff>101600</xdr:colOff>
      <xdr:row>118</xdr:row>
      <xdr:rowOff>280014</xdr:rowOff>
    </xdr:from>
    <xdr:to>
      <xdr:col>49</xdr:col>
      <xdr:colOff>368300</xdr:colOff>
      <xdr:row>121</xdr:row>
      <xdr:rowOff>336098</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8169835" y="47411955"/>
          <a:ext cx="2082053" cy="1098231"/>
          <a:chOff x="3167063" y="238638141"/>
          <a:chExt cx="4349750" cy="747031"/>
        </a:xfrm>
      </xdr:grpSpPr>
      <xdr:sp macro="" textlink="">
        <xdr:nvSpPr>
          <xdr:cNvPr id="17" name="左大かっこ 16">
            <a:extLst>
              <a:ext uri="{FF2B5EF4-FFF2-40B4-BE49-F238E27FC236}">
                <a16:creationId xmlns:a16="http://schemas.microsoft.com/office/drawing/2014/main" id="{00000000-0008-0000-0000-000011000000}"/>
              </a:ext>
            </a:extLst>
          </xdr:cNvPr>
          <xdr:cNvSpPr/>
        </xdr:nvSpPr>
        <xdr:spPr>
          <a:xfrm>
            <a:off x="3167063" y="238728251"/>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8" name="左大かっこ 17">
            <a:extLst>
              <a:ext uri="{FF2B5EF4-FFF2-40B4-BE49-F238E27FC236}">
                <a16:creationId xmlns:a16="http://schemas.microsoft.com/office/drawing/2014/main" id="{00000000-0008-0000-0000-000012000000}"/>
              </a:ext>
            </a:extLst>
          </xdr:cNvPr>
          <xdr:cNvSpPr/>
        </xdr:nvSpPr>
        <xdr:spPr>
          <a:xfrm rot="10800000">
            <a:off x="7278688" y="238736188"/>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3401839" y="238638141"/>
            <a:ext cx="4000929" cy="747031"/>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t>（</a:t>
            </a:r>
            <a:r>
              <a:rPr kumimoji="1" lang="en-US" altLang="ja-JP" sz="1200"/>
              <a:t>※</a:t>
            </a:r>
            <a:r>
              <a:rPr kumimoji="1" lang="ja-JP" altLang="en-US" sz="1200"/>
              <a:t>）当該事業に従事する機構内職員の人件費及び物品購入費</a:t>
            </a:r>
            <a:r>
              <a:rPr kumimoji="1" lang="en-US" altLang="ja-JP" sz="1200"/>
              <a:t>86</a:t>
            </a:r>
            <a:r>
              <a:rPr kumimoji="1" lang="ja-JP" altLang="en-US" sz="1200"/>
              <a:t>百万円含む</a:t>
            </a:r>
          </a:p>
        </xdr:txBody>
      </xdr:sp>
    </xdr:grpSp>
    <xdr:clientData/>
  </xdr:twoCellAnchor>
  <xdr:twoCellAnchor>
    <xdr:from>
      <xdr:col>30</xdr:col>
      <xdr:colOff>11906</xdr:colOff>
      <xdr:row>121</xdr:row>
      <xdr:rowOff>261937</xdr:rowOff>
    </xdr:from>
    <xdr:to>
      <xdr:col>44</xdr:col>
      <xdr:colOff>93726</xdr:colOff>
      <xdr:row>123</xdr:row>
      <xdr:rowOff>268941</xdr:rowOff>
    </xdr:to>
    <xdr:sp macro="" textlink="">
      <xdr:nvSpPr>
        <xdr:cNvPr id="20" name="テキスト ボックス 19">
          <a:extLst>
            <a:ext uri="{FF2B5EF4-FFF2-40B4-BE49-F238E27FC236}">
              <a16:creationId xmlns:a16="http://schemas.microsoft.com/office/drawing/2014/main" id="{00000000-0008-0000-0000-000015000000}"/>
            </a:ext>
          </a:extLst>
        </xdr:cNvPr>
        <xdr:cNvSpPr txBox="1"/>
      </xdr:nvSpPr>
      <xdr:spPr>
        <a:xfrm>
          <a:off x="6012656" y="52801837"/>
          <a:ext cx="2882170" cy="7118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随意契約（公募）</a:t>
          </a:r>
          <a:r>
            <a:rPr kumimoji="1" lang="en-US" altLang="ja-JP" sz="1400">
              <a:latin typeface="+mn-ea"/>
              <a:ea typeface="+mn-ea"/>
            </a:rPr>
            <a:t>】</a:t>
          </a:r>
        </a:p>
        <a:p>
          <a:r>
            <a:rPr kumimoji="1" lang="ja-JP" altLang="en-US" sz="1400" b="0">
              <a:solidFill>
                <a:sysClr val="windowText" lastClr="000000"/>
              </a:solidFill>
              <a:latin typeface="+mn-ea"/>
              <a:ea typeface="+mn-ea"/>
            </a:rPr>
            <a:t>令和</a:t>
          </a:r>
          <a:r>
            <a:rPr kumimoji="1" lang="ja-JP" altLang="en-US" sz="1400" b="0" baseline="0">
              <a:solidFill>
                <a:sysClr val="windowText" lastClr="000000"/>
              </a:solidFill>
              <a:latin typeface="+mn-ea"/>
              <a:ea typeface="+mn-ea"/>
            </a:rPr>
            <a:t>  </a:t>
          </a:r>
          <a:r>
            <a:rPr kumimoji="1" lang="en-US" altLang="ja-JP" sz="1400" b="0" baseline="0">
              <a:solidFill>
                <a:sysClr val="windowText" lastClr="000000"/>
              </a:solidFill>
              <a:latin typeface="+mn-ea"/>
              <a:ea typeface="+mn-ea"/>
            </a:rPr>
            <a:t>3</a:t>
          </a:r>
          <a:r>
            <a:rPr kumimoji="1" lang="ja-JP" altLang="en-US" sz="1400" b="0">
              <a:solidFill>
                <a:sysClr val="windowText" lastClr="000000"/>
              </a:solidFill>
              <a:latin typeface="+mn-ea"/>
              <a:ea typeface="+mn-ea"/>
            </a:rPr>
            <a:t>年度</a:t>
          </a:r>
          <a:r>
            <a:rPr kumimoji="1" lang="ja-JP" altLang="en-US" sz="1400" b="0" baseline="0">
              <a:solidFill>
                <a:sysClr val="windowText" lastClr="000000"/>
              </a:solidFill>
              <a:latin typeface="+mn-ea"/>
              <a:ea typeface="+mn-ea"/>
            </a:rPr>
            <a:t> </a:t>
          </a:r>
          <a:r>
            <a:rPr kumimoji="1" lang="en-US" altLang="ja-JP" sz="1400" b="0" baseline="0">
              <a:solidFill>
                <a:sysClr val="windowText" lastClr="000000"/>
              </a:solidFill>
              <a:latin typeface="+mn-ea"/>
              <a:ea typeface="+mn-ea"/>
            </a:rPr>
            <a:t>1,952</a:t>
          </a:r>
          <a:r>
            <a:rPr kumimoji="1" lang="ja-JP" altLang="en-US" sz="1400">
              <a:solidFill>
                <a:sysClr val="windowText" lastClr="000000"/>
              </a:solidFill>
              <a:latin typeface="+mn-ea"/>
              <a:ea typeface="+mn-ea"/>
            </a:rPr>
            <a:t>百万円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145"/>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125" customWidth="1"/>
    <col min="62" max="62" width="27.875" customWidth="1"/>
    <col min="63" max="63" width="12.125" customWidth="1"/>
  </cols>
  <sheetData>
    <row r="1" spans="1:50" ht="23.25" customHeight="1" x14ac:dyDescent="0.15">
      <c r="AP1" s="11"/>
      <c r="AQ1" s="11"/>
      <c r="AR1" s="11"/>
      <c r="AS1" s="11"/>
      <c r="AT1" s="11"/>
      <c r="AU1" s="11"/>
      <c r="AV1" s="11"/>
      <c r="AW1" s="2"/>
    </row>
    <row r="2" spans="1:50" ht="21.75" customHeight="1" thickBot="1" x14ac:dyDescent="0.2">
      <c r="A2" s="51"/>
      <c r="B2" s="51"/>
      <c r="C2" s="51"/>
      <c r="D2" s="51"/>
      <c r="E2" s="51"/>
      <c r="F2" s="51"/>
      <c r="G2" s="51"/>
      <c r="H2" s="51"/>
      <c r="I2" s="51"/>
      <c r="J2" s="51"/>
      <c r="K2" s="51"/>
      <c r="L2" s="51"/>
      <c r="M2" s="51"/>
      <c r="N2" s="51"/>
      <c r="O2" s="51"/>
      <c r="P2" s="51"/>
      <c r="Q2" s="51"/>
      <c r="R2" s="51"/>
      <c r="S2" s="51"/>
      <c r="T2" s="51"/>
      <c r="U2" s="51"/>
      <c r="V2" s="51"/>
      <c r="W2" s="51"/>
      <c r="X2" s="59" t="s">
        <v>0</v>
      </c>
      <c r="Y2" s="51"/>
      <c r="Z2" s="39"/>
      <c r="AA2" s="39"/>
      <c r="AB2" s="39"/>
      <c r="AC2" s="39"/>
      <c r="AD2" s="703">
        <v>2022</v>
      </c>
      <c r="AE2" s="703"/>
      <c r="AF2" s="703"/>
      <c r="AG2" s="703"/>
      <c r="AH2" s="703"/>
      <c r="AI2" s="61" t="s">
        <v>250</v>
      </c>
      <c r="AJ2" s="703" t="s">
        <v>566</v>
      </c>
      <c r="AK2" s="703"/>
      <c r="AL2" s="703"/>
      <c r="AM2" s="703"/>
      <c r="AN2" s="61" t="s">
        <v>250</v>
      </c>
      <c r="AO2" s="703">
        <v>21</v>
      </c>
      <c r="AP2" s="703"/>
      <c r="AQ2" s="703"/>
      <c r="AR2" s="62" t="s">
        <v>250</v>
      </c>
      <c r="AS2" s="704">
        <v>185</v>
      </c>
      <c r="AT2" s="704"/>
      <c r="AU2" s="704"/>
      <c r="AV2" s="61" t="str">
        <f>IF(AW2="","","-")</f>
        <v/>
      </c>
      <c r="AW2" s="705"/>
      <c r="AX2" s="705"/>
    </row>
    <row r="3" spans="1:50" ht="21" customHeight="1" thickBot="1" x14ac:dyDescent="0.2">
      <c r="A3" s="706" t="s">
        <v>563</v>
      </c>
      <c r="B3" s="707"/>
      <c r="C3" s="707"/>
      <c r="D3" s="707"/>
      <c r="E3" s="707"/>
      <c r="F3" s="707"/>
      <c r="G3" s="707"/>
      <c r="H3" s="707"/>
      <c r="I3" s="707"/>
      <c r="J3" s="707"/>
      <c r="K3" s="707"/>
      <c r="L3" s="707"/>
      <c r="M3" s="707"/>
      <c r="N3" s="707"/>
      <c r="O3" s="707"/>
      <c r="P3" s="707"/>
      <c r="Q3" s="707"/>
      <c r="R3" s="707"/>
      <c r="S3" s="707"/>
      <c r="T3" s="707"/>
      <c r="U3" s="707"/>
      <c r="V3" s="707"/>
      <c r="W3" s="707"/>
      <c r="X3" s="707"/>
      <c r="Y3" s="707"/>
      <c r="Z3" s="707"/>
      <c r="AA3" s="707"/>
      <c r="AB3" s="707"/>
      <c r="AC3" s="707"/>
      <c r="AD3" s="707"/>
      <c r="AE3" s="707"/>
      <c r="AF3" s="707"/>
      <c r="AG3" s="707"/>
      <c r="AH3" s="707"/>
      <c r="AI3" s="21" t="s">
        <v>55</v>
      </c>
      <c r="AJ3" s="708" t="s">
        <v>565</v>
      </c>
      <c r="AK3" s="708"/>
      <c r="AL3" s="708"/>
      <c r="AM3" s="708"/>
      <c r="AN3" s="708"/>
      <c r="AO3" s="708"/>
      <c r="AP3" s="708"/>
      <c r="AQ3" s="708"/>
      <c r="AR3" s="708"/>
      <c r="AS3" s="708"/>
      <c r="AT3" s="708"/>
      <c r="AU3" s="708"/>
      <c r="AV3" s="708"/>
      <c r="AW3" s="708"/>
      <c r="AX3" s="22" t="s">
        <v>56</v>
      </c>
    </row>
    <row r="4" spans="1:50" ht="24.75" customHeight="1" x14ac:dyDescent="0.15">
      <c r="A4" s="678" t="s">
        <v>23</v>
      </c>
      <c r="B4" s="679"/>
      <c r="C4" s="679"/>
      <c r="D4" s="679"/>
      <c r="E4" s="679"/>
      <c r="F4" s="679"/>
      <c r="G4" s="680" t="s">
        <v>567</v>
      </c>
      <c r="H4" s="681"/>
      <c r="I4" s="681"/>
      <c r="J4" s="681"/>
      <c r="K4" s="681"/>
      <c r="L4" s="681"/>
      <c r="M4" s="681"/>
      <c r="N4" s="681"/>
      <c r="O4" s="681"/>
      <c r="P4" s="681"/>
      <c r="Q4" s="681"/>
      <c r="R4" s="681"/>
      <c r="S4" s="681"/>
      <c r="T4" s="681"/>
      <c r="U4" s="681"/>
      <c r="V4" s="681"/>
      <c r="W4" s="681"/>
      <c r="X4" s="681"/>
      <c r="Y4" s="682" t="s">
        <v>1</v>
      </c>
      <c r="Z4" s="683"/>
      <c r="AA4" s="683"/>
      <c r="AB4" s="683"/>
      <c r="AC4" s="683"/>
      <c r="AD4" s="684"/>
      <c r="AE4" s="685" t="s">
        <v>568</v>
      </c>
      <c r="AF4" s="686"/>
      <c r="AG4" s="686"/>
      <c r="AH4" s="686"/>
      <c r="AI4" s="686"/>
      <c r="AJ4" s="686"/>
      <c r="AK4" s="686"/>
      <c r="AL4" s="686"/>
      <c r="AM4" s="686"/>
      <c r="AN4" s="686"/>
      <c r="AO4" s="686"/>
      <c r="AP4" s="687"/>
      <c r="AQ4" s="688" t="s">
        <v>2</v>
      </c>
      <c r="AR4" s="683"/>
      <c r="AS4" s="683"/>
      <c r="AT4" s="683"/>
      <c r="AU4" s="683"/>
      <c r="AV4" s="683"/>
      <c r="AW4" s="683"/>
      <c r="AX4" s="689"/>
    </row>
    <row r="5" spans="1:50" ht="30" customHeight="1" x14ac:dyDescent="0.15">
      <c r="A5" s="690" t="s">
        <v>58</v>
      </c>
      <c r="B5" s="691"/>
      <c r="C5" s="691"/>
      <c r="D5" s="691"/>
      <c r="E5" s="691"/>
      <c r="F5" s="692"/>
      <c r="G5" s="693" t="s">
        <v>252</v>
      </c>
      <c r="H5" s="694"/>
      <c r="I5" s="694"/>
      <c r="J5" s="694"/>
      <c r="K5" s="694"/>
      <c r="L5" s="694"/>
      <c r="M5" s="695" t="s">
        <v>57</v>
      </c>
      <c r="N5" s="696"/>
      <c r="O5" s="696"/>
      <c r="P5" s="696"/>
      <c r="Q5" s="696"/>
      <c r="R5" s="697"/>
      <c r="S5" s="698" t="s">
        <v>357</v>
      </c>
      <c r="T5" s="694"/>
      <c r="U5" s="694"/>
      <c r="V5" s="694"/>
      <c r="W5" s="694"/>
      <c r="X5" s="699"/>
      <c r="Y5" s="700" t="s">
        <v>3</v>
      </c>
      <c r="Z5" s="701"/>
      <c r="AA5" s="701"/>
      <c r="AB5" s="701"/>
      <c r="AC5" s="701"/>
      <c r="AD5" s="702"/>
      <c r="AE5" s="660" t="s">
        <v>569</v>
      </c>
      <c r="AF5" s="660"/>
      <c r="AG5" s="660"/>
      <c r="AH5" s="660"/>
      <c r="AI5" s="660"/>
      <c r="AJ5" s="660"/>
      <c r="AK5" s="660"/>
      <c r="AL5" s="660"/>
      <c r="AM5" s="660"/>
      <c r="AN5" s="660"/>
      <c r="AO5" s="660"/>
      <c r="AP5" s="661"/>
      <c r="AQ5" s="662" t="s">
        <v>570</v>
      </c>
      <c r="AR5" s="663"/>
      <c r="AS5" s="663"/>
      <c r="AT5" s="663"/>
      <c r="AU5" s="663"/>
      <c r="AV5" s="663"/>
      <c r="AW5" s="663"/>
      <c r="AX5" s="664"/>
    </row>
    <row r="6" spans="1:50" ht="39" customHeight="1" x14ac:dyDescent="0.15">
      <c r="A6" s="665" t="s">
        <v>4</v>
      </c>
      <c r="B6" s="666"/>
      <c r="C6" s="666"/>
      <c r="D6" s="666"/>
      <c r="E6" s="666"/>
      <c r="F6" s="666"/>
      <c r="G6" s="667" t="str">
        <f>入力規則等!F39</f>
        <v>一般会計</v>
      </c>
      <c r="H6" s="668"/>
      <c r="I6" s="668"/>
      <c r="J6" s="668"/>
      <c r="K6" s="668"/>
      <c r="L6" s="668"/>
      <c r="M6" s="668"/>
      <c r="N6" s="668"/>
      <c r="O6" s="668"/>
      <c r="P6" s="668"/>
      <c r="Q6" s="668"/>
      <c r="R6" s="668"/>
      <c r="S6" s="668"/>
      <c r="T6" s="668"/>
      <c r="U6" s="668"/>
      <c r="V6" s="668"/>
      <c r="W6" s="668"/>
      <c r="X6" s="668"/>
      <c r="Y6" s="668"/>
      <c r="Z6" s="668"/>
      <c r="AA6" s="668"/>
      <c r="AB6" s="668"/>
      <c r="AC6" s="668"/>
      <c r="AD6" s="668"/>
      <c r="AE6" s="668"/>
      <c r="AF6" s="668"/>
      <c r="AG6" s="668"/>
      <c r="AH6" s="668"/>
      <c r="AI6" s="668"/>
      <c r="AJ6" s="668"/>
      <c r="AK6" s="668"/>
      <c r="AL6" s="668"/>
      <c r="AM6" s="668"/>
      <c r="AN6" s="668"/>
      <c r="AO6" s="668"/>
      <c r="AP6" s="668"/>
      <c r="AQ6" s="668"/>
      <c r="AR6" s="668"/>
      <c r="AS6" s="668"/>
      <c r="AT6" s="668"/>
      <c r="AU6" s="668"/>
      <c r="AV6" s="668"/>
      <c r="AW6" s="668"/>
      <c r="AX6" s="669"/>
    </row>
    <row r="7" spans="1:50" ht="159" customHeight="1" x14ac:dyDescent="0.15">
      <c r="A7" s="646" t="s">
        <v>20</v>
      </c>
      <c r="B7" s="647"/>
      <c r="C7" s="647"/>
      <c r="D7" s="647"/>
      <c r="E7" s="647"/>
      <c r="F7" s="648"/>
      <c r="G7" s="670" t="s">
        <v>571</v>
      </c>
      <c r="H7" s="671"/>
      <c r="I7" s="671"/>
      <c r="J7" s="671"/>
      <c r="K7" s="671"/>
      <c r="L7" s="671"/>
      <c r="M7" s="671"/>
      <c r="N7" s="671"/>
      <c r="O7" s="671"/>
      <c r="P7" s="671"/>
      <c r="Q7" s="671"/>
      <c r="R7" s="671"/>
      <c r="S7" s="671"/>
      <c r="T7" s="671"/>
      <c r="U7" s="671"/>
      <c r="V7" s="671"/>
      <c r="W7" s="671"/>
      <c r="X7" s="672"/>
      <c r="Y7" s="673" t="s">
        <v>235</v>
      </c>
      <c r="Z7" s="537"/>
      <c r="AA7" s="537"/>
      <c r="AB7" s="537"/>
      <c r="AC7" s="537"/>
      <c r="AD7" s="674"/>
      <c r="AE7" s="675" t="s">
        <v>573</v>
      </c>
      <c r="AF7" s="676"/>
      <c r="AG7" s="676"/>
      <c r="AH7" s="676"/>
      <c r="AI7" s="676"/>
      <c r="AJ7" s="676"/>
      <c r="AK7" s="676"/>
      <c r="AL7" s="676"/>
      <c r="AM7" s="676"/>
      <c r="AN7" s="676"/>
      <c r="AO7" s="676"/>
      <c r="AP7" s="676"/>
      <c r="AQ7" s="676"/>
      <c r="AR7" s="676"/>
      <c r="AS7" s="676"/>
      <c r="AT7" s="676"/>
      <c r="AU7" s="676"/>
      <c r="AV7" s="676"/>
      <c r="AW7" s="676"/>
      <c r="AX7" s="677"/>
    </row>
    <row r="8" spans="1:50" ht="41.25" customHeight="1" x14ac:dyDescent="0.15">
      <c r="A8" s="646" t="s">
        <v>173</v>
      </c>
      <c r="B8" s="647"/>
      <c r="C8" s="647"/>
      <c r="D8" s="647"/>
      <c r="E8" s="647"/>
      <c r="F8" s="648"/>
      <c r="G8" s="649" t="str">
        <f>入力規則等!A27</f>
        <v>医療分野の研究開発関連、科学技術・イノベーション</v>
      </c>
      <c r="H8" s="650"/>
      <c r="I8" s="650"/>
      <c r="J8" s="650"/>
      <c r="K8" s="650"/>
      <c r="L8" s="650"/>
      <c r="M8" s="650"/>
      <c r="N8" s="650"/>
      <c r="O8" s="650"/>
      <c r="P8" s="650"/>
      <c r="Q8" s="650"/>
      <c r="R8" s="650"/>
      <c r="S8" s="650"/>
      <c r="T8" s="650"/>
      <c r="U8" s="650"/>
      <c r="V8" s="650"/>
      <c r="W8" s="650"/>
      <c r="X8" s="651"/>
      <c r="Y8" s="652" t="s">
        <v>174</v>
      </c>
      <c r="Z8" s="653"/>
      <c r="AA8" s="653"/>
      <c r="AB8" s="653"/>
      <c r="AC8" s="653"/>
      <c r="AD8" s="654"/>
      <c r="AE8" s="655" t="str">
        <f>入力規則等!K13</f>
        <v>文教及び科学振興</v>
      </c>
      <c r="AF8" s="650"/>
      <c r="AG8" s="650"/>
      <c r="AH8" s="650"/>
      <c r="AI8" s="650"/>
      <c r="AJ8" s="650"/>
      <c r="AK8" s="650"/>
      <c r="AL8" s="650"/>
      <c r="AM8" s="650"/>
      <c r="AN8" s="650"/>
      <c r="AO8" s="650"/>
      <c r="AP8" s="650"/>
      <c r="AQ8" s="650"/>
      <c r="AR8" s="650"/>
      <c r="AS8" s="650"/>
      <c r="AT8" s="650"/>
      <c r="AU8" s="650"/>
      <c r="AV8" s="650"/>
      <c r="AW8" s="650"/>
      <c r="AX8" s="656"/>
    </row>
    <row r="9" spans="1:50" ht="58.5" customHeight="1" x14ac:dyDescent="0.15">
      <c r="A9" s="641" t="s">
        <v>21</v>
      </c>
      <c r="B9" s="642"/>
      <c r="C9" s="642"/>
      <c r="D9" s="642"/>
      <c r="E9" s="642"/>
      <c r="F9" s="642"/>
      <c r="G9" s="657" t="s">
        <v>574</v>
      </c>
      <c r="H9" s="658"/>
      <c r="I9" s="658"/>
      <c r="J9" s="658"/>
      <c r="K9" s="658"/>
      <c r="L9" s="658"/>
      <c r="M9" s="658"/>
      <c r="N9" s="658"/>
      <c r="O9" s="658"/>
      <c r="P9" s="658"/>
      <c r="Q9" s="658"/>
      <c r="R9" s="658"/>
      <c r="S9" s="658"/>
      <c r="T9" s="658"/>
      <c r="U9" s="658"/>
      <c r="V9" s="658"/>
      <c r="W9" s="658"/>
      <c r="X9" s="658"/>
      <c r="Y9" s="658"/>
      <c r="Z9" s="658"/>
      <c r="AA9" s="658"/>
      <c r="AB9" s="658"/>
      <c r="AC9" s="658"/>
      <c r="AD9" s="658"/>
      <c r="AE9" s="658"/>
      <c r="AF9" s="658"/>
      <c r="AG9" s="658"/>
      <c r="AH9" s="658"/>
      <c r="AI9" s="658"/>
      <c r="AJ9" s="658"/>
      <c r="AK9" s="658"/>
      <c r="AL9" s="658"/>
      <c r="AM9" s="658"/>
      <c r="AN9" s="658"/>
      <c r="AO9" s="658"/>
      <c r="AP9" s="658"/>
      <c r="AQ9" s="658"/>
      <c r="AR9" s="658"/>
      <c r="AS9" s="658"/>
      <c r="AT9" s="658"/>
      <c r="AU9" s="658"/>
      <c r="AV9" s="658"/>
      <c r="AW9" s="658"/>
      <c r="AX9" s="659"/>
    </row>
    <row r="10" spans="1:50" ht="58.5" customHeight="1" x14ac:dyDescent="0.15">
      <c r="A10" s="629" t="s">
        <v>27</v>
      </c>
      <c r="B10" s="630"/>
      <c r="C10" s="630"/>
      <c r="D10" s="630"/>
      <c r="E10" s="630"/>
      <c r="F10" s="630"/>
      <c r="G10" s="631" t="s">
        <v>575</v>
      </c>
      <c r="H10" s="632"/>
      <c r="I10" s="632"/>
      <c r="J10" s="632"/>
      <c r="K10" s="632"/>
      <c r="L10" s="632"/>
      <c r="M10" s="632"/>
      <c r="N10" s="632"/>
      <c r="O10" s="632"/>
      <c r="P10" s="632"/>
      <c r="Q10" s="632"/>
      <c r="R10" s="632"/>
      <c r="S10" s="632"/>
      <c r="T10" s="632"/>
      <c r="U10" s="632"/>
      <c r="V10" s="632"/>
      <c r="W10" s="632"/>
      <c r="X10" s="632"/>
      <c r="Y10" s="632"/>
      <c r="Z10" s="632"/>
      <c r="AA10" s="632"/>
      <c r="AB10" s="632"/>
      <c r="AC10" s="632"/>
      <c r="AD10" s="632"/>
      <c r="AE10" s="632"/>
      <c r="AF10" s="632"/>
      <c r="AG10" s="632"/>
      <c r="AH10" s="632"/>
      <c r="AI10" s="632"/>
      <c r="AJ10" s="632"/>
      <c r="AK10" s="632"/>
      <c r="AL10" s="632"/>
      <c r="AM10" s="632"/>
      <c r="AN10" s="632"/>
      <c r="AO10" s="632"/>
      <c r="AP10" s="632"/>
      <c r="AQ10" s="632"/>
      <c r="AR10" s="632"/>
      <c r="AS10" s="632"/>
      <c r="AT10" s="632"/>
      <c r="AU10" s="632"/>
      <c r="AV10" s="632"/>
      <c r="AW10" s="632"/>
      <c r="AX10" s="633"/>
    </row>
    <row r="11" spans="1:50" ht="30" customHeight="1" x14ac:dyDescent="0.15">
      <c r="A11" s="629" t="s">
        <v>5</v>
      </c>
      <c r="B11" s="630"/>
      <c r="C11" s="630"/>
      <c r="D11" s="630"/>
      <c r="E11" s="630"/>
      <c r="F11" s="634"/>
      <c r="G11" s="635" t="str">
        <f>入力規則等!P10</f>
        <v>補助</v>
      </c>
      <c r="H11" s="636"/>
      <c r="I11" s="636"/>
      <c r="J11" s="636"/>
      <c r="K11" s="636"/>
      <c r="L11" s="636"/>
      <c r="M11" s="636"/>
      <c r="N11" s="636"/>
      <c r="O11" s="636"/>
      <c r="P11" s="636"/>
      <c r="Q11" s="636"/>
      <c r="R11" s="636"/>
      <c r="S11" s="636"/>
      <c r="T11" s="636"/>
      <c r="U11" s="636"/>
      <c r="V11" s="636"/>
      <c r="W11" s="636"/>
      <c r="X11" s="636"/>
      <c r="Y11" s="636"/>
      <c r="Z11" s="636"/>
      <c r="AA11" s="636"/>
      <c r="AB11" s="636"/>
      <c r="AC11" s="636"/>
      <c r="AD11" s="636"/>
      <c r="AE11" s="636"/>
      <c r="AF11" s="636"/>
      <c r="AG11" s="636"/>
      <c r="AH11" s="636"/>
      <c r="AI11" s="636"/>
      <c r="AJ11" s="636"/>
      <c r="AK11" s="636"/>
      <c r="AL11" s="636"/>
      <c r="AM11" s="636"/>
      <c r="AN11" s="636"/>
      <c r="AO11" s="636"/>
      <c r="AP11" s="636"/>
      <c r="AQ11" s="636"/>
      <c r="AR11" s="636"/>
      <c r="AS11" s="636"/>
      <c r="AT11" s="636"/>
      <c r="AU11" s="636"/>
      <c r="AV11" s="636"/>
      <c r="AW11" s="636"/>
      <c r="AX11" s="637"/>
    </row>
    <row r="12" spans="1:50" ht="21" customHeight="1" x14ac:dyDescent="0.15">
      <c r="A12" s="638" t="s">
        <v>22</v>
      </c>
      <c r="B12" s="639"/>
      <c r="C12" s="639"/>
      <c r="D12" s="639"/>
      <c r="E12" s="639"/>
      <c r="F12" s="640"/>
      <c r="G12" s="644"/>
      <c r="H12" s="645"/>
      <c r="I12" s="645"/>
      <c r="J12" s="645"/>
      <c r="K12" s="645"/>
      <c r="L12" s="645"/>
      <c r="M12" s="645"/>
      <c r="N12" s="645"/>
      <c r="O12" s="645"/>
      <c r="P12" s="431" t="s">
        <v>382</v>
      </c>
      <c r="Q12" s="432"/>
      <c r="R12" s="432"/>
      <c r="S12" s="432"/>
      <c r="T12" s="432"/>
      <c r="U12" s="432"/>
      <c r="V12" s="433"/>
      <c r="W12" s="431" t="s">
        <v>534</v>
      </c>
      <c r="X12" s="432"/>
      <c r="Y12" s="432"/>
      <c r="Z12" s="432"/>
      <c r="AA12" s="432"/>
      <c r="AB12" s="432"/>
      <c r="AC12" s="433"/>
      <c r="AD12" s="431" t="s">
        <v>536</v>
      </c>
      <c r="AE12" s="432"/>
      <c r="AF12" s="432"/>
      <c r="AG12" s="432"/>
      <c r="AH12" s="432"/>
      <c r="AI12" s="432"/>
      <c r="AJ12" s="433"/>
      <c r="AK12" s="431" t="s">
        <v>549</v>
      </c>
      <c r="AL12" s="432"/>
      <c r="AM12" s="432"/>
      <c r="AN12" s="432"/>
      <c r="AO12" s="432"/>
      <c r="AP12" s="432"/>
      <c r="AQ12" s="433"/>
      <c r="AR12" s="364"/>
      <c r="AS12" s="365"/>
      <c r="AT12" s="365"/>
      <c r="AU12" s="365"/>
      <c r="AV12" s="365"/>
      <c r="AW12" s="365"/>
      <c r="AX12" s="592"/>
    </row>
    <row r="13" spans="1:50" ht="21" customHeight="1" x14ac:dyDescent="0.15">
      <c r="A13" s="132"/>
      <c r="B13" s="133"/>
      <c r="C13" s="133"/>
      <c r="D13" s="133"/>
      <c r="E13" s="133"/>
      <c r="F13" s="134"/>
      <c r="G13" s="593" t="s">
        <v>6</v>
      </c>
      <c r="H13" s="594"/>
      <c r="I13" s="600" t="s">
        <v>7</v>
      </c>
      <c r="J13" s="601"/>
      <c r="K13" s="601"/>
      <c r="L13" s="601"/>
      <c r="M13" s="601"/>
      <c r="N13" s="601"/>
      <c r="O13" s="602"/>
      <c r="P13" s="75" t="s">
        <v>577</v>
      </c>
      <c r="Q13" s="76"/>
      <c r="R13" s="76"/>
      <c r="S13" s="76"/>
      <c r="T13" s="76"/>
      <c r="U13" s="76"/>
      <c r="V13" s="77"/>
      <c r="W13" s="75" t="s">
        <v>577</v>
      </c>
      <c r="X13" s="76"/>
      <c r="Y13" s="76"/>
      <c r="Z13" s="76"/>
      <c r="AA13" s="76"/>
      <c r="AB13" s="76"/>
      <c r="AC13" s="77"/>
      <c r="AD13" s="75" t="s">
        <v>577</v>
      </c>
      <c r="AE13" s="76"/>
      <c r="AF13" s="76"/>
      <c r="AG13" s="76"/>
      <c r="AH13" s="76"/>
      <c r="AI13" s="76"/>
      <c r="AJ13" s="77"/>
      <c r="AK13" s="75" t="s">
        <v>577</v>
      </c>
      <c r="AL13" s="76"/>
      <c r="AM13" s="76"/>
      <c r="AN13" s="76"/>
      <c r="AO13" s="76"/>
      <c r="AP13" s="76"/>
      <c r="AQ13" s="77"/>
      <c r="AR13" s="620"/>
      <c r="AS13" s="621"/>
      <c r="AT13" s="621"/>
      <c r="AU13" s="621"/>
      <c r="AV13" s="621"/>
      <c r="AW13" s="621"/>
      <c r="AX13" s="622"/>
    </row>
    <row r="14" spans="1:50" ht="21" customHeight="1" x14ac:dyDescent="0.15">
      <c r="A14" s="132"/>
      <c r="B14" s="133"/>
      <c r="C14" s="133"/>
      <c r="D14" s="133"/>
      <c r="E14" s="133"/>
      <c r="F14" s="134"/>
      <c r="G14" s="595"/>
      <c r="H14" s="596"/>
      <c r="I14" s="615" t="s">
        <v>8</v>
      </c>
      <c r="J14" s="616"/>
      <c r="K14" s="616"/>
      <c r="L14" s="616"/>
      <c r="M14" s="616"/>
      <c r="N14" s="616"/>
      <c r="O14" s="617"/>
      <c r="P14" s="75">
        <v>10000</v>
      </c>
      <c r="Q14" s="76"/>
      <c r="R14" s="76"/>
      <c r="S14" s="76"/>
      <c r="T14" s="76"/>
      <c r="U14" s="76"/>
      <c r="V14" s="77"/>
      <c r="W14" s="75" t="s">
        <v>577</v>
      </c>
      <c r="X14" s="76"/>
      <c r="Y14" s="76"/>
      <c r="Z14" s="76"/>
      <c r="AA14" s="76"/>
      <c r="AB14" s="76"/>
      <c r="AC14" s="77"/>
      <c r="AD14" s="75">
        <v>5000</v>
      </c>
      <c r="AE14" s="76"/>
      <c r="AF14" s="76"/>
      <c r="AG14" s="76"/>
      <c r="AH14" s="76"/>
      <c r="AI14" s="76"/>
      <c r="AJ14" s="77"/>
      <c r="AK14" s="75">
        <v>8000</v>
      </c>
      <c r="AL14" s="76"/>
      <c r="AM14" s="76"/>
      <c r="AN14" s="76"/>
      <c r="AO14" s="76"/>
      <c r="AP14" s="76"/>
      <c r="AQ14" s="77"/>
      <c r="AR14" s="623"/>
      <c r="AS14" s="624"/>
      <c r="AT14" s="624"/>
      <c r="AU14" s="624"/>
      <c r="AV14" s="624"/>
      <c r="AW14" s="624"/>
      <c r="AX14" s="625"/>
    </row>
    <row r="15" spans="1:50" ht="21" customHeight="1" x14ac:dyDescent="0.15">
      <c r="A15" s="132"/>
      <c r="B15" s="133"/>
      <c r="C15" s="133"/>
      <c r="D15" s="133"/>
      <c r="E15" s="133"/>
      <c r="F15" s="134"/>
      <c r="G15" s="597"/>
      <c r="H15" s="596"/>
      <c r="I15" s="603" t="s">
        <v>562</v>
      </c>
      <c r="J15" s="604"/>
      <c r="K15" s="604"/>
      <c r="L15" s="604"/>
      <c r="M15" s="604"/>
      <c r="N15" s="604"/>
      <c r="O15" s="605"/>
      <c r="P15" s="606"/>
      <c r="Q15" s="607"/>
      <c r="R15" s="607"/>
      <c r="S15" s="607"/>
      <c r="T15" s="607"/>
      <c r="U15" s="607"/>
      <c r="V15" s="608"/>
      <c r="W15" s="606"/>
      <c r="X15" s="607"/>
      <c r="Y15" s="607"/>
      <c r="Z15" s="607"/>
      <c r="AA15" s="607"/>
      <c r="AB15" s="607"/>
      <c r="AC15" s="608"/>
      <c r="AD15" s="606"/>
      <c r="AE15" s="607"/>
      <c r="AF15" s="607"/>
      <c r="AG15" s="607"/>
      <c r="AH15" s="607"/>
      <c r="AI15" s="607"/>
      <c r="AJ15" s="608"/>
      <c r="AK15" s="75">
        <v>8000</v>
      </c>
      <c r="AL15" s="76"/>
      <c r="AM15" s="76"/>
      <c r="AN15" s="76"/>
      <c r="AO15" s="76"/>
      <c r="AP15" s="76"/>
      <c r="AQ15" s="77"/>
      <c r="AR15" s="623"/>
      <c r="AS15" s="624"/>
      <c r="AT15" s="624"/>
      <c r="AU15" s="624"/>
      <c r="AV15" s="624"/>
      <c r="AW15" s="624"/>
      <c r="AX15" s="625"/>
    </row>
    <row r="16" spans="1:50" ht="21" customHeight="1" x14ac:dyDescent="0.15">
      <c r="A16" s="132"/>
      <c r="B16" s="133"/>
      <c r="C16" s="133"/>
      <c r="D16" s="133"/>
      <c r="E16" s="133"/>
      <c r="F16" s="134"/>
      <c r="G16" s="597"/>
      <c r="H16" s="596"/>
      <c r="I16" s="615" t="s">
        <v>45</v>
      </c>
      <c r="J16" s="618"/>
      <c r="K16" s="618"/>
      <c r="L16" s="618"/>
      <c r="M16" s="618"/>
      <c r="N16" s="618"/>
      <c r="O16" s="619"/>
      <c r="P16" s="75" t="s">
        <v>577</v>
      </c>
      <c r="Q16" s="76"/>
      <c r="R16" s="76"/>
      <c r="S16" s="76"/>
      <c r="T16" s="76"/>
      <c r="U16" s="76"/>
      <c r="V16" s="77"/>
      <c r="W16" s="75" t="s">
        <v>577</v>
      </c>
      <c r="X16" s="76"/>
      <c r="Y16" s="76"/>
      <c r="Z16" s="76"/>
      <c r="AA16" s="76"/>
      <c r="AB16" s="76"/>
      <c r="AC16" s="77"/>
      <c r="AD16" s="75" t="s">
        <v>577</v>
      </c>
      <c r="AE16" s="76"/>
      <c r="AF16" s="76"/>
      <c r="AG16" s="76"/>
      <c r="AH16" s="76"/>
      <c r="AI16" s="76"/>
      <c r="AJ16" s="77"/>
      <c r="AK16" s="75" t="s">
        <v>577</v>
      </c>
      <c r="AL16" s="76"/>
      <c r="AM16" s="76"/>
      <c r="AN16" s="76"/>
      <c r="AO16" s="76"/>
      <c r="AP16" s="76"/>
      <c r="AQ16" s="77"/>
      <c r="AR16" s="623"/>
      <c r="AS16" s="624"/>
      <c r="AT16" s="624"/>
      <c r="AU16" s="624"/>
      <c r="AV16" s="624"/>
      <c r="AW16" s="624"/>
      <c r="AX16" s="625"/>
    </row>
    <row r="17" spans="1:50" ht="21" customHeight="1" x14ac:dyDescent="0.15">
      <c r="A17" s="132"/>
      <c r="B17" s="133"/>
      <c r="C17" s="133"/>
      <c r="D17" s="133"/>
      <c r="E17" s="133"/>
      <c r="F17" s="134"/>
      <c r="G17" s="597"/>
      <c r="H17" s="596"/>
      <c r="I17" s="615" t="s">
        <v>46</v>
      </c>
      <c r="J17" s="618"/>
      <c r="K17" s="618"/>
      <c r="L17" s="618"/>
      <c r="M17" s="618"/>
      <c r="N17" s="618"/>
      <c r="O17" s="619"/>
      <c r="P17" s="75" t="s">
        <v>577</v>
      </c>
      <c r="Q17" s="76"/>
      <c r="R17" s="76"/>
      <c r="S17" s="76"/>
      <c r="T17" s="76"/>
      <c r="U17" s="76"/>
      <c r="V17" s="77"/>
      <c r="W17" s="75" t="s">
        <v>577</v>
      </c>
      <c r="X17" s="76"/>
      <c r="Y17" s="76"/>
      <c r="Z17" s="76"/>
      <c r="AA17" s="76"/>
      <c r="AB17" s="76"/>
      <c r="AC17" s="77"/>
      <c r="AD17" s="75" t="s">
        <v>577</v>
      </c>
      <c r="AE17" s="76"/>
      <c r="AF17" s="76"/>
      <c r="AG17" s="76"/>
      <c r="AH17" s="76"/>
      <c r="AI17" s="76"/>
      <c r="AJ17" s="77"/>
      <c r="AK17" s="75" t="s">
        <v>577</v>
      </c>
      <c r="AL17" s="76"/>
      <c r="AM17" s="76"/>
      <c r="AN17" s="76"/>
      <c r="AO17" s="76"/>
      <c r="AP17" s="76"/>
      <c r="AQ17" s="77"/>
      <c r="AR17" s="623"/>
      <c r="AS17" s="624"/>
      <c r="AT17" s="624"/>
      <c r="AU17" s="624"/>
      <c r="AV17" s="624"/>
      <c r="AW17" s="624"/>
      <c r="AX17" s="625"/>
    </row>
    <row r="18" spans="1:50" ht="24.75" customHeight="1" x14ac:dyDescent="0.15">
      <c r="A18" s="132"/>
      <c r="B18" s="133"/>
      <c r="C18" s="133"/>
      <c r="D18" s="133"/>
      <c r="E18" s="133"/>
      <c r="F18" s="134"/>
      <c r="G18" s="597"/>
      <c r="H18" s="596"/>
      <c r="I18" s="615" t="s">
        <v>44</v>
      </c>
      <c r="J18" s="616"/>
      <c r="K18" s="616"/>
      <c r="L18" s="616"/>
      <c r="M18" s="616"/>
      <c r="N18" s="616"/>
      <c r="O18" s="617"/>
      <c r="P18" s="75" t="s">
        <v>577</v>
      </c>
      <c r="Q18" s="76"/>
      <c r="R18" s="76"/>
      <c r="S18" s="76"/>
      <c r="T18" s="76"/>
      <c r="U18" s="76"/>
      <c r="V18" s="77"/>
      <c r="W18" s="75" t="s">
        <v>577</v>
      </c>
      <c r="X18" s="76"/>
      <c r="Y18" s="76"/>
      <c r="Z18" s="76"/>
      <c r="AA18" s="76"/>
      <c r="AB18" s="76"/>
      <c r="AC18" s="77"/>
      <c r="AD18" s="75" t="s">
        <v>577</v>
      </c>
      <c r="AE18" s="76"/>
      <c r="AF18" s="76"/>
      <c r="AG18" s="76"/>
      <c r="AH18" s="76"/>
      <c r="AI18" s="76"/>
      <c r="AJ18" s="77"/>
      <c r="AK18" s="75" t="s">
        <v>577</v>
      </c>
      <c r="AL18" s="76"/>
      <c r="AM18" s="76"/>
      <c r="AN18" s="76"/>
      <c r="AO18" s="76"/>
      <c r="AP18" s="76"/>
      <c r="AQ18" s="77"/>
      <c r="AR18" s="623"/>
      <c r="AS18" s="624"/>
      <c r="AT18" s="624"/>
      <c r="AU18" s="624"/>
      <c r="AV18" s="624"/>
      <c r="AW18" s="624"/>
      <c r="AX18" s="625"/>
    </row>
    <row r="19" spans="1:50" ht="24.75" customHeight="1" x14ac:dyDescent="0.15">
      <c r="A19" s="132"/>
      <c r="B19" s="133"/>
      <c r="C19" s="133"/>
      <c r="D19" s="133"/>
      <c r="E19" s="133"/>
      <c r="F19" s="134"/>
      <c r="G19" s="598"/>
      <c r="H19" s="599"/>
      <c r="I19" s="609" t="s">
        <v>18</v>
      </c>
      <c r="J19" s="610"/>
      <c r="K19" s="610"/>
      <c r="L19" s="610"/>
      <c r="M19" s="610"/>
      <c r="N19" s="610"/>
      <c r="O19" s="611"/>
      <c r="P19" s="612">
        <f>SUM(P13:V18)</f>
        <v>10000</v>
      </c>
      <c r="Q19" s="613"/>
      <c r="R19" s="613"/>
      <c r="S19" s="613"/>
      <c r="T19" s="613"/>
      <c r="U19" s="613"/>
      <c r="V19" s="614"/>
      <c r="W19" s="612">
        <f>SUM(W13:AC18)</f>
        <v>0</v>
      </c>
      <c r="X19" s="613"/>
      <c r="Y19" s="613"/>
      <c r="Z19" s="613"/>
      <c r="AA19" s="613"/>
      <c r="AB19" s="613"/>
      <c r="AC19" s="614"/>
      <c r="AD19" s="612">
        <f>SUM(AD13:AJ18)</f>
        <v>5000</v>
      </c>
      <c r="AE19" s="613"/>
      <c r="AF19" s="613"/>
      <c r="AG19" s="613"/>
      <c r="AH19" s="613"/>
      <c r="AI19" s="613"/>
      <c r="AJ19" s="614"/>
      <c r="AK19" s="612">
        <f>SUM(AK13:AQ18)-AK15</f>
        <v>8000</v>
      </c>
      <c r="AL19" s="613"/>
      <c r="AM19" s="613"/>
      <c r="AN19" s="613"/>
      <c r="AO19" s="613"/>
      <c r="AP19" s="613"/>
      <c r="AQ19" s="614"/>
      <c r="AR19" s="623"/>
      <c r="AS19" s="624"/>
      <c r="AT19" s="624"/>
      <c r="AU19" s="624"/>
      <c r="AV19" s="624"/>
      <c r="AW19" s="624"/>
      <c r="AX19" s="625"/>
    </row>
    <row r="20" spans="1:50" ht="24.75" customHeight="1" x14ac:dyDescent="0.15">
      <c r="A20" s="132"/>
      <c r="B20" s="133"/>
      <c r="C20" s="133"/>
      <c r="D20" s="133"/>
      <c r="E20" s="133"/>
      <c r="F20" s="134"/>
      <c r="G20" s="577" t="s">
        <v>9</v>
      </c>
      <c r="H20" s="578"/>
      <c r="I20" s="578"/>
      <c r="J20" s="578"/>
      <c r="K20" s="578"/>
      <c r="L20" s="578"/>
      <c r="M20" s="578"/>
      <c r="N20" s="578"/>
      <c r="O20" s="578"/>
      <c r="P20" s="75">
        <v>10000</v>
      </c>
      <c r="Q20" s="76"/>
      <c r="R20" s="76"/>
      <c r="S20" s="76"/>
      <c r="T20" s="76"/>
      <c r="U20" s="76"/>
      <c r="V20" s="77"/>
      <c r="W20" s="75" t="s">
        <v>577</v>
      </c>
      <c r="X20" s="76"/>
      <c r="Y20" s="76"/>
      <c r="Z20" s="76"/>
      <c r="AA20" s="76"/>
      <c r="AB20" s="76"/>
      <c r="AC20" s="77"/>
      <c r="AD20" s="75">
        <v>5000</v>
      </c>
      <c r="AE20" s="76"/>
      <c r="AF20" s="76"/>
      <c r="AG20" s="76"/>
      <c r="AH20" s="76"/>
      <c r="AI20" s="76"/>
      <c r="AJ20" s="77"/>
      <c r="AK20" s="575"/>
      <c r="AL20" s="575"/>
      <c r="AM20" s="575"/>
      <c r="AN20" s="575"/>
      <c r="AO20" s="575"/>
      <c r="AP20" s="575"/>
      <c r="AQ20" s="575"/>
      <c r="AR20" s="623"/>
      <c r="AS20" s="624"/>
      <c r="AT20" s="624"/>
      <c r="AU20" s="624"/>
      <c r="AV20" s="624"/>
      <c r="AW20" s="624"/>
      <c r="AX20" s="625"/>
    </row>
    <row r="21" spans="1:50" ht="24.75" customHeight="1" x14ac:dyDescent="0.15">
      <c r="A21" s="132"/>
      <c r="B21" s="133"/>
      <c r="C21" s="133"/>
      <c r="D21" s="133"/>
      <c r="E21" s="133"/>
      <c r="F21" s="134"/>
      <c r="G21" s="577" t="s">
        <v>10</v>
      </c>
      <c r="H21" s="578"/>
      <c r="I21" s="578"/>
      <c r="J21" s="578"/>
      <c r="K21" s="578"/>
      <c r="L21" s="578"/>
      <c r="M21" s="578"/>
      <c r="N21" s="578"/>
      <c r="O21" s="578"/>
      <c r="P21" s="574">
        <f>IF(P19=0, "-", SUM(P20)/P19)</f>
        <v>1</v>
      </c>
      <c r="Q21" s="574"/>
      <c r="R21" s="574"/>
      <c r="S21" s="574"/>
      <c r="T21" s="574"/>
      <c r="U21" s="574"/>
      <c r="V21" s="574"/>
      <c r="W21" s="574" t="str">
        <f>IF(W19=0, "-", SUM(W20)/W19)</f>
        <v>-</v>
      </c>
      <c r="X21" s="574"/>
      <c r="Y21" s="574"/>
      <c r="Z21" s="574"/>
      <c r="AA21" s="574"/>
      <c r="AB21" s="574"/>
      <c r="AC21" s="574"/>
      <c r="AD21" s="574">
        <f>IF(AD19=0, "-", SUM(AD20)/AD19)</f>
        <v>1</v>
      </c>
      <c r="AE21" s="574"/>
      <c r="AF21" s="574"/>
      <c r="AG21" s="574"/>
      <c r="AH21" s="574"/>
      <c r="AI21" s="574"/>
      <c r="AJ21" s="574"/>
      <c r="AK21" s="575"/>
      <c r="AL21" s="575"/>
      <c r="AM21" s="575"/>
      <c r="AN21" s="575"/>
      <c r="AO21" s="575"/>
      <c r="AP21" s="575"/>
      <c r="AQ21" s="576"/>
      <c r="AR21" s="623"/>
      <c r="AS21" s="624"/>
      <c r="AT21" s="624"/>
      <c r="AU21" s="624"/>
      <c r="AV21" s="624"/>
      <c r="AW21" s="624"/>
      <c r="AX21" s="625"/>
    </row>
    <row r="22" spans="1:50" ht="25.5" customHeight="1" x14ac:dyDescent="0.15">
      <c r="A22" s="641"/>
      <c r="B22" s="642"/>
      <c r="C22" s="642"/>
      <c r="D22" s="642"/>
      <c r="E22" s="642"/>
      <c r="F22" s="643"/>
      <c r="G22" s="572" t="s">
        <v>210</v>
      </c>
      <c r="H22" s="573"/>
      <c r="I22" s="573"/>
      <c r="J22" s="573"/>
      <c r="K22" s="573"/>
      <c r="L22" s="573"/>
      <c r="M22" s="573"/>
      <c r="N22" s="573"/>
      <c r="O22" s="573"/>
      <c r="P22" s="574">
        <f>IF(P20=0, "-", SUM(P20)/SUM(P13,P14))</f>
        <v>1</v>
      </c>
      <c r="Q22" s="574"/>
      <c r="R22" s="574"/>
      <c r="S22" s="574"/>
      <c r="T22" s="574"/>
      <c r="U22" s="574"/>
      <c r="V22" s="574"/>
      <c r="W22" s="574" t="e">
        <f>IF(W20=0, "-", SUM(W20)/SUM(W13,W14))</f>
        <v>#DIV/0!</v>
      </c>
      <c r="X22" s="574"/>
      <c r="Y22" s="574"/>
      <c r="Z22" s="574"/>
      <c r="AA22" s="574"/>
      <c r="AB22" s="574"/>
      <c r="AC22" s="574"/>
      <c r="AD22" s="574">
        <f>IF(AD20=0, "-", SUM(AD20)/SUM(AD13,AD14))</f>
        <v>1</v>
      </c>
      <c r="AE22" s="574"/>
      <c r="AF22" s="574"/>
      <c r="AG22" s="574"/>
      <c r="AH22" s="574"/>
      <c r="AI22" s="574"/>
      <c r="AJ22" s="574"/>
      <c r="AK22" s="575"/>
      <c r="AL22" s="575"/>
      <c r="AM22" s="575"/>
      <c r="AN22" s="575"/>
      <c r="AO22" s="575"/>
      <c r="AP22" s="575"/>
      <c r="AQ22" s="576"/>
      <c r="AR22" s="626"/>
      <c r="AS22" s="627"/>
      <c r="AT22" s="627"/>
      <c r="AU22" s="627"/>
      <c r="AV22" s="627"/>
      <c r="AW22" s="627"/>
      <c r="AX22" s="628"/>
    </row>
    <row r="23" spans="1:50" ht="40.35" customHeight="1" x14ac:dyDescent="0.15">
      <c r="A23" s="558" t="s">
        <v>564</v>
      </c>
      <c r="B23" s="559"/>
      <c r="C23" s="559"/>
      <c r="D23" s="559"/>
      <c r="E23" s="559"/>
      <c r="F23" s="560"/>
      <c r="G23" s="564" t="s">
        <v>204</v>
      </c>
      <c r="H23" s="369"/>
      <c r="I23" s="369"/>
      <c r="J23" s="369"/>
      <c r="K23" s="369"/>
      <c r="L23" s="369"/>
      <c r="M23" s="369"/>
      <c r="N23" s="369"/>
      <c r="O23" s="370"/>
      <c r="P23" s="565" t="s">
        <v>562</v>
      </c>
      <c r="Q23" s="369"/>
      <c r="R23" s="369"/>
      <c r="S23" s="369"/>
      <c r="T23" s="369"/>
      <c r="U23" s="369"/>
      <c r="V23" s="370"/>
      <c r="W23" s="584" t="s">
        <v>203</v>
      </c>
      <c r="X23" s="369"/>
      <c r="Y23" s="369"/>
      <c r="Z23" s="369"/>
      <c r="AA23" s="369"/>
      <c r="AB23" s="369"/>
      <c r="AC23" s="369"/>
      <c r="AD23" s="369"/>
      <c r="AE23" s="369"/>
      <c r="AF23" s="369"/>
      <c r="AG23" s="369"/>
      <c r="AH23" s="369"/>
      <c r="AI23" s="369"/>
      <c r="AJ23" s="369"/>
      <c r="AK23" s="369"/>
      <c r="AL23" s="369"/>
      <c r="AM23" s="369"/>
      <c r="AN23" s="369"/>
      <c r="AO23" s="369"/>
      <c r="AP23" s="369"/>
      <c r="AQ23" s="369"/>
      <c r="AR23" s="369"/>
      <c r="AS23" s="369"/>
      <c r="AT23" s="369"/>
      <c r="AU23" s="369"/>
      <c r="AV23" s="369"/>
      <c r="AW23" s="369"/>
      <c r="AX23" s="585"/>
    </row>
    <row r="24" spans="1:50" ht="27" customHeight="1" x14ac:dyDescent="0.15">
      <c r="A24" s="561"/>
      <c r="B24" s="562"/>
      <c r="C24" s="562"/>
      <c r="D24" s="562"/>
      <c r="E24" s="562"/>
      <c r="F24" s="563"/>
      <c r="G24" s="566" t="s">
        <v>578</v>
      </c>
      <c r="H24" s="567"/>
      <c r="I24" s="567"/>
      <c r="J24" s="567"/>
      <c r="K24" s="567"/>
      <c r="L24" s="567"/>
      <c r="M24" s="567"/>
      <c r="N24" s="567"/>
      <c r="O24" s="568"/>
      <c r="P24" s="569">
        <v>8000</v>
      </c>
      <c r="Q24" s="570"/>
      <c r="R24" s="570"/>
      <c r="S24" s="570"/>
      <c r="T24" s="570"/>
      <c r="U24" s="570"/>
      <c r="V24" s="571"/>
      <c r="W24" s="586"/>
      <c r="X24" s="587"/>
      <c r="Y24" s="587"/>
      <c r="Z24" s="587"/>
      <c r="AA24" s="587"/>
      <c r="AB24" s="587"/>
      <c r="AC24" s="587"/>
      <c r="AD24" s="587"/>
      <c r="AE24" s="587"/>
      <c r="AF24" s="587"/>
      <c r="AG24" s="587"/>
      <c r="AH24" s="587"/>
      <c r="AI24" s="587"/>
      <c r="AJ24" s="587"/>
      <c r="AK24" s="587"/>
      <c r="AL24" s="587"/>
      <c r="AM24" s="587"/>
      <c r="AN24" s="587"/>
      <c r="AO24" s="587"/>
      <c r="AP24" s="587"/>
      <c r="AQ24" s="587"/>
      <c r="AR24" s="587"/>
      <c r="AS24" s="587"/>
      <c r="AT24" s="587"/>
      <c r="AU24" s="587"/>
      <c r="AV24" s="587"/>
      <c r="AW24" s="587"/>
      <c r="AX24" s="588"/>
    </row>
    <row r="25" spans="1:50" ht="27" customHeight="1" thickBot="1" x14ac:dyDescent="0.2">
      <c r="A25" s="561"/>
      <c r="B25" s="562"/>
      <c r="C25" s="562"/>
      <c r="D25" s="562"/>
      <c r="E25" s="562"/>
      <c r="F25" s="563"/>
      <c r="G25" s="121" t="s">
        <v>18</v>
      </c>
      <c r="H25" s="579"/>
      <c r="I25" s="579"/>
      <c r="J25" s="579"/>
      <c r="K25" s="579"/>
      <c r="L25" s="579"/>
      <c r="M25" s="579"/>
      <c r="N25" s="579"/>
      <c r="O25" s="580"/>
      <c r="P25" s="581">
        <f>AK15</f>
        <v>8000</v>
      </c>
      <c r="Q25" s="582"/>
      <c r="R25" s="582"/>
      <c r="S25" s="582"/>
      <c r="T25" s="582"/>
      <c r="U25" s="582"/>
      <c r="V25" s="583"/>
      <c r="W25" s="589"/>
      <c r="X25" s="590"/>
      <c r="Y25" s="590"/>
      <c r="Z25" s="590"/>
      <c r="AA25" s="590"/>
      <c r="AB25" s="590"/>
      <c r="AC25" s="590"/>
      <c r="AD25" s="590"/>
      <c r="AE25" s="590"/>
      <c r="AF25" s="590"/>
      <c r="AG25" s="590"/>
      <c r="AH25" s="590"/>
      <c r="AI25" s="590"/>
      <c r="AJ25" s="590"/>
      <c r="AK25" s="590"/>
      <c r="AL25" s="590"/>
      <c r="AM25" s="590"/>
      <c r="AN25" s="590"/>
      <c r="AO25" s="590"/>
      <c r="AP25" s="590"/>
      <c r="AQ25" s="590"/>
      <c r="AR25" s="590"/>
      <c r="AS25" s="590"/>
      <c r="AT25" s="590"/>
      <c r="AU25" s="590"/>
      <c r="AV25" s="590"/>
      <c r="AW25" s="590"/>
      <c r="AX25" s="591"/>
    </row>
    <row r="26" spans="1:50" ht="47.25" customHeight="1" x14ac:dyDescent="0.15">
      <c r="A26" s="541" t="s">
        <v>542</v>
      </c>
      <c r="B26" s="542"/>
      <c r="C26" s="542"/>
      <c r="D26" s="542"/>
      <c r="E26" s="542"/>
      <c r="F26" s="543"/>
      <c r="G26" s="518" t="s">
        <v>579</v>
      </c>
      <c r="H26" s="519"/>
      <c r="I26" s="519"/>
      <c r="J26" s="519"/>
      <c r="K26" s="519"/>
      <c r="L26" s="519"/>
      <c r="M26" s="519"/>
      <c r="N26" s="519"/>
      <c r="O26" s="519"/>
      <c r="P26" s="519"/>
      <c r="Q26" s="519"/>
      <c r="R26" s="519"/>
      <c r="S26" s="519"/>
      <c r="T26" s="519"/>
      <c r="U26" s="519"/>
      <c r="V26" s="519"/>
      <c r="W26" s="519"/>
      <c r="X26" s="519"/>
      <c r="Y26" s="519"/>
      <c r="Z26" s="519"/>
      <c r="AA26" s="519"/>
      <c r="AB26" s="519"/>
      <c r="AC26" s="519"/>
      <c r="AD26" s="519"/>
      <c r="AE26" s="519"/>
      <c r="AF26" s="519"/>
      <c r="AG26" s="519"/>
      <c r="AH26" s="519"/>
      <c r="AI26" s="519"/>
      <c r="AJ26" s="519"/>
      <c r="AK26" s="519"/>
      <c r="AL26" s="519"/>
      <c r="AM26" s="519"/>
      <c r="AN26" s="519"/>
      <c r="AO26" s="519"/>
      <c r="AP26" s="519"/>
      <c r="AQ26" s="519"/>
      <c r="AR26" s="519"/>
      <c r="AS26" s="519"/>
      <c r="AT26" s="519"/>
      <c r="AU26" s="519"/>
      <c r="AV26" s="519"/>
      <c r="AW26" s="519"/>
      <c r="AX26" s="520"/>
    </row>
    <row r="27" spans="1:50" ht="31.5" customHeight="1" x14ac:dyDescent="0.15">
      <c r="A27" s="521" t="s">
        <v>543</v>
      </c>
      <c r="B27" s="375"/>
      <c r="C27" s="375"/>
      <c r="D27" s="375"/>
      <c r="E27" s="375"/>
      <c r="F27" s="312"/>
      <c r="G27" s="522" t="s">
        <v>538</v>
      </c>
      <c r="H27" s="523"/>
      <c r="I27" s="523"/>
      <c r="J27" s="523"/>
      <c r="K27" s="523"/>
      <c r="L27" s="523"/>
      <c r="M27" s="523"/>
      <c r="N27" s="523"/>
      <c r="O27" s="523"/>
      <c r="P27" s="524" t="s">
        <v>537</v>
      </c>
      <c r="Q27" s="523"/>
      <c r="R27" s="523"/>
      <c r="S27" s="523"/>
      <c r="T27" s="523"/>
      <c r="U27" s="523"/>
      <c r="V27" s="523"/>
      <c r="W27" s="523"/>
      <c r="X27" s="525"/>
      <c r="Y27" s="526"/>
      <c r="Z27" s="527"/>
      <c r="AA27" s="528"/>
      <c r="AB27" s="529" t="s">
        <v>11</v>
      </c>
      <c r="AC27" s="529"/>
      <c r="AD27" s="529"/>
      <c r="AE27" s="384" t="s">
        <v>382</v>
      </c>
      <c r="AF27" s="539"/>
      <c r="AG27" s="539"/>
      <c r="AH27" s="540"/>
      <c r="AI27" s="384" t="s">
        <v>534</v>
      </c>
      <c r="AJ27" s="539"/>
      <c r="AK27" s="539"/>
      <c r="AL27" s="540"/>
      <c r="AM27" s="384" t="s">
        <v>350</v>
      </c>
      <c r="AN27" s="539"/>
      <c r="AO27" s="539"/>
      <c r="AP27" s="540"/>
      <c r="AQ27" s="514" t="s">
        <v>381</v>
      </c>
      <c r="AR27" s="515"/>
      <c r="AS27" s="515"/>
      <c r="AT27" s="516"/>
      <c r="AU27" s="514" t="s">
        <v>550</v>
      </c>
      <c r="AV27" s="515"/>
      <c r="AW27" s="515"/>
      <c r="AX27" s="517"/>
    </row>
    <row r="28" spans="1:50" ht="23.25" customHeight="1" x14ac:dyDescent="0.15">
      <c r="A28" s="521"/>
      <c r="B28" s="375"/>
      <c r="C28" s="375"/>
      <c r="D28" s="375"/>
      <c r="E28" s="375"/>
      <c r="F28" s="312"/>
      <c r="G28" s="479" t="s">
        <v>580</v>
      </c>
      <c r="H28" s="480"/>
      <c r="I28" s="480"/>
      <c r="J28" s="480"/>
      <c r="K28" s="480"/>
      <c r="L28" s="480"/>
      <c r="M28" s="480"/>
      <c r="N28" s="480"/>
      <c r="O28" s="480"/>
      <c r="P28" s="483" t="s">
        <v>581</v>
      </c>
      <c r="Q28" s="484"/>
      <c r="R28" s="484"/>
      <c r="S28" s="484"/>
      <c r="T28" s="484"/>
      <c r="U28" s="484"/>
      <c r="V28" s="484"/>
      <c r="W28" s="484"/>
      <c r="X28" s="485"/>
      <c r="Y28" s="489" t="s">
        <v>48</v>
      </c>
      <c r="Z28" s="490"/>
      <c r="AA28" s="491"/>
      <c r="AB28" s="397" t="s">
        <v>583</v>
      </c>
      <c r="AC28" s="492"/>
      <c r="AD28" s="492"/>
      <c r="AE28" s="493" t="s">
        <v>576</v>
      </c>
      <c r="AF28" s="493"/>
      <c r="AG28" s="493"/>
      <c r="AH28" s="493"/>
      <c r="AI28" s="493" t="s">
        <v>576</v>
      </c>
      <c r="AJ28" s="493"/>
      <c r="AK28" s="493"/>
      <c r="AL28" s="493"/>
      <c r="AM28" s="493">
        <v>5</v>
      </c>
      <c r="AN28" s="493"/>
      <c r="AO28" s="493"/>
      <c r="AP28" s="493"/>
      <c r="AQ28" s="507" t="s">
        <v>577</v>
      </c>
      <c r="AR28" s="493"/>
      <c r="AS28" s="493"/>
      <c r="AT28" s="493"/>
      <c r="AU28" s="366" t="s">
        <v>577</v>
      </c>
      <c r="AV28" s="509"/>
      <c r="AW28" s="509"/>
      <c r="AX28" s="510"/>
    </row>
    <row r="29" spans="1:50" ht="23.25" customHeight="1" x14ac:dyDescent="0.15">
      <c r="A29" s="407"/>
      <c r="B29" s="405"/>
      <c r="C29" s="405"/>
      <c r="D29" s="405"/>
      <c r="E29" s="405"/>
      <c r="F29" s="314"/>
      <c r="G29" s="481"/>
      <c r="H29" s="482"/>
      <c r="I29" s="482"/>
      <c r="J29" s="482"/>
      <c r="K29" s="482"/>
      <c r="L29" s="482"/>
      <c r="M29" s="482"/>
      <c r="N29" s="482"/>
      <c r="O29" s="482"/>
      <c r="P29" s="486"/>
      <c r="Q29" s="487"/>
      <c r="R29" s="487"/>
      <c r="S29" s="487"/>
      <c r="T29" s="487"/>
      <c r="U29" s="487"/>
      <c r="V29" s="487"/>
      <c r="W29" s="487"/>
      <c r="X29" s="488"/>
      <c r="Y29" s="511" t="s">
        <v>49</v>
      </c>
      <c r="Z29" s="512"/>
      <c r="AA29" s="513"/>
      <c r="AB29" s="397" t="s">
        <v>583</v>
      </c>
      <c r="AC29" s="492"/>
      <c r="AD29" s="492"/>
      <c r="AE29" s="493" t="s">
        <v>576</v>
      </c>
      <c r="AF29" s="493"/>
      <c r="AG29" s="493"/>
      <c r="AH29" s="493"/>
      <c r="AI29" s="493" t="s">
        <v>576</v>
      </c>
      <c r="AJ29" s="493"/>
      <c r="AK29" s="493"/>
      <c r="AL29" s="493"/>
      <c r="AM29" s="493">
        <v>5</v>
      </c>
      <c r="AN29" s="493"/>
      <c r="AO29" s="493"/>
      <c r="AP29" s="493"/>
      <c r="AQ29" s="493">
        <v>8</v>
      </c>
      <c r="AR29" s="493"/>
      <c r="AS29" s="493"/>
      <c r="AT29" s="493"/>
      <c r="AU29" s="508">
        <v>8</v>
      </c>
      <c r="AV29" s="509"/>
      <c r="AW29" s="509"/>
      <c r="AX29" s="510"/>
    </row>
    <row r="30" spans="1:50" ht="23.25" customHeight="1" x14ac:dyDescent="0.15">
      <c r="A30" s="530" t="s">
        <v>544</v>
      </c>
      <c r="B30" s="531"/>
      <c r="C30" s="531"/>
      <c r="D30" s="531"/>
      <c r="E30" s="531"/>
      <c r="F30" s="532"/>
      <c r="G30" s="432" t="s">
        <v>545</v>
      </c>
      <c r="H30" s="432"/>
      <c r="I30" s="432"/>
      <c r="J30" s="432"/>
      <c r="K30" s="432"/>
      <c r="L30" s="432"/>
      <c r="M30" s="432"/>
      <c r="N30" s="432"/>
      <c r="O30" s="432"/>
      <c r="P30" s="432"/>
      <c r="Q30" s="432"/>
      <c r="R30" s="432"/>
      <c r="S30" s="432"/>
      <c r="T30" s="432"/>
      <c r="U30" s="432"/>
      <c r="V30" s="432"/>
      <c r="W30" s="432"/>
      <c r="X30" s="433"/>
      <c r="Y30" s="434"/>
      <c r="Z30" s="435"/>
      <c r="AA30" s="436"/>
      <c r="AB30" s="431" t="s">
        <v>11</v>
      </c>
      <c r="AC30" s="432"/>
      <c r="AD30" s="433"/>
      <c r="AE30" s="431" t="s">
        <v>382</v>
      </c>
      <c r="AF30" s="432"/>
      <c r="AG30" s="432"/>
      <c r="AH30" s="433"/>
      <c r="AI30" s="431" t="s">
        <v>534</v>
      </c>
      <c r="AJ30" s="432"/>
      <c r="AK30" s="432"/>
      <c r="AL30" s="433"/>
      <c r="AM30" s="431" t="s">
        <v>350</v>
      </c>
      <c r="AN30" s="432"/>
      <c r="AO30" s="432"/>
      <c r="AP30" s="433"/>
      <c r="AQ30" s="437" t="s">
        <v>551</v>
      </c>
      <c r="AR30" s="438"/>
      <c r="AS30" s="438"/>
      <c r="AT30" s="438"/>
      <c r="AU30" s="438"/>
      <c r="AV30" s="438"/>
      <c r="AW30" s="438"/>
      <c r="AX30" s="439"/>
    </row>
    <row r="31" spans="1:50" ht="23.25" customHeight="1" x14ac:dyDescent="0.15">
      <c r="A31" s="533"/>
      <c r="B31" s="534"/>
      <c r="C31" s="534"/>
      <c r="D31" s="534"/>
      <c r="E31" s="534"/>
      <c r="F31" s="535"/>
      <c r="G31" s="440" t="s">
        <v>582</v>
      </c>
      <c r="H31" s="441"/>
      <c r="I31" s="441"/>
      <c r="J31" s="441"/>
      <c r="K31" s="441"/>
      <c r="L31" s="441"/>
      <c r="M31" s="441"/>
      <c r="N31" s="441"/>
      <c r="O31" s="441"/>
      <c r="P31" s="441"/>
      <c r="Q31" s="441"/>
      <c r="R31" s="441"/>
      <c r="S31" s="441"/>
      <c r="T31" s="441"/>
      <c r="U31" s="441"/>
      <c r="V31" s="441"/>
      <c r="W31" s="441"/>
      <c r="X31" s="441"/>
      <c r="Y31" s="501" t="s">
        <v>544</v>
      </c>
      <c r="Z31" s="502"/>
      <c r="AA31" s="503"/>
      <c r="AB31" s="504" t="s">
        <v>584</v>
      </c>
      <c r="AC31" s="505"/>
      <c r="AD31" s="506"/>
      <c r="AE31" s="507" t="s">
        <v>576</v>
      </c>
      <c r="AF31" s="507"/>
      <c r="AG31" s="507"/>
      <c r="AH31" s="507"/>
      <c r="AI31" s="507" t="s">
        <v>576</v>
      </c>
      <c r="AJ31" s="507"/>
      <c r="AK31" s="507"/>
      <c r="AL31" s="507"/>
      <c r="AM31" s="507">
        <v>390.5</v>
      </c>
      <c r="AN31" s="507"/>
      <c r="AO31" s="507"/>
      <c r="AP31" s="507"/>
      <c r="AQ31" s="366">
        <v>246.23</v>
      </c>
      <c r="AR31" s="359"/>
      <c r="AS31" s="359"/>
      <c r="AT31" s="359"/>
      <c r="AU31" s="359"/>
      <c r="AV31" s="359"/>
      <c r="AW31" s="359"/>
      <c r="AX31" s="360"/>
    </row>
    <row r="32" spans="1:50" ht="46.5" customHeight="1" x14ac:dyDescent="0.15">
      <c r="A32" s="536"/>
      <c r="B32" s="537"/>
      <c r="C32" s="537"/>
      <c r="D32" s="537"/>
      <c r="E32" s="537"/>
      <c r="F32" s="538"/>
      <c r="G32" s="442"/>
      <c r="H32" s="443"/>
      <c r="I32" s="443"/>
      <c r="J32" s="443"/>
      <c r="K32" s="443"/>
      <c r="L32" s="443"/>
      <c r="M32" s="443"/>
      <c r="N32" s="443"/>
      <c r="O32" s="443"/>
      <c r="P32" s="443"/>
      <c r="Q32" s="443"/>
      <c r="R32" s="443"/>
      <c r="S32" s="443"/>
      <c r="T32" s="443"/>
      <c r="U32" s="443"/>
      <c r="V32" s="443"/>
      <c r="W32" s="443"/>
      <c r="X32" s="443"/>
      <c r="Y32" s="475" t="s">
        <v>546</v>
      </c>
      <c r="Z32" s="494"/>
      <c r="AA32" s="495"/>
      <c r="AB32" s="496" t="s">
        <v>586</v>
      </c>
      <c r="AC32" s="497"/>
      <c r="AD32" s="498"/>
      <c r="AE32" s="499" t="s">
        <v>576</v>
      </c>
      <c r="AF32" s="499"/>
      <c r="AG32" s="499"/>
      <c r="AH32" s="499"/>
      <c r="AI32" s="499" t="s">
        <v>576</v>
      </c>
      <c r="AJ32" s="499"/>
      <c r="AK32" s="499"/>
      <c r="AL32" s="499"/>
      <c r="AM32" s="557" t="s">
        <v>585</v>
      </c>
      <c r="AN32" s="499"/>
      <c r="AO32" s="499"/>
      <c r="AP32" s="499"/>
      <c r="AQ32" s="499" t="s">
        <v>587</v>
      </c>
      <c r="AR32" s="499"/>
      <c r="AS32" s="499"/>
      <c r="AT32" s="499"/>
      <c r="AU32" s="499"/>
      <c r="AV32" s="499"/>
      <c r="AW32" s="499"/>
      <c r="AX32" s="500"/>
    </row>
    <row r="33" spans="1:60" ht="18.75" customHeight="1" x14ac:dyDescent="0.15">
      <c r="A33" s="547" t="s">
        <v>208</v>
      </c>
      <c r="B33" s="548"/>
      <c r="C33" s="548"/>
      <c r="D33" s="548"/>
      <c r="E33" s="548"/>
      <c r="F33" s="549"/>
      <c r="G33" s="456" t="s">
        <v>135</v>
      </c>
      <c r="H33" s="415"/>
      <c r="I33" s="415"/>
      <c r="J33" s="415"/>
      <c r="K33" s="415"/>
      <c r="L33" s="415"/>
      <c r="M33" s="415"/>
      <c r="N33" s="415"/>
      <c r="O33" s="416"/>
      <c r="P33" s="417" t="s">
        <v>51</v>
      </c>
      <c r="Q33" s="415"/>
      <c r="R33" s="415"/>
      <c r="S33" s="415"/>
      <c r="T33" s="415"/>
      <c r="U33" s="415"/>
      <c r="V33" s="415"/>
      <c r="W33" s="415"/>
      <c r="X33" s="416"/>
      <c r="Y33" s="457"/>
      <c r="Z33" s="458"/>
      <c r="AA33" s="459"/>
      <c r="AB33" s="463" t="s">
        <v>11</v>
      </c>
      <c r="AC33" s="464"/>
      <c r="AD33" s="465"/>
      <c r="AE33" s="463" t="s">
        <v>382</v>
      </c>
      <c r="AF33" s="464"/>
      <c r="AG33" s="464"/>
      <c r="AH33" s="465"/>
      <c r="AI33" s="545" t="s">
        <v>534</v>
      </c>
      <c r="AJ33" s="545"/>
      <c r="AK33" s="545"/>
      <c r="AL33" s="463"/>
      <c r="AM33" s="545" t="s">
        <v>350</v>
      </c>
      <c r="AN33" s="545"/>
      <c r="AO33" s="545"/>
      <c r="AP33" s="463"/>
      <c r="AQ33" s="444" t="s">
        <v>164</v>
      </c>
      <c r="AR33" s="445"/>
      <c r="AS33" s="445"/>
      <c r="AT33" s="446"/>
      <c r="AU33" s="415" t="s">
        <v>124</v>
      </c>
      <c r="AV33" s="415"/>
      <c r="AW33" s="415"/>
      <c r="AX33" s="418"/>
    </row>
    <row r="34" spans="1:60" ht="18.75" customHeight="1" x14ac:dyDescent="0.15">
      <c r="A34" s="550"/>
      <c r="B34" s="551"/>
      <c r="C34" s="551"/>
      <c r="D34" s="551"/>
      <c r="E34" s="551"/>
      <c r="F34" s="552"/>
      <c r="G34" s="377"/>
      <c r="H34" s="355"/>
      <c r="I34" s="355"/>
      <c r="J34" s="355"/>
      <c r="K34" s="355"/>
      <c r="L34" s="355"/>
      <c r="M34" s="355"/>
      <c r="N34" s="355"/>
      <c r="O34" s="356"/>
      <c r="P34" s="354"/>
      <c r="Q34" s="355"/>
      <c r="R34" s="355"/>
      <c r="S34" s="355"/>
      <c r="T34" s="355"/>
      <c r="U34" s="355"/>
      <c r="V34" s="355"/>
      <c r="W34" s="355"/>
      <c r="X34" s="356"/>
      <c r="Y34" s="460"/>
      <c r="Z34" s="461"/>
      <c r="AA34" s="462"/>
      <c r="AB34" s="384"/>
      <c r="AC34" s="385"/>
      <c r="AD34" s="386"/>
      <c r="AE34" s="384"/>
      <c r="AF34" s="385"/>
      <c r="AG34" s="385"/>
      <c r="AH34" s="386"/>
      <c r="AI34" s="546"/>
      <c r="AJ34" s="546"/>
      <c r="AK34" s="546"/>
      <c r="AL34" s="384"/>
      <c r="AM34" s="546"/>
      <c r="AN34" s="546"/>
      <c r="AO34" s="546"/>
      <c r="AP34" s="384"/>
      <c r="AQ34" s="367">
        <v>5</v>
      </c>
      <c r="AR34" s="368"/>
      <c r="AS34" s="348" t="s">
        <v>165</v>
      </c>
      <c r="AT34" s="349"/>
      <c r="AU34" s="373">
        <v>8</v>
      </c>
      <c r="AV34" s="373"/>
      <c r="AW34" s="355" t="s">
        <v>162</v>
      </c>
      <c r="AX34" s="404"/>
    </row>
    <row r="35" spans="1:60" ht="23.25" customHeight="1" x14ac:dyDescent="0.15">
      <c r="A35" s="553"/>
      <c r="B35" s="551"/>
      <c r="C35" s="551"/>
      <c r="D35" s="551"/>
      <c r="E35" s="551"/>
      <c r="F35" s="552"/>
      <c r="G35" s="466" t="s">
        <v>576</v>
      </c>
      <c r="H35" s="467"/>
      <c r="I35" s="467"/>
      <c r="J35" s="467"/>
      <c r="K35" s="467"/>
      <c r="L35" s="467"/>
      <c r="M35" s="467"/>
      <c r="N35" s="467"/>
      <c r="O35" s="468"/>
      <c r="P35" s="192" t="s">
        <v>588</v>
      </c>
      <c r="Q35" s="192"/>
      <c r="R35" s="192"/>
      <c r="S35" s="192"/>
      <c r="T35" s="192"/>
      <c r="U35" s="192"/>
      <c r="V35" s="192"/>
      <c r="W35" s="192"/>
      <c r="X35" s="334"/>
      <c r="Y35" s="475" t="s">
        <v>12</v>
      </c>
      <c r="Z35" s="476"/>
      <c r="AA35" s="477"/>
      <c r="AB35" s="397" t="s">
        <v>583</v>
      </c>
      <c r="AC35" s="397"/>
      <c r="AD35" s="397"/>
      <c r="AE35" s="366" t="s">
        <v>577</v>
      </c>
      <c r="AF35" s="359"/>
      <c r="AG35" s="359"/>
      <c r="AH35" s="359"/>
      <c r="AI35" s="366" t="s">
        <v>577</v>
      </c>
      <c r="AJ35" s="359"/>
      <c r="AK35" s="359"/>
      <c r="AL35" s="359"/>
      <c r="AM35" s="366">
        <v>5</v>
      </c>
      <c r="AN35" s="359"/>
      <c r="AO35" s="359"/>
      <c r="AP35" s="359"/>
      <c r="AQ35" s="361" t="s">
        <v>577</v>
      </c>
      <c r="AR35" s="362"/>
      <c r="AS35" s="362"/>
      <c r="AT35" s="363"/>
      <c r="AU35" s="359" t="s">
        <v>577</v>
      </c>
      <c r="AV35" s="359"/>
      <c r="AW35" s="359"/>
      <c r="AX35" s="360"/>
    </row>
    <row r="36" spans="1:60" ht="23.25" customHeight="1" x14ac:dyDescent="0.15">
      <c r="A36" s="554"/>
      <c r="B36" s="555"/>
      <c r="C36" s="555"/>
      <c r="D36" s="555"/>
      <c r="E36" s="555"/>
      <c r="F36" s="556"/>
      <c r="G36" s="469"/>
      <c r="H36" s="470"/>
      <c r="I36" s="470"/>
      <c r="J36" s="470"/>
      <c r="K36" s="470"/>
      <c r="L36" s="470"/>
      <c r="M36" s="470"/>
      <c r="N36" s="470"/>
      <c r="O36" s="471"/>
      <c r="P36" s="195"/>
      <c r="Q36" s="195"/>
      <c r="R36" s="195"/>
      <c r="S36" s="195"/>
      <c r="T36" s="195"/>
      <c r="U36" s="195"/>
      <c r="V36" s="195"/>
      <c r="W36" s="195"/>
      <c r="X36" s="357"/>
      <c r="Y36" s="431" t="s">
        <v>47</v>
      </c>
      <c r="Z36" s="432"/>
      <c r="AA36" s="433"/>
      <c r="AB36" s="388" t="s">
        <v>583</v>
      </c>
      <c r="AC36" s="388"/>
      <c r="AD36" s="388"/>
      <c r="AE36" s="366" t="s">
        <v>577</v>
      </c>
      <c r="AF36" s="359"/>
      <c r="AG36" s="359"/>
      <c r="AH36" s="359"/>
      <c r="AI36" s="366" t="s">
        <v>577</v>
      </c>
      <c r="AJ36" s="359"/>
      <c r="AK36" s="359"/>
      <c r="AL36" s="359"/>
      <c r="AM36" s="366">
        <v>5</v>
      </c>
      <c r="AN36" s="359"/>
      <c r="AO36" s="359"/>
      <c r="AP36" s="359"/>
      <c r="AQ36" s="361" t="s">
        <v>577</v>
      </c>
      <c r="AR36" s="362"/>
      <c r="AS36" s="362"/>
      <c r="AT36" s="363"/>
      <c r="AU36" s="359" t="s">
        <v>577</v>
      </c>
      <c r="AV36" s="359"/>
      <c r="AW36" s="359"/>
      <c r="AX36" s="360"/>
    </row>
    <row r="37" spans="1:60" ht="23.25" customHeight="1" x14ac:dyDescent="0.15">
      <c r="A37" s="553"/>
      <c r="B37" s="551"/>
      <c r="C37" s="551"/>
      <c r="D37" s="551"/>
      <c r="E37" s="551"/>
      <c r="F37" s="552"/>
      <c r="G37" s="472"/>
      <c r="H37" s="473"/>
      <c r="I37" s="473"/>
      <c r="J37" s="473"/>
      <c r="K37" s="473"/>
      <c r="L37" s="473"/>
      <c r="M37" s="473"/>
      <c r="N37" s="473"/>
      <c r="O37" s="474"/>
      <c r="P37" s="177"/>
      <c r="Q37" s="177"/>
      <c r="R37" s="177"/>
      <c r="S37" s="177"/>
      <c r="T37" s="177"/>
      <c r="U37" s="177"/>
      <c r="V37" s="177"/>
      <c r="W37" s="177"/>
      <c r="X37" s="336"/>
      <c r="Y37" s="431" t="s">
        <v>13</v>
      </c>
      <c r="Z37" s="432"/>
      <c r="AA37" s="433"/>
      <c r="AB37" s="478" t="s">
        <v>14</v>
      </c>
      <c r="AC37" s="478"/>
      <c r="AD37" s="478"/>
      <c r="AE37" s="366" t="s">
        <v>577</v>
      </c>
      <c r="AF37" s="359"/>
      <c r="AG37" s="359"/>
      <c r="AH37" s="359"/>
      <c r="AI37" s="366" t="s">
        <v>577</v>
      </c>
      <c r="AJ37" s="359"/>
      <c r="AK37" s="359"/>
      <c r="AL37" s="359"/>
      <c r="AM37" s="366">
        <v>100</v>
      </c>
      <c r="AN37" s="359"/>
      <c r="AO37" s="359"/>
      <c r="AP37" s="359"/>
      <c r="AQ37" s="361" t="s">
        <v>577</v>
      </c>
      <c r="AR37" s="362"/>
      <c r="AS37" s="362"/>
      <c r="AT37" s="363"/>
      <c r="AU37" s="359" t="s">
        <v>577</v>
      </c>
      <c r="AV37" s="359"/>
      <c r="AW37" s="359"/>
      <c r="AX37" s="360"/>
    </row>
    <row r="38" spans="1:60" ht="23.25" customHeight="1" x14ac:dyDescent="0.15">
      <c r="A38" s="406" t="s">
        <v>227</v>
      </c>
      <c r="B38" s="374"/>
      <c r="C38" s="374"/>
      <c r="D38" s="374"/>
      <c r="E38" s="374"/>
      <c r="F38" s="310"/>
      <c r="G38" s="408" t="s">
        <v>577</v>
      </c>
      <c r="H38" s="409"/>
      <c r="I38" s="409"/>
      <c r="J38" s="409"/>
      <c r="K38" s="409"/>
      <c r="L38" s="409"/>
      <c r="M38" s="409"/>
      <c r="N38" s="409"/>
      <c r="O38" s="409"/>
      <c r="P38" s="409"/>
      <c r="Q38" s="409"/>
      <c r="R38" s="409"/>
      <c r="S38" s="409"/>
      <c r="T38" s="409"/>
      <c r="U38" s="409"/>
      <c r="V38" s="409"/>
      <c r="W38" s="409"/>
      <c r="X38" s="409"/>
      <c r="Y38" s="409"/>
      <c r="Z38" s="409"/>
      <c r="AA38" s="409"/>
      <c r="AB38" s="409"/>
      <c r="AC38" s="409"/>
      <c r="AD38" s="409"/>
      <c r="AE38" s="409"/>
      <c r="AF38" s="409"/>
      <c r="AG38" s="409"/>
      <c r="AH38" s="409"/>
      <c r="AI38" s="409"/>
      <c r="AJ38" s="409"/>
      <c r="AK38" s="409"/>
      <c r="AL38" s="409"/>
      <c r="AM38" s="409"/>
      <c r="AN38" s="409"/>
      <c r="AO38" s="409"/>
      <c r="AP38" s="409"/>
      <c r="AQ38" s="409"/>
      <c r="AR38" s="409"/>
      <c r="AS38" s="409"/>
      <c r="AT38" s="409"/>
      <c r="AU38" s="409"/>
      <c r="AV38" s="409"/>
      <c r="AW38" s="409"/>
      <c r="AX38" s="410"/>
    </row>
    <row r="39" spans="1:60" ht="23.25" customHeight="1" x14ac:dyDescent="0.15">
      <c r="A39" s="407"/>
      <c r="B39" s="405"/>
      <c r="C39" s="405"/>
      <c r="D39" s="405"/>
      <c r="E39" s="405"/>
      <c r="F39" s="314"/>
      <c r="G39" s="411"/>
      <c r="H39" s="412"/>
      <c r="I39" s="412"/>
      <c r="J39" s="412"/>
      <c r="K39" s="412"/>
      <c r="L39" s="412"/>
      <c r="M39" s="412"/>
      <c r="N39" s="412"/>
      <c r="O39" s="412"/>
      <c r="P39" s="412"/>
      <c r="Q39" s="412"/>
      <c r="R39" s="412"/>
      <c r="S39" s="412"/>
      <c r="T39" s="412"/>
      <c r="U39" s="412"/>
      <c r="V39" s="412"/>
      <c r="W39" s="412"/>
      <c r="X39" s="412"/>
      <c r="Y39" s="412"/>
      <c r="Z39" s="412"/>
      <c r="AA39" s="412"/>
      <c r="AB39" s="412"/>
      <c r="AC39" s="412"/>
      <c r="AD39" s="412"/>
      <c r="AE39" s="412"/>
      <c r="AF39" s="412"/>
      <c r="AG39" s="412"/>
      <c r="AH39" s="412"/>
      <c r="AI39" s="412"/>
      <c r="AJ39" s="412"/>
      <c r="AK39" s="412"/>
      <c r="AL39" s="412"/>
      <c r="AM39" s="412"/>
      <c r="AN39" s="412"/>
      <c r="AO39" s="412"/>
      <c r="AP39" s="412"/>
      <c r="AQ39" s="412"/>
      <c r="AR39" s="412"/>
      <c r="AS39" s="412"/>
      <c r="AT39" s="412"/>
      <c r="AU39" s="412"/>
      <c r="AV39" s="412"/>
      <c r="AW39" s="412"/>
      <c r="AX39" s="413"/>
    </row>
    <row r="40" spans="1:60" ht="18.75" customHeight="1" x14ac:dyDescent="0.15">
      <c r="A40" s="544" t="s">
        <v>539</v>
      </c>
      <c r="B40" s="311" t="s">
        <v>540</v>
      </c>
      <c r="C40" s="375"/>
      <c r="D40" s="375"/>
      <c r="E40" s="375"/>
      <c r="F40" s="312"/>
      <c r="G40" s="415" t="s">
        <v>541</v>
      </c>
      <c r="H40" s="415"/>
      <c r="I40" s="415"/>
      <c r="J40" s="415"/>
      <c r="K40" s="415"/>
      <c r="L40" s="415"/>
      <c r="M40" s="415"/>
      <c r="N40" s="415"/>
      <c r="O40" s="415"/>
      <c r="P40" s="415"/>
      <c r="Q40" s="415"/>
      <c r="R40" s="415"/>
      <c r="S40" s="415"/>
      <c r="T40" s="415"/>
      <c r="U40" s="415"/>
      <c r="V40" s="415"/>
      <c r="W40" s="415"/>
      <c r="X40" s="415"/>
      <c r="Y40" s="415"/>
      <c r="Z40" s="415"/>
      <c r="AA40" s="416"/>
      <c r="AB40" s="417" t="s">
        <v>552</v>
      </c>
      <c r="AC40" s="415"/>
      <c r="AD40" s="415"/>
      <c r="AE40" s="415"/>
      <c r="AF40" s="415"/>
      <c r="AG40" s="415"/>
      <c r="AH40" s="415"/>
      <c r="AI40" s="415"/>
      <c r="AJ40" s="415"/>
      <c r="AK40" s="415"/>
      <c r="AL40" s="415"/>
      <c r="AM40" s="415"/>
      <c r="AN40" s="415"/>
      <c r="AO40" s="415"/>
      <c r="AP40" s="415"/>
      <c r="AQ40" s="415"/>
      <c r="AR40" s="415"/>
      <c r="AS40" s="415"/>
      <c r="AT40" s="415"/>
      <c r="AU40" s="415"/>
      <c r="AV40" s="415"/>
      <c r="AW40" s="415"/>
      <c r="AX40" s="418"/>
      <c r="AY40">
        <f>COUNTA($G$42)</f>
        <v>1</v>
      </c>
    </row>
    <row r="41" spans="1:60" ht="22.5" customHeight="1" x14ac:dyDescent="0.15">
      <c r="A41" s="414"/>
      <c r="B41" s="311"/>
      <c r="C41" s="375"/>
      <c r="D41" s="375"/>
      <c r="E41" s="375"/>
      <c r="F41" s="312"/>
      <c r="G41" s="355"/>
      <c r="H41" s="355"/>
      <c r="I41" s="355"/>
      <c r="J41" s="355"/>
      <c r="K41" s="355"/>
      <c r="L41" s="355"/>
      <c r="M41" s="355"/>
      <c r="N41" s="355"/>
      <c r="O41" s="355"/>
      <c r="P41" s="355"/>
      <c r="Q41" s="355"/>
      <c r="R41" s="355"/>
      <c r="S41" s="355"/>
      <c r="T41" s="355"/>
      <c r="U41" s="355"/>
      <c r="V41" s="355"/>
      <c r="W41" s="355"/>
      <c r="X41" s="355"/>
      <c r="Y41" s="355"/>
      <c r="Z41" s="355"/>
      <c r="AA41" s="356"/>
      <c r="AB41" s="354"/>
      <c r="AC41" s="355"/>
      <c r="AD41" s="355"/>
      <c r="AE41" s="355"/>
      <c r="AF41" s="355"/>
      <c r="AG41" s="355"/>
      <c r="AH41" s="355"/>
      <c r="AI41" s="355"/>
      <c r="AJ41" s="355"/>
      <c r="AK41" s="355"/>
      <c r="AL41" s="355"/>
      <c r="AM41" s="355"/>
      <c r="AN41" s="355"/>
      <c r="AO41" s="355"/>
      <c r="AP41" s="355"/>
      <c r="AQ41" s="355"/>
      <c r="AR41" s="355"/>
      <c r="AS41" s="355"/>
      <c r="AT41" s="355"/>
      <c r="AU41" s="355"/>
      <c r="AV41" s="355"/>
      <c r="AW41" s="355"/>
      <c r="AX41" s="404"/>
      <c r="AY41">
        <f t="shared" ref="AY41:AY49" si="0">$AY$40</f>
        <v>1</v>
      </c>
    </row>
    <row r="42" spans="1:60" ht="22.5" customHeight="1" x14ac:dyDescent="0.15">
      <c r="A42" s="414"/>
      <c r="B42" s="311"/>
      <c r="C42" s="375"/>
      <c r="D42" s="375"/>
      <c r="E42" s="375"/>
      <c r="F42" s="312"/>
      <c r="G42" s="419" t="s">
        <v>589</v>
      </c>
      <c r="H42" s="419"/>
      <c r="I42" s="419"/>
      <c r="J42" s="419"/>
      <c r="K42" s="419"/>
      <c r="L42" s="419"/>
      <c r="M42" s="419"/>
      <c r="N42" s="419"/>
      <c r="O42" s="419"/>
      <c r="P42" s="419"/>
      <c r="Q42" s="419"/>
      <c r="R42" s="419"/>
      <c r="S42" s="419"/>
      <c r="T42" s="419"/>
      <c r="U42" s="419"/>
      <c r="V42" s="419"/>
      <c r="W42" s="419"/>
      <c r="X42" s="419"/>
      <c r="Y42" s="419"/>
      <c r="Z42" s="419"/>
      <c r="AA42" s="420"/>
      <c r="AB42" s="425" t="s">
        <v>590</v>
      </c>
      <c r="AC42" s="419"/>
      <c r="AD42" s="419"/>
      <c r="AE42" s="419"/>
      <c r="AF42" s="419"/>
      <c r="AG42" s="419"/>
      <c r="AH42" s="419"/>
      <c r="AI42" s="419"/>
      <c r="AJ42" s="419"/>
      <c r="AK42" s="419"/>
      <c r="AL42" s="419"/>
      <c r="AM42" s="419"/>
      <c r="AN42" s="419"/>
      <c r="AO42" s="419"/>
      <c r="AP42" s="419"/>
      <c r="AQ42" s="419"/>
      <c r="AR42" s="419"/>
      <c r="AS42" s="419"/>
      <c r="AT42" s="419"/>
      <c r="AU42" s="419"/>
      <c r="AV42" s="419"/>
      <c r="AW42" s="419"/>
      <c r="AX42" s="426"/>
      <c r="AY42">
        <f t="shared" si="0"/>
        <v>1</v>
      </c>
    </row>
    <row r="43" spans="1:60" ht="22.5" customHeight="1" x14ac:dyDescent="0.15">
      <c r="A43" s="414"/>
      <c r="B43" s="311"/>
      <c r="C43" s="375"/>
      <c r="D43" s="375"/>
      <c r="E43" s="375"/>
      <c r="F43" s="312"/>
      <c r="G43" s="421"/>
      <c r="H43" s="421"/>
      <c r="I43" s="421"/>
      <c r="J43" s="421"/>
      <c r="K43" s="421"/>
      <c r="L43" s="421"/>
      <c r="M43" s="421"/>
      <c r="N43" s="421"/>
      <c r="O43" s="421"/>
      <c r="P43" s="421"/>
      <c r="Q43" s="421"/>
      <c r="R43" s="421"/>
      <c r="S43" s="421"/>
      <c r="T43" s="421"/>
      <c r="U43" s="421"/>
      <c r="V43" s="421"/>
      <c r="W43" s="421"/>
      <c r="X43" s="421"/>
      <c r="Y43" s="421"/>
      <c r="Z43" s="421"/>
      <c r="AA43" s="422"/>
      <c r="AB43" s="427"/>
      <c r="AC43" s="421"/>
      <c r="AD43" s="421"/>
      <c r="AE43" s="421"/>
      <c r="AF43" s="421"/>
      <c r="AG43" s="421"/>
      <c r="AH43" s="421"/>
      <c r="AI43" s="421"/>
      <c r="AJ43" s="421"/>
      <c r="AK43" s="421"/>
      <c r="AL43" s="421"/>
      <c r="AM43" s="421"/>
      <c r="AN43" s="421"/>
      <c r="AO43" s="421"/>
      <c r="AP43" s="421"/>
      <c r="AQ43" s="421"/>
      <c r="AR43" s="421"/>
      <c r="AS43" s="421"/>
      <c r="AT43" s="421"/>
      <c r="AU43" s="421"/>
      <c r="AV43" s="421"/>
      <c r="AW43" s="421"/>
      <c r="AX43" s="428"/>
      <c r="AY43">
        <f t="shared" si="0"/>
        <v>1</v>
      </c>
    </row>
    <row r="44" spans="1:60" ht="23.25" customHeight="1" x14ac:dyDescent="0.15">
      <c r="A44" s="414"/>
      <c r="B44" s="313"/>
      <c r="C44" s="405"/>
      <c r="D44" s="405"/>
      <c r="E44" s="405"/>
      <c r="F44" s="314"/>
      <c r="G44" s="423"/>
      <c r="H44" s="423"/>
      <c r="I44" s="423"/>
      <c r="J44" s="423"/>
      <c r="K44" s="423"/>
      <c r="L44" s="423"/>
      <c r="M44" s="423"/>
      <c r="N44" s="423"/>
      <c r="O44" s="423"/>
      <c r="P44" s="423"/>
      <c r="Q44" s="423"/>
      <c r="R44" s="423"/>
      <c r="S44" s="423"/>
      <c r="T44" s="423"/>
      <c r="U44" s="423"/>
      <c r="V44" s="423"/>
      <c r="W44" s="423"/>
      <c r="X44" s="423"/>
      <c r="Y44" s="423"/>
      <c r="Z44" s="423"/>
      <c r="AA44" s="424"/>
      <c r="AB44" s="429"/>
      <c r="AC44" s="423"/>
      <c r="AD44" s="423"/>
      <c r="AE44" s="421"/>
      <c r="AF44" s="421"/>
      <c r="AG44" s="421"/>
      <c r="AH44" s="421"/>
      <c r="AI44" s="421"/>
      <c r="AJ44" s="421"/>
      <c r="AK44" s="421"/>
      <c r="AL44" s="421"/>
      <c r="AM44" s="421"/>
      <c r="AN44" s="421"/>
      <c r="AO44" s="421"/>
      <c r="AP44" s="421"/>
      <c r="AQ44" s="421"/>
      <c r="AR44" s="421"/>
      <c r="AS44" s="421"/>
      <c r="AT44" s="421"/>
      <c r="AU44" s="423"/>
      <c r="AV44" s="423"/>
      <c r="AW44" s="423"/>
      <c r="AX44" s="430"/>
      <c r="AY44">
        <f t="shared" si="0"/>
        <v>1</v>
      </c>
    </row>
    <row r="45" spans="1:60" ht="18.75" customHeight="1" x14ac:dyDescent="0.15">
      <c r="A45" s="414"/>
      <c r="B45" s="309" t="s">
        <v>134</v>
      </c>
      <c r="C45" s="374"/>
      <c r="D45" s="374"/>
      <c r="E45" s="374"/>
      <c r="F45" s="310"/>
      <c r="G45" s="376" t="s">
        <v>52</v>
      </c>
      <c r="H45" s="352"/>
      <c r="I45" s="352"/>
      <c r="J45" s="352"/>
      <c r="K45" s="352"/>
      <c r="L45" s="352"/>
      <c r="M45" s="352"/>
      <c r="N45" s="352"/>
      <c r="O45" s="353"/>
      <c r="P45" s="351" t="s">
        <v>54</v>
      </c>
      <c r="Q45" s="352"/>
      <c r="R45" s="352"/>
      <c r="S45" s="352"/>
      <c r="T45" s="352"/>
      <c r="U45" s="352"/>
      <c r="V45" s="352"/>
      <c r="W45" s="352"/>
      <c r="X45" s="353"/>
      <c r="Y45" s="378"/>
      <c r="Z45" s="379"/>
      <c r="AA45" s="380"/>
      <c r="AB45" s="381" t="s">
        <v>11</v>
      </c>
      <c r="AC45" s="382"/>
      <c r="AD45" s="383"/>
      <c r="AE45" s="94" t="s">
        <v>382</v>
      </c>
      <c r="AF45" s="94"/>
      <c r="AG45" s="94"/>
      <c r="AH45" s="94"/>
      <c r="AI45" s="94" t="s">
        <v>534</v>
      </c>
      <c r="AJ45" s="94"/>
      <c r="AK45" s="94"/>
      <c r="AL45" s="94"/>
      <c r="AM45" s="94" t="s">
        <v>350</v>
      </c>
      <c r="AN45" s="94"/>
      <c r="AO45" s="94"/>
      <c r="AP45" s="94"/>
      <c r="AQ45" s="350" t="s">
        <v>164</v>
      </c>
      <c r="AR45" s="346"/>
      <c r="AS45" s="346"/>
      <c r="AT45" s="347"/>
      <c r="AU45" s="401" t="s">
        <v>124</v>
      </c>
      <c r="AV45" s="401"/>
      <c r="AW45" s="401"/>
      <c r="AX45" s="402"/>
      <c r="AY45">
        <f t="shared" si="0"/>
        <v>1</v>
      </c>
      <c r="BA45" s="10"/>
      <c r="BB45" s="10"/>
      <c r="BC45" s="10"/>
    </row>
    <row r="46" spans="1:60" ht="18.75" customHeight="1" x14ac:dyDescent="0.15">
      <c r="A46" s="414"/>
      <c r="B46" s="311"/>
      <c r="C46" s="375"/>
      <c r="D46" s="375"/>
      <c r="E46" s="375"/>
      <c r="F46" s="312"/>
      <c r="G46" s="377"/>
      <c r="H46" s="355"/>
      <c r="I46" s="355"/>
      <c r="J46" s="355"/>
      <c r="K46" s="355"/>
      <c r="L46" s="355"/>
      <c r="M46" s="355"/>
      <c r="N46" s="355"/>
      <c r="O46" s="356"/>
      <c r="P46" s="354"/>
      <c r="Q46" s="355"/>
      <c r="R46" s="355"/>
      <c r="S46" s="355"/>
      <c r="T46" s="355"/>
      <c r="U46" s="355"/>
      <c r="V46" s="355"/>
      <c r="W46" s="355"/>
      <c r="X46" s="356"/>
      <c r="Y46" s="378"/>
      <c r="Z46" s="379"/>
      <c r="AA46" s="380"/>
      <c r="AB46" s="384"/>
      <c r="AC46" s="385"/>
      <c r="AD46" s="386"/>
      <c r="AE46" s="94"/>
      <c r="AF46" s="94"/>
      <c r="AG46" s="94"/>
      <c r="AH46" s="94"/>
      <c r="AI46" s="94"/>
      <c r="AJ46" s="94"/>
      <c r="AK46" s="94"/>
      <c r="AL46" s="94"/>
      <c r="AM46" s="94"/>
      <c r="AN46" s="94"/>
      <c r="AO46" s="94"/>
      <c r="AP46" s="94"/>
      <c r="AQ46" s="403">
        <v>5</v>
      </c>
      <c r="AR46" s="373"/>
      <c r="AS46" s="348" t="s">
        <v>165</v>
      </c>
      <c r="AT46" s="349"/>
      <c r="AU46" s="373">
        <v>8</v>
      </c>
      <c r="AV46" s="373"/>
      <c r="AW46" s="355" t="s">
        <v>162</v>
      </c>
      <c r="AX46" s="404"/>
      <c r="AY46">
        <f t="shared" si="0"/>
        <v>1</v>
      </c>
      <c r="BA46" s="10"/>
      <c r="BB46" s="10"/>
      <c r="BC46" s="10"/>
      <c r="BD46" s="10"/>
      <c r="BE46" s="10"/>
      <c r="BF46" s="10"/>
      <c r="BG46" s="10"/>
      <c r="BH46" s="10"/>
    </row>
    <row r="47" spans="1:60" ht="23.25" customHeight="1" x14ac:dyDescent="0.15">
      <c r="A47" s="414"/>
      <c r="B47" s="311"/>
      <c r="C47" s="375"/>
      <c r="D47" s="375"/>
      <c r="E47" s="375"/>
      <c r="F47" s="312"/>
      <c r="G47" s="333" t="s">
        <v>591</v>
      </c>
      <c r="H47" s="192"/>
      <c r="I47" s="192"/>
      <c r="J47" s="192"/>
      <c r="K47" s="192"/>
      <c r="L47" s="192"/>
      <c r="M47" s="192"/>
      <c r="N47" s="192"/>
      <c r="O47" s="334"/>
      <c r="P47" s="192" t="s">
        <v>588</v>
      </c>
      <c r="Q47" s="390"/>
      <c r="R47" s="390"/>
      <c r="S47" s="390"/>
      <c r="T47" s="390"/>
      <c r="U47" s="390"/>
      <c r="V47" s="390"/>
      <c r="W47" s="390"/>
      <c r="X47" s="391"/>
      <c r="Y47" s="394" t="s">
        <v>53</v>
      </c>
      <c r="Z47" s="395"/>
      <c r="AA47" s="396"/>
      <c r="AB47" s="397" t="s">
        <v>583</v>
      </c>
      <c r="AC47" s="397"/>
      <c r="AD47" s="397"/>
      <c r="AE47" s="366" t="s">
        <v>577</v>
      </c>
      <c r="AF47" s="359"/>
      <c r="AG47" s="359"/>
      <c r="AH47" s="359"/>
      <c r="AI47" s="366" t="s">
        <v>577</v>
      </c>
      <c r="AJ47" s="359"/>
      <c r="AK47" s="359"/>
      <c r="AL47" s="359"/>
      <c r="AM47" s="366">
        <v>5</v>
      </c>
      <c r="AN47" s="359"/>
      <c r="AO47" s="359"/>
      <c r="AP47" s="359"/>
      <c r="AQ47" s="361" t="s">
        <v>577</v>
      </c>
      <c r="AR47" s="362"/>
      <c r="AS47" s="362"/>
      <c r="AT47" s="363"/>
      <c r="AU47" s="359" t="s">
        <v>577</v>
      </c>
      <c r="AV47" s="359"/>
      <c r="AW47" s="359"/>
      <c r="AX47" s="360"/>
      <c r="AY47">
        <f t="shared" si="0"/>
        <v>1</v>
      </c>
    </row>
    <row r="48" spans="1:60" ht="23.25" customHeight="1" x14ac:dyDescent="0.15">
      <c r="A48" s="414"/>
      <c r="B48" s="311"/>
      <c r="C48" s="375"/>
      <c r="D48" s="375"/>
      <c r="E48" s="375"/>
      <c r="F48" s="312"/>
      <c r="G48" s="389"/>
      <c r="H48" s="195"/>
      <c r="I48" s="195"/>
      <c r="J48" s="195"/>
      <c r="K48" s="195"/>
      <c r="L48" s="195"/>
      <c r="M48" s="195"/>
      <c r="N48" s="195"/>
      <c r="O48" s="357"/>
      <c r="P48" s="392"/>
      <c r="Q48" s="392"/>
      <c r="R48" s="392"/>
      <c r="S48" s="392"/>
      <c r="T48" s="392"/>
      <c r="U48" s="392"/>
      <c r="V48" s="392"/>
      <c r="W48" s="392"/>
      <c r="X48" s="393"/>
      <c r="Y48" s="387" t="s">
        <v>47</v>
      </c>
      <c r="Z48" s="170"/>
      <c r="AA48" s="171"/>
      <c r="AB48" s="388" t="s">
        <v>583</v>
      </c>
      <c r="AC48" s="388"/>
      <c r="AD48" s="388"/>
      <c r="AE48" s="366" t="s">
        <v>577</v>
      </c>
      <c r="AF48" s="359"/>
      <c r="AG48" s="359"/>
      <c r="AH48" s="359"/>
      <c r="AI48" s="366" t="s">
        <v>577</v>
      </c>
      <c r="AJ48" s="359"/>
      <c r="AK48" s="359"/>
      <c r="AL48" s="359"/>
      <c r="AM48" s="366">
        <v>5</v>
      </c>
      <c r="AN48" s="359"/>
      <c r="AO48" s="359"/>
      <c r="AP48" s="359"/>
      <c r="AQ48" s="361" t="s">
        <v>577</v>
      </c>
      <c r="AR48" s="362"/>
      <c r="AS48" s="362"/>
      <c r="AT48" s="363"/>
      <c r="AU48" s="359" t="s">
        <v>577</v>
      </c>
      <c r="AV48" s="359"/>
      <c r="AW48" s="359"/>
      <c r="AX48" s="360"/>
      <c r="AY48">
        <f t="shared" si="0"/>
        <v>1</v>
      </c>
      <c r="BA48" s="10"/>
      <c r="BB48" s="10"/>
      <c r="BC48" s="10"/>
    </row>
    <row r="49" spans="1:60" ht="23.25" customHeight="1" thickBot="1" x14ac:dyDescent="0.2">
      <c r="A49" s="414"/>
      <c r="B49" s="311"/>
      <c r="C49" s="375"/>
      <c r="D49" s="375"/>
      <c r="E49" s="375"/>
      <c r="F49" s="312"/>
      <c r="G49" s="335"/>
      <c r="H49" s="177"/>
      <c r="I49" s="177"/>
      <c r="J49" s="177"/>
      <c r="K49" s="177"/>
      <c r="L49" s="177"/>
      <c r="M49" s="177"/>
      <c r="N49" s="177"/>
      <c r="O49" s="336"/>
      <c r="P49" s="398"/>
      <c r="Q49" s="398"/>
      <c r="R49" s="398"/>
      <c r="S49" s="398"/>
      <c r="T49" s="398"/>
      <c r="U49" s="398"/>
      <c r="V49" s="398"/>
      <c r="W49" s="398"/>
      <c r="X49" s="399"/>
      <c r="Y49" s="387" t="s">
        <v>13</v>
      </c>
      <c r="Z49" s="170"/>
      <c r="AA49" s="171"/>
      <c r="AB49" s="400" t="s">
        <v>14</v>
      </c>
      <c r="AC49" s="400"/>
      <c r="AD49" s="400"/>
      <c r="AE49" s="371" t="s">
        <v>577</v>
      </c>
      <c r="AF49" s="372"/>
      <c r="AG49" s="372"/>
      <c r="AH49" s="372"/>
      <c r="AI49" s="371" t="s">
        <v>577</v>
      </c>
      <c r="AJ49" s="372"/>
      <c r="AK49" s="372"/>
      <c r="AL49" s="372"/>
      <c r="AM49" s="371">
        <v>100</v>
      </c>
      <c r="AN49" s="372"/>
      <c r="AO49" s="372"/>
      <c r="AP49" s="372"/>
      <c r="AQ49" s="361" t="s">
        <v>577</v>
      </c>
      <c r="AR49" s="362"/>
      <c r="AS49" s="362"/>
      <c r="AT49" s="363"/>
      <c r="AU49" s="359" t="s">
        <v>577</v>
      </c>
      <c r="AV49" s="359"/>
      <c r="AW49" s="359"/>
      <c r="AX49" s="360"/>
      <c r="AY49">
        <f t="shared" si="0"/>
        <v>1</v>
      </c>
      <c r="BA49" s="10"/>
      <c r="BB49" s="10"/>
      <c r="BC49" s="10"/>
      <c r="BD49" s="10"/>
      <c r="BE49" s="10"/>
      <c r="BF49" s="10"/>
      <c r="BG49" s="10"/>
      <c r="BH49" s="10"/>
    </row>
    <row r="50" spans="1:60" ht="47.25" customHeight="1" x14ac:dyDescent="0.15">
      <c r="A50" s="541" t="s">
        <v>542</v>
      </c>
      <c r="B50" s="542"/>
      <c r="C50" s="542"/>
      <c r="D50" s="542"/>
      <c r="E50" s="542"/>
      <c r="F50" s="543"/>
      <c r="G50" s="518" t="s">
        <v>592</v>
      </c>
      <c r="H50" s="519"/>
      <c r="I50" s="519"/>
      <c r="J50" s="519"/>
      <c r="K50" s="519"/>
      <c r="L50" s="519"/>
      <c r="M50" s="519"/>
      <c r="N50" s="519"/>
      <c r="O50" s="519"/>
      <c r="P50" s="519"/>
      <c r="Q50" s="519"/>
      <c r="R50" s="519"/>
      <c r="S50" s="519"/>
      <c r="T50" s="519"/>
      <c r="U50" s="519"/>
      <c r="V50" s="519"/>
      <c r="W50" s="519"/>
      <c r="X50" s="519"/>
      <c r="Y50" s="519"/>
      <c r="Z50" s="519"/>
      <c r="AA50" s="519"/>
      <c r="AB50" s="519"/>
      <c r="AC50" s="519"/>
      <c r="AD50" s="519"/>
      <c r="AE50" s="519"/>
      <c r="AF50" s="519"/>
      <c r="AG50" s="519"/>
      <c r="AH50" s="519"/>
      <c r="AI50" s="519"/>
      <c r="AJ50" s="519"/>
      <c r="AK50" s="519"/>
      <c r="AL50" s="519"/>
      <c r="AM50" s="519"/>
      <c r="AN50" s="519"/>
      <c r="AO50" s="519"/>
      <c r="AP50" s="519"/>
      <c r="AQ50" s="519"/>
      <c r="AR50" s="519"/>
      <c r="AS50" s="519"/>
      <c r="AT50" s="519"/>
      <c r="AU50" s="519"/>
      <c r="AV50" s="519"/>
      <c r="AW50" s="519"/>
      <c r="AX50" s="520"/>
      <c r="AY50">
        <f>COUNTA($G$50)</f>
        <v>1</v>
      </c>
    </row>
    <row r="51" spans="1:60" ht="31.5" customHeight="1" x14ac:dyDescent="0.15">
      <c r="A51" s="521" t="s">
        <v>543</v>
      </c>
      <c r="B51" s="375"/>
      <c r="C51" s="375"/>
      <c r="D51" s="375"/>
      <c r="E51" s="375"/>
      <c r="F51" s="312"/>
      <c r="G51" s="522" t="s">
        <v>538</v>
      </c>
      <c r="H51" s="523"/>
      <c r="I51" s="523"/>
      <c r="J51" s="523"/>
      <c r="K51" s="523"/>
      <c r="L51" s="523"/>
      <c r="M51" s="523"/>
      <c r="N51" s="523"/>
      <c r="O51" s="523"/>
      <c r="P51" s="524" t="s">
        <v>537</v>
      </c>
      <c r="Q51" s="523"/>
      <c r="R51" s="523"/>
      <c r="S51" s="523"/>
      <c r="T51" s="523"/>
      <c r="U51" s="523"/>
      <c r="V51" s="523"/>
      <c r="W51" s="523"/>
      <c r="X51" s="525"/>
      <c r="Y51" s="526"/>
      <c r="Z51" s="527"/>
      <c r="AA51" s="528"/>
      <c r="AB51" s="529" t="s">
        <v>11</v>
      </c>
      <c r="AC51" s="529"/>
      <c r="AD51" s="529"/>
      <c r="AE51" s="384" t="s">
        <v>382</v>
      </c>
      <c r="AF51" s="539"/>
      <c r="AG51" s="539"/>
      <c r="AH51" s="540"/>
      <c r="AI51" s="384" t="s">
        <v>534</v>
      </c>
      <c r="AJ51" s="539"/>
      <c r="AK51" s="539"/>
      <c r="AL51" s="540"/>
      <c r="AM51" s="384" t="s">
        <v>350</v>
      </c>
      <c r="AN51" s="539"/>
      <c r="AO51" s="539"/>
      <c r="AP51" s="540"/>
      <c r="AQ51" s="514" t="s">
        <v>381</v>
      </c>
      <c r="AR51" s="515"/>
      <c r="AS51" s="515"/>
      <c r="AT51" s="516"/>
      <c r="AU51" s="514" t="s">
        <v>550</v>
      </c>
      <c r="AV51" s="515"/>
      <c r="AW51" s="515"/>
      <c r="AX51" s="517"/>
      <c r="AY51">
        <f>COUNTA($G$52)</f>
        <v>1</v>
      </c>
    </row>
    <row r="52" spans="1:60" ht="57" customHeight="1" x14ac:dyDescent="0.15">
      <c r="A52" s="521"/>
      <c r="B52" s="375"/>
      <c r="C52" s="375"/>
      <c r="D52" s="375"/>
      <c r="E52" s="375"/>
      <c r="F52" s="312"/>
      <c r="G52" s="479" t="s">
        <v>593</v>
      </c>
      <c r="H52" s="480"/>
      <c r="I52" s="480"/>
      <c r="J52" s="480"/>
      <c r="K52" s="480"/>
      <c r="L52" s="480"/>
      <c r="M52" s="480"/>
      <c r="N52" s="480"/>
      <c r="O52" s="480"/>
      <c r="P52" s="191" t="s">
        <v>633</v>
      </c>
      <c r="Q52" s="484"/>
      <c r="R52" s="484"/>
      <c r="S52" s="484"/>
      <c r="T52" s="484"/>
      <c r="U52" s="484"/>
      <c r="V52" s="484"/>
      <c r="W52" s="484"/>
      <c r="X52" s="485"/>
      <c r="Y52" s="489" t="s">
        <v>48</v>
      </c>
      <c r="Z52" s="490"/>
      <c r="AA52" s="491"/>
      <c r="AB52" s="397" t="s">
        <v>583</v>
      </c>
      <c r="AC52" s="492"/>
      <c r="AD52" s="492"/>
      <c r="AE52" s="493" t="s">
        <v>576</v>
      </c>
      <c r="AF52" s="493"/>
      <c r="AG52" s="493"/>
      <c r="AH52" s="493"/>
      <c r="AI52" s="493" t="s">
        <v>576</v>
      </c>
      <c r="AJ52" s="493"/>
      <c r="AK52" s="493"/>
      <c r="AL52" s="493"/>
      <c r="AM52" s="493" t="s">
        <v>576</v>
      </c>
      <c r="AN52" s="493"/>
      <c r="AO52" s="493"/>
      <c r="AP52" s="493"/>
      <c r="AQ52" s="493" t="s">
        <v>576</v>
      </c>
      <c r="AR52" s="493"/>
      <c r="AS52" s="493"/>
      <c r="AT52" s="493"/>
      <c r="AU52" s="508" t="s">
        <v>576</v>
      </c>
      <c r="AV52" s="509"/>
      <c r="AW52" s="509"/>
      <c r="AX52" s="510"/>
      <c r="AY52">
        <f>$AY$51</f>
        <v>1</v>
      </c>
    </row>
    <row r="53" spans="1:60" ht="57" customHeight="1" x14ac:dyDescent="0.15">
      <c r="A53" s="407"/>
      <c r="B53" s="405"/>
      <c r="C53" s="405"/>
      <c r="D53" s="405"/>
      <c r="E53" s="405"/>
      <c r="F53" s="314"/>
      <c r="G53" s="481"/>
      <c r="H53" s="482"/>
      <c r="I53" s="482"/>
      <c r="J53" s="482"/>
      <c r="K53" s="482"/>
      <c r="L53" s="482"/>
      <c r="M53" s="482"/>
      <c r="N53" s="482"/>
      <c r="O53" s="482"/>
      <c r="P53" s="486"/>
      <c r="Q53" s="487"/>
      <c r="R53" s="487"/>
      <c r="S53" s="487"/>
      <c r="T53" s="487"/>
      <c r="U53" s="487"/>
      <c r="V53" s="487"/>
      <c r="W53" s="487"/>
      <c r="X53" s="488"/>
      <c r="Y53" s="511" t="s">
        <v>49</v>
      </c>
      <c r="Z53" s="512"/>
      <c r="AA53" s="513"/>
      <c r="AB53" s="397" t="s">
        <v>583</v>
      </c>
      <c r="AC53" s="492"/>
      <c r="AD53" s="492"/>
      <c r="AE53" s="493" t="s">
        <v>576</v>
      </c>
      <c r="AF53" s="493"/>
      <c r="AG53" s="493"/>
      <c r="AH53" s="493"/>
      <c r="AI53" s="493" t="s">
        <v>576</v>
      </c>
      <c r="AJ53" s="493"/>
      <c r="AK53" s="493"/>
      <c r="AL53" s="493"/>
      <c r="AM53" s="493" t="s">
        <v>576</v>
      </c>
      <c r="AN53" s="493"/>
      <c r="AO53" s="493"/>
      <c r="AP53" s="493"/>
      <c r="AQ53" s="493" t="s">
        <v>576</v>
      </c>
      <c r="AR53" s="493"/>
      <c r="AS53" s="493"/>
      <c r="AT53" s="493"/>
      <c r="AU53" s="508" t="s">
        <v>576</v>
      </c>
      <c r="AV53" s="509"/>
      <c r="AW53" s="509"/>
      <c r="AX53" s="510"/>
      <c r="AY53">
        <f>$AY$51</f>
        <v>1</v>
      </c>
    </row>
    <row r="54" spans="1:60" ht="23.25" customHeight="1" x14ac:dyDescent="0.15">
      <c r="A54" s="530" t="s">
        <v>544</v>
      </c>
      <c r="B54" s="531"/>
      <c r="C54" s="531"/>
      <c r="D54" s="531"/>
      <c r="E54" s="531"/>
      <c r="F54" s="532"/>
      <c r="G54" s="432" t="s">
        <v>545</v>
      </c>
      <c r="H54" s="432"/>
      <c r="I54" s="432"/>
      <c r="J54" s="432"/>
      <c r="K54" s="432"/>
      <c r="L54" s="432"/>
      <c r="M54" s="432"/>
      <c r="N54" s="432"/>
      <c r="O54" s="432"/>
      <c r="P54" s="432"/>
      <c r="Q54" s="432"/>
      <c r="R54" s="432"/>
      <c r="S54" s="432"/>
      <c r="T54" s="432"/>
      <c r="U54" s="432"/>
      <c r="V54" s="432"/>
      <c r="W54" s="432"/>
      <c r="X54" s="433"/>
      <c r="Y54" s="434"/>
      <c r="Z54" s="435"/>
      <c r="AA54" s="436"/>
      <c r="AB54" s="431" t="s">
        <v>11</v>
      </c>
      <c r="AC54" s="432"/>
      <c r="AD54" s="433"/>
      <c r="AE54" s="94" t="s">
        <v>382</v>
      </c>
      <c r="AF54" s="94"/>
      <c r="AG54" s="94"/>
      <c r="AH54" s="94"/>
      <c r="AI54" s="94" t="s">
        <v>534</v>
      </c>
      <c r="AJ54" s="94"/>
      <c r="AK54" s="94"/>
      <c r="AL54" s="94"/>
      <c r="AM54" s="94" t="s">
        <v>350</v>
      </c>
      <c r="AN54" s="94"/>
      <c r="AO54" s="94"/>
      <c r="AP54" s="94"/>
      <c r="AQ54" s="437" t="s">
        <v>551</v>
      </c>
      <c r="AR54" s="438"/>
      <c r="AS54" s="438"/>
      <c r="AT54" s="438"/>
      <c r="AU54" s="438"/>
      <c r="AV54" s="438"/>
      <c r="AW54" s="438"/>
      <c r="AX54" s="439"/>
      <c r="AY54">
        <f>IF(SUBSTITUTE(SUBSTITUTE($G$55,"／",""),"　","")="",0,1)</f>
        <v>1</v>
      </c>
    </row>
    <row r="55" spans="1:60" ht="23.25" customHeight="1" x14ac:dyDescent="0.15">
      <c r="A55" s="533"/>
      <c r="B55" s="534"/>
      <c r="C55" s="534"/>
      <c r="D55" s="534"/>
      <c r="E55" s="534"/>
      <c r="F55" s="535"/>
      <c r="G55" s="440" t="s">
        <v>594</v>
      </c>
      <c r="H55" s="441"/>
      <c r="I55" s="441"/>
      <c r="J55" s="441"/>
      <c r="K55" s="441"/>
      <c r="L55" s="441"/>
      <c r="M55" s="441"/>
      <c r="N55" s="441"/>
      <c r="O55" s="441"/>
      <c r="P55" s="441"/>
      <c r="Q55" s="441"/>
      <c r="R55" s="441"/>
      <c r="S55" s="441"/>
      <c r="T55" s="441"/>
      <c r="U55" s="441"/>
      <c r="V55" s="441"/>
      <c r="W55" s="441"/>
      <c r="X55" s="441"/>
      <c r="Y55" s="501" t="s">
        <v>544</v>
      </c>
      <c r="Z55" s="502"/>
      <c r="AA55" s="503"/>
      <c r="AB55" s="504" t="s">
        <v>577</v>
      </c>
      <c r="AC55" s="505"/>
      <c r="AD55" s="506"/>
      <c r="AE55" s="507" t="s">
        <v>577</v>
      </c>
      <c r="AF55" s="507"/>
      <c r="AG55" s="507"/>
      <c r="AH55" s="507"/>
      <c r="AI55" s="507" t="s">
        <v>577</v>
      </c>
      <c r="AJ55" s="507"/>
      <c r="AK55" s="507"/>
      <c r="AL55" s="507"/>
      <c r="AM55" s="507" t="s">
        <v>577</v>
      </c>
      <c r="AN55" s="507"/>
      <c r="AO55" s="507"/>
      <c r="AP55" s="507"/>
      <c r="AQ55" s="366" t="s">
        <v>577</v>
      </c>
      <c r="AR55" s="359"/>
      <c r="AS55" s="359"/>
      <c r="AT55" s="359"/>
      <c r="AU55" s="359"/>
      <c r="AV55" s="359"/>
      <c r="AW55" s="359"/>
      <c r="AX55" s="360"/>
      <c r="AY55">
        <f>$AY$54</f>
        <v>1</v>
      </c>
    </row>
    <row r="56" spans="1:60" ht="46.5" customHeight="1" x14ac:dyDescent="0.15">
      <c r="A56" s="536"/>
      <c r="B56" s="537"/>
      <c r="C56" s="537"/>
      <c r="D56" s="537"/>
      <c r="E56" s="537"/>
      <c r="F56" s="538"/>
      <c r="G56" s="442"/>
      <c r="H56" s="443"/>
      <c r="I56" s="443"/>
      <c r="J56" s="443"/>
      <c r="K56" s="443"/>
      <c r="L56" s="443"/>
      <c r="M56" s="443"/>
      <c r="N56" s="443"/>
      <c r="O56" s="443"/>
      <c r="P56" s="443"/>
      <c r="Q56" s="443"/>
      <c r="R56" s="443"/>
      <c r="S56" s="443"/>
      <c r="T56" s="443"/>
      <c r="U56" s="443"/>
      <c r="V56" s="443"/>
      <c r="W56" s="443"/>
      <c r="X56" s="443"/>
      <c r="Y56" s="475" t="s">
        <v>546</v>
      </c>
      <c r="Z56" s="494"/>
      <c r="AA56" s="495"/>
      <c r="AB56" s="496" t="s">
        <v>586</v>
      </c>
      <c r="AC56" s="497"/>
      <c r="AD56" s="498"/>
      <c r="AE56" s="499" t="s">
        <v>577</v>
      </c>
      <c r="AF56" s="499"/>
      <c r="AG56" s="499"/>
      <c r="AH56" s="499"/>
      <c r="AI56" s="499" t="s">
        <v>577</v>
      </c>
      <c r="AJ56" s="499"/>
      <c r="AK56" s="499"/>
      <c r="AL56" s="499"/>
      <c r="AM56" s="499" t="s">
        <v>577</v>
      </c>
      <c r="AN56" s="499"/>
      <c r="AO56" s="499"/>
      <c r="AP56" s="499"/>
      <c r="AQ56" s="499" t="s">
        <v>577</v>
      </c>
      <c r="AR56" s="499"/>
      <c r="AS56" s="499"/>
      <c r="AT56" s="499"/>
      <c r="AU56" s="499"/>
      <c r="AV56" s="499"/>
      <c r="AW56" s="499"/>
      <c r="AX56" s="500"/>
      <c r="AY56">
        <f>$AY$54</f>
        <v>1</v>
      </c>
    </row>
    <row r="57" spans="1:60" ht="18.75" customHeight="1" x14ac:dyDescent="0.15">
      <c r="A57" s="358" t="s">
        <v>208</v>
      </c>
      <c r="B57" s="447"/>
      <c r="C57" s="447"/>
      <c r="D57" s="447"/>
      <c r="E57" s="447"/>
      <c r="F57" s="448"/>
      <c r="G57" s="456" t="s">
        <v>135</v>
      </c>
      <c r="H57" s="415"/>
      <c r="I57" s="415"/>
      <c r="J57" s="415"/>
      <c r="K57" s="415"/>
      <c r="L57" s="415"/>
      <c r="M57" s="415"/>
      <c r="N57" s="415"/>
      <c r="O57" s="416"/>
      <c r="P57" s="417" t="s">
        <v>51</v>
      </c>
      <c r="Q57" s="415"/>
      <c r="R57" s="415"/>
      <c r="S57" s="415"/>
      <c r="T57" s="415"/>
      <c r="U57" s="415"/>
      <c r="V57" s="415"/>
      <c r="W57" s="415"/>
      <c r="X57" s="416"/>
      <c r="Y57" s="457"/>
      <c r="Z57" s="458"/>
      <c r="AA57" s="459"/>
      <c r="AB57" s="463" t="s">
        <v>11</v>
      </c>
      <c r="AC57" s="464"/>
      <c r="AD57" s="465"/>
      <c r="AE57" s="94" t="s">
        <v>382</v>
      </c>
      <c r="AF57" s="94"/>
      <c r="AG57" s="94"/>
      <c r="AH57" s="94"/>
      <c r="AI57" s="94" t="s">
        <v>534</v>
      </c>
      <c r="AJ57" s="94"/>
      <c r="AK57" s="94"/>
      <c r="AL57" s="94"/>
      <c r="AM57" s="94" t="s">
        <v>350</v>
      </c>
      <c r="AN57" s="94"/>
      <c r="AO57" s="94"/>
      <c r="AP57" s="94"/>
      <c r="AQ57" s="444" t="s">
        <v>164</v>
      </c>
      <c r="AR57" s="445"/>
      <c r="AS57" s="445"/>
      <c r="AT57" s="446"/>
      <c r="AU57" s="415" t="s">
        <v>124</v>
      </c>
      <c r="AV57" s="415"/>
      <c r="AW57" s="415"/>
      <c r="AX57" s="418"/>
      <c r="AY57">
        <f>COUNTA($G$59)</f>
        <v>1</v>
      </c>
    </row>
    <row r="58" spans="1:60" ht="18.75" customHeight="1" x14ac:dyDescent="0.15">
      <c r="A58" s="449"/>
      <c r="B58" s="450"/>
      <c r="C58" s="450"/>
      <c r="D58" s="450"/>
      <c r="E58" s="450"/>
      <c r="F58" s="451"/>
      <c r="G58" s="377"/>
      <c r="H58" s="355"/>
      <c r="I58" s="355"/>
      <c r="J58" s="355"/>
      <c r="K58" s="355"/>
      <c r="L58" s="355"/>
      <c r="M58" s="355"/>
      <c r="N58" s="355"/>
      <c r="O58" s="356"/>
      <c r="P58" s="354"/>
      <c r="Q58" s="355"/>
      <c r="R58" s="355"/>
      <c r="S58" s="355"/>
      <c r="T58" s="355"/>
      <c r="U58" s="355"/>
      <c r="V58" s="355"/>
      <c r="W58" s="355"/>
      <c r="X58" s="356"/>
      <c r="Y58" s="460"/>
      <c r="Z58" s="461"/>
      <c r="AA58" s="462"/>
      <c r="AB58" s="384"/>
      <c r="AC58" s="385"/>
      <c r="AD58" s="386"/>
      <c r="AE58" s="94"/>
      <c r="AF58" s="94"/>
      <c r="AG58" s="94"/>
      <c r="AH58" s="94"/>
      <c r="AI58" s="94"/>
      <c r="AJ58" s="94"/>
      <c r="AK58" s="94"/>
      <c r="AL58" s="94"/>
      <c r="AM58" s="94"/>
      <c r="AN58" s="94"/>
      <c r="AO58" s="94"/>
      <c r="AP58" s="94"/>
      <c r="AQ58" s="367" t="s">
        <v>577</v>
      </c>
      <c r="AR58" s="368"/>
      <c r="AS58" s="348" t="s">
        <v>165</v>
      </c>
      <c r="AT58" s="349"/>
      <c r="AU58" s="373" t="s">
        <v>577</v>
      </c>
      <c r="AV58" s="373"/>
      <c r="AW58" s="355" t="s">
        <v>162</v>
      </c>
      <c r="AX58" s="404"/>
      <c r="AY58">
        <f t="shared" ref="AY58:AY63" si="1">$AY$57</f>
        <v>1</v>
      </c>
    </row>
    <row r="59" spans="1:60" ht="39.75" customHeight="1" x14ac:dyDescent="0.15">
      <c r="A59" s="452"/>
      <c r="B59" s="450"/>
      <c r="C59" s="450"/>
      <c r="D59" s="450"/>
      <c r="E59" s="450"/>
      <c r="F59" s="451"/>
      <c r="G59" s="466" t="s">
        <v>634</v>
      </c>
      <c r="H59" s="467"/>
      <c r="I59" s="467"/>
      <c r="J59" s="467"/>
      <c r="K59" s="467"/>
      <c r="L59" s="467"/>
      <c r="M59" s="467"/>
      <c r="N59" s="467"/>
      <c r="O59" s="468"/>
      <c r="P59" s="192" t="s">
        <v>595</v>
      </c>
      <c r="Q59" s="192"/>
      <c r="R59" s="192"/>
      <c r="S59" s="192"/>
      <c r="T59" s="192"/>
      <c r="U59" s="192"/>
      <c r="V59" s="192"/>
      <c r="W59" s="192"/>
      <c r="X59" s="334"/>
      <c r="Y59" s="475" t="s">
        <v>12</v>
      </c>
      <c r="Z59" s="476"/>
      <c r="AA59" s="477"/>
      <c r="AB59" s="397" t="s">
        <v>576</v>
      </c>
      <c r="AC59" s="397"/>
      <c r="AD59" s="397"/>
      <c r="AE59" s="366" t="s">
        <v>577</v>
      </c>
      <c r="AF59" s="359"/>
      <c r="AG59" s="359"/>
      <c r="AH59" s="359"/>
      <c r="AI59" s="366" t="s">
        <v>577</v>
      </c>
      <c r="AJ59" s="359"/>
      <c r="AK59" s="359"/>
      <c r="AL59" s="359"/>
      <c r="AM59" s="366" t="s">
        <v>577</v>
      </c>
      <c r="AN59" s="359"/>
      <c r="AO59" s="359"/>
      <c r="AP59" s="359"/>
      <c r="AQ59" s="361" t="s">
        <v>577</v>
      </c>
      <c r="AR59" s="362"/>
      <c r="AS59" s="362"/>
      <c r="AT59" s="363"/>
      <c r="AU59" s="359" t="s">
        <v>577</v>
      </c>
      <c r="AV59" s="359"/>
      <c r="AW59" s="359"/>
      <c r="AX59" s="360"/>
      <c r="AY59">
        <f t="shared" si="1"/>
        <v>1</v>
      </c>
    </row>
    <row r="60" spans="1:60" ht="39.75" customHeight="1" x14ac:dyDescent="0.15">
      <c r="A60" s="453"/>
      <c r="B60" s="454"/>
      <c r="C60" s="454"/>
      <c r="D60" s="454"/>
      <c r="E60" s="454"/>
      <c r="F60" s="455"/>
      <c r="G60" s="469"/>
      <c r="H60" s="470"/>
      <c r="I60" s="470"/>
      <c r="J60" s="470"/>
      <c r="K60" s="470"/>
      <c r="L60" s="470"/>
      <c r="M60" s="470"/>
      <c r="N60" s="470"/>
      <c r="O60" s="471"/>
      <c r="P60" s="195"/>
      <c r="Q60" s="195"/>
      <c r="R60" s="195"/>
      <c r="S60" s="195"/>
      <c r="T60" s="195"/>
      <c r="U60" s="195"/>
      <c r="V60" s="195"/>
      <c r="W60" s="195"/>
      <c r="X60" s="357"/>
      <c r="Y60" s="431" t="s">
        <v>47</v>
      </c>
      <c r="Z60" s="432"/>
      <c r="AA60" s="433"/>
      <c r="AB60" s="388" t="s">
        <v>576</v>
      </c>
      <c r="AC60" s="388"/>
      <c r="AD60" s="388"/>
      <c r="AE60" s="366" t="s">
        <v>577</v>
      </c>
      <c r="AF60" s="359"/>
      <c r="AG60" s="359"/>
      <c r="AH60" s="359"/>
      <c r="AI60" s="366" t="s">
        <v>577</v>
      </c>
      <c r="AJ60" s="359"/>
      <c r="AK60" s="359"/>
      <c r="AL60" s="359"/>
      <c r="AM60" s="366" t="s">
        <v>577</v>
      </c>
      <c r="AN60" s="359"/>
      <c r="AO60" s="359"/>
      <c r="AP60" s="359"/>
      <c r="AQ60" s="361" t="s">
        <v>577</v>
      </c>
      <c r="AR60" s="362"/>
      <c r="AS60" s="362"/>
      <c r="AT60" s="363"/>
      <c r="AU60" s="359" t="s">
        <v>577</v>
      </c>
      <c r="AV60" s="359"/>
      <c r="AW60" s="359"/>
      <c r="AX60" s="360"/>
      <c r="AY60">
        <f t="shared" si="1"/>
        <v>1</v>
      </c>
    </row>
    <row r="61" spans="1:60" ht="39.75" customHeight="1" x14ac:dyDescent="0.15">
      <c r="A61" s="452"/>
      <c r="B61" s="450"/>
      <c r="C61" s="450"/>
      <c r="D61" s="450"/>
      <c r="E61" s="450"/>
      <c r="F61" s="451"/>
      <c r="G61" s="472"/>
      <c r="H61" s="473"/>
      <c r="I61" s="473"/>
      <c r="J61" s="473"/>
      <c r="K61" s="473"/>
      <c r="L61" s="473"/>
      <c r="M61" s="473"/>
      <c r="N61" s="473"/>
      <c r="O61" s="474"/>
      <c r="P61" s="177"/>
      <c r="Q61" s="177"/>
      <c r="R61" s="177"/>
      <c r="S61" s="177"/>
      <c r="T61" s="177"/>
      <c r="U61" s="177"/>
      <c r="V61" s="177"/>
      <c r="W61" s="177"/>
      <c r="X61" s="336"/>
      <c r="Y61" s="431" t="s">
        <v>13</v>
      </c>
      <c r="Z61" s="432"/>
      <c r="AA61" s="433"/>
      <c r="AB61" s="478" t="s">
        <v>14</v>
      </c>
      <c r="AC61" s="478"/>
      <c r="AD61" s="478"/>
      <c r="AE61" s="366" t="s">
        <v>577</v>
      </c>
      <c r="AF61" s="359"/>
      <c r="AG61" s="359"/>
      <c r="AH61" s="359"/>
      <c r="AI61" s="366" t="s">
        <v>577</v>
      </c>
      <c r="AJ61" s="359"/>
      <c r="AK61" s="359"/>
      <c r="AL61" s="359"/>
      <c r="AM61" s="366" t="s">
        <v>577</v>
      </c>
      <c r="AN61" s="359"/>
      <c r="AO61" s="359"/>
      <c r="AP61" s="359"/>
      <c r="AQ61" s="361" t="s">
        <v>577</v>
      </c>
      <c r="AR61" s="362"/>
      <c r="AS61" s="362"/>
      <c r="AT61" s="363"/>
      <c r="AU61" s="359" t="s">
        <v>577</v>
      </c>
      <c r="AV61" s="359"/>
      <c r="AW61" s="359"/>
      <c r="AX61" s="360"/>
      <c r="AY61">
        <f t="shared" si="1"/>
        <v>1</v>
      </c>
    </row>
    <row r="62" spans="1:60" ht="23.25" customHeight="1" x14ac:dyDescent="0.15">
      <c r="A62" s="406" t="s">
        <v>227</v>
      </c>
      <c r="B62" s="374"/>
      <c r="C62" s="374"/>
      <c r="D62" s="374"/>
      <c r="E62" s="374"/>
      <c r="F62" s="310"/>
      <c r="G62" s="408" t="s">
        <v>577</v>
      </c>
      <c r="H62" s="409"/>
      <c r="I62" s="409"/>
      <c r="J62" s="409"/>
      <c r="K62" s="409"/>
      <c r="L62" s="409"/>
      <c r="M62" s="409"/>
      <c r="N62" s="409"/>
      <c r="O62" s="409"/>
      <c r="P62" s="409"/>
      <c r="Q62" s="409"/>
      <c r="R62" s="409"/>
      <c r="S62" s="409"/>
      <c r="T62" s="409"/>
      <c r="U62" s="409"/>
      <c r="V62" s="409"/>
      <c r="W62" s="409"/>
      <c r="X62" s="409"/>
      <c r="Y62" s="409"/>
      <c r="Z62" s="409"/>
      <c r="AA62" s="409"/>
      <c r="AB62" s="409"/>
      <c r="AC62" s="409"/>
      <c r="AD62" s="409"/>
      <c r="AE62" s="409"/>
      <c r="AF62" s="409"/>
      <c r="AG62" s="409"/>
      <c r="AH62" s="409"/>
      <c r="AI62" s="409"/>
      <c r="AJ62" s="409"/>
      <c r="AK62" s="409"/>
      <c r="AL62" s="409"/>
      <c r="AM62" s="409"/>
      <c r="AN62" s="409"/>
      <c r="AO62" s="409"/>
      <c r="AP62" s="409"/>
      <c r="AQ62" s="409"/>
      <c r="AR62" s="409"/>
      <c r="AS62" s="409"/>
      <c r="AT62" s="409"/>
      <c r="AU62" s="409"/>
      <c r="AV62" s="409"/>
      <c r="AW62" s="409"/>
      <c r="AX62" s="410"/>
      <c r="AY62">
        <f t="shared" si="1"/>
        <v>1</v>
      </c>
    </row>
    <row r="63" spans="1:60" ht="23.25" customHeight="1" thickBot="1" x14ac:dyDescent="0.2">
      <c r="A63" s="407"/>
      <c r="B63" s="405"/>
      <c r="C63" s="405"/>
      <c r="D63" s="405"/>
      <c r="E63" s="405"/>
      <c r="F63" s="314"/>
      <c r="G63" s="411"/>
      <c r="H63" s="412"/>
      <c r="I63" s="412"/>
      <c r="J63" s="412"/>
      <c r="K63" s="412"/>
      <c r="L63" s="412"/>
      <c r="M63" s="412"/>
      <c r="N63" s="412"/>
      <c r="O63" s="412"/>
      <c r="P63" s="412"/>
      <c r="Q63" s="412"/>
      <c r="R63" s="412"/>
      <c r="S63" s="412"/>
      <c r="T63" s="412"/>
      <c r="U63" s="412"/>
      <c r="V63" s="412"/>
      <c r="W63" s="412"/>
      <c r="X63" s="412"/>
      <c r="Y63" s="412"/>
      <c r="Z63" s="412"/>
      <c r="AA63" s="412"/>
      <c r="AB63" s="412"/>
      <c r="AC63" s="412"/>
      <c r="AD63" s="412"/>
      <c r="AE63" s="412"/>
      <c r="AF63" s="412"/>
      <c r="AG63" s="412"/>
      <c r="AH63" s="412"/>
      <c r="AI63" s="412"/>
      <c r="AJ63" s="412"/>
      <c r="AK63" s="412"/>
      <c r="AL63" s="412"/>
      <c r="AM63" s="412"/>
      <c r="AN63" s="412"/>
      <c r="AO63" s="412"/>
      <c r="AP63" s="412"/>
      <c r="AQ63" s="412"/>
      <c r="AR63" s="412"/>
      <c r="AS63" s="412"/>
      <c r="AT63" s="412"/>
      <c r="AU63" s="412"/>
      <c r="AV63" s="412"/>
      <c r="AW63" s="412"/>
      <c r="AX63" s="413"/>
      <c r="AY63">
        <f t="shared" si="1"/>
        <v>1</v>
      </c>
    </row>
    <row r="64" spans="1:60" ht="45" customHeight="1" x14ac:dyDescent="0.15">
      <c r="A64" s="324" t="s">
        <v>249</v>
      </c>
      <c r="B64" s="325"/>
      <c r="C64" s="327" t="s">
        <v>166</v>
      </c>
      <c r="D64" s="325"/>
      <c r="E64" s="328" t="s">
        <v>179</v>
      </c>
      <c r="F64" s="329"/>
      <c r="G64" s="330" t="s">
        <v>596</v>
      </c>
      <c r="H64" s="331"/>
      <c r="I64" s="331"/>
      <c r="J64" s="331"/>
      <c r="K64" s="331"/>
      <c r="L64" s="331"/>
      <c r="M64" s="331"/>
      <c r="N64" s="331"/>
      <c r="O64" s="331"/>
      <c r="P64" s="331"/>
      <c r="Q64" s="331"/>
      <c r="R64" s="331"/>
      <c r="S64" s="331"/>
      <c r="T64" s="331"/>
      <c r="U64" s="331"/>
      <c r="V64" s="331"/>
      <c r="W64" s="331"/>
      <c r="X64" s="331"/>
      <c r="Y64" s="331"/>
      <c r="Z64" s="331"/>
      <c r="AA64" s="331"/>
      <c r="AB64" s="331"/>
      <c r="AC64" s="331"/>
      <c r="AD64" s="331"/>
      <c r="AE64" s="331"/>
      <c r="AF64" s="331"/>
      <c r="AG64" s="331"/>
      <c r="AH64" s="331"/>
      <c r="AI64" s="331"/>
      <c r="AJ64" s="331"/>
      <c r="AK64" s="331"/>
      <c r="AL64" s="331"/>
      <c r="AM64" s="331"/>
      <c r="AN64" s="331"/>
      <c r="AO64" s="331"/>
      <c r="AP64" s="331"/>
      <c r="AQ64" s="331"/>
      <c r="AR64" s="331"/>
      <c r="AS64" s="331"/>
      <c r="AT64" s="331"/>
      <c r="AU64" s="331"/>
      <c r="AV64" s="331"/>
      <c r="AW64" s="331"/>
      <c r="AX64" s="332"/>
    </row>
    <row r="65" spans="1:51" ht="32.25" customHeight="1" x14ac:dyDescent="0.15">
      <c r="A65" s="326"/>
      <c r="B65" s="308"/>
      <c r="C65" s="307"/>
      <c r="D65" s="308"/>
      <c r="E65" s="309" t="s">
        <v>178</v>
      </c>
      <c r="F65" s="310"/>
      <c r="G65" s="333" t="s">
        <v>597</v>
      </c>
      <c r="H65" s="192"/>
      <c r="I65" s="192"/>
      <c r="J65" s="192"/>
      <c r="K65" s="192"/>
      <c r="L65" s="192"/>
      <c r="M65" s="192"/>
      <c r="N65" s="192"/>
      <c r="O65" s="192"/>
      <c r="P65" s="192"/>
      <c r="Q65" s="192"/>
      <c r="R65" s="192"/>
      <c r="S65" s="192"/>
      <c r="T65" s="192"/>
      <c r="U65" s="192"/>
      <c r="V65" s="334"/>
      <c r="W65" s="337" t="s">
        <v>547</v>
      </c>
      <c r="X65" s="338"/>
      <c r="Y65" s="338"/>
      <c r="Z65" s="338"/>
      <c r="AA65" s="339"/>
      <c r="AB65" s="340" t="s">
        <v>577</v>
      </c>
      <c r="AC65" s="341"/>
      <c r="AD65" s="341"/>
      <c r="AE65" s="341"/>
      <c r="AF65" s="341"/>
      <c r="AG65" s="341"/>
      <c r="AH65" s="341"/>
      <c r="AI65" s="341"/>
      <c r="AJ65" s="341"/>
      <c r="AK65" s="341"/>
      <c r="AL65" s="341"/>
      <c r="AM65" s="341"/>
      <c r="AN65" s="341"/>
      <c r="AO65" s="341"/>
      <c r="AP65" s="341"/>
      <c r="AQ65" s="341"/>
      <c r="AR65" s="341"/>
      <c r="AS65" s="341"/>
      <c r="AT65" s="341"/>
      <c r="AU65" s="341"/>
      <c r="AV65" s="341"/>
      <c r="AW65" s="341"/>
      <c r="AX65" s="342"/>
    </row>
    <row r="66" spans="1:51" ht="21" customHeight="1" x14ac:dyDescent="0.15">
      <c r="A66" s="326"/>
      <c r="B66" s="308"/>
      <c r="C66" s="307"/>
      <c r="D66" s="308"/>
      <c r="E66" s="313"/>
      <c r="F66" s="314"/>
      <c r="G66" s="335"/>
      <c r="H66" s="177"/>
      <c r="I66" s="177"/>
      <c r="J66" s="177"/>
      <c r="K66" s="177"/>
      <c r="L66" s="177"/>
      <c r="M66" s="177"/>
      <c r="N66" s="177"/>
      <c r="O66" s="177"/>
      <c r="P66" s="177"/>
      <c r="Q66" s="177"/>
      <c r="R66" s="177"/>
      <c r="S66" s="177"/>
      <c r="T66" s="177"/>
      <c r="U66" s="177"/>
      <c r="V66" s="336"/>
      <c r="W66" s="343" t="s">
        <v>548</v>
      </c>
      <c r="X66" s="344"/>
      <c r="Y66" s="344"/>
      <c r="Z66" s="344"/>
      <c r="AA66" s="345"/>
      <c r="AB66" s="340" t="s">
        <v>577</v>
      </c>
      <c r="AC66" s="341"/>
      <c r="AD66" s="341"/>
      <c r="AE66" s="341"/>
      <c r="AF66" s="341"/>
      <c r="AG66" s="341"/>
      <c r="AH66" s="341"/>
      <c r="AI66" s="341"/>
      <c r="AJ66" s="341"/>
      <c r="AK66" s="341"/>
      <c r="AL66" s="341"/>
      <c r="AM66" s="341"/>
      <c r="AN66" s="341"/>
      <c r="AO66" s="341"/>
      <c r="AP66" s="341"/>
      <c r="AQ66" s="341"/>
      <c r="AR66" s="341"/>
      <c r="AS66" s="341"/>
      <c r="AT66" s="341"/>
      <c r="AU66" s="341"/>
      <c r="AV66" s="341"/>
      <c r="AW66" s="341"/>
      <c r="AX66" s="342"/>
    </row>
    <row r="67" spans="1:51" ht="34.5" customHeight="1" x14ac:dyDescent="0.15">
      <c r="A67" s="326"/>
      <c r="B67" s="308"/>
      <c r="C67" s="305" t="s">
        <v>555</v>
      </c>
      <c r="D67" s="306"/>
      <c r="E67" s="309" t="s">
        <v>245</v>
      </c>
      <c r="F67" s="310"/>
      <c r="G67" s="315" t="s">
        <v>169</v>
      </c>
      <c r="H67" s="316"/>
      <c r="I67" s="316"/>
      <c r="J67" s="317" t="s">
        <v>247</v>
      </c>
      <c r="K67" s="318"/>
      <c r="L67" s="318"/>
      <c r="M67" s="318"/>
      <c r="N67" s="318"/>
      <c r="O67" s="318"/>
      <c r="P67" s="318"/>
      <c r="Q67" s="318"/>
      <c r="R67" s="318"/>
      <c r="S67" s="318"/>
      <c r="T67" s="319"/>
      <c r="U67" s="320" t="s">
        <v>598</v>
      </c>
      <c r="V67" s="320"/>
      <c r="W67" s="320"/>
      <c r="X67" s="320"/>
      <c r="Y67" s="320"/>
      <c r="Z67" s="320"/>
      <c r="AA67" s="320"/>
      <c r="AB67" s="320"/>
      <c r="AC67" s="320"/>
      <c r="AD67" s="320"/>
      <c r="AE67" s="320"/>
      <c r="AF67" s="320"/>
      <c r="AG67" s="320"/>
      <c r="AH67" s="320"/>
      <c r="AI67" s="320"/>
      <c r="AJ67" s="320"/>
      <c r="AK67" s="320"/>
      <c r="AL67" s="320"/>
      <c r="AM67" s="320"/>
      <c r="AN67" s="320"/>
      <c r="AO67" s="320"/>
      <c r="AP67" s="320"/>
      <c r="AQ67" s="320"/>
      <c r="AR67" s="320"/>
      <c r="AS67" s="320"/>
      <c r="AT67" s="320"/>
      <c r="AU67" s="320"/>
      <c r="AV67" s="320"/>
      <c r="AW67" s="320"/>
      <c r="AX67" s="321"/>
      <c r="AY67" s="56"/>
    </row>
    <row r="68" spans="1:51" ht="34.5" customHeight="1" x14ac:dyDescent="0.15">
      <c r="A68" s="326"/>
      <c r="B68" s="308"/>
      <c r="C68" s="307"/>
      <c r="D68" s="308"/>
      <c r="E68" s="311"/>
      <c r="F68" s="312"/>
      <c r="G68" s="315" t="s">
        <v>556</v>
      </c>
      <c r="H68" s="316"/>
      <c r="I68" s="316"/>
      <c r="J68" s="316"/>
      <c r="K68" s="316"/>
      <c r="L68" s="316"/>
      <c r="M68" s="316"/>
      <c r="N68" s="316"/>
      <c r="O68" s="316"/>
      <c r="P68" s="316"/>
      <c r="Q68" s="316"/>
      <c r="R68" s="316"/>
      <c r="S68" s="316"/>
      <c r="T68" s="316"/>
      <c r="U68" s="322" t="s">
        <v>599</v>
      </c>
      <c r="V68" s="320"/>
      <c r="W68" s="320"/>
      <c r="X68" s="320"/>
      <c r="Y68" s="320"/>
      <c r="Z68" s="320"/>
      <c r="AA68" s="320"/>
      <c r="AB68" s="320"/>
      <c r="AC68" s="320"/>
      <c r="AD68" s="320"/>
      <c r="AE68" s="320"/>
      <c r="AF68" s="320"/>
      <c r="AG68" s="320"/>
      <c r="AH68" s="320"/>
      <c r="AI68" s="320"/>
      <c r="AJ68" s="320"/>
      <c r="AK68" s="320"/>
      <c r="AL68" s="320"/>
      <c r="AM68" s="320"/>
      <c r="AN68" s="320"/>
      <c r="AO68" s="320"/>
      <c r="AP68" s="320"/>
      <c r="AQ68" s="320"/>
      <c r="AR68" s="320"/>
      <c r="AS68" s="320"/>
      <c r="AT68" s="320"/>
      <c r="AU68" s="320"/>
      <c r="AV68" s="320"/>
      <c r="AW68" s="320"/>
      <c r="AX68" s="321"/>
      <c r="AY68" s="56"/>
    </row>
    <row r="69" spans="1:51" ht="34.5" customHeight="1" thickBot="1" x14ac:dyDescent="0.2">
      <c r="A69" s="326"/>
      <c r="B69" s="308"/>
      <c r="C69" s="307"/>
      <c r="D69" s="308"/>
      <c r="E69" s="313"/>
      <c r="F69" s="314"/>
      <c r="G69" s="315" t="s">
        <v>548</v>
      </c>
      <c r="H69" s="316"/>
      <c r="I69" s="316"/>
      <c r="J69" s="316"/>
      <c r="K69" s="316"/>
      <c r="L69" s="316"/>
      <c r="M69" s="316"/>
      <c r="N69" s="316"/>
      <c r="O69" s="316"/>
      <c r="P69" s="316"/>
      <c r="Q69" s="316"/>
      <c r="R69" s="316"/>
      <c r="S69" s="316"/>
      <c r="T69" s="316"/>
      <c r="U69" s="323" t="s">
        <v>600</v>
      </c>
      <c r="V69" s="164"/>
      <c r="W69" s="164"/>
      <c r="X69" s="164"/>
      <c r="Y69" s="164"/>
      <c r="Z69" s="164"/>
      <c r="AA69" s="164"/>
      <c r="AB69" s="164"/>
      <c r="AC69" s="164"/>
      <c r="AD69" s="164"/>
      <c r="AE69" s="164"/>
      <c r="AF69" s="164"/>
      <c r="AG69" s="164"/>
      <c r="AH69" s="164"/>
      <c r="AI69" s="164"/>
      <c r="AJ69" s="164"/>
      <c r="AK69" s="164"/>
      <c r="AL69" s="164"/>
      <c r="AM69" s="164"/>
      <c r="AN69" s="164"/>
      <c r="AO69" s="164"/>
      <c r="AP69" s="164"/>
      <c r="AQ69" s="164"/>
      <c r="AR69" s="164"/>
      <c r="AS69" s="164"/>
      <c r="AT69" s="164"/>
      <c r="AU69" s="164"/>
      <c r="AV69" s="164"/>
      <c r="AW69" s="164"/>
      <c r="AX69" s="165"/>
      <c r="AY69" s="56"/>
    </row>
    <row r="70" spans="1:51" ht="27" customHeight="1" x14ac:dyDescent="0.15">
      <c r="A70" s="269" t="s">
        <v>43</v>
      </c>
      <c r="B70" s="270"/>
      <c r="C70" s="270"/>
      <c r="D70" s="270"/>
      <c r="E70" s="270"/>
      <c r="F70" s="270"/>
      <c r="G70" s="270"/>
      <c r="H70" s="270"/>
      <c r="I70" s="270"/>
      <c r="J70" s="270"/>
      <c r="K70" s="270"/>
      <c r="L70" s="270"/>
      <c r="M70" s="270"/>
      <c r="N70" s="270"/>
      <c r="O70" s="270"/>
      <c r="P70" s="270"/>
      <c r="Q70" s="270"/>
      <c r="R70" s="270"/>
      <c r="S70" s="270"/>
      <c r="T70" s="270"/>
      <c r="U70" s="270"/>
      <c r="V70" s="270"/>
      <c r="W70" s="270"/>
      <c r="X70" s="270"/>
      <c r="Y70" s="270"/>
      <c r="Z70" s="270"/>
      <c r="AA70" s="270"/>
      <c r="AB70" s="270"/>
      <c r="AC70" s="270"/>
      <c r="AD70" s="270"/>
      <c r="AE70" s="270"/>
      <c r="AF70" s="270"/>
      <c r="AG70" s="270"/>
      <c r="AH70" s="270"/>
      <c r="AI70" s="270"/>
      <c r="AJ70" s="270"/>
      <c r="AK70" s="270"/>
      <c r="AL70" s="270"/>
      <c r="AM70" s="270"/>
      <c r="AN70" s="270"/>
      <c r="AO70" s="270"/>
      <c r="AP70" s="270"/>
      <c r="AQ70" s="270"/>
      <c r="AR70" s="270"/>
      <c r="AS70" s="270"/>
      <c r="AT70" s="270"/>
      <c r="AU70" s="270"/>
      <c r="AV70" s="270"/>
      <c r="AW70" s="270"/>
      <c r="AX70" s="271"/>
    </row>
    <row r="71" spans="1:51" ht="27" customHeight="1" x14ac:dyDescent="0.15">
      <c r="A71" s="5"/>
      <c r="B71" s="6"/>
      <c r="C71" s="272" t="s">
        <v>29</v>
      </c>
      <c r="D71" s="273"/>
      <c r="E71" s="273"/>
      <c r="F71" s="273"/>
      <c r="G71" s="273"/>
      <c r="H71" s="273"/>
      <c r="I71" s="273"/>
      <c r="J71" s="273"/>
      <c r="K71" s="273"/>
      <c r="L71" s="273"/>
      <c r="M71" s="273"/>
      <c r="N71" s="273"/>
      <c r="O71" s="273"/>
      <c r="P71" s="273"/>
      <c r="Q71" s="273"/>
      <c r="R71" s="273"/>
      <c r="S71" s="273"/>
      <c r="T71" s="273"/>
      <c r="U71" s="273"/>
      <c r="V71" s="273"/>
      <c r="W71" s="273"/>
      <c r="X71" s="273"/>
      <c r="Y71" s="273"/>
      <c r="Z71" s="273"/>
      <c r="AA71" s="273"/>
      <c r="AB71" s="273"/>
      <c r="AC71" s="274"/>
      <c r="AD71" s="273" t="s">
        <v>32</v>
      </c>
      <c r="AE71" s="273"/>
      <c r="AF71" s="273"/>
      <c r="AG71" s="275" t="s">
        <v>28</v>
      </c>
      <c r="AH71" s="273"/>
      <c r="AI71" s="273"/>
      <c r="AJ71" s="273"/>
      <c r="AK71" s="273"/>
      <c r="AL71" s="273"/>
      <c r="AM71" s="273"/>
      <c r="AN71" s="273"/>
      <c r="AO71" s="273"/>
      <c r="AP71" s="273"/>
      <c r="AQ71" s="273"/>
      <c r="AR71" s="273"/>
      <c r="AS71" s="273"/>
      <c r="AT71" s="273"/>
      <c r="AU71" s="273"/>
      <c r="AV71" s="273"/>
      <c r="AW71" s="273"/>
      <c r="AX71" s="276"/>
    </row>
    <row r="72" spans="1:51" ht="60" customHeight="1" x14ac:dyDescent="0.15">
      <c r="A72" s="277" t="s">
        <v>129</v>
      </c>
      <c r="B72" s="278"/>
      <c r="C72" s="283" t="s">
        <v>130</v>
      </c>
      <c r="D72" s="284"/>
      <c r="E72" s="284"/>
      <c r="F72" s="284"/>
      <c r="G72" s="284"/>
      <c r="H72" s="284"/>
      <c r="I72" s="284"/>
      <c r="J72" s="284"/>
      <c r="K72" s="284"/>
      <c r="L72" s="284"/>
      <c r="M72" s="284"/>
      <c r="N72" s="284"/>
      <c r="O72" s="284"/>
      <c r="P72" s="284"/>
      <c r="Q72" s="284"/>
      <c r="R72" s="284"/>
      <c r="S72" s="284"/>
      <c r="T72" s="284"/>
      <c r="U72" s="284"/>
      <c r="V72" s="284"/>
      <c r="W72" s="284"/>
      <c r="X72" s="284"/>
      <c r="Y72" s="284"/>
      <c r="Z72" s="284"/>
      <c r="AA72" s="284"/>
      <c r="AB72" s="284"/>
      <c r="AC72" s="285"/>
      <c r="AD72" s="286" t="s">
        <v>572</v>
      </c>
      <c r="AE72" s="287"/>
      <c r="AF72" s="287"/>
      <c r="AG72" s="288" t="s">
        <v>601</v>
      </c>
      <c r="AH72" s="289"/>
      <c r="AI72" s="289"/>
      <c r="AJ72" s="289"/>
      <c r="AK72" s="289"/>
      <c r="AL72" s="289"/>
      <c r="AM72" s="289"/>
      <c r="AN72" s="289"/>
      <c r="AO72" s="289"/>
      <c r="AP72" s="289"/>
      <c r="AQ72" s="289"/>
      <c r="AR72" s="289"/>
      <c r="AS72" s="289"/>
      <c r="AT72" s="289"/>
      <c r="AU72" s="289"/>
      <c r="AV72" s="289"/>
      <c r="AW72" s="289"/>
      <c r="AX72" s="290"/>
    </row>
    <row r="73" spans="1:51" ht="60" customHeight="1" x14ac:dyDescent="0.15">
      <c r="A73" s="279"/>
      <c r="B73" s="280"/>
      <c r="C73" s="291" t="s">
        <v>33</v>
      </c>
      <c r="D73" s="292"/>
      <c r="E73" s="292"/>
      <c r="F73" s="292"/>
      <c r="G73" s="292"/>
      <c r="H73" s="292"/>
      <c r="I73" s="292"/>
      <c r="J73" s="292"/>
      <c r="K73" s="292"/>
      <c r="L73" s="292"/>
      <c r="M73" s="292"/>
      <c r="N73" s="292"/>
      <c r="O73" s="292"/>
      <c r="P73" s="292"/>
      <c r="Q73" s="292"/>
      <c r="R73" s="292"/>
      <c r="S73" s="292"/>
      <c r="T73" s="292"/>
      <c r="U73" s="292"/>
      <c r="V73" s="292"/>
      <c r="W73" s="292"/>
      <c r="X73" s="292"/>
      <c r="Y73" s="292"/>
      <c r="Z73" s="292"/>
      <c r="AA73" s="292"/>
      <c r="AB73" s="292"/>
      <c r="AC73" s="173"/>
      <c r="AD73" s="174" t="s">
        <v>572</v>
      </c>
      <c r="AE73" s="175"/>
      <c r="AF73" s="175"/>
      <c r="AG73" s="224" t="s">
        <v>602</v>
      </c>
      <c r="AH73" s="225"/>
      <c r="AI73" s="225"/>
      <c r="AJ73" s="225"/>
      <c r="AK73" s="225"/>
      <c r="AL73" s="225"/>
      <c r="AM73" s="225"/>
      <c r="AN73" s="225"/>
      <c r="AO73" s="225"/>
      <c r="AP73" s="225"/>
      <c r="AQ73" s="225"/>
      <c r="AR73" s="225"/>
      <c r="AS73" s="225"/>
      <c r="AT73" s="225"/>
      <c r="AU73" s="225"/>
      <c r="AV73" s="225"/>
      <c r="AW73" s="225"/>
      <c r="AX73" s="226"/>
    </row>
    <row r="74" spans="1:51" ht="60" customHeight="1" x14ac:dyDescent="0.15">
      <c r="A74" s="281"/>
      <c r="B74" s="282"/>
      <c r="C74" s="254" t="s">
        <v>131</v>
      </c>
      <c r="D74" s="255"/>
      <c r="E74" s="255"/>
      <c r="F74" s="255"/>
      <c r="G74" s="255"/>
      <c r="H74" s="255"/>
      <c r="I74" s="255"/>
      <c r="J74" s="255"/>
      <c r="K74" s="255"/>
      <c r="L74" s="255"/>
      <c r="M74" s="255"/>
      <c r="N74" s="255"/>
      <c r="O74" s="255"/>
      <c r="P74" s="255"/>
      <c r="Q74" s="255"/>
      <c r="R74" s="255"/>
      <c r="S74" s="255"/>
      <c r="T74" s="255"/>
      <c r="U74" s="255"/>
      <c r="V74" s="255"/>
      <c r="W74" s="255"/>
      <c r="X74" s="255"/>
      <c r="Y74" s="255"/>
      <c r="Z74" s="255"/>
      <c r="AA74" s="255"/>
      <c r="AB74" s="255"/>
      <c r="AC74" s="256"/>
      <c r="AD74" s="236" t="s">
        <v>572</v>
      </c>
      <c r="AE74" s="237"/>
      <c r="AF74" s="237"/>
      <c r="AG74" s="194" t="s">
        <v>603</v>
      </c>
      <c r="AH74" s="195"/>
      <c r="AI74" s="195"/>
      <c r="AJ74" s="195"/>
      <c r="AK74" s="195"/>
      <c r="AL74" s="195"/>
      <c r="AM74" s="195"/>
      <c r="AN74" s="195"/>
      <c r="AO74" s="195"/>
      <c r="AP74" s="195"/>
      <c r="AQ74" s="195"/>
      <c r="AR74" s="195"/>
      <c r="AS74" s="195"/>
      <c r="AT74" s="195"/>
      <c r="AU74" s="195"/>
      <c r="AV74" s="195"/>
      <c r="AW74" s="195"/>
      <c r="AX74" s="196"/>
    </row>
    <row r="75" spans="1:51" ht="27" customHeight="1" x14ac:dyDescent="0.15">
      <c r="A75" s="204" t="s">
        <v>35</v>
      </c>
      <c r="B75" s="257"/>
      <c r="C75" s="259" t="s">
        <v>37</v>
      </c>
      <c r="D75" s="187"/>
      <c r="E75" s="260"/>
      <c r="F75" s="260"/>
      <c r="G75" s="260"/>
      <c r="H75" s="260"/>
      <c r="I75" s="260"/>
      <c r="J75" s="260"/>
      <c r="K75" s="260"/>
      <c r="L75" s="260"/>
      <c r="M75" s="260"/>
      <c r="N75" s="260"/>
      <c r="O75" s="260"/>
      <c r="P75" s="260"/>
      <c r="Q75" s="260"/>
      <c r="R75" s="260"/>
      <c r="S75" s="260"/>
      <c r="T75" s="260"/>
      <c r="U75" s="260"/>
      <c r="V75" s="260"/>
      <c r="W75" s="260"/>
      <c r="X75" s="260"/>
      <c r="Y75" s="260"/>
      <c r="Z75" s="260"/>
      <c r="AA75" s="260"/>
      <c r="AB75" s="260"/>
      <c r="AC75" s="261"/>
      <c r="AD75" s="188" t="s">
        <v>572</v>
      </c>
      <c r="AE75" s="189"/>
      <c r="AF75" s="189"/>
      <c r="AG75" s="191" t="s">
        <v>604</v>
      </c>
      <c r="AH75" s="192"/>
      <c r="AI75" s="192"/>
      <c r="AJ75" s="192"/>
      <c r="AK75" s="192"/>
      <c r="AL75" s="192"/>
      <c r="AM75" s="192"/>
      <c r="AN75" s="192"/>
      <c r="AO75" s="192"/>
      <c r="AP75" s="192"/>
      <c r="AQ75" s="192"/>
      <c r="AR75" s="192"/>
      <c r="AS75" s="192"/>
      <c r="AT75" s="192"/>
      <c r="AU75" s="192"/>
      <c r="AV75" s="192"/>
      <c r="AW75" s="192"/>
      <c r="AX75" s="193"/>
    </row>
    <row r="76" spans="1:51" ht="35.25" customHeight="1" x14ac:dyDescent="0.15">
      <c r="A76" s="206"/>
      <c r="B76" s="258"/>
      <c r="C76" s="262"/>
      <c r="D76" s="263"/>
      <c r="E76" s="266" t="s">
        <v>228</v>
      </c>
      <c r="F76" s="267"/>
      <c r="G76" s="267"/>
      <c r="H76" s="267"/>
      <c r="I76" s="267"/>
      <c r="J76" s="267"/>
      <c r="K76" s="267"/>
      <c r="L76" s="267"/>
      <c r="M76" s="267"/>
      <c r="N76" s="267"/>
      <c r="O76" s="267"/>
      <c r="P76" s="267"/>
      <c r="Q76" s="267"/>
      <c r="R76" s="267"/>
      <c r="S76" s="267"/>
      <c r="T76" s="267"/>
      <c r="U76" s="267"/>
      <c r="V76" s="267"/>
      <c r="W76" s="267"/>
      <c r="X76" s="267"/>
      <c r="Y76" s="267"/>
      <c r="Z76" s="267"/>
      <c r="AA76" s="267"/>
      <c r="AB76" s="267"/>
      <c r="AC76" s="268"/>
      <c r="AD76" s="174" t="s">
        <v>605</v>
      </c>
      <c r="AE76" s="175"/>
      <c r="AF76" s="246"/>
      <c r="AG76" s="194"/>
      <c r="AH76" s="195"/>
      <c r="AI76" s="195"/>
      <c r="AJ76" s="195"/>
      <c r="AK76" s="195"/>
      <c r="AL76" s="195"/>
      <c r="AM76" s="195"/>
      <c r="AN76" s="195"/>
      <c r="AO76" s="195"/>
      <c r="AP76" s="195"/>
      <c r="AQ76" s="195"/>
      <c r="AR76" s="195"/>
      <c r="AS76" s="195"/>
      <c r="AT76" s="195"/>
      <c r="AU76" s="195"/>
      <c r="AV76" s="195"/>
      <c r="AW76" s="195"/>
      <c r="AX76" s="196"/>
    </row>
    <row r="77" spans="1:51" ht="26.25" customHeight="1" x14ac:dyDescent="0.15">
      <c r="A77" s="206"/>
      <c r="B77" s="258"/>
      <c r="C77" s="264"/>
      <c r="D77" s="265"/>
      <c r="E77" s="247" t="s">
        <v>198</v>
      </c>
      <c r="F77" s="248"/>
      <c r="G77" s="248"/>
      <c r="H77" s="248"/>
      <c r="I77" s="248"/>
      <c r="J77" s="248"/>
      <c r="K77" s="248"/>
      <c r="L77" s="248"/>
      <c r="M77" s="248"/>
      <c r="N77" s="248"/>
      <c r="O77" s="248"/>
      <c r="P77" s="248"/>
      <c r="Q77" s="248"/>
      <c r="R77" s="248"/>
      <c r="S77" s="248"/>
      <c r="T77" s="248"/>
      <c r="U77" s="248"/>
      <c r="V77" s="248"/>
      <c r="W77" s="248"/>
      <c r="X77" s="248"/>
      <c r="Y77" s="248"/>
      <c r="Z77" s="248"/>
      <c r="AA77" s="248"/>
      <c r="AB77" s="248"/>
      <c r="AC77" s="249"/>
      <c r="AD77" s="250" t="s">
        <v>605</v>
      </c>
      <c r="AE77" s="251"/>
      <c r="AF77" s="251"/>
      <c r="AG77" s="194"/>
      <c r="AH77" s="195"/>
      <c r="AI77" s="195"/>
      <c r="AJ77" s="195"/>
      <c r="AK77" s="195"/>
      <c r="AL77" s="195"/>
      <c r="AM77" s="195"/>
      <c r="AN77" s="195"/>
      <c r="AO77" s="195"/>
      <c r="AP77" s="195"/>
      <c r="AQ77" s="195"/>
      <c r="AR77" s="195"/>
      <c r="AS77" s="195"/>
      <c r="AT77" s="195"/>
      <c r="AU77" s="195"/>
      <c r="AV77" s="195"/>
      <c r="AW77" s="195"/>
      <c r="AX77" s="196"/>
    </row>
    <row r="78" spans="1:51" ht="60" customHeight="1" x14ac:dyDescent="0.15">
      <c r="A78" s="206"/>
      <c r="B78" s="207"/>
      <c r="C78" s="252" t="s">
        <v>38</v>
      </c>
      <c r="D78" s="253"/>
      <c r="E78" s="253"/>
      <c r="F78" s="253"/>
      <c r="G78" s="253"/>
      <c r="H78" s="253"/>
      <c r="I78" s="253"/>
      <c r="J78" s="253"/>
      <c r="K78" s="253"/>
      <c r="L78" s="253"/>
      <c r="M78" s="253"/>
      <c r="N78" s="253"/>
      <c r="O78" s="253"/>
      <c r="P78" s="253"/>
      <c r="Q78" s="253"/>
      <c r="R78" s="253"/>
      <c r="S78" s="253"/>
      <c r="T78" s="253"/>
      <c r="U78" s="253"/>
      <c r="V78" s="253"/>
      <c r="W78" s="253"/>
      <c r="X78" s="253"/>
      <c r="Y78" s="253"/>
      <c r="Z78" s="253"/>
      <c r="AA78" s="253"/>
      <c r="AB78" s="253"/>
      <c r="AC78" s="253"/>
      <c r="AD78" s="213" t="s">
        <v>572</v>
      </c>
      <c r="AE78" s="214"/>
      <c r="AF78" s="214"/>
      <c r="AG78" s="216" t="s">
        <v>606</v>
      </c>
      <c r="AH78" s="217"/>
      <c r="AI78" s="217"/>
      <c r="AJ78" s="217"/>
      <c r="AK78" s="217"/>
      <c r="AL78" s="217"/>
      <c r="AM78" s="217"/>
      <c r="AN78" s="217"/>
      <c r="AO78" s="217"/>
      <c r="AP78" s="217"/>
      <c r="AQ78" s="217"/>
      <c r="AR78" s="217"/>
      <c r="AS78" s="217"/>
      <c r="AT78" s="217"/>
      <c r="AU78" s="217"/>
      <c r="AV78" s="217"/>
      <c r="AW78" s="217"/>
      <c r="AX78" s="218"/>
    </row>
    <row r="79" spans="1:51" ht="60" customHeight="1" x14ac:dyDescent="0.15">
      <c r="A79" s="206"/>
      <c r="B79" s="207"/>
      <c r="C79" s="172" t="s">
        <v>132</v>
      </c>
      <c r="D79" s="173"/>
      <c r="E79" s="173"/>
      <c r="F79" s="173"/>
      <c r="G79" s="173"/>
      <c r="H79" s="173"/>
      <c r="I79" s="173"/>
      <c r="J79" s="173"/>
      <c r="K79" s="173"/>
      <c r="L79" s="173"/>
      <c r="M79" s="173"/>
      <c r="N79" s="173"/>
      <c r="O79" s="173"/>
      <c r="P79" s="173"/>
      <c r="Q79" s="173"/>
      <c r="R79" s="173"/>
      <c r="S79" s="173"/>
      <c r="T79" s="173"/>
      <c r="U79" s="173"/>
      <c r="V79" s="173"/>
      <c r="W79" s="173"/>
      <c r="X79" s="173"/>
      <c r="Y79" s="173"/>
      <c r="Z79" s="173"/>
      <c r="AA79" s="173"/>
      <c r="AB79" s="173"/>
      <c r="AC79" s="173"/>
      <c r="AD79" s="174" t="s">
        <v>572</v>
      </c>
      <c r="AE79" s="175"/>
      <c r="AF79" s="175"/>
      <c r="AG79" s="224" t="s">
        <v>606</v>
      </c>
      <c r="AH79" s="225"/>
      <c r="AI79" s="225"/>
      <c r="AJ79" s="225"/>
      <c r="AK79" s="225"/>
      <c r="AL79" s="225"/>
      <c r="AM79" s="225"/>
      <c r="AN79" s="225"/>
      <c r="AO79" s="225"/>
      <c r="AP79" s="225"/>
      <c r="AQ79" s="225"/>
      <c r="AR79" s="225"/>
      <c r="AS79" s="225"/>
      <c r="AT79" s="225"/>
      <c r="AU79" s="225"/>
      <c r="AV79" s="225"/>
      <c r="AW79" s="225"/>
      <c r="AX79" s="226"/>
    </row>
    <row r="80" spans="1:51" ht="32.25" customHeight="1" x14ac:dyDescent="0.15">
      <c r="A80" s="206"/>
      <c r="B80" s="207"/>
      <c r="C80" s="172" t="s">
        <v>34</v>
      </c>
      <c r="D80" s="173"/>
      <c r="E80" s="173"/>
      <c r="F80" s="173"/>
      <c r="G80" s="173"/>
      <c r="H80" s="173"/>
      <c r="I80" s="173"/>
      <c r="J80" s="173"/>
      <c r="K80" s="173"/>
      <c r="L80" s="173"/>
      <c r="M80" s="173"/>
      <c r="N80" s="173"/>
      <c r="O80" s="173"/>
      <c r="P80" s="173"/>
      <c r="Q80" s="173"/>
      <c r="R80" s="173"/>
      <c r="S80" s="173"/>
      <c r="T80" s="173"/>
      <c r="U80" s="173"/>
      <c r="V80" s="173"/>
      <c r="W80" s="173"/>
      <c r="X80" s="173"/>
      <c r="Y80" s="173"/>
      <c r="Z80" s="173"/>
      <c r="AA80" s="173"/>
      <c r="AB80" s="173"/>
      <c r="AC80" s="173"/>
      <c r="AD80" s="174" t="s">
        <v>572</v>
      </c>
      <c r="AE80" s="175"/>
      <c r="AF80" s="175"/>
      <c r="AG80" s="224" t="s">
        <v>607</v>
      </c>
      <c r="AH80" s="225"/>
      <c r="AI80" s="225"/>
      <c r="AJ80" s="225"/>
      <c r="AK80" s="225"/>
      <c r="AL80" s="225"/>
      <c r="AM80" s="225"/>
      <c r="AN80" s="225"/>
      <c r="AO80" s="225"/>
      <c r="AP80" s="225"/>
      <c r="AQ80" s="225"/>
      <c r="AR80" s="225"/>
      <c r="AS80" s="225"/>
      <c r="AT80" s="225"/>
      <c r="AU80" s="225"/>
      <c r="AV80" s="225"/>
      <c r="AW80" s="225"/>
      <c r="AX80" s="226"/>
    </row>
    <row r="81" spans="1:50" ht="33" customHeight="1" x14ac:dyDescent="0.15">
      <c r="A81" s="206"/>
      <c r="B81" s="207"/>
      <c r="C81" s="172" t="s">
        <v>39</v>
      </c>
      <c r="D81" s="173"/>
      <c r="E81" s="173"/>
      <c r="F81" s="173"/>
      <c r="G81" s="173"/>
      <c r="H81" s="173"/>
      <c r="I81" s="173"/>
      <c r="J81" s="173"/>
      <c r="K81" s="173"/>
      <c r="L81" s="173"/>
      <c r="M81" s="173"/>
      <c r="N81" s="173"/>
      <c r="O81" s="173"/>
      <c r="P81" s="173"/>
      <c r="Q81" s="173"/>
      <c r="R81" s="173"/>
      <c r="S81" s="173"/>
      <c r="T81" s="173"/>
      <c r="U81" s="173"/>
      <c r="V81" s="173"/>
      <c r="W81" s="173"/>
      <c r="X81" s="173"/>
      <c r="Y81" s="173"/>
      <c r="Z81" s="173"/>
      <c r="AA81" s="173"/>
      <c r="AB81" s="173"/>
      <c r="AC81" s="235"/>
      <c r="AD81" s="174" t="s">
        <v>572</v>
      </c>
      <c r="AE81" s="175"/>
      <c r="AF81" s="175"/>
      <c r="AG81" s="224" t="s">
        <v>608</v>
      </c>
      <c r="AH81" s="225"/>
      <c r="AI81" s="225"/>
      <c r="AJ81" s="225"/>
      <c r="AK81" s="225"/>
      <c r="AL81" s="225"/>
      <c r="AM81" s="225"/>
      <c r="AN81" s="225"/>
      <c r="AO81" s="225"/>
      <c r="AP81" s="225"/>
      <c r="AQ81" s="225"/>
      <c r="AR81" s="225"/>
      <c r="AS81" s="225"/>
      <c r="AT81" s="225"/>
      <c r="AU81" s="225"/>
      <c r="AV81" s="225"/>
      <c r="AW81" s="225"/>
      <c r="AX81" s="226"/>
    </row>
    <row r="82" spans="1:50" ht="26.25" customHeight="1" x14ac:dyDescent="0.15">
      <c r="A82" s="206"/>
      <c r="B82" s="207"/>
      <c r="C82" s="172" t="s">
        <v>206</v>
      </c>
      <c r="D82" s="173"/>
      <c r="E82" s="173"/>
      <c r="F82" s="173"/>
      <c r="G82" s="173"/>
      <c r="H82" s="173"/>
      <c r="I82" s="173"/>
      <c r="J82" s="173"/>
      <c r="K82" s="173"/>
      <c r="L82" s="173"/>
      <c r="M82" s="173"/>
      <c r="N82" s="173"/>
      <c r="O82" s="173"/>
      <c r="P82" s="173"/>
      <c r="Q82" s="173"/>
      <c r="R82" s="173"/>
      <c r="S82" s="173"/>
      <c r="T82" s="173"/>
      <c r="U82" s="173"/>
      <c r="V82" s="173"/>
      <c r="W82" s="173"/>
      <c r="X82" s="173"/>
      <c r="Y82" s="173"/>
      <c r="Z82" s="173"/>
      <c r="AA82" s="173"/>
      <c r="AB82" s="173"/>
      <c r="AC82" s="235"/>
      <c r="AD82" s="236" t="s">
        <v>609</v>
      </c>
      <c r="AE82" s="237"/>
      <c r="AF82" s="237"/>
      <c r="AG82" s="238" t="s">
        <v>577</v>
      </c>
      <c r="AH82" s="239"/>
      <c r="AI82" s="239"/>
      <c r="AJ82" s="239"/>
      <c r="AK82" s="239"/>
      <c r="AL82" s="239"/>
      <c r="AM82" s="239"/>
      <c r="AN82" s="239"/>
      <c r="AO82" s="239"/>
      <c r="AP82" s="239"/>
      <c r="AQ82" s="239"/>
      <c r="AR82" s="239"/>
      <c r="AS82" s="239"/>
      <c r="AT82" s="239"/>
      <c r="AU82" s="239"/>
      <c r="AV82" s="239"/>
      <c r="AW82" s="239"/>
      <c r="AX82" s="240"/>
    </row>
    <row r="83" spans="1:50" ht="26.25" customHeight="1" x14ac:dyDescent="0.15">
      <c r="A83" s="206"/>
      <c r="B83" s="207"/>
      <c r="C83" s="293" t="s">
        <v>207</v>
      </c>
      <c r="D83" s="294"/>
      <c r="E83" s="294"/>
      <c r="F83" s="294"/>
      <c r="G83" s="294"/>
      <c r="H83" s="294"/>
      <c r="I83" s="294"/>
      <c r="J83" s="294"/>
      <c r="K83" s="294"/>
      <c r="L83" s="294"/>
      <c r="M83" s="294"/>
      <c r="N83" s="294"/>
      <c r="O83" s="294"/>
      <c r="P83" s="294"/>
      <c r="Q83" s="294"/>
      <c r="R83" s="294"/>
      <c r="S83" s="294"/>
      <c r="T83" s="294"/>
      <c r="U83" s="294"/>
      <c r="V83" s="294"/>
      <c r="W83" s="294"/>
      <c r="X83" s="294"/>
      <c r="Y83" s="294"/>
      <c r="Z83" s="294"/>
      <c r="AA83" s="294"/>
      <c r="AB83" s="294"/>
      <c r="AC83" s="295"/>
      <c r="AD83" s="174" t="s">
        <v>609</v>
      </c>
      <c r="AE83" s="175"/>
      <c r="AF83" s="246"/>
      <c r="AG83" s="224" t="s">
        <v>577</v>
      </c>
      <c r="AH83" s="225"/>
      <c r="AI83" s="225"/>
      <c r="AJ83" s="225"/>
      <c r="AK83" s="225"/>
      <c r="AL83" s="225"/>
      <c r="AM83" s="225"/>
      <c r="AN83" s="225"/>
      <c r="AO83" s="225"/>
      <c r="AP83" s="225"/>
      <c r="AQ83" s="225"/>
      <c r="AR83" s="225"/>
      <c r="AS83" s="225"/>
      <c r="AT83" s="225"/>
      <c r="AU83" s="225"/>
      <c r="AV83" s="225"/>
      <c r="AW83" s="225"/>
      <c r="AX83" s="226"/>
    </row>
    <row r="84" spans="1:50" ht="85.5" customHeight="1" x14ac:dyDescent="0.15">
      <c r="A84" s="208"/>
      <c r="B84" s="209"/>
      <c r="C84" s="296" t="s">
        <v>199</v>
      </c>
      <c r="D84" s="297"/>
      <c r="E84" s="297"/>
      <c r="F84" s="297"/>
      <c r="G84" s="297"/>
      <c r="H84" s="297"/>
      <c r="I84" s="297"/>
      <c r="J84" s="297"/>
      <c r="K84" s="297"/>
      <c r="L84" s="297"/>
      <c r="M84" s="297"/>
      <c r="N84" s="297"/>
      <c r="O84" s="297"/>
      <c r="P84" s="297"/>
      <c r="Q84" s="297"/>
      <c r="R84" s="297"/>
      <c r="S84" s="297"/>
      <c r="T84" s="297"/>
      <c r="U84" s="297"/>
      <c r="V84" s="297"/>
      <c r="W84" s="297"/>
      <c r="X84" s="297"/>
      <c r="Y84" s="297"/>
      <c r="Z84" s="297"/>
      <c r="AA84" s="297"/>
      <c r="AB84" s="297"/>
      <c r="AC84" s="298"/>
      <c r="AD84" s="299" t="s">
        <v>572</v>
      </c>
      <c r="AE84" s="300"/>
      <c r="AF84" s="301"/>
      <c r="AG84" s="302" t="s">
        <v>610</v>
      </c>
      <c r="AH84" s="303"/>
      <c r="AI84" s="303"/>
      <c r="AJ84" s="303"/>
      <c r="AK84" s="303"/>
      <c r="AL84" s="303"/>
      <c r="AM84" s="303"/>
      <c r="AN84" s="303"/>
      <c r="AO84" s="303"/>
      <c r="AP84" s="303"/>
      <c r="AQ84" s="303"/>
      <c r="AR84" s="303"/>
      <c r="AS84" s="303"/>
      <c r="AT84" s="303"/>
      <c r="AU84" s="303"/>
      <c r="AV84" s="303"/>
      <c r="AW84" s="303"/>
      <c r="AX84" s="304"/>
    </row>
    <row r="85" spans="1:50" ht="27" customHeight="1" x14ac:dyDescent="0.15">
      <c r="A85" s="204" t="s">
        <v>36</v>
      </c>
      <c r="B85" s="205"/>
      <c r="C85" s="210" t="s">
        <v>200</v>
      </c>
      <c r="D85" s="211"/>
      <c r="E85" s="211"/>
      <c r="F85" s="211"/>
      <c r="G85" s="211"/>
      <c r="H85" s="211"/>
      <c r="I85" s="211"/>
      <c r="J85" s="211"/>
      <c r="K85" s="211"/>
      <c r="L85" s="211"/>
      <c r="M85" s="211"/>
      <c r="N85" s="211"/>
      <c r="O85" s="211"/>
      <c r="P85" s="211"/>
      <c r="Q85" s="211"/>
      <c r="R85" s="211"/>
      <c r="S85" s="211"/>
      <c r="T85" s="211"/>
      <c r="U85" s="211"/>
      <c r="V85" s="211"/>
      <c r="W85" s="211"/>
      <c r="X85" s="211"/>
      <c r="Y85" s="211"/>
      <c r="Z85" s="211"/>
      <c r="AA85" s="211"/>
      <c r="AB85" s="211"/>
      <c r="AC85" s="212"/>
      <c r="AD85" s="213" t="s">
        <v>609</v>
      </c>
      <c r="AE85" s="214"/>
      <c r="AF85" s="215"/>
      <c r="AG85" s="216" t="s">
        <v>577</v>
      </c>
      <c r="AH85" s="217"/>
      <c r="AI85" s="217"/>
      <c r="AJ85" s="217"/>
      <c r="AK85" s="217"/>
      <c r="AL85" s="217"/>
      <c r="AM85" s="217"/>
      <c r="AN85" s="217"/>
      <c r="AO85" s="217"/>
      <c r="AP85" s="217"/>
      <c r="AQ85" s="217"/>
      <c r="AR85" s="217"/>
      <c r="AS85" s="217"/>
      <c r="AT85" s="217"/>
      <c r="AU85" s="217"/>
      <c r="AV85" s="217"/>
      <c r="AW85" s="217"/>
      <c r="AX85" s="218"/>
    </row>
    <row r="86" spans="1:50" ht="33" customHeight="1" x14ac:dyDescent="0.15">
      <c r="A86" s="206"/>
      <c r="B86" s="207"/>
      <c r="C86" s="219" t="s">
        <v>41</v>
      </c>
      <c r="D86" s="220"/>
      <c r="E86" s="220"/>
      <c r="F86" s="220"/>
      <c r="G86" s="220"/>
      <c r="H86" s="220"/>
      <c r="I86" s="220"/>
      <c r="J86" s="220"/>
      <c r="K86" s="220"/>
      <c r="L86" s="220"/>
      <c r="M86" s="220"/>
      <c r="N86" s="220"/>
      <c r="O86" s="220"/>
      <c r="P86" s="220"/>
      <c r="Q86" s="220"/>
      <c r="R86" s="220"/>
      <c r="S86" s="220"/>
      <c r="T86" s="220"/>
      <c r="U86" s="220"/>
      <c r="V86" s="220"/>
      <c r="W86" s="220"/>
      <c r="X86" s="220"/>
      <c r="Y86" s="220"/>
      <c r="Z86" s="220"/>
      <c r="AA86" s="220"/>
      <c r="AB86" s="220"/>
      <c r="AC86" s="221"/>
      <c r="AD86" s="222" t="s">
        <v>572</v>
      </c>
      <c r="AE86" s="223"/>
      <c r="AF86" s="223"/>
      <c r="AG86" s="224" t="s">
        <v>611</v>
      </c>
      <c r="AH86" s="225"/>
      <c r="AI86" s="225"/>
      <c r="AJ86" s="225"/>
      <c r="AK86" s="225"/>
      <c r="AL86" s="225"/>
      <c r="AM86" s="225"/>
      <c r="AN86" s="225"/>
      <c r="AO86" s="225"/>
      <c r="AP86" s="225"/>
      <c r="AQ86" s="225"/>
      <c r="AR86" s="225"/>
      <c r="AS86" s="225"/>
      <c r="AT86" s="225"/>
      <c r="AU86" s="225"/>
      <c r="AV86" s="225"/>
      <c r="AW86" s="225"/>
      <c r="AX86" s="226"/>
    </row>
    <row r="87" spans="1:50" ht="27" customHeight="1" x14ac:dyDescent="0.15">
      <c r="A87" s="206"/>
      <c r="B87" s="207"/>
      <c r="C87" s="172" t="s">
        <v>167</v>
      </c>
      <c r="D87" s="173"/>
      <c r="E87" s="173"/>
      <c r="F87" s="173"/>
      <c r="G87" s="173"/>
      <c r="H87" s="173"/>
      <c r="I87" s="173"/>
      <c r="J87" s="173"/>
      <c r="K87" s="173"/>
      <c r="L87" s="173"/>
      <c r="M87" s="173"/>
      <c r="N87" s="173"/>
      <c r="O87" s="173"/>
      <c r="P87" s="173"/>
      <c r="Q87" s="173"/>
      <c r="R87" s="173"/>
      <c r="S87" s="173"/>
      <c r="T87" s="173"/>
      <c r="U87" s="173"/>
      <c r="V87" s="173"/>
      <c r="W87" s="173"/>
      <c r="X87" s="173"/>
      <c r="Y87" s="173"/>
      <c r="Z87" s="173"/>
      <c r="AA87" s="173"/>
      <c r="AB87" s="173"/>
      <c r="AC87" s="173"/>
      <c r="AD87" s="174" t="s">
        <v>572</v>
      </c>
      <c r="AE87" s="175"/>
      <c r="AF87" s="175"/>
      <c r="AG87" s="224" t="s">
        <v>612</v>
      </c>
      <c r="AH87" s="225"/>
      <c r="AI87" s="225"/>
      <c r="AJ87" s="225"/>
      <c r="AK87" s="225"/>
      <c r="AL87" s="225"/>
      <c r="AM87" s="225"/>
      <c r="AN87" s="225"/>
      <c r="AO87" s="225"/>
      <c r="AP87" s="225"/>
      <c r="AQ87" s="225"/>
      <c r="AR87" s="225"/>
      <c r="AS87" s="225"/>
      <c r="AT87" s="225"/>
      <c r="AU87" s="225"/>
      <c r="AV87" s="225"/>
      <c r="AW87" s="225"/>
      <c r="AX87" s="226"/>
    </row>
    <row r="88" spans="1:50" ht="27" customHeight="1" x14ac:dyDescent="0.15">
      <c r="A88" s="208"/>
      <c r="B88" s="209"/>
      <c r="C88" s="172" t="s">
        <v>40</v>
      </c>
      <c r="D88" s="173"/>
      <c r="E88" s="173"/>
      <c r="F88" s="173"/>
      <c r="G88" s="173"/>
      <c r="H88" s="173"/>
      <c r="I88" s="173"/>
      <c r="J88" s="173"/>
      <c r="K88" s="173"/>
      <c r="L88" s="173"/>
      <c r="M88" s="173"/>
      <c r="N88" s="173"/>
      <c r="O88" s="173"/>
      <c r="P88" s="173"/>
      <c r="Q88" s="173"/>
      <c r="R88" s="173"/>
      <c r="S88" s="173"/>
      <c r="T88" s="173"/>
      <c r="U88" s="173"/>
      <c r="V88" s="173"/>
      <c r="W88" s="173"/>
      <c r="X88" s="173"/>
      <c r="Y88" s="173"/>
      <c r="Z88" s="173"/>
      <c r="AA88" s="173"/>
      <c r="AB88" s="173"/>
      <c r="AC88" s="173"/>
      <c r="AD88" s="174" t="s">
        <v>609</v>
      </c>
      <c r="AE88" s="175"/>
      <c r="AF88" s="175"/>
      <c r="AG88" s="176" t="s">
        <v>577</v>
      </c>
      <c r="AH88" s="177"/>
      <c r="AI88" s="177"/>
      <c r="AJ88" s="177"/>
      <c r="AK88" s="177"/>
      <c r="AL88" s="177"/>
      <c r="AM88" s="177"/>
      <c r="AN88" s="177"/>
      <c r="AO88" s="177"/>
      <c r="AP88" s="177"/>
      <c r="AQ88" s="177"/>
      <c r="AR88" s="177"/>
      <c r="AS88" s="177"/>
      <c r="AT88" s="177"/>
      <c r="AU88" s="177"/>
      <c r="AV88" s="177"/>
      <c r="AW88" s="177"/>
      <c r="AX88" s="178"/>
    </row>
    <row r="89" spans="1:50" ht="41.25" customHeight="1" x14ac:dyDescent="0.15">
      <c r="A89" s="179" t="s">
        <v>50</v>
      </c>
      <c r="B89" s="180"/>
      <c r="C89" s="185" t="s">
        <v>133</v>
      </c>
      <c r="D89" s="186"/>
      <c r="E89" s="186"/>
      <c r="F89" s="186"/>
      <c r="G89" s="186"/>
      <c r="H89" s="186"/>
      <c r="I89" s="186"/>
      <c r="J89" s="186"/>
      <c r="K89" s="186"/>
      <c r="L89" s="186"/>
      <c r="M89" s="186"/>
      <c r="N89" s="186"/>
      <c r="O89" s="186"/>
      <c r="P89" s="186"/>
      <c r="Q89" s="186"/>
      <c r="R89" s="186"/>
      <c r="S89" s="186"/>
      <c r="T89" s="186"/>
      <c r="U89" s="186"/>
      <c r="V89" s="186"/>
      <c r="W89" s="186"/>
      <c r="X89" s="186"/>
      <c r="Y89" s="186"/>
      <c r="Z89" s="186"/>
      <c r="AA89" s="186"/>
      <c r="AB89" s="186"/>
      <c r="AC89" s="187"/>
      <c r="AD89" s="188" t="s">
        <v>572</v>
      </c>
      <c r="AE89" s="189"/>
      <c r="AF89" s="190"/>
      <c r="AG89" s="191" t="s">
        <v>619</v>
      </c>
      <c r="AH89" s="192"/>
      <c r="AI89" s="192"/>
      <c r="AJ89" s="192"/>
      <c r="AK89" s="192"/>
      <c r="AL89" s="192"/>
      <c r="AM89" s="192"/>
      <c r="AN89" s="192"/>
      <c r="AO89" s="192"/>
      <c r="AP89" s="192"/>
      <c r="AQ89" s="192"/>
      <c r="AR89" s="192"/>
      <c r="AS89" s="192"/>
      <c r="AT89" s="192"/>
      <c r="AU89" s="192"/>
      <c r="AV89" s="192"/>
      <c r="AW89" s="192"/>
      <c r="AX89" s="193"/>
    </row>
    <row r="90" spans="1:50" ht="19.7" customHeight="1" x14ac:dyDescent="0.15">
      <c r="A90" s="181"/>
      <c r="B90" s="182"/>
      <c r="C90" s="197" t="s">
        <v>0</v>
      </c>
      <c r="D90" s="198"/>
      <c r="E90" s="198"/>
      <c r="F90" s="198"/>
      <c r="G90" s="198"/>
      <c r="H90" s="198"/>
      <c r="I90" s="198"/>
      <c r="J90" s="198"/>
      <c r="K90" s="198"/>
      <c r="L90" s="198"/>
      <c r="M90" s="198"/>
      <c r="N90" s="198"/>
      <c r="O90" s="199" t="s">
        <v>23</v>
      </c>
      <c r="P90" s="200"/>
      <c r="Q90" s="200"/>
      <c r="R90" s="200"/>
      <c r="S90" s="200"/>
      <c r="T90" s="200"/>
      <c r="U90" s="200"/>
      <c r="V90" s="200"/>
      <c r="W90" s="200"/>
      <c r="X90" s="200"/>
      <c r="Y90" s="200"/>
      <c r="Z90" s="200"/>
      <c r="AA90" s="200"/>
      <c r="AB90" s="200"/>
      <c r="AC90" s="200"/>
      <c r="AD90" s="200"/>
      <c r="AE90" s="200"/>
      <c r="AF90" s="201"/>
      <c r="AG90" s="194"/>
      <c r="AH90" s="195"/>
      <c r="AI90" s="195"/>
      <c r="AJ90" s="195"/>
      <c r="AK90" s="195"/>
      <c r="AL90" s="195"/>
      <c r="AM90" s="195"/>
      <c r="AN90" s="195"/>
      <c r="AO90" s="195"/>
      <c r="AP90" s="195"/>
      <c r="AQ90" s="195"/>
      <c r="AR90" s="195"/>
      <c r="AS90" s="195"/>
      <c r="AT90" s="195"/>
      <c r="AU90" s="195"/>
      <c r="AV90" s="195"/>
      <c r="AW90" s="195"/>
      <c r="AX90" s="196"/>
    </row>
    <row r="91" spans="1:50" ht="24.75" customHeight="1" x14ac:dyDescent="0.15">
      <c r="A91" s="181"/>
      <c r="B91" s="182"/>
      <c r="C91" s="202">
        <v>2022</v>
      </c>
      <c r="D91" s="203"/>
      <c r="E91" s="150" t="s">
        <v>613</v>
      </c>
      <c r="F91" s="150"/>
      <c r="G91" s="150"/>
      <c r="H91" s="151">
        <v>21</v>
      </c>
      <c r="I91" s="151"/>
      <c r="J91" s="241">
        <v>240</v>
      </c>
      <c r="K91" s="241"/>
      <c r="L91" s="241"/>
      <c r="M91" s="151"/>
      <c r="N91" s="242"/>
      <c r="O91" s="243" t="s">
        <v>616</v>
      </c>
      <c r="P91" s="244"/>
      <c r="Q91" s="244"/>
      <c r="R91" s="244"/>
      <c r="S91" s="244"/>
      <c r="T91" s="244"/>
      <c r="U91" s="244"/>
      <c r="V91" s="244"/>
      <c r="W91" s="244"/>
      <c r="X91" s="244"/>
      <c r="Y91" s="244"/>
      <c r="Z91" s="244"/>
      <c r="AA91" s="244"/>
      <c r="AB91" s="244"/>
      <c r="AC91" s="244"/>
      <c r="AD91" s="244"/>
      <c r="AE91" s="244"/>
      <c r="AF91" s="245"/>
      <c r="AG91" s="194"/>
      <c r="AH91" s="195"/>
      <c r="AI91" s="195"/>
      <c r="AJ91" s="195"/>
      <c r="AK91" s="195"/>
      <c r="AL91" s="195"/>
      <c r="AM91" s="195"/>
      <c r="AN91" s="195"/>
      <c r="AO91" s="195"/>
      <c r="AP91" s="195"/>
      <c r="AQ91" s="195"/>
      <c r="AR91" s="195"/>
      <c r="AS91" s="195"/>
      <c r="AT91" s="195"/>
      <c r="AU91" s="195"/>
      <c r="AV91" s="195"/>
      <c r="AW91" s="195"/>
      <c r="AX91" s="196"/>
    </row>
    <row r="92" spans="1:50" ht="24.75" customHeight="1" x14ac:dyDescent="0.15">
      <c r="A92" s="181"/>
      <c r="B92" s="182"/>
      <c r="C92" s="158">
        <v>2022</v>
      </c>
      <c r="D92" s="159"/>
      <c r="E92" s="150" t="s">
        <v>614</v>
      </c>
      <c r="F92" s="150"/>
      <c r="G92" s="150"/>
      <c r="H92" s="151">
        <v>21</v>
      </c>
      <c r="I92" s="151"/>
      <c r="J92" s="152">
        <v>19</v>
      </c>
      <c r="K92" s="152"/>
      <c r="L92" s="152"/>
      <c r="M92" s="153"/>
      <c r="N92" s="154"/>
      <c r="O92" s="155" t="s">
        <v>617</v>
      </c>
      <c r="P92" s="156"/>
      <c r="Q92" s="156"/>
      <c r="R92" s="156"/>
      <c r="S92" s="156"/>
      <c r="T92" s="156"/>
      <c r="U92" s="156"/>
      <c r="V92" s="156"/>
      <c r="W92" s="156"/>
      <c r="X92" s="156"/>
      <c r="Y92" s="156"/>
      <c r="Z92" s="156"/>
      <c r="AA92" s="156"/>
      <c r="AB92" s="156"/>
      <c r="AC92" s="156"/>
      <c r="AD92" s="156"/>
      <c r="AE92" s="156"/>
      <c r="AF92" s="157"/>
      <c r="AG92" s="194"/>
      <c r="AH92" s="195"/>
      <c r="AI92" s="195"/>
      <c r="AJ92" s="195"/>
      <c r="AK92" s="195"/>
      <c r="AL92" s="195"/>
      <c r="AM92" s="195"/>
      <c r="AN92" s="195"/>
      <c r="AO92" s="195"/>
      <c r="AP92" s="195"/>
      <c r="AQ92" s="195"/>
      <c r="AR92" s="195"/>
      <c r="AS92" s="195"/>
      <c r="AT92" s="195"/>
      <c r="AU92" s="195"/>
      <c r="AV92" s="195"/>
      <c r="AW92" s="195"/>
      <c r="AX92" s="196"/>
    </row>
    <row r="93" spans="1:50" ht="24.75" customHeight="1" x14ac:dyDescent="0.15">
      <c r="A93" s="181"/>
      <c r="B93" s="182"/>
      <c r="C93" s="158">
        <v>2022</v>
      </c>
      <c r="D93" s="159"/>
      <c r="E93" s="150" t="s">
        <v>615</v>
      </c>
      <c r="F93" s="150"/>
      <c r="G93" s="150"/>
      <c r="H93" s="151">
        <v>21</v>
      </c>
      <c r="I93" s="151"/>
      <c r="J93" s="152">
        <v>220</v>
      </c>
      <c r="K93" s="152"/>
      <c r="L93" s="152"/>
      <c r="M93" s="153"/>
      <c r="N93" s="154"/>
      <c r="O93" s="155" t="s">
        <v>618</v>
      </c>
      <c r="P93" s="156"/>
      <c r="Q93" s="156"/>
      <c r="R93" s="156"/>
      <c r="S93" s="156"/>
      <c r="T93" s="156"/>
      <c r="U93" s="156"/>
      <c r="V93" s="156"/>
      <c r="W93" s="156"/>
      <c r="X93" s="156"/>
      <c r="Y93" s="156"/>
      <c r="Z93" s="156"/>
      <c r="AA93" s="156"/>
      <c r="AB93" s="156"/>
      <c r="AC93" s="156"/>
      <c r="AD93" s="156"/>
      <c r="AE93" s="156"/>
      <c r="AF93" s="157"/>
      <c r="AG93" s="194"/>
      <c r="AH93" s="195"/>
      <c r="AI93" s="195"/>
      <c r="AJ93" s="195"/>
      <c r="AK93" s="195"/>
      <c r="AL93" s="195"/>
      <c r="AM93" s="195"/>
      <c r="AN93" s="195"/>
      <c r="AO93" s="195"/>
      <c r="AP93" s="195"/>
      <c r="AQ93" s="195"/>
      <c r="AR93" s="195"/>
      <c r="AS93" s="195"/>
      <c r="AT93" s="195"/>
      <c r="AU93" s="195"/>
      <c r="AV93" s="195"/>
      <c r="AW93" s="195"/>
      <c r="AX93" s="196"/>
    </row>
    <row r="94" spans="1:50" ht="24.75" customHeight="1" x14ac:dyDescent="0.15">
      <c r="A94" s="181"/>
      <c r="B94" s="182"/>
      <c r="C94" s="158"/>
      <c r="D94" s="159"/>
      <c r="E94" s="150"/>
      <c r="F94" s="150"/>
      <c r="G94" s="150"/>
      <c r="H94" s="151"/>
      <c r="I94" s="151"/>
      <c r="J94" s="152"/>
      <c r="K94" s="152"/>
      <c r="L94" s="152"/>
      <c r="M94" s="153"/>
      <c r="N94" s="154"/>
      <c r="O94" s="155"/>
      <c r="P94" s="156"/>
      <c r="Q94" s="156"/>
      <c r="R94" s="156"/>
      <c r="S94" s="156"/>
      <c r="T94" s="156"/>
      <c r="U94" s="156"/>
      <c r="V94" s="156"/>
      <c r="W94" s="156"/>
      <c r="X94" s="156"/>
      <c r="Y94" s="156"/>
      <c r="Z94" s="156"/>
      <c r="AA94" s="156"/>
      <c r="AB94" s="156"/>
      <c r="AC94" s="156"/>
      <c r="AD94" s="156"/>
      <c r="AE94" s="156"/>
      <c r="AF94" s="157"/>
      <c r="AG94" s="194"/>
      <c r="AH94" s="195"/>
      <c r="AI94" s="195"/>
      <c r="AJ94" s="195"/>
      <c r="AK94" s="195"/>
      <c r="AL94" s="195"/>
      <c r="AM94" s="195"/>
      <c r="AN94" s="195"/>
      <c r="AO94" s="195"/>
      <c r="AP94" s="195"/>
      <c r="AQ94" s="195"/>
      <c r="AR94" s="195"/>
      <c r="AS94" s="195"/>
      <c r="AT94" s="195"/>
      <c r="AU94" s="195"/>
      <c r="AV94" s="195"/>
      <c r="AW94" s="195"/>
      <c r="AX94" s="196"/>
    </row>
    <row r="95" spans="1:50" ht="24.75" customHeight="1" thickBot="1" x14ac:dyDescent="0.2">
      <c r="A95" s="183"/>
      <c r="B95" s="184"/>
      <c r="C95" s="227"/>
      <c r="D95" s="228"/>
      <c r="E95" s="150"/>
      <c r="F95" s="150"/>
      <c r="G95" s="150"/>
      <c r="H95" s="151"/>
      <c r="I95" s="151"/>
      <c r="J95" s="229"/>
      <c r="K95" s="229"/>
      <c r="L95" s="229"/>
      <c r="M95" s="230"/>
      <c r="N95" s="231"/>
      <c r="O95" s="232"/>
      <c r="P95" s="233"/>
      <c r="Q95" s="233"/>
      <c r="R95" s="233"/>
      <c r="S95" s="233"/>
      <c r="T95" s="233"/>
      <c r="U95" s="233"/>
      <c r="V95" s="233"/>
      <c r="W95" s="233"/>
      <c r="X95" s="233"/>
      <c r="Y95" s="233"/>
      <c r="Z95" s="233"/>
      <c r="AA95" s="233"/>
      <c r="AB95" s="233"/>
      <c r="AC95" s="233"/>
      <c r="AD95" s="233"/>
      <c r="AE95" s="233"/>
      <c r="AF95" s="234"/>
      <c r="AG95" s="176"/>
      <c r="AH95" s="177"/>
      <c r="AI95" s="177"/>
      <c r="AJ95" s="177"/>
      <c r="AK95" s="177"/>
      <c r="AL95" s="177"/>
      <c r="AM95" s="177"/>
      <c r="AN95" s="177"/>
      <c r="AO95" s="177"/>
      <c r="AP95" s="177"/>
      <c r="AQ95" s="177"/>
      <c r="AR95" s="177"/>
      <c r="AS95" s="177"/>
      <c r="AT95" s="177"/>
      <c r="AU95" s="177"/>
      <c r="AV95" s="177"/>
      <c r="AW95" s="177"/>
      <c r="AX95" s="178"/>
    </row>
    <row r="96" spans="1:50" ht="24.75" customHeight="1" x14ac:dyDescent="0.15">
      <c r="A96" s="160" t="s">
        <v>31</v>
      </c>
      <c r="B96" s="161"/>
      <c r="C96" s="161"/>
      <c r="D96" s="161"/>
      <c r="E96" s="161"/>
      <c r="F96" s="161"/>
      <c r="G96" s="161"/>
      <c r="H96" s="161"/>
      <c r="I96" s="161"/>
      <c r="J96" s="161"/>
      <c r="K96" s="161"/>
      <c r="L96" s="161"/>
      <c r="M96" s="161"/>
      <c r="N96" s="161"/>
      <c r="O96" s="161"/>
      <c r="P96" s="161"/>
      <c r="Q96" s="161"/>
      <c r="R96" s="161"/>
      <c r="S96" s="161"/>
      <c r="T96" s="161"/>
      <c r="U96" s="161"/>
      <c r="V96" s="161"/>
      <c r="W96" s="161"/>
      <c r="X96" s="161"/>
      <c r="Y96" s="161"/>
      <c r="Z96" s="161"/>
      <c r="AA96" s="161"/>
      <c r="AB96" s="161"/>
      <c r="AC96" s="161"/>
      <c r="AD96" s="161"/>
      <c r="AE96" s="161"/>
      <c r="AF96" s="161"/>
      <c r="AG96" s="161"/>
      <c r="AH96" s="161"/>
      <c r="AI96" s="161"/>
      <c r="AJ96" s="161"/>
      <c r="AK96" s="161"/>
      <c r="AL96" s="161"/>
      <c r="AM96" s="161"/>
      <c r="AN96" s="161"/>
      <c r="AO96" s="161"/>
      <c r="AP96" s="161"/>
      <c r="AQ96" s="161"/>
      <c r="AR96" s="161"/>
      <c r="AS96" s="161"/>
      <c r="AT96" s="161"/>
      <c r="AU96" s="161"/>
      <c r="AV96" s="161"/>
      <c r="AW96" s="161"/>
      <c r="AX96" s="162"/>
    </row>
    <row r="97" spans="1:51" ht="67.5" customHeight="1" thickBot="1" x14ac:dyDescent="0.2">
      <c r="A97" s="163"/>
      <c r="B97" s="164"/>
      <c r="C97" s="164"/>
      <c r="D97" s="164"/>
      <c r="E97" s="164"/>
      <c r="F97" s="164"/>
      <c r="G97" s="164"/>
      <c r="H97" s="164"/>
      <c r="I97" s="164"/>
      <c r="J97" s="164"/>
      <c r="K97" s="164"/>
      <c r="L97" s="164"/>
      <c r="M97" s="164"/>
      <c r="N97" s="164"/>
      <c r="O97" s="164"/>
      <c r="P97" s="164"/>
      <c r="Q97" s="164"/>
      <c r="R97" s="164"/>
      <c r="S97" s="164"/>
      <c r="T97" s="164"/>
      <c r="U97" s="164"/>
      <c r="V97" s="164"/>
      <c r="W97" s="164"/>
      <c r="X97" s="164"/>
      <c r="Y97" s="164"/>
      <c r="Z97" s="164"/>
      <c r="AA97" s="164"/>
      <c r="AB97" s="164"/>
      <c r="AC97" s="164"/>
      <c r="AD97" s="164"/>
      <c r="AE97" s="164"/>
      <c r="AF97" s="164"/>
      <c r="AG97" s="164"/>
      <c r="AH97" s="164"/>
      <c r="AI97" s="164"/>
      <c r="AJ97" s="164"/>
      <c r="AK97" s="164"/>
      <c r="AL97" s="164"/>
      <c r="AM97" s="164"/>
      <c r="AN97" s="164"/>
      <c r="AO97" s="164"/>
      <c r="AP97" s="164"/>
      <c r="AQ97" s="164"/>
      <c r="AR97" s="164"/>
      <c r="AS97" s="164"/>
      <c r="AT97" s="164"/>
      <c r="AU97" s="164"/>
      <c r="AV97" s="164"/>
      <c r="AW97" s="164"/>
      <c r="AX97" s="165"/>
    </row>
    <row r="98" spans="1:51" ht="24.75" customHeight="1" x14ac:dyDescent="0.15">
      <c r="A98" s="166" t="s">
        <v>209</v>
      </c>
      <c r="B98" s="167"/>
      <c r="C98" s="167"/>
      <c r="D98" s="167"/>
      <c r="E98" s="167"/>
      <c r="F98" s="167"/>
      <c r="G98" s="167"/>
      <c r="H98" s="167"/>
      <c r="I98" s="167"/>
      <c r="J98" s="167"/>
      <c r="K98" s="167"/>
      <c r="L98" s="167"/>
      <c r="M98" s="167"/>
      <c r="N98" s="167"/>
      <c r="O98" s="167"/>
      <c r="P98" s="167"/>
      <c r="Q98" s="167"/>
      <c r="R98" s="167"/>
      <c r="S98" s="167"/>
      <c r="T98" s="167"/>
      <c r="U98" s="167"/>
      <c r="V98" s="167"/>
      <c r="W98" s="167"/>
      <c r="X98" s="167"/>
      <c r="Y98" s="167"/>
      <c r="Z98" s="167"/>
      <c r="AA98" s="167"/>
      <c r="AB98" s="167"/>
      <c r="AC98" s="167"/>
      <c r="AD98" s="167"/>
      <c r="AE98" s="167"/>
      <c r="AF98" s="167"/>
      <c r="AG98" s="167"/>
      <c r="AH98" s="167"/>
      <c r="AI98" s="167"/>
      <c r="AJ98" s="167"/>
      <c r="AK98" s="167"/>
      <c r="AL98" s="167"/>
      <c r="AM98" s="167"/>
      <c r="AN98" s="167"/>
      <c r="AO98" s="167"/>
      <c r="AP98" s="167"/>
      <c r="AQ98" s="167"/>
      <c r="AR98" s="167"/>
      <c r="AS98" s="167"/>
      <c r="AT98" s="167"/>
      <c r="AU98" s="167"/>
      <c r="AV98" s="167"/>
      <c r="AW98" s="167"/>
      <c r="AX98" s="168"/>
    </row>
    <row r="99" spans="1:51" ht="24.75" customHeight="1" x14ac:dyDescent="0.15">
      <c r="A99" s="169" t="s">
        <v>243</v>
      </c>
      <c r="B99" s="170"/>
      <c r="C99" s="170"/>
      <c r="D99" s="171"/>
      <c r="E99" s="146"/>
      <c r="F99" s="147"/>
      <c r="G99" s="147"/>
      <c r="H99" s="147"/>
      <c r="I99" s="147"/>
      <c r="J99" s="147"/>
      <c r="K99" s="147"/>
      <c r="L99" s="147"/>
      <c r="M99" s="147"/>
      <c r="N99" s="147"/>
      <c r="O99" s="147"/>
      <c r="P99" s="148"/>
      <c r="Q99" s="146"/>
      <c r="R99" s="147"/>
      <c r="S99" s="147"/>
      <c r="T99" s="147"/>
      <c r="U99" s="147"/>
      <c r="V99" s="147"/>
      <c r="W99" s="147"/>
      <c r="X99" s="147"/>
      <c r="Y99" s="147"/>
      <c r="Z99" s="147"/>
      <c r="AA99" s="147"/>
      <c r="AB99" s="148"/>
      <c r="AC99" s="146"/>
      <c r="AD99" s="147"/>
      <c r="AE99" s="147"/>
      <c r="AF99" s="147"/>
      <c r="AG99" s="147"/>
      <c r="AH99" s="147"/>
      <c r="AI99" s="147"/>
      <c r="AJ99" s="147"/>
      <c r="AK99" s="147"/>
      <c r="AL99" s="147"/>
      <c r="AM99" s="147"/>
      <c r="AN99" s="148"/>
      <c r="AO99" s="146"/>
      <c r="AP99" s="147"/>
      <c r="AQ99" s="147"/>
      <c r="AR99" s="147"/>
      <c r="AS99" s="147"/>
      <c r="AT99" s="147"/>
      <c r="AU99" s="147"/>
      <c r="AV99" s="147"/>
      <c r="AW99" s="147"/>
      <c r="AX99" s="149"/>
      <c r="AY99" s="60"/>
    </row>
    <row r="100" spans="1:51" ht="24.75" customHeight="1" x14ac:dyDescent="0.15">
      <c r="A100" s="93" t="s">
        <v>242</v>
      </c>
      <c r="B100" s="93"/>
      <c r="C100" s="93"/>
      <c r="D100" s="93"/>
      <c r="E100" s="146"/>
      <c r="F100" s="147"/>
      <c r="G100" s="147"/>
      <c r="H100" s="147"/>
      <c r="I100" s="147"/>
      <c r="J100" s="147"/>
      <c r="K100" s="147"/>
      <c r="L100" s="147"/>
      <c r="M100" s="147"/>
      <c r="N100" s="147"/>
      <c r="O100" s="147"/>
      <c r="P100" s="148"/>
      <c r="Q100" s="146"/>
      <c r="R100" s="147"/>
      <c r="S100" s="147"/>
      <c r="T100" s="147"/>
      <c r="U100" s="147"/>
      <c r="V100" s="147"/>
      <c r="W100" s="147"/>
      <c r="X100" s="147"/>
      <c r="Y100" s="147"/>
      <c r="Z100" s="147"/>
      <c r="AA100" s="147"/>
      <c r="AB100" s="148"/>
      <c r="AC100" s="146"/>
      <c r="AD100" s="147"/>
      <c r="AE100" s="147"/>
      <c r="AF100" s="147"/>
      <c r="AG100" s="147"/>
      <c r="AH100" s="147"/>
      <c r="AI100" s="147"/>
      <c r="AJ100" s="147"/>
      <c r="AK100" s="147"/>
      <c r="AL100" s="147"/>
      <c r="AM100" s="147"/>
      <c r="AN100" s="148"/>
      <c r="AO100" s="146"/>
      <c r="AP100" s="147"/>
      <c r="AQ100" s="147"/>
      <c r="AR100" s="147"/>
      <c r="AS100" s="147"/>
      <c r="AT100" s="147"/>
      <c r="AU100" s="147"/>
      <c r="AV100" s="147"/>
      <c r="AW100" s="147"/>
      <c r="AX100" s="149"/>
    </row>
    <row r="101" spans="1:51" ht="24.75" customHeight="1" x14ac:dyDescent="0.15">
      <c r="A101" s="93" t="s">
        <v>241</v>
      </c>
      <c r="B101" s="93"/>
      <c r="C101" s="93"/>
      <c r="D101" s="93"/>
      <c r="E101" s="146"/>
      <c r="F101" s="147"/>
      <c r="G101" s="147"/>
      <c r="H101" s="147"/>
      <c r="I101" s="147"/>
      <c r="J101" s="147"/>
      <c r="K101" s="147"/>
      <c r="L101" s="147"/>
      <c r="M101" s="147"/>
      <c r="N101" s="147"/>
      <c r="O101" s="147"/>
      <c r="P101" s="148"/>
      <c r="Q101" s="146"/>
      <c r="R101" s="147"/>
      <c r="S101" s="147"/>
      <c r="T101" s="147"/>
      <c r="U101" s="147"/>
      <c r="V101" s="147"/>
      <c r="W101" s="147"/>
      <c r="X101" s="147"/>
      <c r="Y101" s="147"/>
      <c r="Z101" s="147"/>
      <c r="AA101" s="147"/>
      <c r="AB101" s="148"/>
      <c r="AC101" s="146"/>
      <c r="AD101" s="147"/>
      <c r="AE101" s="147"/>
      <c r="AF101" s="147"/>
      <c r="AG101" s="147"/>
      <c r="AH101" s="147"/>
      <c r="AI101" s="147"/>
      <c r="AJ101" s="147"/>
      <c r="AK101" s="147"/>
      <c r="AL101" s="147"/>
      <c r="AM101" s="147"/>
      <c r="AN101" s="148"/>
      <c r="AO101" s="146"/>
      <c r="AP101" s="147"/>
      <c r="AQ101" s="147"/>
      <c r="AR101" s="147"/>
      <c r="AS101" s="147"/>
      <c r="AT101" s="147"/>
      <c r="AU101" s="147"/>
      <c r="AV101" s="147"/>
      <c r="AW101" s="147"/>
      <c r="AX101" s="149"/>
    </row>
    <row r="102" spans="1:51" ht="24.75" customHeight="1" x14ac:dyDescent="0.15">
      <c r="A102" s="93" t="s">
        <v>240</v>
      </c>
      <c r="B102" s="93"/>
      <c r="C102" s="93"/>
      <c r="D102" s="93"/>
      <c r="E102" s="146"/>
      <c r="F102" s="147"/>
      <c r="G102" s="147"/>
      <c r="H102" s="147"/>
      <c r="I102" s="147"/>
      <c r="J102" s="147"/>
      <c r="K102" s="147"/>
      <c r="L102" s="147"/>
      <c r="M102" s="147"/>
      <c r="N102" s="147"/>
      <c r="O102" s="147"/>
      <c r="P102" s="148"/>
      <c r="Q102" s="146"/>
      <c r="R102" s="147"/>
      <c r="S102" s="147"/>
      <c r="T102" s="147"/>
      <c r="U102" s="147"/>
      <c r="V102" s="147"/>
      <c r="W102" s="147"/>
      <c r="X102" s="147"/>
      <c r="Y102" s="147"/>
      <c r="Z102" s="147"/>
      <c r="AA102" s="147"/>
      <c r="AB102" s="148"/>
      <c r="AC102" s="146"/>
      <c r="AD102" s="147"/>
      <c r="AE102" s="147"/>
      <c r="AF102" s="147"/>
      <c r="AG102" s="147"/>
      <c r="AH102" s="147"/>
      <c r="AI102" s="147"/>
      <c r="AJ102" s="147"/>
      <c r="AK102" s="147"/>
      <c r="AL102" s="147"/>
      <c r="AM102" s="147"/>
      <c r="AN102" s="148"/>
      <c r="AO102" s="146"/>
      <c r="AP102" s="147"/>
      <c r="AQ102" s="147"/>
      <c r="AR102" s="147"/>
      <c r="AS102" s="147"/>
      <c r="AT102" s="147"/>
      <c r="AU102" s="147"/>
      <c r="AV102" s="147"/>
      <c r="AW102" s="147"/>
      <c r="AX102" s="149"/>
    </row>
    <row r="103" spans="1:51" ht="24.75" customHeight="1" x14ac:dyDescent="0.15">
      <c r="A103" s="93" t="s">
        <v>239</v>
      </c>
      <c r="B103" s="93"/>
      <c r="C103" s="93"/>
      <c r="D103" s="93"/>
      <c r="E103" s="146"/>
      <c r="F103" s="147"/>
      <c r="G103" s="147"/>
      <c r="H103" s="147"/>
      <c r="I103" s="147"/>
      <c r="J103" s="147"/>
      <c r="K103" s="147"/>
      <c r="L103" s="147"/>
      <c r="M103" s="147"/>
      <c r="N103" s="147"/>
      <c r="O103" s="147"/>
      <c r="P103" s="148"/>
      <c r="Q103" s="146"/>
      <c r="R103" s="147"/>
      <c r="S103" s="147"/>
      <c r="T103" s="147"/>
      <c r="U103" s="147"/>
      <c r="V103" s="147"/>
      <c r="W103" s="147"/>
      <c r="X103" s="147"/>
      <c r="Y103" s="147"/>
      <c r="Z103" s="147"/>
      <c r="AA103" s="147"/>
      <c r="AB103" s="148"/>
      <c r="AC103" s="146"/>
      <c r="AD103" s="147"/>
      <c r="AE103" s="147"/>
      <c r="AF103" s="147"/>
      <c r="AG103" s="147"/>
      <c r="AH103" s="147"/>
      <c r="AI103" s="147"/>
      <c r="AJ103" s="147"/>
      <c r="AK103" s="147"/>
      <c r="AL103" s="147"/>
      <c r="AM103" s="147"/>
      <c r="AN103" s="148"/>
      <c r="AO103" s="146"/>
      <c r="AP103" s="147"/>
      <c r="AQ103" s="147"/>
      <c r="AR103" s="147"/>
      <c r="AS103" s="147"/>
      <c r="AT103" s="147"/>
      <c r="AU103" s="147"/>
      <c r="AV103" s="147"/>
      <c r="AW103" s="147"/>
      <c r="AX103" s="149"/>
    </row>
    <row r="104" spans="1:51" ht="24.75" customHeight="1" x14ac:dyDescent="0.15">
      <c r="A104" s="93" t="s">
        <v>238</v>
      </c>
      <c r="B104" s="93"/>
      <c r="C104" s="93"/>
      <c r="D104" s="93"/>
      <c r="E104" s="146"/>
      <c r="F104" s="147"/>
      <c r="G104" s="147"/>
      <c r="H104" s="147"/>
      <c r="I104" s="147"/>
      <c r="J104" s="147"/>
      <c r="K104" s="147"/>
      <c r="L104" s="147"/>
      <c r="M104" s="147"/>
      <c r="N104" s="147"/>
      <c r="O104" s="147"/>
      <c r="P104" s="148"/>
      <c r="Q104" s="146"/>
      <c r="R104" s="147"/>
      <c r="S104" s="147"/>
      <c r="T104" s="147"/>
      <c r="U104" s="147"/>
      <c r="V104" s="147"/>
      <c r="W104" s="147"/>
      <c r="X104" s="147"/>
      <c r="Y104" s="147"/>
      <c r="Z104" s="147"/>
      <c r="AA104" s="147"/>
      <c r="AB104" s="148"/>
      <c r="AC104" s="146"/>
      <c r="AD104" s="147"/>
      <c r="AE104" s="147"/>
      <c r="AF104" s="147"/>
      <c r="AG104" s="147"/>
      <c r="AH104" s="147"/>
      <c r="AI104" s="147"/>
      <c r="AJ104" s="147"/>
      <c r="AK104" s="147"/>
      <c r="AL104" s="147"/>
      <c r="AM104" s="147"/>
      <c r="AN104" s="148"/>
      <c r="AO104" s="146"/>
      <c r="AP104" s="147"/>
      <c r="AQ104" s="147"/>
      <c r="AR104" s="147"/>
      <c r="AS104" s="147"/>
      <c r="AT104" s="147"/>
      <c r="AU104" s="147"/>
      <c r="AV104" s="147"/>
      <c r="AW104" s="147"/>
      <c r="AX104" s="149"/>
    </row>
    <row r="105" spans="1:51" ht="24.75" customHeight="1" x14ac:dyDescent="0.15">
      <c r="A105" s="93" t="s">
        <v>237</v>
      </c>
      <c r="B105" s="93"/>
      <c r="C105" s="93"/>
      <c r="D105" s="93"/>
      <c r="E105" s="146"/>
      <c r="F105" s="147"/>
      <c r="G105" s="147"/>
      <c r="H105" s="147"/>
      <c r="I105" s="147"/>
      <c r="J105" s="147"/>
      <c r="K105" s="147"/>
      <c r="L105" s="147"/>
      <c r="M105" s="147"/>
      <c r="N105" s="147"/>
      <c r="O105" s="147"/>
      <c r="P105" s="148"/>
      <c r="Q105" s="146"/>
      <c r="R105" s="147"/>
      <c r="S105" s="147"/>
      <c r="T105" s="147"/>
      <c r="U105" s="147"/>
      <c r="V105" s="147"/>
      <c r="W105" s="147"/>
      <c r="X105" s="147"/>
      <c r="Y105" s="147"/>
      <c r="Z105" s="147"/>
      <c r="AA105" s="147"/>
      <c r="AB105" s="148"/>
      <c r="AC105" s="146"/>
      <c r="AD105" s="147"/>
      <c r="AE105" s="147"/>
      <c r="AF105" s="147"/>
      <c r="AG105" s="147"/>
      <c r="AH105" s="147"/>
      <c r="AI105" s="147"/>
      <c r="AJ105" s="147"/>
      <c r="AK105" s="147"/>
      <c r="AL105" s="147"/>
      <c r="AM105" s="147"/>
      <c r="AN105" s="148"/>
      <c r="AO105" s="146"/>
      <c r="AP105" s="147"/>
      <c r="AQ105" s="147"/>
      <c r="AR105" s="147"/>
      <c r="AS105" s="147"/>
      <c r="AT105" s="147"/>
      <c r="AU105" s="147"/>
      <c r="AV105" s="147"/>
      <c r="AW105" s="147"/>
      <c r="AX105" s="149"/>
    </row>
    <row r="106" spans="1:51" ht="24.75" customHeight="1" x14ac:dyDescent="0.15">
      <c r="A106" s="93" t="s">
        <v>236</v>
      </c>
      <c r="B106" s="93"/>
      <c r="C106" s="93"/>
      <c r="D106" s="93"/>
      <c r="E106" s="146"/>
      <c r="F106" s="147"/>
      <c r="G106" s="147"/>
      <c r="H106" s="147"/>
      <c r="I106" s="147"/>
      <c r="J106" s="147"/>
      <c r="K106" s="147"/>
      <c r="L106" s="147"/>
      <c r="M106" s="147"/>
      <c r="N106" s="147"/>
      <c r="O106" s="147"/>
      <c r="P106" s="148"/>
      <c r="Q106" s="146"/>
      <c r="R106" s="147"/>
      <c r="S106" s="147"/>
      <c r="T106" s="147"/>
      <c r="U106" s="147"/>
      <c r="V106" s="147"/>
      <c r="W106" s="147"/>
      <c r="X106" s="147"/>
      <c r="Y106" s="147"/>
      <c r="Z106" s="147"/>
      <c r="AA106" s="147"/>
      <c r="AB106" s="148"/>
      <c r="AC106" s="146"/>
      <c r="AD106" s="147"/>
      <c r="AE106" s="147"/>
      <c r="AF106" s="147"/>
      <c r="AG106" s="147"/>
      <c r="AH106" s="147"/>
      <c r="AI106" s="147"/>
      <c r="AJ106" s="147"/>
      <c r="AK106" s="147"/>
      <c r="AL106" s="147"/>
      <c r="AM106" s="147"/>
      <c r="AN106" s="148"/>
      <c r="AO106" s="146"/>
      <c r="AP106" s="147"/>
      <c r="AQ106" s="147"/>
      <c r="AR106" s="147"/>
      <c r="AS106" s="147"/>
      <c r="AT106" s="147"/>
      <c r="AU106" s="147"/>
      <c r="AV106" s="147"/>
      <c r="AW106" s="147"/>
      <c r="AX106" s="149"/>
    </row>
    <row r="107" spans="1:51" ht="24.75" customHeight="1" x14ac:dyDescent="0.15">
      <c r="A107" s="93" t="s">
        <v>382</v>
      </c>
      <c r="B107" s="93"/>
      <c r="C107" s="93"/>
      <c r="D107" s="93"/>
      <c r="E107" s="145"/>
      <c r="F107" s="129"/>
      <c r="G107" s="129"/>
      <c r="H107" s="63" t="str">
        <f>IF(E107="","","-")</f>
        <v/>
      </c>
      <c r="I107" s="129"/>
      <c r="J107" s="129"/>
      <c r="K107" s="63" t="str">
        <f>IF(I107="","","-")</f>
        <v/>
      </c>
      <c r="L107" s="131"/>
      <c r="M107" s="131"/>
      <c r="N107" s="63" t="str">
        <f>IF(O107="","","-")</f>
        <v/>
      </c>
      <c r="O107" s="143"/>
      <c r="P107" s="144"/>
      <c r="Q107" s="145"/>
      <c r="R107" s="129"/>
      <c r="S107" s="129"/>
      <c r="T107" s="63" t="str">
        <f>IF(Q107="","","-")</f>
        <v/>
      </c>
      <c r="U107" s="129"/>
      <c r="V107" s="129"/>
      <c r="W107" s="63" t="str">
        <f>IF(U107="","","-")</f>
        <v/>
      </c>
      <c r="X107" s="131"/>
      <c r="Y107" s="131"/>
      <c r="Z107" s="63" t="str">
        <f>IF(AA107="","","-")</f>
        <v/>
      </c>
      <c r="AA107" s="143"/>
      <c r="AB107" s="144"/>
      <c r="AC107" s="145"/>
      <c r="AD107" s="129"/>
      <c r="AE107" s="129"/>
      <c r="AF107" s="63" t="str">
        <f>IF(AC107="","","-")</f>
        <v/>
      </c>
      <c r="AG107" s="129"/>
      <c r="AH107" s="129"/>
      <c r="AI107" s="63" t="str">
        <f>IF(AG107="","","-")</f>
        <v/>
      </c>
      <c r="AJ107" s="131"/>
      <c r="AK107" s="131"/>
      <c r="AL107" s="63" t="str">
        <f>IF(AM107="","","-")</f>
        <v/>
      </c>
      <c r="AM107" s="143"/>
      <c r="AN107" s="144"/>
      <c r="AO107" s="145"/>
      <c r="AP107" s="129"/>
      <c r="AQ107" s="63" t="str">
        <f>IF(AO107="","","-")</f>
        <v/>
      </c>
      <c r="AR107" s="129"/>
      <c r="AS107" s="129"/>
      <c r="AT107" s="63" t="str">
        <f>IF(AR107="","","-")</f>
        <v/>
      </c>
      <c r="AU107" s="131"/>
      <c r="AV107" s="131"/>
      <c r="AW107" s="63" t="str">
        <f>IF(AX107="","","-")</f>
        <v/>
      </c>
      <c r="AX107" s="65"/>
    </row>
    <row r="108" spans="1:51" ht="24.75" customHeight="1" x14ac:dyDescent="0.15">
      <c r="A108" s="93" t="s">
        <v>553</v>
      </c>
      <c r="B108" s="93"/>
      <c r="C108" s="93"/>
      <c r="D108" s="93"/>
      <c r="E108" s="145" t="s">
        <v>565</v>
      </c>
      <c r="F108" s="129"/>
      <c r="G108" s="129"/>
      <c r="H108" s="63"/>
      <c r="I108" s="129"/>
      <c r="J108" s="129"/>
      <c r="K108" s="63"/>
      <c r="L108" s="131">
        <v>182</v>
      </c>
      <c r="M108" s="131"/>
      <c r="N108" s="63" t="str">
        <f>IF(O108="","","-")</f>
        <v/>
      </c>
      <c r="O108" s="143"/>
      <c r="P108" s="144"/>
      <c r="Q108" s="145"/>
      <c r="R108" s="129"/>
      <c r="S108" s="129"/>
      <c r="T108" s="63" t="str">
        <f>IF(Q108="","","-")</f>
        <v/>
      </c>
      <c r="U108" s="129"/>
      <c r="V108" s="129"/>
      <c r="W108" s="63" t="str">
        <f>IF(U108="","","-")</f>
        <v/>
      </c>
      <c r="X108" s="131"/>
      <c r="Y108" s="131"/>
      <c r="Z108" s="63" t="str">
        <f>IF(AA108="","","-")</f>
        <v/>
      </c>
      <c r="AA108" s="143"/>
      <c r="AB108" s="144"/>
      <c r="AC108" s="145"/>
      <c r="AD108" s="129"/>
      <c r="AE108" s="129"/>
      <c r="AF108" s="63" t="str">
        <f>IF(AC108="","","-")</f>
        <v/>
      </c>
      <c r="AG108" s="129"/>
      <c r="AH108" s="129"/>
      <c r="AI108" s="63" t="str">
        <f>IF(AG108="","","-")</f>
        <v/>
      </c>
      <c r="AJ108" s="131"/>
      <c r="AK108" s="131"/>
      <c r="AL108" s="63" t="str">
        <f>IF(AM108="","","-")</f>
        <v/>
      </c>
      <c r="AM108" s="143"/>
      <c r="AN108" s="144"/>
      <c r="AO108" s="145"/>
      <c r="AP108" s="129"/>
      <c r="AQ108" s="63" t="str">
        <f>IF(AO108="","","-")</f>
        <v/>
      </c>
      <c r="AR108" s="129"/>
      <c r="AS108" s="129"/>
      <c r="AT108" s="63" t="str">
        <f>IF(AR108="","","-")</f>
        <v/>
      </c>
      <c r="AU108" s="131"/>
      <c r="AV108" s="131"/>
      <c r="AW108" s="63" t="str">
        <f>IF(AX108="","","-")</f>
        <v/>
      </c>
      <c r="AX108" s="65"/>
    </row>
    <row r="109" spans="1:51" ht="24.75" customHeight="1" x14ac:dyDescent="0.15">
      <c r="A109" s="93" t="s">
        <v>350</v>
      </c>
      <c r="B109" s="93"/>
      <c r="C109" s="93"/>
      <c r="D109" s="93"/>
      <c r="E109" s="141">
        <v>2021</v>
      </c>
      <c r="F109" s="130"/>
      <c r="G109" s="129" t="s">
        <v>566</v>
      </c>
      <c r="H109" s="129"/>
      <c r="I109" s="129"/>
      <c r="J109" s="130">
        <v>20</v>
      </c>
      <c r="K109" s="130"/>
      <c r="L109" s="131">
        <v>186</v>
      </c>
      <c r="M109" s="131"/>
      <c r="N109" s="131"/>
      <c r="O109" s="130"/>
      <c r="P109" s="130"/>
      <c r="Q109" s="141"/>
      <c r="R109" s="130"/>
      <c r="S109" s="129"/>
      <c r="T109" s="129"/>
      <c r="U109" s="129"/>
      <c r="V109" s="130"/>
      <c r="W109" s="130"/>
      <c r="X109" s="131"/>
      <c r="Y109" s="131"/>
      <c r="Z109" s="131"/>
      <c r="AA109" s="130"/>
      <c r="AB109" s="142"/>
      <c r="AC109" s="141"/>
      <c r="AD109" s="130"/>
      <c r="AE109" s="129"/>
      <c r="AF109" s="129"/>
      <c r="AG109" s="129"/>
      <c r="AH109" s="130"/>
      <c r="AI109" s="130"/>
      <c r="AJ109" s="131"/>
      <c r="AK109" s="131"/>
      <c r="AL109" s="131"/>
      <c r="AM109" s="130"/>
      <c r="AN109" s="142"/>
      <c r="AO109" s="141"/>
      <c r="AP109" s="130"/>
      <c r="AQ109" s="129"/>
      <c r="AR109" s="129"/>
      <c r="AS109" s="129"/>
      <c r="AT109" s="130"/>
      <c r="AU109" s="130"/>
      <c r="AV109" s="131"/>
      <c r="AW109" s="131"/>
      <c r="AX109" s="65"/>
    </row>
    <row r="110" spans="1:51" ht="28.35" customHeight="1" x14ac:dyDescent="0.15">
      <c r="A110" s="132" t="s">
        <v>230</v>
      </c>
      <c r="B110" s="133"/>
      <c r="C110" s="133"/>
      <c r="D110" s="133"/>
      <c r="E110" s="133"/>
      <c r="F110" s="134"/>
      <c r="G110" s="50" t="s">
        <v>554</v>
      </c>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5"/>
    </row>
    <row r="111" spans="1:51" ht="28.35" customHeight="1" x14ac:dyDescent="0.15">
      <c r="A111" s="132"/>
      <c r="B111" s="133"/>
      <c r="C111" s="133"/>
      <c r="D111" s="133"/>
      <c r="E111" s="133"/>
      <c r="F111" s="134"/>
      <c r="G111" s="33"/>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5"/>
    </row>
    <row r="112" spans="1:51" ht="28.35" customHeight="1" x14ac:dyDescent="0.15">
      <c r="A112" s="132"/>
      <c r="B112" s="133"/>
      <c r="C112" s="133"/>
      <c r="D112" s="133"/>
      <c r="E112" s="133"/>
      <c r="F112" s="134"/>
      <c r="G112" s="33"/>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5"/>
    </row>
    <row r="113" spans="1:50" ht="28.35" customHeight="1" x14ac:dyDescent="0.15">
      <c r="A113" s="132"/>
      <c r="B113" s="133"/>
      <c r="C113" s="133"/>
      <c r="D113" s="133"/>
      <c r="E113" s="133"/>
      <c r="F113" s="134"/>
      <c r="G113" s="33"/>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5"/>
    </row>
    <row r="114" spans="1:50" ht="27.75" customHeight="1" x14ac:dyDescent="0.15">
      <c r="A114" s="132"/>
      <c r="B114" s="133"/>
      <c r="C114" s="133"/>
      <c r="D114" s="133"/>
      <c r="E114" s="133"/>
      <c r="F114" s="134"/>
      <c r="G114" s="33"/>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5"/>
    </row>
    <row r="115" spans="1:50" ht="28.35" customHeight="1" x14ac:dyDescent="0.15">
      <c r="A115" s="132"/>
      <c r="B115" s="133"/>
      <c r="C115" s="133"/>
      <c r="D115" s="133"/>
      <c r="E115" s="133"/>
      <c r="F115" s="134"/>
      <c r="G115" s="33"/>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5"/>
    </row>
    <row r="116" spans="1:50" ht="28.35" customHeight="1" x14ac:dyDescent="0.15">
      <c r="A116" s="132"/>
      <c r="B116" s="133"/>
      <c r="C116" s="133"/>
      <c r="D116" s="133"/>
      <c r="E116" s="133"/>
      <c r="F116" s="134"/>
      <c r="G116" s="33"/>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5"/>
    </row>
    <row r="117" spans="1:50" ht="27.75" customHeight="1" x14ac:dyDescent="0.15">
      <c r="A117" s="132"/>
      <c r="B117" s="133"/>
      <c r="C117" s="133"/>
      <c r="D117" s="133"/>
      <c r="E117" s="133"/>
      <c r="F117" s="134"/>
      <c r="G117" s="33"/>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5"/>
    </row>
    <row r="118" spans="1:50" ht="28.35" customHeight="1" x14ac:dyDescent="0.15">
      <c r="A118" s="132"/>
      <c r="B118" s="133"/>
      <c r="C118" s="133"/>
      <c r="D118" s="133"/>
      <c r="E118" s="133"/>
      <c r="F118" s="134"/>
      <c r="G118" s="33"/>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5"/>
    </row>
    <row r="119" spans="1:50" ht="28.35" customHeight="1" x14ac:dyDescent="0.15">
      <c r="A119" s="132"/>
      <c r="B119" s="133"/>
      <c r="C119" s="133"/>
      <c r="D119" s="133"/>
      <c r="E119" s="133"/>
      <c r="F119" s="134"/>
      <c r="G119" s="33"/>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5"/>
    </row>
    <row r="120" spans="1:50" ht="28.35" customHeight="1" x14ac:dyDescent="0.15">
      <c r="A120" s="132"/>
      <c r="B120" s="133"/>
      <c r="C120" s="133"/>
      <c r="D120" s="133"/>
      <c r="E120" s="133"/>
      <c r="F120" s="134"/>
      <c r="G120" s="33"/>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5"/>
    </row>
    <row r="121" spans="1:50" ht="28.35" customHeight="1" x14ac:dyDescent="0.15">
      <c r="A121" s="132"/>
      <c r="B121" s="133"/>
      <c r="C121" s="133"/>
      <c r="D121" s="133"/>
      <c r="E121" s="133"/>
      <c r="F121" s="134"/>
      <c r="G121" s="33"/>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5"/>
    </row>
    <row r="122" spans="1:50" ht="28.35" customHeight="1" x14ac:dyDescent="0.15">
      <c r="A122" s="132"/>
      <c r="B122" s="133"/>
      <c r="C122" s="133"/>
      <c r="D122" s="133"/>
      <c r="E122" s="133"/>
      <c r="F122" s="134"/>
      <c r="G122" s="33"/>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5"/>
    </row>
    <row r="123" spans="1:50" ht="27.75" customHeight="1" x14ac:dyDescent="0.15">
      <c r="A123" s="132"/>
      <c r="B123" s="133"/>
      <c r="C123" s="133"/>
      <c r="D123" s="133"/>
      <c r="E123" s="133"/>
      <c r="F123" s="134"/>
      <c r="G123" s="33"/>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5"/>
    </row>
    <row r="124" spans="1:50" ht="28.35" customHeight="1" x14ac:dyDescent="0.15">
      <c r="A124" s="132"/>
      <c r="B124" s="133"/>
      <c r="C124" s="133"/>
      <c r="D124" s="133"/>
      <c r="E124" s="133"/>
      <c r="F124" s="134"/>
      <c r="G124" s="33"/>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5"/>
    </row>
    <row r="125" spans="1:50" ht="28.35" customHeight="1" x14ac:dyDescent="0.15">
      <c r="A125" s="132"/>
      <c r="B125" s="133"/>
      <c r="C125" s="133"/>
      <c r="D125" s="133"/>
      <c r="E125" s="133"/>
      <c r="F125" s="134"/>
      <c r="G125" s="33"/>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5"/>
    </row>
    <row r="126" spans="1:50" ht="28.35" customHeight="1" x14ac:dyDescent="0.15">
      <c r="A126" s="132"/>
      <c r="B126" s="133"/>
      <c r="C126" s="133"/>
      <c r="D126" s="133"/>
      <c r="E126" s="133"/>
      <c r="F126" s="134"/>
      <c r="G126" s="33"/>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5"/>
    </row>
    <row r="127" spans="1:50" ht="52.5" customHeight="1" x14ac:dyDescent="0.15">
      <c r="A127" s="132"/>
      <c r="B127" s="133"/>
      <c r="C127" s="133"/>
      <c r="D127" s="133"/>
      <c r="E127" s="133"/>
      <c r="F127" s="134"/>
      <c r="G127" s="33"/>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5"/>
    </row>
    <row r="128" spans="1:50" ht="52.5" customHeight="1" thickBot="1" x14ac:dyDescent="0.2">
      <c r="A128" s="132"/>
      <c r="B128" s="133"/>
      <c r="C128" s="133"/>
      <c r="D128" s="133"/>
      <c r="E128" s="133"/>
      <c r="F128" s="134"/>
      <c r="G128" s="33"/>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5"/>
    </row>
    <row r="129" spans="1:51" ht="24.75" customHeight="1" x14ac:dyDescent="0.15">
      <c r="A129" s="135" t="s">
        <v>232</v>
      </c>
      <c r="B129" s="136"/>
      <c r="C129" s="136"/>
      <c r="D129" s="136"/>
      <c r="E129" s="136"/>
      <c r="F129" s="137"/>
      <c r="G129" s="117" t="s">
        <v>624</v>
      </c>
      <c r="H129" s="118"/>
      <c r="I129" s="118"/>
      <c r="J129" s="118"/>
      <c r="K129" s="118"/>
      <c r="L129" s="118"/>
      <c r="M129" s="118"/>
      <c r="N129" s="118"/>
      <c r="O129" s="118"/>
      <c r="P129" s="118"/>
      <c r="Q129" s="118"/>
      <c r="R129" s="118"/>
      <c r="S129" s="118"/>
      <c r="T129" s="118"/>
      <c r="U129" s="118"/>
      <c r="V129" s="118"/>
      <c r="W129" s="118"/>
      <c r="X129" s="118"/>
      <c r="Y129" s="118"/>
      <c r="Z129" s="118"/>
      <c r="AA129" s="118"/>
      <c r="AB129" s="119"/>
      <c r="AC129" s="117" t="s">
        <v>625</v>
      </c>
      <c r="AD129" s="118"/>
      <c r="AE129" s="118"/>
      <c r="AF129" s="118"/>
      <c r="AG129" s="118"/>
      <c r="AH129" s="118"/>
      <c r="AI129" s="118"/>
      <c r="AJ129" s="118"/>
      <c r="AK129" s="118"/>
      <c r="AL129" s="118"/>
      <c r="AM129" s="118"/>
      <c r="AN129" s="118"/>
      <c r="AO129" s="118"/>
      <c r="AP129" s="118"/>
      <c r="AQ129" s="118"/>
      <c r="AR129" s="118"/>
      <c r="AS129" s="118"/>
      <c r="AT129" s="118"/>
      <c r="AU129" s="118"/>
      <c r="AV129" s="118"/>
      <c r="AW129" s="118"/>
      <c r="AX129" s="120"/>
    </row>
    <row r="130" spans="1:51" ht="24.75" customHeight="1" x14ac:dyDescent="0.15">
      <c r="A130" s="138"/>
      <c r="B130" s="139"/>
      <c r="C130" s="139"/>
      <c r="D130" s="139"/>
      <c r="E130" s="139"/>
      <c r="F130" s="140"/>
      <c r="G130" s="121" t="s">
        <v>15</v>
      </c>
      <c r="H130" s="122"/>
      <c r="I130" s="122"/>
      <c r="J130" s="122"/>
      <c r="K130" s="122"/>
      <c r="L130" s="123" t="s">
        <v>16</v>
      </c>
      <c r="M130" s="122"/>
      <c r="N130" s="122"/>
      <c r="O130" s="122"/>
      <c r="P130" s="122"/>
      <c r="Q130" s="122"/>
      <c r="R130" s="122"/>
      <c r="S130" s="122"/>
      <c r="T130" s="122"/>
      <c r="U130" s="122"/>
      <c r="V130" s="122"/>
      <c r="W130" s="122"/>
      <c r="X130" s="124"/>
      <c r="Y130" s="125" t="s">
        <v>17</v>
      </c>
      <c r="Z130" s="126"/>
      <c r="AA130" s="126"/>
      <c r="AB130" s="127"/>
      <c r="AC130" s="121" t="s">
        <v>15</v>
      </c>
      <c r="AD130" s="122"/>
      <c r="AE130" s="122"/>
      <c r="AF130" s="122"/>
      <c r="AG130" s="122"/>
      <c r="AH130" s="123" t="s">
        <v>16</v>
      </c>
      <c r="AI130" s="122"/>
      <c r="AJ130" s="122"/>
      <c r="AK130" s="122"/>
      <c r="AL130" s="122"/>
      <c r="AM130" s="122"/>
      <c r="AN130" s="122"/>
      <c r="AO130" s="122"/>
      <c r="AP130" s="122"/>
      <c r="AQ130" s="122"/>
      <c r="AR130" s="122"/>
      <c r="AS130" s="122"/>
      <c r="AT130" s="124"/>
      <c r="AU130" s="125" t="s">
        <v>17</v>
      </c>
      <c r="AV130" s="126"/>
      <c r="AW130" s="126"/>
      <c r="AX130" s="128"/>
    </row>
    <row r="131" spans="1:51" ht="77.25" customHeight="1" x14ac:dyDescent="0.15">
      <c r="A131" s="138"/>
      <c r="B131" s="139"/>
      <c r="C131" s="139"/>
      <c r="D131" s="139"/>
      <c r="E131" s="139"/>
      <c r="F131" s="140"/>
      <c r="G131" s="107" t="s">
        <v>621</v>
      </c>
      <c r="H131" s="108"/>
      <c r="I131" s="108"/>
      <c r="J131" s="108"/>
      <c r="K131" s="109"/>
      <c r="L131" s="110" t="s">
        <v>620</v>
      </c>
      <c r="M131" s="111"/>
      <c r="N131" s="111"/>
      <c r="O131" s="111"/>
      <c r="P131" s="111"/>
      <c r="Q131" s="111"/>
      <c r="R131" s="111"/>
      <c r="S131" s="111"/>
      <c r="T131" s="111"/>
      <c r="U131" s="111"/>
      <c r="V131" s="111"/>
      <c r="W131" s="111"/>
      <c r="X131" s="112"/>
      <c r="Y131" s="113">
        <v>5200</v>
      </c>
      <c r="Z131" s="114"/>
      <c r="AA131" s="114"/>
      <c r="AB131" s="115"/>
      <c r="AC131" s="107" t="s">
        <v>623</v>
      </c>
      <c r="AD131" s="108"/>
      <c r="AE131" s="108"/>
      <c r="AF131" s="108"/>
      <c r="AG131" s="109"/>
      <c r="AH131" s="110" t="s">
        <v>622</v>
      </c>
      <c r="AI131" s="111"/>
      <c r="AJ131" s="111"/>
      <c r="AK131" s="111"/>
      <c r="AL131" s="111"/>
      <c r="AM131" s="111"/>
      <c r="AN131" s="111"/>
      <c r="AO131" s="111"/>
      <c r="AP131" s="111"/>
      <c r="AQ131" s="111"/>
      <c r="AR131" s="111"/>
      <c r="AS131" s="111"/>
      <c r="AT131" s="112"/>
      <c r="AU131" s="113">
        <v>1952.49</v>
      </c>
      <c r="AV131" s="114"/>
      <c r="AW131" s="114"/>
      <c r="AX131" s="116"/>
    </row>
    <row r="132" spans="1:51" ht="24.75" customHeight="1" x14ac:dyDescent="0.15">
      <c r="A132" s="138"/>
      <c r="B132" s="139"/>
      <c r="C132" s="139"/>
      <c r="D132" s="139"/>
      <c r="E132" s="139"/>
      <c r="F132" s="140"/>
      <c r="G132" s="98" t="s">
        <v>18</v>
      </c>
      <c r="H132" s="99"/>
      <c r="I132" s="99"/>
      <c r="J132" s="99"/>
      <c r="K132" s="99"/>
      <c r="L132" s="100"/>
      <c r="M132" s="101"/>
      <c r="N132" s="101"/>
      <c r="O132" s="101"/>
      <c r="P132" s="101"/>
      <c r="Q132" s="101"/>
      <c r="R132" s="101"/>
      <c r="S132" s="101"/>
      <c r="T132" s="101"/>
      <c r="U132" s="101"/>
      <c r="V132" s="101"/>
      <c r="W132" s="101"/>
      <c r="X132" s="102"/>
      <c r="Y132" s="103">
        <f>SUM(Y131:AB131)</f>
        <v>5200</v>
      </c>
      <c r="Z132" s="104"/>
      <c r="AA132" s="104"/>
      <c r="AB132" s="105"/>
      <c r="AC132" s="98" t="s">
        <v>18</v>
      </c>
      <c r="AD132" s="99"/>
      <c r="AE132" s="99"/>
      <c r="AF132" s="99"/>
      <c r="AG132" s="99"/>
      <c r="AH132" s="100"/>
      <c r="AI132" s="101"/>
      <c r="AJ132" s="101"/>
      <c r="AK132" s="101"/>
      <c r="AL132" s="101"/>
      <c r="AM132" s="101"/>
      <c r="AN132" s="101"/>
      <c r="AO132" s="101"/>
      <c r="AP132" s="101"/>
      <c r="AQ132" s="101"/>
      <c r="AR132" s="101"/>
      <c r="AS132" s="101"/>
      <c r="AT132" s="102"/>
      <c r="AU132" s="103">
        <f>SUM(AU131:AX131)</f>
        <v>1952.49</v>
      </c>
      <c r="AV132" s="104"/>
      <c r="AW132" s="104"/>
      <c r="AX132" s="106"/>
    </row>
    <row r="133" spans="1:51" ht="24.75" customHeight="1" x14ac:dyDescent="0.15">
      <c r="A133" s="4"/>
      <c r="B133" s="4"/>
      <c r="C133" s="4"/>
      <c r="D133" s="4"/>
      <c r="E133" s="4"/>
      <c r="F133" s="4"/>
      <c r="G133" s="7"/>
      <c r="H133" s="7"/>
      <c r="I133" s="7"/>
      <c r="J133" s="7"/>
      <c r="K133" s="7"/>
      <c r="L133" s="3"/>
      <c r="M133" s="7"/>
      <c r="N133" s="7"/>
      <c r="O133" s="7"/>
      <c r="P133" s="7"/>
      <c r="Q133" s="7"/>
      <c r="R133" s="7"/>
      <c r="S133" s="7"/>
      <c r="T133" s="7"/>
      <c r="U133" s="7"/>
      <c r="V133" s="7"/>
      <c r="W133" s="7"/>
      <c r="X133" s="7"/>
      <c r="Y133" s="8"/>
      <c r="Z133" s="8"/>
      <c r="AA133" s="8"/>
      <c r="AB133" s="8"/>
      <c r="AC133" s="7"/>
      <c r="AD133" s="7"/>
      <c r="AE133" s="7"/>
      <c r="AF133" s="7"/>
      <c r="AG133" s="7"/>
      <c r="AH133" s="3"/>
      <c r="AI133" s="7"/>
      <c r="AJ133" s="7"/>
      <c r="AK133" s="7"/>
      <c r="AL133" s="7"/>
      <c r="AM133" s="7"/>
      <c r="AN133" s="7"/>
      <c r="AO133" s="7"/>
      <c r="AP133" s="7"/>
      <c r="AQ133" s="7"/>
      <c r="AR133" s="7"/>
      <c r="AS133" s="7"/>
      <c r="AT133" s="7"/>
      <c r="AU133" s="8"/>
      <c r="AV133" s="8"/>
      <c r="AW133" s="8"/>
      <c r="AX133" s="8"/>
    </row>
    <row r="134" spans="1:51" ht="24.75" customHeight="1" x14ac:dyDescent="0.15"/>
    <row r="135" spans="1:51" ht="24.75" customHeight="1" x14ac:dyDescent="0.15">
      <c r="A135" s="9"/>
      <c r="B135" s="1" t="s">
        <v>26</v>
      </c>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c r="AP135" s="9"/>
      <c r="AQ135" s="9"/>
      <c r="AR135" s="9"/>
      <c r="AS135" s="9"/>
      <c r="AT135" s="9"/>
      <c r="AU135" s="9"/>
      <c r="AV135" s="9"/>
      <c r="AW135" s="9"/>
      <c r="AX135" s="9"/>
    </row>
    <row r="136" spans="1:51" ht="24.75" customHeight="1" x14ac:dyDescent="0.15">
      <c r="A136" s="9"/>
      <c r="B136" s="36" t="s">
        <v>213</v>
      </c>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c r="AS136" s="9"/>
      <c r="AT136" s="9"/>
      <c r="AU136" s="9"/>
      <c r="AV136" s="9"/>
      <c r="AW136" s="9"/>
      <c r="AX136" s="9"/>
    </row>
    <row r="137" spans="1:51" ht="59.25" customHeight="1" x14ac:dyDescent="0.15">
      <c r="A137" s="92"/>
      <c r="B137" s="92"/>
      <c r="C137" s="92" t="s">
        <v>24</v>
      </c>
      <c r="D137" s="92"/>
      <c r="E137" s="92"/>
      <c r="F137" s="92"/>
      <c r="G137" s="92"/>
      <c r="H137" s="92"/>
      <c r="I137" s="92"/>
      <c r="J137" s="85" t="s">
        <v>181</v>
      </c>
      <c r="K137" s="93"/>
      <c r="L137" s="93"/>
      <c r="M137" s="93"/>
      <c r="N137" s="93"/>
      <c r="O137" s="93"/>
      <c r="P137" s="94" t="s">
        <v>25</v>
      </c>
      <c r="Q137" s="94"/>
      <c r="R137" s="94"/>
      <c r="S137" s="94"/>
      <c r="T137" s="94"/>
      <c r="U137" s="94"/>
      <c r="V137" s="94"/>
      <c r="W137" s="94"/>
      <c r="X137" s="94"/>
      <c r="Y137" s="95" t="s">
        <v>180</v>
      </c>
      <c r="Z137" s="96"/>
      <c r="AA137" s="96"/>
      <c r="AB137" s="96"/>
      <c r="AC137" s="85" t="s">
        <v>205</v>
      </c>
      <c r="AD137" s="85"/>
      <c r="AE137" s="85"/>
      <c r="AF137" s="85"/>
      <c r="AG137" s="85"/>
      <c r="AH137" s="95" t="s">
        <v>218</v>
      </c>
      <c r="AI137" s="92"/>
      <c r="AJ137" s="92"/>
      <c r="AK137" s="92"/>
      <c r="AL137" s="92" t="s">
        <v>19</v>
      </c>
      <c r="AM137" s="92"/>
      <c r="AN137" s="92"/>
      <c r="AO137" s="97"/>
      <c r="AP137" s="86" t="s">
        <v>182</v>
      </c>
      <c r="AQ137" s="86"/>
      <c r="AR137" s="86"/>
      <c r="AS137" s="86"/>
      <c r="AT137" s="86"/>
      <c r="AU137" s="86"/>
      <c r="AV137" s="86"/>
      <c r="AW137" s="86"/>
      <c r="AX137" s="86"/>
    </row>
    <row r="138" spans="1:51" ht="45" customHeight="1" x14ac:dyDescent="0.15">
      <c r="A138" s="78">
        <v>1</v>
      </c>
      <c r="B138" s="78">
        <v>1</v>
      </c>
      <c r="C138" s="88" t="s">
        <v>626</v>
      </c>
      <c r="D138" s="87"/>
      <c r="E138" s="87"/>
      <c r="F138" s="87"/>
      <c r="G138" s="87"/>
      <c r="H138" s="87"/>
      <c r="I138" s="87"/>
      <c r="J138" s="79">
        <v>9010005023796</v>
      </c>
      <c r="K138" s="80"/>
      <c r="L138" s="80"/>
      <c r="M138" s="80"/>
      <c r="N138" s="80"/>
      <c r="O138" s="80"/>
      <c r="P138" s="89" t="s">
        <v>627</v>
      </c>
      <c r="Q138" s="81"/>
      <c r="R138" s="81"/>
      <c r="S138" s="81"/>
      <c r="T138" s="81"/>
      <c r="U138" s="81"/>
      <c r="V138" s="81"/>
      <c r="W138" s="81"/>
      <c r="X138" s="81"/>
      <c r="Y138" s="82">
        <v>5200</v>
      </c>
      <c r="Z138" s="83"/>
      <c r="AA138" s="83"/>
      <c r="AB138" s="84"/>
      <c r="AC138" s="67" t="s">
        <v>628</v>
      </c>
      <c r="AD138" s="68"/>
      <c r="AE138" s="68"/>
      <c r="AF138" s="68"/>
      <c r="AG138" s="68"/>
      <c r="AH138" s="90" t="s">
        <v>250</v>
      </c>
      <c r="AI138" s="91"/>
      <c r="AJ138" s="91"/>
      <c r="AK138" s="91"/>
      <c r="AL138" s="71" t="s">
        <v>250</v>
      </c>
      <c r="AM138" s="72"/>
      <c r="AN138" s="72"/>
      <c r="AO138" s="73"/>
      <c r="AP138" s="74" t="s">
        <v>250</v>
      </c>
      <c r="AQ138" s="74"/>
      <c r="AR138" s="74"/>
      <c r="AS138" s="74"/>
      <c r="AT138" s="74"/>
      <c r="AU138" s="74"/>
      <c r="AV138" s="74"/>
      <c r="AW138" s="74"/>
      <c r="AX138" s="74"/>
    </row>
    <row r="139" spans="1:51" ht="24.75" customHeight="1" x14ac:dyDescent="0.15">
      <c r="A139" s="40"/>
      <c r="B139" s="40"/>
      <c r="C139" s="40"/>
      <c r="D139" s="40"/>
      <c r="E139" s="40"/>
      <c r="F139" s="40"/>
      <c r="G139" s="40"/>
      <c r="H139" s="40"/>
      <c r="I139" s="40"/>
      <c r="J139" s="41"/>
      <c r="K139" s="41"/>
      <c r="L139" s="41"/>
      <c r="M139" s="41"/>
      <c r="N139" s="41"/>
      <c r="O139" s="41"/>
      <c r="P139" s="42"/>
      <c r="Q139" s="42"/>
      <c r="R139" s="42"/>
      <c r="S139" s="42"/>
      <c r="T139" s="42"/>
      <c r="U139" s="42"/>
      <c r="V139" s="42"/>
      <c r="W139" s="42"/>
      <c r="X139" s="42"/>
      <c r="Y139" s="43"/>
      <c r="Z139" s="43"/>
      <c r="AA139" s="43"/>
      <c r="AB139" s="43"/>
      <c r="AC139" s="43"/>
      <c r="AD139" s="43"/>
      <c r="AE139" s="43"/>
      <c r="AF139" s="43"/>
      <c r="AG139" s="43"/>
      <c r="AH139" s="43"/>
      <c r="AI139" s="43"/>
      <c r="AJ139" s="43"/>
      <c r="AK139" s="43"/>
      <c r="AL139" s="43"/>
      <c r="AM139" s="43"/>
      <c r="AN139" s="43"/>
      <c r="AO139" s="43"/>
      <c r="AP139" s="42"/>
      <c r="AQ139" s="42"/>
      <c r="AR139" s="42"/>
      <c r="AS139" s="42"/>
      <c r="AT139" s="42"/>
      <c r="AU139" s="42"/>
      <c r="AV139" s="42"/>
      <c r="AW139" s="42"/>
      <c r="AX139" s="42"/>
      <c r="AY139">
        <f>COUNTA($C$142)</f>
        <v>1</v>
      </c>
    </row>
    <row r="140" spans="1:51" ht="24.75" customHeight="1" x14ac:dyDescent="0.15">
      <c r="A140" s="40"/>
      <c r="B140" s="44" t="s">
        <v>163</v>
      </c>
      <c r="C140" s="40"/>
      <c r="D140" s="40"/>
      <c r="E140" s="40"/>
      <c r="F140" s="40"/>
      <c r="G140" s="40"/>
      <c r="H140" s="40"/>
      <c r="I140" s="40"/>
      <c r="J140" s="40"/>
      <c r="K140" s="40"/>
      <c r="L140" s="40"/>
      <c r="M140" s="40"/>
      <c r="N140" s="40"/>
      <c r="O140" s="40"/>
      <c r="P140" s="45"/>
      <c r="Q140" s="45"/>
      <c r="R140" s="45"/>
      <c r="S140" s="45"/>
      <c r="T140" s="45"/>
      <c r="U140" s="45"/>
      <c r="V140" s="45"/>
      <c r="W140" s="45"/>
      <c r="X140" s="45"/>
      <c r="Y140" s="46"/>
      <c r="Z140" s="46"/>
      <c r="AA140" s="46"/>
      <c r="AB140" s="46"/>
      <c r="AC140" s="46"/>
      <c r="AD140" s="46"/>
      <c r="AE140" s="46"/>
      <c r="AF140" s="46"/>
      <c r="AG140" s="46"/>
      <c r="AH140" s="46"/>
      <c r="AI140" s="46"/>
      <c r="AJ140" s="46"/>
      <c r="AK140" s="46"/>
      <c r="AL140" s="46"/>
      <c r="AM140" s="46"/>
      <c r="AN140" s="46"/>
      <c r="AO140" s="46"/>
      <c r="AP140" s="45"/>
      <c r="AQ140" s="45"/>
      <c r="AR140" s="45"/>
      <c r="AS140" s="45"/>
      <c r="AT140" s="45"/>
      <c r="AU140" s="45"/>
      <c r="AV140" s="45"/>
      <c r="AW140" s="45"/>
      <c r="AX140" s="45"/>
      <c r="AY140">
        <f>$AY$139</f>
        <v>1</v>
      </c>
    </row>
    <row r="141" spans="1:51" ht="59.25" customHeight="1" x14ac:dyDescent="0.15">
      <c r="A141" s="92"/>
      <c r="B141" s="92"/>
      <c r="C141" s="92" t="s">
        <v>24</v>
      </c>
      <c r="D141" s="92"/>
      <c r="E141" s="92"/>
      <c r="F141" s="92"/>
      <c r="G141" s="92"/>
      <c r="H141" s="92"/>
      <c r="I141" s="92"/>
      <c r="J141" s="85" t="s">
        <v>181</v>
      </c>
      <c r="K141" s="93"/>
      <c r="L141" s="93"/>
      <c r="M141" s="93"/>
      <c r="N141" s="93"/>
      <c r="O141" s="93"/>
      <c r="P141" s="94" t="s">
        <v>25</v>
      </c>
      <c r="Q141" s="94"/>
      <c r="R141" s="94"/>
      <c r="S141" s="94"/>
      <c r="T141" s="94"/>
      <c r="U141" s="94"/>
      <c r="V141" s="94"/>
      <c r="W141" s="94"/>
      <c r="X141" s="94"/>
      <c r="Y141" s="95" t="s">
        <v>180</v>
      </c>
      <c r="Z141" s="96"/>
      <c r="AA141" s="96"/>
      <c r="AB141" s="96"/>
      <c r="AC141" s="85" t="s">
        <v>205</v>
      </c>
      <c r="AD141" s="85"/>
      <c r="AE141" s="85"/>
      <c r="AF141" s="85"/>
      <c r="AG141" s="85"/>
      <c r="AH141" s="95" t="s">
        <v>218</v>
      </c>
      <c r="AI141" s="92"/>
      <c r="AJ141" s="92"/>
      <c r="AK141" s="92"/>
      <c r="AL141" s="92" t="s">
        <v>19</v>
      </c>
      <c r="AM141" s="92"/>
      <c r="AN141" s="92"/>
      <c r="AO141" s="97"/>
      <c r="AP141" s="86" t="s">
        <v>182</v>
      </c>
      <c r="AQ141" s="86"/>
      <c r="AR141" s="86"/>
      <c r="AS141" s="86"/>
      <c r="AT141" s="86"/>
      <c r="AU141" s="86"/>
      <c r="AV141" s="86"/>
      <c r="AW141" s="86"/>
      <c r="AX141" s="86"/>
      <c r="AY141">
        <f>$AY$139</f>
        <v>1</v>
      </c>
    </row>
    <row r="142" spans="1:51" ht="45" customHeight="1" x14ac:dyDescent="0.15">
      <c r="A142" s="78">
        <v>1</v>
      </c>
      <c r="B142" s="78">
        <v>1</v>
      </c>
      <c r="C142" s="88" t="s">
        <v>629</v>
      </c>
      <c r="D142" s="87"/>
      <c r="E142" s="87"/>
      <c r="F142" s="87"/>
      <c r="G142" s="87"/>
      <c r="H142" s="87"/>
      <c r="I142" s="87"/>
      <c r="J142" s="79">
        <v>7370005002147</v>
      </c>
      <c r="K142" s="80"/>
      <c r="L142" s="80"/>
      <c r="M142" s="80"/>
      <c r="N142" s="80"/>
      <c r="O142" s="80"/>
      <c r="P142" s="89" t="s">
        <v>627</v>
      </c>
      <c r="Q142" s="81"/>
      <c r="R142" s="81"/>
      <c r="S142" s="81"/>
      <c r="T142" s="81"/>
      <c r="U142" s="81"/>
      <c r="V142" s="81"/>
      <c r="W142" s="81"/>
      <c r="X142" s="81"/>
      <c r="Y142" s="82">
        <v>676.85</v>
      </c>
      <c r="Z142" s="83"/>
      <c r="AA142" s="83"/>
      <c r="AB142" s="84"/>
      <c r="AC142" s="67" t="s">
        <v>224</v>
      </c>
      <c r="AD142" s="68"/>
      <c r="AE142" s="68"/>
      <c r="AF142" s="68"/>
      <c r="AG142" s="68"/>
      <c r="AH142" s="90" t="s">
        <v>250</v>
      </c>
      <c r="AI142" s="91"/>
      <c r="AJ142" s="91"/>
      <c r="AK142" s="91"/>
      <c r="AL142" s="71" t="s">
        <v>576</v>
      </c>
      <c r="AM142" s="72"/>
      <c r="AN142" s="72"/>
      <c r="AO142" s="73"/>
      <c r="AP142" s="74" t="s">
        <v>250</v>
      </c>
      <c r="AQ142" s="74"/>
      <c r="AR142" s="74"/>
      <c r="AS142" s="74"/>
      <c r="AT142" s="74"/>
      <c r="AU142" s="74"/>
      <c r="AV142" s="74"/>
      <c r="AW142" s="74"/>
      <c r="AX142" s="74"/>
      <c r="AY142">
        <f>$AY$139</f>
        <v>1</v>
      </c>
    </row>
    <row r="143" spans="1:51" ht="45" customHeight="1" x14ac:dyDescent="0.15">
      <c r="A143" s="78">
        <v>2</v>
      </c>
      <c r="B143" s="78">
        <v>1</v>
      </c>
      <c r="C143" s="88" t="s">
        <v>630</v>
      </c>
      <c r="D143" s="87"/>
      <c r="E143" s="87"/>
      <c r="F143" s="87"/>
      <c r="G143" s="87"/>
      <c r="H143" s="87"/>
      <c r="I143" s="87"/>
      <c r="J143" s="79">
        <v>5010005007398</v>
      </c>
      <c r="K143" s="80"/>
      <c r="L143" s="80"/>
      <c r="M143" s="80"/>
      <c r="N143" s="80"/>
      <c r="O143" s="80"/>
      <c r="P143" s="89" t="s">
        <v>627</v>
      </c>
      <c r="Q143" s="81"/>
      <c r="R143" s="81"/>
      <c r="S143" s="81"/>
      <c r="T143" s="81"/>
      <c r="U143" s="81"/>
      <c r="V143" s="81"/>
      <c r="W143" s="81"/>
      <c r="X143" s="81"/>
      <c r="Y143" s="82">
        <v>522.66</v>
      </c>
      <c r="Z143" s="83"/>
      <c r="AA143" s="83"/>
      <c r="AB143" s="84"/>
      <c r="AC143" s="67" t="s">
        <v>224</v>
      </c>
      <c r="AD143" s="68"/>
      <c r="AE143" s="68"/>
      <c r="AF143" s="68"/>
      <c r="AG143" s="68"/>
      <c r="AH143" s="90" t="s">
        <v>576</v>
      </c>
      <c r="AI143" s="91"/>
      <c r="AJ143" s="91"/>
      <c r="AK143" s="91"/>
      <c r="AL143" s="71" t="s">
        <v>576</v>
      </c>
      <c r="AM143" s="72"/>
      <c r="AN143" s="72"/>
      <c r="AO143" s="73"/>
      <c r="AP143" s="74" t="s">
        <v>250</v>
      </c>
      <c r="AQ143" s="74"/>
      <c r="AR143" s="74"/>
      <c r="AS143" s="74"/>
      <c r="AT143" s="74"/>
      <c r="AU143" s="74"/>
      <c r="AV143" s="74"/>
      <c r="AW143" s="74"/>
      <c r="AX143" s="74"/>
      <c r="AY143">
        <f>COUNTA($C$143)</f>
        <v>1</v>
      </c>
    </row>
    <row r="144" spans="1:51" ht="45" customHeight="1" x14ac:dyDescent="0.15">
      <c r="A144" s="78">
        <v>3</v>
      </c>
      <c r="B144" s="78">
        <v>1</v>
      </c>
      <c r="C144" s="88" t="s">
        <v>631</v>
      </c>
      <c r="D144" s="87"/>
      <c r="E144" s="87"/>
      <c r="F144" s="87"/>
      <c r="G144" s="87"/>
      <c r="H144" s="87"/>
      <c r="I144" s="87"/>
      <c r="J144" s="79">
        <v>6430005004014</v>
      </c>
      <c r="K144" s="80"/>
      <c r="L144" s="80"/>
      <c r="M144" s="80"/>
      <c r="N144" s="80"/>
      <c r="O144" s="80"/>
      <c r="P144" s="89" t="s">
        <v>627</v>
      </c>
      <c r="Q144" s="81"/>
      <c r="R144" s="81"/>
      <c r="S144" s="81"/>
      <c r="T144" s="81"/>
      <c r="U144" s="81"/>
      <c r="V144" s="81"/>
      <c r="W144" s="81"/>
      <c r="X144" s="81"/>
      <c r="Y144" s="82">
        <v>502.06</v>
      </c>
      <c r="Z144" s="83"/>
      <c r="AA144" s="83"/>
      <c r="AB144" s="84"/>
      <c r="AC144" s="67" t="s">
        <v>224</v>
      </c>
      <c r="AD144" s="68"/>
      <c r="AE144" s="68"/>
      <c r="AF144" s="68"/>
      <c r="AG144" s="68"/>
      <c r="AH144" s="69" t="s">
        <v>576</v>
      </c>
      <c r="AI144" s="70"/>
      <c r="AJ144" s="70"/>
      <c r="AK144" s="70"/>
      <c r="AL144" s="71" t="s">
        <v>576</v>
      </c>
      <c r="AM144" s="72"/>
      <c r="AN144" s="72"/>
      <c r="AO144" s="73"/>
      <c r="AP144" s="74" t="s">
        <v>250</v>
      </c>
      <c r="AQ144" s="74"/>
      <c r="AR144" s="74"/>
      <c r="AS144" s="74"/>
      <c r="AT144" s="74"/>
      <c r="AU144" s="74"/>
      <c r="AV144" s="74"/>
      <c r="AW144" s="74"/>
      <c r="AX144" s="74"/>
      <c r="AY144">
        <f>COUNTA($C$144)</f>
        <v>1</v>
      </c>
    </row>
    <row r="145" spans="1:51" ht="45" customHeight="1" x14ac:dyDescent="0.15">
      <c r="A145" s="78">
        <v>4</v>
      </c>
      <c r="B145" s="78">
        <v>1</v>
      </c>
      <c r="C145" s="88" t="s">
        <v>632</v>
      </c>
      <c r="D145" s="87"/>
      <c r="E145" s="87"/>
      <c r="F145" s="87"/>
      <c r="G145" s="87"/>
      <c r="H145" s="87"/>
      <c r="I145" s="87"/>
      <c r="J145" s="79">
        <v>5050005005266</v>
      </c>
      <c r="K145" s="80"/>
      <c r="L145" s="80"/>
      <c r="M145" s="80"/>
      <c r="N145" s="80"/>
      <c r="O145" s="80"/>
      <c r="P145" s="89" t="s">
        <v>627</v>
      </c>
      <c r="Q145" s="81"/>
      <c r="R145" s="81"/>
      <c r="S145" s="81"/>
      <c r="T145" s="81"/>
      <c r="U145" s="81"/>
      <c r="V145" s="81"/>
      <c r="W145" s="81"/>
      <c r="X145" s="81"/>
      <c r="Y145" s="82">
        <v>250.92</v>
      </c>
      <c r="Z145" s="83"/>
      <c r="AA145" s="83"/>
      <c r="AB145" s="84"/>
      <c r="AC145" s="67" t="s">
        <v>224</v>
      </c>
      <c r="AD145" s="68"/>
      <c r="AE145" s="68"/>
      <c r="AF145" s="68"/>
      <c r="AG145" s="68"/>
      <c r="AH145" s="69" t="s">
        <v>576</v>
      </c>
      <c r="AI145" s="70"/>
      <c r="AJ145" s="70"/>
      <c r="AK145" s="70"/>
      <c r="AL145" s="71" t="s">
        <v>576</v>
      </c>
      <c r="AM145" s="72"/>
      <c r="AN145" s="72"/>
      <c r="AO145" s="73"/>
      <c r="AP145" s="74" t="s">
        <v>250</v>
      </c>
      <c r="AQ145" s="74"/>
      <c r="AR145" s="74"/>
      <c r="AS145" s="74"/>
      <c r="AT145" s="74"/>
      <c r="AU145" s="74"/>
      <c r="AV145" s="74"/>
      <c r="AW145" s="74"/>
      <c r="AX145" s="74"/>
      <c r="AY145">
        <f>COUNTA($C$145)</f>
        <v>1</v>
      </c>
    </row>
  </sheetData>
  <sheetProtection formatRows="0"/>
  <dataConsolidate link="1"/>
  <mergeCells count="614">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10:F10"/>
    <mergeCell ref="G10:AX10"/>
    <mergeCell ref="A11:F11"/>
    <mergeCell ref="G11:AX11"/>
    <mergeCell ref="A12:F22"/>
    <mergeCell ref="G12:O12"/>
    <mergeCell ref="P12:V12"/>
    <mergeCell ref="W12:AC12"/>
    <mergeCell ref="AD12:AJ12"/>
    <mergeCell ref="AK12:AQ12"/>
    <mergeCell ref="A8:F8"/>
    <mergeCell ref="G8:X8"/>
    <mergeCell ref="Y8:AD8"/>
    <mergeCell ref="AE8:AX8"/>
    <mergeCell ref="A9:F9"/>
    <mergeCell ref="G9:AX9"/>
    <mergeCell ref="AE5:AP5"/>
    <mergeCell ref="AQ5:AX5"/>
    <mergeCell ref="A6:F6"/>
    <mergeCell ref="G6:AX6"/>
    <mergeCell ref="A7:F7"/>
    <mergeCell ref="G7:X7"/>
    <mergeCell ref="Y7:AD7"/>
    <mergeCell ref="AE7:AX7"/>
    <mergeCell ref="W15:AC15"/>
    <mergeCell ref="AD15:AJ15"/>
    <mergeCell ref="AK15:AQ15"/>
    <mergeCell ref="I16:O16"/>
    <mergeCell ref="P16:V16"/>
    <mergeCell ref="W16:AC16"/>
    <mergeCell ref="AD16:AJ16"/>
    <mergeCell ref="AK16:AQ16"/>
    <mergeCell ref="AR12:AX12"/>
    <mergeCell ref="G13:H19"/>
    <mergeCell ref="I13:O13"/>
    <mergeCell ref="P13:V13"/>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I14:O14"/>
    <mergeCell ref="AR13:AX22"/>
    <mergeCell ref="G22:O22"/>
    <mergeCell ref="P22:V22"/>
    <mergeCell ref="W22:AC22"/>
    <mergeCell ref="AD22:AJ22"/>
    <mergeCell ref="AK22:AQ22"/>
    <mergeCell ref="G21:O21"/>
    <mergeCell ref="P21:V21"/>
    <mergeCell ref="W21:AC21"/>
    <mergeCell ref="AD21:AJ21"/>
    <mergeCell ref="AK21:AQ21"/>
    <mergeCell ref="G20:O20"/>
    <mergeCell ref="P20:V20"/>
    <mergeCell ref="W20:AC20"/>
    <mergeCell ref="AD20:AJ20"/>
    <mergeCell ref="AK20:AQ20"/>
    <mergeCell ref="G25:O25"/>
    <mergeCell ref="P25:V25"/>
    <mergeCell ref="W23:AX23"/>
    <mergeCell ref="W24:AX25"/>
    <mergeCell ref="A26:F26"/>
    <mergeCell ref="G26:AX26"/>
    <mergeCell ref="A27:F29"/>
    <mergeCell ref="G27:O27"/>
    <mergeCell ref="P27:X27"/>
    <mergeCell ref="Y27:AA27"/>
    <mergeCell ref="AB27:AD27"/>
    <mergeCell ref="A23:F25"/>
    <mergeCell ref="G23:O23"/>
    <mergeCell ref="P23:V23"/>
    <mergeCell ref="G24:O24"/>
    <mergeCell ref="P24:V24"/>
    <mergeCell ref="AI28:AL28"/>
    <mergeCell ref="AM28:AP28"/>
    <mergeCell ref="AQ28:AT28"/>
    <mergeCell ref="AU28:AX28"/>
    <mergeCell ref="Y29:AA29"/>
    <mergeCell ref="AB29:AD29"/>
    <mergeCell ref="AE29:AH29"/>
    <mergeCell ref="AI29:AL29"/>
    <mergeCell ref="AM29:AP29"/>
    <mergeCell ref="AQ29:AT29"/>
    <mergeCell ref="AE27:AH27"/>
    <mergeCell ref="AI27:AL27"/>
    <mergeCell ref="AM27:AP27"/>
    <mergeCell ref="AQ27:AT27"/>
    <mergeCell ref="AU27:AX27"/>
    <mergeCell ref="G28:O29"/>
    <mergeCell ref="P28:X29"/>
    <mergeCell ref="Y28:AA28"/>
    <mergeCell ref="AB28:AD28"/>
    <mergeCell ref="AE28:AH28"/>
    <mergeCell ref="Y32:AA32"/>
    <mergeCell ref="AB32:AD32"/>
    <mergeCell ref="AE32:AH32"/>
    <mergeCell ref="AI32:AL32"/>
    <mergeCell ref="AM32:AP32"/>
    <mergeCell ref="AQ32:AX32"/>
    <mergeCell ref="Y31:AA31"/>
    <mergeCell ref="AB31:AD31"/>
    <mergeCell ref="AE31:AH31"/>
    <mergeCell ref="AI31:AL31"/>
    <mergeCell ref="AM31:AP31"/>
    <mergeCell ref="AQ31:AX31"/>
    <mergeCell ref="AU29:AX29"/>
    <mergeCell ref="A30:F32"/>
    <mergeCell ref="G30:X30"/>
    <mergeCell ref="Y30:AA30"/>
    <mergeCell ref="AB30:AD30"/>
    <mergeCell ref="AE30:AH30"/>
    <mergeCell ref="AI30:AL30"/>
    <mergeCell ref="AM30:AP30"/>
    <mergeCell ref="AQ30:AX30"/>
    <mergeCell ref="G31:X32"/>
    <mergeCell ref="AI33:AL34"/>
    <mergeCell ref="AM33:AP34"/>
    <mergeCell ref="AQ33:AT33"/>
    <mergeCell ref="AU33:AX33"/>
    <mergeCell ref="AQ34:AR34"/>
    <mergeCell ref="AS34:AT34"/>
    <mergeCell ref="AU34:AV34"/>
    <mergeCell ref="AW34:AX34"/>
    <mergeCell ref="A33:F37"/>
    <mergeCell ref="G33:O34"/>
    <mergeCell ref="P33:X34"/>
    <mergeCell ref="Y33:AA34"/>
    <mergeCell ref="AB33:AD34"/>
    <mergeCell ref="AE33:AH34"/>
    <mergeCell ref="G35:O37"/>
    <mergeCell ref="P35:X37"/>
    <mergeCell ref="Y35:AA35"/>
    <mergeCell ref="AB35:AD35"/>
    <mergeCell ref="AQ36:AT36"/>
    <mergeCell ref="AU36:AX36"/>
    <mergeCell ref="Y37:AA37"/>
    <mergeCell ref="AB37:AD37"/>
    <mergeCell ref="AE37:AH37"/>
    <mergeCell ref="AI37:AL37"/>
    <mergeCell ref="AM37:AP37"/>
    <mergeCell ref="AQ37:AT37"/>
    <mergeCell ref="AU37:AX37"/>
    <mergeCell ref="AE35:AH35"/>
    <mergeCell ref="AI35:AL35"/>
    <mergeCell ref="AM35:AP35"/>
    <mergeCell ref="AQ35:AT35"/>
    <mergeCell ref="AU35:AX35"/>
    <mergeCell ref="Y36:AA36"/>
    <mergeCell ref="AB36:AD36"/>
    <mergeCell ref="AE36:AH36"/>
    <mergeCell ref="AI36:AL36"/>
    <mergeCell ref="AM36:AP36"/>
    <mergeCell ref="AQ45:AT45"/>
    <mergeCell ref="AU45:AX45"/>
    <mergeCell ref="AQ46:AR46"/>
    <mergeCell ref="AS46:AT46"/>
    <mergeCell ref="AU46:AV46"/>
    <mergeCell ref="AW46:AX46"/>
    <mergeCell ref="P45:X46"/>
    <mergeCell ref="Y45:AA46"/>
    <mergeCell ref="AB45:AD46"/>
    <mergeCell ref="AE45:AH46"/>
    <mergeCell ref="AI45:AL46"/>
    <mergeCell ref="AM45:AP46"/>
    <mergeCell ref="A38:F39"/>
    <mergeCell ref="G38:AX39"/>
    <mergeCell ref="A40:A49"/>
    <mergeCell ref="B40:F44"/>
    <mergeCell ref="G40:AA41"/>
    <mergeCell ref="AB40:AX41"/>
    <mergeCell ref="G42:AA44"/>
    <mergeCell ref="AB42:AX44"/>
    <mergeCell ref="B45:F49"/>
    <mergeCell ref="G45:O46"/>
    <mergeCell ref="AM47:AP47"/>
    <mergeCell ref="AQ47:AT47"/>
    <mergeCell ref="AU47:AX47"/>
    <mergeCell ref="Y48:AA48"/>
    <mergeCell ref="AB48:AD48"/>
    <mergeCell ref="AE48:AH48"/>
    <mergeCell ref="AI48:AL48"/>
    <mergeCell ref="AM48:AP48"/>
    <mergeCell ref="AQ48:AT48"/>
    <mergeCell ref="AU48:AX48"/>
    <mergeCell ref="G47:O49"/>
    <mergeCell ref="P47:X49"/>
    <mergeCell ref="Y47:AA47"/>
    <mergeCell ref="AB47:AD47"/>
    <mergeCell ref="AE47:AH47"/>
    <mergeCell ref="AI47:AL47"/>
    <mergeCell ref="Y49:AA49"/>
    <mergeCell ref="AB49:AD49"/>
    <mergeCell ref="AE49:AH49"/>
    <mergeCell ref="AI49:AL49"/>
    <mergeCell ref="AM49:AP49"/>
    <mergeCell ref="AQ49:AT49"/>
    <mergeCell ref="AU49:AX49"/>
    <mergeCell ref="A50:F50"/>
    <mergeCell ref="G50:AX50"/>
    <mergeCell ref="A51:F53"/>
    <mergeCell ref="G51:O51"/>
    <mergeCell ref="P51:X51"/>
    <mergeCell ref="Y51:AA51"/>
    <mergeCell ref="AB51:AD51"/>
    <mergeCell ref="AI52:AL52"/>
    <mergeCell ref="AM52:AP52"/>
    <mergeCell ref="AQ52:AT52"/>
    <mergeCell ref="AU52:AX52"/>
    <mergeCell ref="Y53:AA53"/>
    <mergeCell ref="AB53:AD53"/>
    <mergeCell ref="AE53:AH53"/>
    <mergeCell ref="AI53:AL53"/>
    <mergeCell ref="AM53:AP53"/>
    <mergeCell ref="AQ53:AT53"/>
    <mergeCell ref="AE51:AH51"/>
    <mergeCell ref="AI51:AL51"/>
    <mergeCell ref="AM51:AP51"/>
    <mergeCell ref="AQ51:AT51"/>
    <mergeCell ref="AU51:AX51"/>
    <mergeCell ref="G52:O53"/>
    <mergeCell ref="P52:X53"/>
    <mergeCell ref="Y52:AA52"/>
    <mergeCell ref="AB52:AD52"/>
    <mergeCell ref="AE52:AH52"/>
    <mergeCell ref="Y56:AA56"/>
    <mergeCell ref="AB56:AD56"/>
    <mergeCell ref="AE56:AH56"/>
    <mergeCell ref="AI56:AL56"/>
    <mergeCell ref="AM56:AP56"/>
    <mergeCell ref="AQ56:AX56"/>
    <mergeCell ref="Y55:AA55"/>
    <mergeCell ref="AB55:AD55"/>
    <mergeCell ref="AE55:AH55"/>
    <mergeCell ref="AI55:AL55"/>
    <mergeCell ref="AM55:AP55"/>
    <mergeCell ref="AQ55:AX55"/>
    <mergeCell ref="AU53:AX53"/>
    <mergeCell ref="A54:F56"/>
    <mergeCell ref="G54:X54"/>
    <mergeCell ref="Y54:AA54"/>
    <mergeCell ref="AB54:AD54"/>
    <mergeCell ref="AE54:AH54"/>
    <mergeCell ref="AI54:AL54"/>
    <mergeCell ref="AM54:AP54"/>
    <mergeCell ref="AQ54:AX54"/>
    <mergeCell ref="G55:X56"/>
    <mergeCell ref="AI57:AL58"/>
    <mergeCell ref="AM57:AP58"/>
    <mergeCell ref="AQ57:AT57"/>
    <mergeCell ref="AU57:AX57"/>
    <mergeCell ref="AQ58:AR58"/>
    <mergeCell ref="AS58:AT58"/>
    <mergeCell ref="AU58:AV58"/>
    <mergeCell ref="AW58:AX58"/>
    <mergeCell ref="A57:F61"/>
    <mergeCell ref="G57:O58"/>
    <mergeCell ref="P57:X58"/>
    <mergeCell ref="Y57:AA58"/>
    <mergeCell ref="AB57:AD58"/>
    <mergeCell ref="AE57:AH58"/>
    <mergeCell ref="G59:O61"/>
    <mergeCell ref="P59:X61"/>
    <mergeCell ref="Y59:AA59"/>
    <mergeCell ref="AB59:AD59"/>
    <mergeCell ref="AQ60:AT60"/>
    <mergeCell ref="AU60:AX60"/>
    <mergeCell ref="Y61:AA61"/>
    <mergeCell ref="AB61:AD61"/>
    <mergeCell ref="AE61:AH61"/>
    <mergeCell ref="AI61:AL61"/>
    <mergeCell ref="AM61:AP61"/>
    <mergeCell ref="AQ61:AT61"/>
    <mergeCell ref="AU61:AX61"/>
    <mergeCell ref="AE59:AH59"/>
    <mergeCell ref="AI59:AL59"/>
    <mergeCell ref="AM59:AP59"/>
    <mergeCell ref="AQ59:AT59"/>
    <mergeCell ref="AU59:AX59"/>
    <mergeCell ref="Y60:AA60"/>
    <mergeCell ref="AB60:AD60"/>
    <mergeCell ref="AE60:AH60"/>
    <mergeCell ref="AI60:AL60"/>
    <mergeCell ref="AM60:AP60"/>
    <mergeCell ref="A62:F63"/>
    <mergeCell ref="G62:AX63"/>
    <mergeCell ref="C67:D69"/>
    <mergeCell ref="E67:F69"/>
    <mergeCell ref="G67:I67"/>
    <mergeCell ref="J67:T67"/>
    <mergeCell ref="U67:AX67"/>
    <mergeCell ref="G68:T68"/>
    <mergeCell ref="U68:AX68"/>
    <mergeCell ref="G69:T69"/>
    <mergeCell ref="U69:AX69"/>
    <mergeCell ref="A64:B69"/>
    <mergeCell ref="C64:D66"/>
    <mergeCell ref="E64:F64"/>
    <mergeCell ref="G64:AX64"/>
    <mergeCell ref="E65:F66"/>
    <mergeCell ref="G65:V66"/>
    <mergeCell ref="W65:AA65"/>
    <mergeCell ref="AB65:AX65"/>
    <mergeCell ref="W66:AA66"/>
    <mergeCell ref="AB66:AX66"/>
    <mergeCell ref="AD76:AF76"/>
    <mergeCell ref="E77:AC77"/>
    <mergeCell ref="AD77:AF77"/>
    <mergeCell ref="C78:AC78"/>
    <mergeCell ref="AD78:AF78"/>
    <mergeCell ref="AG78:AX78"/>
    <mergeCell ref="AG73:AX73"/>
    <mergeCell ref="C74:AC74"/>
    <mergeCell ref="AD74:AF74"/>
    <mergeCell ref="AG74:AX74"/>
    <mergeCell ref="A75:B84"/>
    <mergeCell ref="C75:AC75"/>
    <mergeCell ref="AD75:AF75"/>
    <mergeCell ref="AG75:AX77"/>
    <mergeCell ref="C76:D77"/>
    <mergeCell ref="E76:AC76"/>
    <mergeCell ref="A70:AX70"/>
    <mergeCell ref="C71:AC71"/>
    <mergeCell ref="AD71:AF71"/>
    <mergeCell ref="AG71:AX71"/>
    <mergeCell ref="A72:B74"/>
    <mergeCell ref="C72:AC72"/>
    <mergeCell ref="AD72:AF72"/>
    <mergeCell ref="AG72:AX72"/>
    <mergeCell ref="C73:AC73"/>
    <mergeCell ref="AD73:AF73"/>
    <mergeCell ref="C83:AC83"/>
    <mergeCell ref="AD83:AF83"/>
    <mergeCell ref="AG83:AX83"/>
    <mergeCell ref="C84:AC84"/>
    <mergeCell ref="AD84:AF84"/>
    <mergeCell ref="AG84:AX84"/>
    <mergeCell ref="C81:AC81"/>
    <mergeCell ref="AD81:AF81"/>
    <mergeCell ref="AG81:AX81"/>
    <mergeCell ref="C82:AC82"/>
    <mergeCell ref="AD82:AF82"/>
    <mergeCell ref="AG82:AX82"/>
    <mergeCell ref="C79:AC79"/>
    <mergeCell ref="AD79:AF79"/>
    <mergeCell ref="AG79:AX79"/>
    <mergeCell ref="C80:AC80"/>
    <mergeCell ref="AD80:AF80"/>
    <mergeCell ref="AG80:AX80"/>
    <mergeCell ref="E91:G91"/>
    <mergeCell ref="H91:I91"/>
    <mergeCell ref="J91:L91"/>
    <mergeCell ref="M91:N91"/>
    <mergeCell ref="O91:AF91"/>
    <mergeCell ref="H92:I92"/>
    <mergeCell ref="J92:L92"/>
    <mergeCell ref="M92:N92"/>
    <mergeCell ref="C88:AC88"/>
    <mergeCell ref="AD88:AF88"/>
    <mergeCell ref="AG88:AX88"/>
    <mergeCell ref="A89:B95"/>
    <mergeCell ref="C89:AC89"/>
    <mergeCell ref="AD89:AF89"/>
    <mergeCell ref="AG89:AX95"/>
    <mergeCell ref="C90:N90"/>
    <mergeCell ref="O90:AF90"/>
    <mergeCell ref="C91:D91"/>
    <mergeCell ref="A85:B88"/>
    <mergeCell ref="C85:AC85"/>
    <mergeCell ref="AD85:AF85"/>
    <mergeCell ref="AG85:AX85"/>
    <mergeCell ref="C86:AC86"/>
    <mergeCell ref="AD86:AF86"/>
    <mergeCell ref="AG86:AX86"/>
    <mergeCell ref="C87:AC87"/>
    <mergeCell ref="AD87:AF87"/>
    <mergeCell ref="AG87:AX87"/>
    <mergeCell ref="C95:D95"/>
    <mergeCell ref="E95:G95"/>
    <mergeCell ref="H95:I95"/>
    <mergeCell ref="J95:L95"/>
    <mergeCell ref="M95:N95"/>
    <mergeCell ref="O95:AF95"/>
    <mergeCell ref="C94:D94"/>
    <mergeCell ref="A100:D100"/>
    <mergeCell ref="E100:P100"/>
    <mergeCell ref="Q100:AB100"/>
    <mergeCell ref="AC100:AN100"/>
    <mergeCell ref="AO100:AX100"/>
    <mergeCell ref="A101:D101"/>
    <mergeCell ref="E101:P101"/>
    <mergeCell ref="Q101:AB101"/>
    <mergeCell ref="AC101:AN101"/>
    <mergeCell ref="AO101:AX101"/>
    <mergeCell ref="E94:G94"/>
    <mergeCell ref="H94:I94"/>
    <mergeCell ref="J94:L94"/>
    <mergeCell ref="M94:N94"/>
    <mergeCell ref="O94:AF94"/>
    <mergeCell ref="O92:AF92"/>
    <mergeCell ref="C93:D93"/>
    <mergeCell ref="E93:G93"/>
    <mergeCell ref="H93:I93"/>
    <mergeCell ref="J93:L93"/>
    <mergeCell ref="M93:N93"/>
    <mergeCell ref="O93:AF93"/>
    <mergeCell ref="A96:AX96"/>
    <mergeCell ref="A97:AX97"/>
    <mergeCell ref="A98:AX98"/>
    <mergeCell ref="A99:D99"/>
    <mergeCell ref="E99:P99"/>
    <mergeCell ref="Q99:AB99"/>
    <mergeCell ref="AC99:AN99"/>
    <mergeCell ref="AO99:AX99"/>
    <mergeCell ref="C92:D92"/>
    <mergeCell ref="E92:G92"/>
    <mergeCell ref="A104:D104"/>
    <mergeCell ref="E104:P104"/>
    <mergeCell ref="Q104:AB104"/>
    <mergeCell ref="AC104:AN104"/>
    <mergeCell ref="AO104:AX104"/>
    <mergeCell ref="A105:D105"/>
    <mergeCell ref="E105:P105"/>
    <mergeCell ref="Q105:AB105"/>
    <mergeCell ref="AC105:AN105"/>
    <mergeCell ref="AO105:AX105"/>
    <mergeCell ref="A102:D102"/>
    <mergeCell ref="E102:P102"/>
    <mergeCell ref="Q102:AB102"/>
    <mergeCell ref="AC102:AN102"/>
    <mergeCell ref="AO102:AX102"/>
    <mergeCell ref="A103:D103"/>
    <mergeCell ref="E103:P103"/>
    <mergeCell ref="Q103:AB103"/>
    <mergeCell ref="AC103:AN103"/>
    <mergeCell ref="AO103:AX103"/>
    <mergeCell ref="AJ107:AK107"/>
    <mergeCell ref="AM107:AN107"/>
    <mergeCell ref="AO107:AP107"/>
    <mergeCell ref="AR107:AS107"/>
    <mergeCell ref="AU107:AV107"/>
    <mergeCell ref="A108:D108"/>
    <mergeCell ref="E108:G108"/>
    <mergeCell ref="I108:J108"/>
    <mergeCell ref="L108:M108"/>
    <mergeCell ref="O108:P108"/>
    <mergeCell ref="Q107:S107"/>
    <mergeCell ref="U107:V107"/>
    <mergeCell ref="X107:Y107"/>
    <mergeCell ref="AA107:AB107"/>
    <mergeCell ref="AC107:AE107"/>
    <mergeCell ref="AG107:AH107"/>
    <mergeCell ref="A106:D106"/>
    <mergeCell ref="E106:P106"/>
    <mergeCell ref="Q106:AB106"/>
    <mergeCell ref="AC106:AN106"/>
    <mergeCell ref="AO106:AX106"/>
    <mergeCell ref="A107:D107"/>
    <mergeCell ref="E107:G107"/>
    <mergeCell ref="I107:J107"/>
    <mergeCell ref="L107:M107"/>
    <mergeCell ref="O107:P107"/>
    <mergeCell ref="AJ108:AK108"/>
    <mergeCell ref="AM108:AN108"/>
    <mergeCell ref="AO108:AP108"/>
    <mergeCell ref="AR108:AS108"/>
    <mergeCell ref="AU108:AV108"/>
    <mergeCell ref="A109:D109"/>
    <mergeCell ref="E109:F109"/>
    <mergeCell ref="G109:I109"/>
    <mergeCell ref="J109:K109"/>
    <mergeCell ref="L109:N109"/>
    <mergeCell ref="Q108:S108"/>
    <mergeCell ref="U108:V108"/>
    <mergeCell ref="X108:Y108"/>
    <mergeCell ref="AA108:AB108"/>
    <mergeCell ref="AC108:AE108"/>
    <mergeCell ref="AG108:AH108"/>
    <mergeCell ref="AQ109:AS109"/>
    <mergeCell ref="AT109:AU109"/>
    <mergeCell ref="AV109:AW109"/>
    <mergeCell ref="A110:F128"/>
    <mergeCell ref="A129:F132"/>
    <mergeCell ref="G129:AB129"/>
    <mergeCell ref="AC129:AX129"/>
    <mergeCell ref="G130:K130"/>
    <mergeCell ref="L130:X130"/>
    <mergeCell ref="Y130:AB130"/>
    <mergeCell ref="AC109:AD109"/>
    <mergeCell ref="AE109:AG109"/>
    <mergeCell ref="AH109:AI109"/>
    <mergeCell ref="AJ109:AL109"/>
    <mergeCell ref="AM109:AN109"/>
    <mergeCell ref="AO109:AP109"/>
    <mergeCell ref="O109:P109"/>
    <mergeCell ref="Q109:R109"/>
    <mergeCell ref="S109:U109"/>
    <mergeCell ref="V109:W109"/>
    <mergeCell ref="X109:Z109"/>
    <mergeCell ref="AA109:AB109"/>
    <mergeCell ref="AC130:AG130"/>
    <mergeCell ref="AH130:AT130"/>
    <mergeCell ref="AU130:AX130"/>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AP137:AX137"/>
    <mergeCell ref="A138:B138"/>
    <mergeCell ref="C138:I138"/>
    <mergeCell ref="J138:O138"/>
    <mergeCell ref="P138:X138"/>
    <mergeCell ref="Y138:AB138"/>
    <mergeCell ref="AC138:AG138"/>
    <mergeCell ref="AH138:AK138"/>
    <mergeCell ref="AL138:AO138"/>
    <mergeCell ref="AP138:AX138"/>
    <mergeCell ref="A137:B137"/>
    <mergeCell ref="C137:I137"/>
    <mergeCell ref="J137:O137"/>
    <mergeCell ref="P137:X137"/>
    <mergeCell ref="Y137:AB137"/>
    <mergeCell ref="AC137:AG137"/>
    <mergeCell ref="AH137:AK137"/>
    <mergeCell ref="AL137:AO137"/>
    <mergeCell ref="A141:B141"/>
    <mergeCell ref="C141:I141"/>
    <mergeCell ref="J141:O141"/>
    <mergeCell ref="P141:X141"/>
    <mergeCell ref="Y141:AB141"/>
    <mergeCell ref="AC141:AG141"/>
    <mergeCell ref="AH141:AK141"/>
    <mergeCell ref="AP142:AX142"/>
    <mergeCell ref="A143:B143"/>
    <mergeCell ref="C143:I143"/>
    <mergeCell ref="J143:O143"/>
    <mergeCell ref="P143:X143"/>
    <mergeCell ref="Y143:AB143"/>
    <mergeCell ref="AC143:AG143"/>
    <mergeCell ref="AH143:AK143"/>
    <mergeCell ref="AL143:AO143"/>
    <mergeCell ref="AP143:AX143"/>
    <mergeCell ref="AL141:AO141"/>
    <mergeCell ref="AP141:AX141"/>
    <mergeCell ref="A142:B142"/>
    <mergeCell ref="C142:I142"/>
    <mergeCell ref="J142:O142"/>
    <mergeCell ref="P142:X142"/>
    <mergeCell ref="Y142:AB142"/>
    <mergeCell ref="AC142:AG142"/>
    <mergeCell ref="AH142:AK142"/>
    <mergeCell ref="AL142:AO142"/>
    <mergeCell ref="AL145:AO145"/>
    <mergeCell ref="AP145:AX145"/>
    <mergeCell ref="AH144:AK144"/>
    <mergeCell ref="AL144:AO144"/>
    <mergeCell ref="AP144:AX144"/>
    <mergeCell ref="A145:B145"/>
    <mergeCell ref="C145:I145"/>
    <mergeCell ref="J145:O145"/>
    <mergeCell ref="P145:X145"/>
    <mergeCell ref="Y145:AB145"/>
    <mergeCell ref="AC145:AG145"/>
    <mergeCell ref="AH145:AK145"/>
    <mergeCell ref="A144:B144"/>
    <mergeCell ref="C144:I144"/>
    <mergeCell ref="J144:O144"/>
    <mergeCell ref="P144:X144"/>
    <mergeCell ref="Y144:AB144"/>
    <mergeCell ref="AC144:AG144"/>
    <mergeCell ref="P14:V14"/>
    <mergeCell ref="W14:AC14"/>
    <mergeCell ref="AD14:AJ14"/>
    <mergeCell ref="AK14:AQ14"/>
  </mergeCells>
  <phoneticPr fontId="5"/>
  <conditionalFormatting sqref="P15:AQ15 P25:V25 W24">
    <cfRule type="expression" dxfId="723" priority="823">
      <formula>IF(RIGHT(TEXT(P15,"0.#"),1)=".",FALSE,TRUE)</formula>
    </cfRule>
    <cfRule type="expression" dxfId="722" priority="824">
      <formula>IF(RIGHT(TEXT(P15,"0.#"),1)=".",TRUE,FALSE)</formula>
    </cfRule>
  </conditionalFormatting>
  <conditionalFormatting sqref="P19:AQ19">
    <cfRule type="expression" dxfId="721" priority="821">
      <formula>IF(RIGHT(TEXT(P19,"0.#"),1)=".",FALSE,TRUE)</formula>
    </cfRule>
    <cfRule type="expression" dxfId="720" priority="822">
      <formula>IF(RIGHT(TEXT(P19,"0.#"),1)=".",TRUE,FALSE)</formula>
    </cfRule>
  </conditionalFormatting>
  <conditionalFormatting sqref="Y132">
    <cfRule type="expression" dxfId="717" priority="817">
      <formula>IF(RIGHT(TEXT(Y132,"0.#"),1)=".",FALSE,TRUE)</formula>
    </cfRule>
    <cfRule type="expression" dxfId="716" priority="818">
      <formula>IF(RIGHT(TEXT(Y132,"0.#"),1)=".",TRUE,FALSE)</formula>
    </cfRule>
  </conditionalFormatting>
  <conditionalFormatting sqref="P16:AQ18 P13:AQ14">
    <cfRule type="expression" dxfId="713" priority="815">
      <formula>IF(RIGHT(TEXT(P13,"0.#"),1)=".",FALSE,TRUE)</formula>
    </cfRule>
    <cfRule type="expression" dxfId="712" priority="816">
      <formula>IF(RIGHT(TEXT(P13,"0.#"),1)=".",TRUE,FALSE)</formula>
    </cfRule>
  </conditionalFormatting>
  <conditionalFormatting sqref="P20:AJ20">
    <cfRule type="expression" dxfId="711" priority="813">
      <formula>IF(RIGHT(TEXT(P20,"0.#"),1)=".",FALSE,TRUE)</formula>
    </cfRule>
    <cfRule type="expression" dxfId="710" priority="814">
      <formula>IF(RIGHT(TEXT(P20,"0.#"),1)=".",TRUE,FALSE)</formula>
    </cfRule>
  </conditionalFormatting>
  <conditionalFormatting sqref="AE28 AQ28">
    <cfRule type="expression" dxfId="709" priority="811">
      <formula>IF(RIGHT(TEXT(AE28,"0.#"),1)=".",FALSE,TRUE)</formula>
    </cfRule>
    <cfRule type="expression" dxfId="708" priority="812">
      <formula>IF(RIGHT(TEXT(AE28,"0.#"),1)=".",TRUE,FALSE)</formula>
    </cfRule>
  </conditionalFormatting>
  <conditionalFormatting sqref="Y131">
    <cfRule type="expression" dxfId="707" priority="809">
      <formula>IF(RIGHT(TEXT(Y131,"0.#"),1)=".",FALSE,TRUE)</formula>
    </cfRule>
    <cfRule type="expression" dxfId="706" priority="810">
      <formula>IF(RIGHT(TEXT(Y131,"0.#"),1)=".",TRUE,FALSE)</formula>
    </cfRule>
  </conditionalFormatting>
  <conditionalFormatting sqref="AU132">
    <cfRule type="expression" dxfId="703" priority="805">
      <formula>IF(RIGHT(TEXT(AU132,"0.#"),1)=".",FALSE,TRUE)</formula>
    </cfRule>
    <cfRule type="expression" dxfId="702" priority="806">
      <formula>IF(RIGHT(TEXT(AU132,"0.#"),1)=".",TRUE,FALSE)</formula>
    </cfRule>
  </conditionalFormatting>
  <conditionalFormatting sqref="AU131">
    <cfRule type="expression" dxfId="701" priority="803">
      <formula>IF(RIGHT(TEXT(AU131,"0.#"),1)=".",FALSE,TRUE)</formula>
    </cfRule>
    <cfRule type="expression" dxfId="700" priority="804">
      <formula>IF(RIGHT(TEXT(AU131,"0.#"),1)=".",TRUE,FALSE)</formula>
    </cfRule>
  </conditionalFormatting>
  <conditionalFormatting sqref="AI28">
    <cfRule type="expression" dxfId="689" priority="789">
      <formula>IF(RIGHT(TEXT(AI28,"0.#"),1)=".",FALSE,TRUE)</formula>
    </cfRule>
    <cfRule type="expression" dxfId="688" priority="790">
      <formula>IF(RIGHT(TEXT(AI28,"0.#"),1)=".",TRUE,FALSE)</formula>
    </cfRule>
  </conditionalFormatting>
  <conditionalFormatting sqref="AM28">
    <cfRule type="expression" dxfId="687" priority="787">
      <formula>IF(RIGHT(TEXT(AM28,"0.#"),1)=".",FALSE,TRUE)</formula>
    </cfRule>
    <cfRule type="expression" dxfId="686" priority="788">
      <formula>IF(RIGHT(TEXT(AM28,"0.#"),1)=".",TRUE,FALSE)</formula>
    </cfRule>
  </conditionalFormatting>
  <conditionalFormatting sqref="AE29">
    <cfRule type="expression" dxfId="685" priority="785">
      <formula>IF(RIGHT(TEXT(AE29,"0.#"),1)=".",FALSE,TRUE)</formula>
    </cfRule>
    <cfRule type="expression" dxfId="684" priority="786">
      <formula>IF(RIGHT(TEXT(AE29,"0.#"),1)=".",TRUE,FALSE)</formula>
    </cfRule>
  </conditionalFormatting>
  <conditionalFormatting sqref="AI29">
    <cfRule type="expression" dxfId="683" priority="783">
      <formula>IF(RIGHT(TEXT(AI29,"0.#"),1)=".",FALSE,TRUE)</formula>
    </cfRule>
    <cfRule type="expression" dxfId="682" priority="784">
      <formula>IF(RIGHT(TEXT(AI29,"0.#"),1)=".",TRUE,FALSE)</formula>
    </cfRule>
  </conditionalFormatting>
  <conditionalFormatting sqref="AM29">
    <cfRule type="expression" dxfId="681" priority="781">
      <formula>IF(RIGHT(TEXT(AM29,"0.#"),1)=".",FALSE,TRUE)</formula>
    </cfRule>
    <cfRule type="expression" dxfId="680" priority="782">
      <formula>IF(RIGHT(TEXT(AM29,"0.#"),1)=".",TRUE,FALSE)</formula>
    </cfRule>
  </conditionalFormatting>
  <conditionalFormatting sqref="AQ29">
    <cfRule type="expression" dxfId="679" priority="779">
      <formula>IF(RIGHT(TEXT(AQ29,"0.#"),1)=".",FALSE,TRUE)</formula>
    </cfRule>
    <cfRule type="expression" dxfId="678" priority="780">
      <formula>IF(RIGHT(TEXT(AQ29,"0.#"),1)=".",TRUE,FALSE)</formula>
    </cfRule>
  </conditionalFormatting>
  <conditionalFormatting sqref="P24">
    <cfRule type="expression" dxfId="643" priority="731">
      <formula>IF(RIGHT(TEXT(P24,"0.#"),1)=".",FALSE,TRUE)</formula>
    </cfRule>
    <cfRule type="expression" dxfId="642" priority="732">
      <formula>IF(RIGHT(TEXT(P24,"0.#"),1)=".",TRUE,FALSE)</formula>
    </cfRule>
  </conditionalFormatting>
  <conditionalFormatting sqref="AU29">
    <cfRule type="expression" dxfId="593" priority="595">
      <formula>IF(RIGHT(TEXT(AU29,"0.#"),1)=".",FALSE,TRUE)</formula>
    </cfRule>
    <cfRule type="expression" dxfId="592" priority="596">
      <formula>IF(RIGHT(TEXT(AU29,"0.#"),1)=".",TRUE,FALSE)</formula>
    </cfRule>
  </conditionalFormatting>
  <conditionalFormatting sqref="AU28">
    <cfRule type="expression" dxfId="591" priority="597">
      <formula>IF(RIGHT(TEXT(AU28,"0.#"),1)=".",FALSE,TRUE)</formula>
    </cfRule>
    <cfRule type="expression" dxfId="590" priority="598">
      <formula>IF(RIGHT(TEXT(AU28,"0.#"),1)=".",TRUE,FALSE)</formula>
    </cfRule>
  </conditionalFormatting>
  <conditionalFormatting sqref="AM37">
    <cfRule type="expression" dxfId="589" priority="575">
      <formula>IF(RIGHT(TEXT(AM37,"0.#"),1)=".",FALSE,TRUE)</formula>
    </cfRule>
    <cfRule type="expression" dxfId="588" priority="576">
      <formula>IF(RIGHT(TEXT(AM37,"0.#"),1)=".",TRUE,FALSE)</formula>
    </cfRule>
  </conditionalFormatting>
  <conditionalFormatting sqref="AM36">
    <cfRule type="expression" dxfId="587" priority="577">
      <formula>IF(RIGHT(TEXT(AM36,"0.#"),1)=".",FALSE,TRUE)</formula>
    </cfRule>
    <cfRule type="expression" dxfId="586" priority="578">
      <formula>IF(RIGHT(TEXT(AM36,"0.#"),1)=".",TRUE,FALSE)</formula>
    </cfRule>
  </conditionalFormatting>
  <conditionalFormatting sqref="AE35">
    <cfRule type="expression" dxfId="585" priority="591">
      <formula>IF(RIGHT(TEXT(AE35,"0.#"),1)=".",FALSE,TRUE)</formula>
    </cfRule>
    <cfRule type="expression" dxfId="584" priority="592">
      <formula>IF(RIGHT(TEXT(AE35,"0.#"),1)=".",TRUE,FALSE)</formula>
    </cfRule>
  </conditionalFormatting>
  <conditionalFormatting sqref="AQ35:AQ37">
    <cfRule type="expression" dxfId="583" priority="573">
      <formula>IF(RIGHT(TEXT(AQ35,"0.#"),1)=".",FALSE,TRUE)</formula>
    </cfRule>
    <cfRule type="expression" dxfId="582" priority="574">
      <formula>IF(RIGHT(TEXT(AQ35,"0.#"),1)=".",TRUE,FALSE)</formula>
    </cfRule>
  </conditionalFormatting>
  <conditionalFormatting sqref="AU35:AU37">
    <cfRule type="expression" dxfId="581" priority="571">
      <formula>IF(RIGHT(TEXT(AU35,"0.#"),1)=".",FALSE,TRUE)</formula>
    </cfRule>
    <cfRule type="expression" dxfId="580" priority="572">
      <formula>IF(RIGHT(TEXT(AU35,"0.#"),1)=".",TRUE,FALSE)</formula>
    </cfRule>
  </conditionalFormatting>
  <conditionalFormatting sqref="AI37">
    <cfRule type="expression" dxfId="579" priority="585">
      <formula>IF(RIGHT(TEXT(AI37,"0.#"),1)=".",FALSE,TRUE)</formula>
    </cfRule>
    <cfRule type="expression" dxfId="578" priority="586">
      <formula>IF(RIGHT(TEXT(AI37,"0.#"),1)=".",TRUE,FALSE)</formula>
    </cfRule>
  </conditionalFormatting>
  <conditionalFormatting sqref="AE36">
    <cfRule type="expression" dxfId="577" priority="589">
      <formula>IF(RIGHT(TEXT(AE36,"0.#"),1)=".",FALSE,TRUE)</formula>
    </cfRule>
    <cfRule type="expression" dxfId="576" priority="590">
      <formula>IF(RIGHT(TEXT(AE36,"0.#"),1)=".",TRUE,FALSE)</formula>
    </cfRule>
  </conditionalFormatting>
  <conditionalFormatting sqref="AE37">
    <cfRule type="expression" dxfId="575" priority="587">
      <formula>IF(RIGHT(TEXT(AE37,"0.#"),1)=".",FALSE,TRUE)</formula>
    </cfRule>
    <cfRule type="expression" dxfId="574" priority="588">
      <formula>IF(RIGHT(TEXT(AE37,"0.#"),1)=".",TRUE,FALSE)</formula>
    </cfRule>
  </conditionalFormatting>
  <conditionalFormatting sqref="AM35">
    <cfRule type="expression" dxfId="573" priority="579">
      <formula>IF(RIGHT(TEXT(AM35,"0.#"),1)=".",FALSE,TRUE)</formula>
    </cfRule>
    <cfRule type="expression" dxfId="572" priority="580">
      <formula>IF(RIGHT(TEXT(AM35,"0.#"),1)=".",TRUE,FALSE)</formula>
    </cfRule>
  </conditionalFormatting>
  <conditionalFormatting sqref="AI35">
    <cfRule type="expression" dxfId="571" priority="581">
      <formula>IF(RIGHT(TEXT(AI35,"0.#"),1)=".",FALSE,TRUE)</formula>
    </cfRule>
    <cfRule type="expression" dxfId="570" priority="582">
      <formula>IF(RIGHT(TEXT(AI35,"0.#"),1)=".",TRUE,FALSE)</formula>
    </cfRule>
  </conditionalFormatting>
  <conditionalFormatting sqref="AI36">
    <cfRule type="expression" dxfId="569" priority="583">
      <formula>IF(RIGHT(TEXT(AI36,"0.#"),1)=".",FALSE,TRUE)</formula>
    </cfRule>
    <cfRule type="expression" dxfId="568" priority="584">
      <formula>IF(RIGHT(TEXT(AI36,"0.#"),1)=".",TRUE,FALSE)</formula>
    </cfRule>
  </conditionalFormatting>
  <conditionalFormatting sqref="AM55">
    <cfRule type="expression" dxfId="567" priority="565">
      <formula>IF(RIGHT(TEXT(AM55,"0.#"),1)=".",FALSE,TRUE)</formula>
    </cfRule>
    <cfRule type="expression" dxfId="566" priority="566">
      <formula>IF(RIGHT(TEXT(AM55,"0.#"),1)=".",TRUE,FALSE)</formula>
    </cfRule>
  </conditionalFormatting>
  <conditionalFormatting sqref="AE56 AM56">
    <cfRule type="expression" dxfId="565" priority="563">
      <formula>IF(RIGHT(TEXT(AE56,"0.#"),1)=".",FALSE,TRUE)</formula>
    </cfRule>
    <cfRule type="expression" dxfId="564" priority="564">
      <formula>IF(RIGHT(TEXT(AE56,"0.#"),1)=".",TRUE,FALSE)</formula>
    </cfRule>
  </conditionalFormatting>
  <conditionalFormatting sqref="AI56">
    <cfRule type="expression" dxfId="563" priority="561">
      <formula>IF(RIGHT(TEXT(AI56,"0.#"),1)=".",FALSE,TRUE)</formula>
    </cfRule>
    <cfRule type="expression" dxfId="562" priority="562">
      <formula>IF(RIGHT(TEXT(AI56,"0.#"),1)=".",TRUE,FALSE)</formula>
    </cfRule>
  </conditionalFormatting>
  <conditionalFormatting sqref="AQ56">
    <cfRule type="expression" dxfId="561" priority="559">
      <formula>IF(RIGHT(TEXT(AQ56,"0.#"),1)=".",FALSE,TRUE)</formula>
    </cfRule>
    <cfRule type="expression" dxfId="560" priority="560">
      <formula>IF(RIGHT(TEXT(AQ56,"0.#"),1)=".",TRUE,FALSE)</formula>
    </cfRule>
  </conditionalFormatting>
  <conditionalFormatting sqref="AE55 AQ55">
    <cfRule type="expression" dxfId="559" priority="569">
      <formula>IF(RIGHT(TEXT(AE55,"0.#"),1)=".",FALSE,TRUE)</formula>
    </cfRule>
    <cfRule type="expression" dxfId="558" priority="570">
      <formula>IF(RIGHT(TEXT(AE55,"0.#"),1)=".",TRUE,FALSE)</formula>
    </cfRule>
  </conditionalFormatting>
  <conditionalFormatting sqref="AI55">
    <cfRule type="expression" dxfId="557" priority="567">
      <formula>IF(RIGHT(TEXT(AI55,"0.#"),1)=".",FALSE,TRUE)</formula>
    </cfRule>
    <cfRule type="expression" dxfId="556" priority="568">
      <formula>IF(RIGHT(TEXT(AI55,"0.#"),1)=".",TRUE,FALSE)</formula>
    </cfRule>
  </conditionalFormatting>
  <conditionalFormatting sqref="AE52 AQ52">
    <cfRule type="expression" dxfId="555" priority="557">
      <formula>IF(RIGHT(TEXT(AE52,"0.#"),1)=".",FALSE,TRUE)</formula>
    </cfRule>
    <cfRule type="expression" dxfId="554" priority="558">
      <formula>IF(RIGHT(TEXT(AE52,"0.#"),1)=".",TRUE,FALSE)</formula>
    </cfRule>
  </conditionalFormatting>
  <conditionalFormatting sqref="AI52">
    <cfRule type="expression" dxfId="553" priority="555">
      <formula>IF(RIGHT(TEXT(AI52,"0.#"),1)=".",FALSE,TRUE)</formula>
    </cfRule>
    <cfRule type="expression" dxfId="552" priority="556">
      <formula>IF(RIGHT(TEXT(AI52,"0.#"),1)=".",TRUE,FALSE)</formula>
    </cfRule>
  </conditionalFormatting>
  <conditionalFormatting sqref="AM52">
    <cfRule type="expression" dxfId="551" priority="553">
      <formula>IF(RIGHT(TEXT(AM52,"0.#"),1)=".",FALSE,TRUE)</formula>
    </cfRule>
    <cfRule type="expression" dxfId="550" priority="554">
      <formula>IF(RIGHT(TEXT(AM52,"0.#"),1)=".",TRUE,FALSE)</formula>
    </cfRule>
  </conditionalFormatting>
  <conditionalFormatting sqref="AE53">
    <cfRule type="expression" dxfId="549" priority="551">
      <formula>IF(RIGHT(TEXT(AE53,"0.#"),1)=".",FALSE,TRUE)</formula>
    </cfRule>
    <cfRule type="expression" dxfId="548" priority="552">
      <formula>IF(RIGHT(TEXT(AE53,"0.#"),1)=".",TRUE,FALSE)</formula>
    </cfRule>
  </conditionalFormatting>
  <conditionalFormatting sqref="AI53">
    <cfRule type="expression" dxfId="547" priority="549">
      <formula>IF(RIGHT(TEXT(AI53,"0.#"),1)=".",FALSE,TRUE)</formula>
    </cfRule>
    <cfRule type="expression" dxfId="546" priority="550">
      <formula>IF(RIGHT(TEXT(AI53,"0.#"),1)=".",TRUE,FALSE)</formula>
    </cfRule>
  </conditionalFormatting>
  <conditionalFormatting sqref="AM53">
    <cfRule type="expression" dxfId="545" priority="547">
      <formula>IF(RIGHT(TEXT(AM53,"0.#"),1)=".",FALSE,TRUE)</formula>
    </cfRule>
    <cfRule type="expression" dxfId="544" priority="548">
      <formula>IF(RIGHT(TEXT(AM53,"0.#"),1)=".",TRUE,FALSE)</formula>
    </cfRule>
  </conditionalFormatting>
  <conditionalFormatting sqref="AQ53">
    <cfRule type="expression" dxfId="543" priority="545">
      <formula>IF(RIGHT(TEXT(AQ53,"0.#"),1)=".",FALSE,TRUE)</formula>
    </cfRule>
    <cfRule type="expression" dxfId="542" priority="546">
      <formula>IF(RIGHT(TEXT(AQ53,"0.#"),1)=".",TRUE,FALSE)</formula>
    </cfRule>
  </conditionalFormatting>
  <conditionalFormatting sqref="AU52">
    <cfRule type="expression" dxfId="541" priority="543">
      <formula>IF(RIGHT(TEXT(AU52,"0.#"),1)=".",FALSE,TRUE)</formula>
    </cfRule>
    <cfRule type="expression" dxfId="540" priority="544">
      <formula>IF(RIGHT(TEXT(AU52,"0.#"),1)=".",TRUE,FALSE)</formula>
    </cfRule>
  </conditionalFormatting>
  <conditionalFormatting sqref="AU53">
    <cfRule type="expression" dxfId="539" priority="541">
      <formula>IF(RIGHT(TEXT(AU53,"0.#"),1)=".",FALSE,TRUE)</formula>
    </cfRule>
    <cfRule type="expression" dxfId="538" priority="542">
      <formula>IF(RIGHT(TEXT(AU53,"0.#"),1)=".",TRUE,FALSE)</formula>
    </cfRule>
  </conditionalFormatting>
  <conditionalFormatting sqref="AM31">
    <cfRule type="expression" dxfId="519" priority="517">
      <formula>IF(RIGHT(TEXT(AM31,"0.#"),1)=".",FALSE,TRUE)</formula>
    </cfRule>
    <cfRule type="expression" dxfId="518" priority="518">
      <formula>IF(RIGHT(TEXT(AM31,"0.#"),1)=".",TRUE,FALSE)</formula>
    </cfRule>
  </conditionalFormatting>
  <conditionalFormatting sqref="AE32 AM32">
    <cfRule type="expression" dxfId="517" priority="515">
      <formula>IF(RIGHT(TEXT(AE32,"0.#"),1)=".",FALSE,TRUE)</formula>
    </cfRule>
    <cfRule type="expression" dxfId="516" priority="516">
      <formula>IF(RIGHT(TEXT(AE32,"0.#"),1)=".",TRUE,FALSE)</formula>
    </cfRule>
  </conditionalFormatting>
  <conditionalFormatting sqref="AI32">
    <cfRule type="expression" dxfId="515" priority="513">
      <formula>IF(RIGHT(TEXT(AI32,"0.#"),1)=".",FALSE,TRUE)</formula>
    </cfRule>
    <cfRule type="expression" dxfId="514" priority="514">
      <formula>IF(RIGHT(TEXT(AI32,"0.#"),1)=".",TRUE,FALSE)</formula>
    </cfRule>
  </conditionalFormatting>
  <conditionalFormatting sqref="AQ32">
    <cfRule type="expression" dxfId="513" priority="511">
      <formula>IF(RIGHT(TEXT(AQ32,"0.#"),1)=".",FALSE,TRUE)</formula>
    </cfRule>
    <cfRule type="expression" dxfId="512" priority="512">
      <formula>IF(RIGHT(TEXT(AQ32,"0.#"),1)=".",TRUE,FALSE)</formula>
    </cfRule>
  </conditionalFormatting>
  <conditionalFormatting sqref="AE31 AQ31">
    <cfRule type="expression" dxfId="511" priority="521">
      <formula>IF(RIGHT(TEXT(AE31,"0.#"),1)=".",FALSE,TRUE)</formula>
    </cfRule>
    <cfRule type="expression" dxfId="510" priority="522">
      <formula>IF(RIGHT(TEXT(AE31,"0.#"),1)=".",TRUE,FALSE)</formula>
    </cfRule>
  </conditionalFormatting>
  <conditionalFormatting sqref="AI31">
    <cfRule type="expression" dxfId="509" priority="519">
      <formula>IF(RIGHT(TEXT(AI31,"0.#"),1)=".",FALSE,TRUE)</formula>
    </cfRule>
    <cfRule type="expression" dxfId="508" priority="520">
      <formula>IF(RIGHT(TEXT(AI31,"0.#"),1)=".",TRUE,FALSE)</formula>
    </cfRule>
  </conditionalFormatting>
  <conditionalFormatting sqref="AE59">
    <cfRule type="expression" dxfId="471" priority="473">
      <formula>IF(RIGHT(TEXT(AE59,"0.#"),1)=".",FALSE,TRUE)</formula>
    </cfRule>
    <cfRule type="expression" dxfId="470" priority="474">
      <formula>IF(RIGHT(TEXT(AE59,"0.#"),1)=".",TRUE,FALSE)</formula>
    </cfRule>
  </conditionalFormatting>
  <conditionalFormatting sqref="AM61">
    <cfRule type="expression" dxfId="469" priority="457">
      <formula>IF(RIGHT(TEXT(AM61,"0.#"),1)=".",FALSE,TRUE)</formula>
    </cfRule>
    <cfRule type="expression" dxfId="468" priority="458">
      <formula>IF(RIGHT(TEXT(AM61,"0.#"),1)=".",TRUE,FALSE)</formula>
    </cfRule>
  </conditionalFormatting>
  <conditionalFormatting sqref="AE60">
    <cfRule type="expression" dxfId="467" priority="471">
      <formula>IF(RIGHT(TEXT(AE60,"0.#"),1)=".",FALSE,TRUE)</formula>
    </cfRule>
    <cfRule type="expression" dxfId="466" priority="472">
      <formula>IF(RIGHT(TEXT(AE60,"0.#"),1)=".",TRUE,FALSE)</formula>
    </cfRule>
  </conditionalFormatting>
  <conditionalFormatting sqref="AE61">
    <cfRule type="expression" dxfId="465" priority="469">
      <formula>IF(RIGHT(TEXT(AE61,"0.#"),1)=".",FALSE,TRUE)</formula>
    </cfRule>
    <cfRule type="expression" dxfId="464" priority="470">
      <formula>IF(RIGHT(TEXT(AE61,"0.#"),1)=".",TRUE,FALSE)</formula>
    </cfRule>
  </conditionalFormatting>
  <conditionalFormatting sqref="AI61">
    <cfRule type="expression" dxfId="463" priority="467">
      <formula>IF(RIGHT(TEXT(AI61,"0.#"),1)=".",FALSE,TRUE)</formula>
    </cfRule>
    <cfRule type="expression" dxfId="462" priority="468">
      <formula>IF(RIGHT(TEXT(AI61,"0.#"),1)=".",TRUE,FALSE)</formula>
    </cfRule>
  </conditionalFormatting>
  <conditionalFormatting sqref="AI60">
    <cfRule type="expression" dxfId="461" priority="465">
      <formula>IF(RIGHT(TEXT(AI60,"0.#"),1)=".",FALSE,TRUE)</formula>
    </cfRule>
    <cfRule type="expression" dxfId="460" priority="466">
      <formula>IF(RIGHT(TEXT(AI60,"0.#"),1)=".",TRUE,FALSE)</formula>
    </cfRule>
  </conditionalFormatting>
  <conditionalFormatting sqref="AI59">
    <cfRule type="expression" dxfId="459" priority="463">
      <formula>IF(RIGHT(TEXT(AI59,"0.#"),1)=".",FALSE,TRUE)</formula>
    </cfRule>
    <cfRule type="expression" dxfId="458" priority="464">
      <formula>IF(RIGHT(TEXT(AI59,"0.#"),1)=".",TRUE,FALSE)</formula>
    </cfRule>
  </conditionalFormatting>
  <conditionalFormatting sqref="AM59">
    <cfRule type="expression" dxfId="457" priority="461">
      <formula>IF(RIGHT(TEXT(AM59,"0.#"),1)=".",FALSE,TRUE)</formula>
    </cfRule>
    <cfRule type="expression" dxfId="456" priority="462">
      <formula>IF(RIGHT(TEXT(AM59,"0.#"),1)=".",TRUE,FALSE)</formula>
    </cfRule>
  </conditionalFormatting>
  <conditionalFormatting sqref="AM60">
    <cfRule type="expression" dxfId="455" priority="459">
      <formula>IF(RIGHT(TEXT(AM60,"0.#"),1)=".",FALSE,TRUE)</formula>
    </cfRule>
    <cfRule type="expression" dxfId="454" priority="460">
      <formula>IF(RIGHT(TEXT(AM60,"0.#"),1)=".",TRUE,FALSE)</formula>
    </cfRule>
  </conditionalFormatting>
  <conditionalFormatting sqref="AQ59:AQ61">
    <cfRule type="expression" dxfId="453" priority="455">
      <formula>IF(RIGHT(TEXT(AQ59,"0.#"),1)=".",FALSE,TRUE)</formula>
    </cfRule>
    <cfRule type="expression" dxfId="452" priority="456">
      <formula>IF(RIGHT(TEXT(AQ59,"0.#"),1)=".",TRUE,FALSE)</formula>
    </cfRule>
  </conditionalFormatting>
  <conditionalFormatting sqref="AU59:AU61">
    <cfRule type="expression" dxfId="451" priority="453">
      <formula>IF(RIGHT(TEXT(AU59,"0.#"),1)=".",FALSE,TRUE)</formula>
    </cfRule>
    <cfRule type="expression" dxfId="450" priority="454">
      <formula>IF(RIGHT(TEXT(AU59,"0.#"),1)=".",TRUE,FALSE)</formula>
    </cfRule>
  </conditionalFormatting>
  <conditionalFormatting sqref="AE47">
    <cfRule type="expression" dxfId="39" priority="41">
      <formula>IF(RIGHT(TEXT(AE47,"0.#"),1)=".",FALSE,TRUE)</formula>
    </cfRule>
    <cfRule type="expression" dxfId="38" priority="42">
      <formula>IF(RIGHT(TEXT(AE47,"0.#"),1)=".",TRUE,FALSE)</formula>
    </cfRule>
  </conditionalFormatting>
  <conditionalFormatting sqref="AE48">
    <cfRule type="expression" dxfId="37" priority="39">
      <formula>IF(RIGHT(TEXT(AE48,"0.#"),1)=".",FALSE,TRUE)</formula>
    </cfRule>
    <cfRule type="expression" dxfId="36" priority="40">
      <formula>IF(RIGHT(TEXT(AE48,"0.#"),1)=".",TRUE,FALSE)</formula>
    </cfRule>
  </conditionalFormatting>
  <conditionalFormatting sqref="AM47">
    <cfRule type="expression" dxfId="35" priority="29">
      <formula>IF(RIGHT(TEXT(AM47,"0.#"),1)=".",FALSE,TRUE)</formula>
    </cfRule>
    <cfRule type="expression" dxfId="34" priority="30">
      <formula>IF(RIGHT(TEXT(AM47,"0.#"),1)=".",TRUE,FALSE)</formula>
    </cfRule>
  </conditionalFormatting>
  <conditionalFormatting sqref="AE49">
    <cfRule type="expression" dxfId="33" priority="37">
      <formula>IF(RIGHT(TEXT(AE49,"0.#"),1)=".",FALSE,TRUE)</formula>
    </cfRule>
    <cfRule type="expression" dxfId="32" priority="38">
      <formula>IF(RIGHT(TEXT(AE49,"0.#"),1)=".",TRUE,FALSE)</formula>
    </cfRule>
  </conditionalFormatting>
  <conditionalFormatting sqref="AI49">
    <cfRule type="expression" dxfId="31" priority="35">
      <formula>IF(RIGHT(TEXT(AI49,"0.#"),1)=".",FALSE,TRUE)</formula>
    </cfRule>
    <cfRule type="expression" dxfId="30" priority="36">
      <formula>IF(RIGHT(TEXT(AI49,"0.#"),1)=".",TRUE,FALSE)</formula>
    </cfRule>
  </conditionalFormatting>
  <conditionalFormatting sqref="AI48">
    <cfRule type="expression" dxfId="29" priority="33">
      <formula>IF(RIGHT(TEXT(AI48,"0.#"),1)=".",FALSE,TRUE)</formula>
    </cfRule>
    <cfRule type="expression" dxfId="28" priority="34">
      <formula>IF(RIGHT(TEXT(AI48,"0.#"),1)=".",TRUE,FALSE)</formula>
    </cfRule>
  </conditionalFormatting>
  <conditionalFormatting sqref="AI47">
    <cfRule type="expression" dxfId="27" priority="31">
      <formula>IF(RIGHT(TEXT(AI47,"0.#"),1)=".",FALSE,TRUE)</formula>
    </cfRule>
    <cfRule type="expression" dxfId="26" priority="32">
      <formula>IF(RIGHT(TEXT(AI47,"0.#"),1)=".",TRUE,FALSE)</formula>
    </cfRule>
  </conditionalFormatting>
  <conditionalFormatting sqref="AM48">
    <cfRule type="expression" dxfId="25" priority="27">
      <formula>IF(RIGHT(TEXT(AM48,"0.#"),1)=".",FALSE,TRUE)</formula>
    </cfRule>
    <cfRule type="expression" dxfId="24" priority="28">
      <formula>IF(RIGHT(TEXT(AM48,"0.#"),1)=".",TRUE,FALSE)</formula>
    </cfRule>
  </conditionalFormatting>
  <conditionalFormatting sqref="AM49">
    <cfRule type="expression" dxfId="23" priority="25">
      <formula>IF(RIGHT(TEXT(AM49,"0.#"),1)=".",FALSE,TRUE)</formula>
    </cfRule>
    <cfRule type="expression" dxfId="22" priority="26">
      <formula>IF(RIGHT(TEXT(AM49,"0.#"),1)=".",TRUE,FALSE)</formula>
    </cfRule>
  </conditionalFormatting>
  <conditionalFormatting sqref="AQ47:AQ49">
    <cfRule type="expression" dxfId="21" priority="23">
      <formula>IF(RIGHT(TEXT(AQ47,"0.#"),1)=".",FALSE,TRUE)</formula>
    </cfRule>
    <cfRule type="expression" dxfId="20" priority="24">
      <formula>IF(RIGHT(TEXT(AQ47,"0.#"),1)=".",TRUE,FALSE)</formula>
    </cfRule>
  </conditionalFormatting>
  <conditionalFormatting sqref="AU47:AU49">
    <cfRule type="expression" dxfId="19" priority="21">
      <formula>IF(RIGHT(TEXT(AU47,"0.#"),1)=".",FALSE,TRUE)</formula>
    </cfRule>
    <cfRule type="expression" dxfId="18" priority="22">
      <formula>IF(RIGHT(TEXT(AU47,"0.#"),1)=".",TRUE,FALSE)</formula>
    </cfRule>
  </conditionalFormatting>
  <conditionalFormatting sqref="AL138:AO138">
    <cfRule type="expression" dxfId="17" priority="15">
      <formula>IF(AND(AL138&gt;=0, RIGHT(TEXT(AL138,"0.#"),1)&lt;&gt;"."),TRUE,FALSE)</formula>
    </cfRule>
    <cfRule type="expression" dxfId="16" priority="16">
      <formula>IF(AND(AL138&gt;=0, RIGHT(TEXT(AL138,"0.#"),1)="."),TRUE,FALSE)</formula>
    </cfRule>
    <cfRule type="expression" dxfId="15" priority="17">
      <formula>IF(AND(AL138&lt;0, RIGHT(TEXT(AL138,"0.#"),1)&lt;&gt;"."),TRUE,FALSE)</formula>
    </cfRule>
    <cfRule type="expression" dxfId="14" priority="18">
      <formula>IF(AND(AL138&lt;0, RIGHT(TEXT(AL138,"0.#"),1)="."),TRUE,FALSE)</formula>
    </cfRule>
  </conditionalFormatting>
  <conditionalFormatting sqref="Y138">
    <cfRule type="expression" dxfId="13" priority="13">
      <formula>IF(RIGHT(TEXT(Y138,"0.#"),1)=".",FALSE,TRUE)</formula>
    </cfRule>
    <cfRule type="expression" dxfId="12" priority="14">
      <formula>IF(RIGHT(TEXT(Y138,"0.#"),1)=".",TRUE,FALSE)</formula>
    </cfRule>
  </conditionalFormatting>
  <conditionalFormatting sqref="Y144:Y145">
    <cfRule type="expression" dxfId="11" priority="7">
      <formula>IF(RIGHT(TEXT(Y144,"0.#"),1)=".",FALSE,TRUE)</formula>
    </cfRule>
    <cfRule type="expression" dxfId="10" priority="8">
      <formula>IF(RIGHT(TEXT(Y144,"0.#"),1)=".",TRUE,FALSE)</formula>
    </cfRule>
  </conditionalFormatting>
  <conditionalFormatting sqref="Y142:Y143">
    <cfRule type="expression" dxfId="9" priority="1">
      <formula>IF(RIGHT(TEXT(Y142,"0.#"),1)=".",FALSE,TRUE)</formula>
    </cfRule>
    <cfRule type="expression" dxfId="8" priority="2">
      <formula>IF(RIGHT(TEXT(Y142,"0.#"),1)=".",TRUE,FALSE)</formula>
    </cfRule>
  </conditionalFormatting>
  <conditionalFormatting sqref="AL144:AO145">
    <cfRule type="expression" dxfId="7" priority="9">
      <formula>IF(AND(AL144&gt;=0, RIGHT(TEXT(AL144,"0.#"),1)&lt;&gt;"."),TRUE,FALSE)</formula>
    </cfRule>
    <cfRule type="expression" dxfId="6" priority="10">
      <formula>IF(AND(AL144&gt;=0, RIGHT(TEXT(AL144,"0.#"),1)="."),TRUE,FALSE)</formula>
    </cfRule>
    <cfRule type="expression" dxfId="5" priority="11">
      <formula>IF(AND(AL144&lt;0, RIGHT(TEXT(AL144,"0.#"),1)&lt;&gt;"."),TRUE,FALSE)</formula>
    </cfRule>
    <cfRule type="expression" dxfId="4" priority="12">
      <formula>IF(AND(AL144&lt;0, RIGHT(TEXT(AL144,"0.#"),1)="."),TRUE,FALSE)</formula>
    </cfRule>
  </conditionalFormatting>
  <conditionalFormatting sqref="AL142:AO143">
    <cfRule type="expression" dxfId="3" priority="3">
      <formula>IF(AND(AL142&gt;=0, RIGHT(TEXT(AL142,"0.#"),1)&lt;&gt;"."),TRUE,FALSE)</formula>
    </cfRule>
    <cfRule type="expression" dxfId="2" priority="4">
      <formula>IF(AND(AL142&gt;=0, RIGHT(TEXT(AL142,"0.#"),1)="."),TRUE,FALSE)</formula>
    </cfRule>
    <cfRule type="expression" dxfId="1" priority="5">
      <formula>IF(AND(AL142&lt;0, RIGHT(TEXT(AL142,"0.#"),1)&lt;&gt;"."),TRUE,FALSE)</formula>
    </cfRule>
    <cfRule type="expression" dxfId="0" priority="6">
      <formula>IF(AND(AL142&lt;0, RIGHT(TEXT(AL142,"0.#"),1)="."),TRUE,FALSE)</formula>
    </cfRule>
  </conditionalFormatting>
  <dataValidations count="14">
    <dataValidation type="custom" allowBlank="1" showInputMessage="1" showErrorMessage="1" errorTitle="法人番号チェック" error="法人番号は13桁の数字で入力してください。" sqref="J142:O145 J138:O138">
      <formula1>OR(J138="-",AND(LEN(J138)=13,IFERROR(SEARCH("-",J138),"")="",IFERROR(SEARCH(".",J138),"")="",ISNUMBER(J138)))</formula1>
    </dataValidation>
    <dataValidation type="list" allowBlank="1" showInputMessage="1" showErrorMessage="1" sqref="Q109:R109 AO109:AP109 AC109:AD109">
      <formula1>$U$43</formula1>
    </dataValidation>
    <dataValidation type="custom" imeMode="disabled" allowBlank="1" showInputMessage="1" showErrorMessage="1" sqref="AY24 AQ46:AR46 AE47:AX49 AU46:AX46 P13:AQ19 P20:AJ20 Y131:AB131 AU131:AX131 Y138:AB138 AL138:AO138 Y142:AB145 AL142:AO145 AQ34:AR34 AU34:AX34 AE35:AX37 AE55:AX55 AE28:AX29 AE31:AX31 AQ58:AR58 AU58:AX58 AE59:AX61 AE52:AX53 W24 P24:V25">
      <formula1>OR(ISNUMBER(P13), P13="-")</formula1>
    </dataValidation>
    <dataValidation type="list" allowBlank="1" showInputMessage="1" showErrorMessage="1" sqref="H91:I95">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72:AF75 AD78:AD89 AE78:AF82 AE84:AF89">
      <formula1>"○,△,×,‐"</formula1>
    </dataValidation>
    <dataValidation type="list" allowBlank="1" showInputMessage="1" showErrorMessage="1" error="プルダウンリストから選択してください。" sqref="AD76:AF77">
      <formula1>"有,無"</formula1>
    </dataValidation>
    <dataValidation type="whole" imeMode="disabled" allowBlank="1" showInputMessage="1" showErrorMessage="1" sqref="AW2:AX2">
      <formula1>0</formula1>
      <formula2>99</formula2>
    </dataValidation>
    <dataValidation type="custom" imeMode="disabled" allowBlank="1" showInputMessage="1" showErrorMessage="1" sqref="AH138:AK138 AH142:AK145">
      <formula1>OR(AND(MOD(IF(ISNUMBER(AH138), AH138, 0.5),1)=0, 0&lt;=AH138), AH138="-")</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107:AK108 X107:Y108 AJ109 L107:L109 M107:M108 X109 AU107:AV108 J91:J95">
      <formula1>0</formula1>
      <formula2>9999</formula2>
    </dataValidation>
    <dataValidation type="whole" allowBlank="1" showInputMessage="1" showErrorMessage="1" sqref="O107:P108 AX107:AX109 AA107:AB108 AM107:AN108">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39" max="16383" man="1"/>
    <brk id="69" max="16383" man="1"/>
    <brk id="97" max="16383" man="1"/>
    <brk id="134"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入力規則等!$U$13:$U$35</xm:f>
          </x14:formula1>
          <xm:sqref>S109:U109 AJ2:AM2 E91:G95 AE109:AG109 G109:I109 AQ109:AS109</xm:sqref>
        </x14:dataValidation>
        <x14:dataValidation type="list" allowBlank="1" showInputMessage="1" showErrorMessage="1">
          <x14:formula1>
            <xm:f>入力規則等!$U$49</xm:f>
          </x14:formula1>
          <xm:sqref>C91:D95</xm:sqref>
        </x14:dataValidation>
        <x14:dataValidation type="list" allowBlank="1" showInputMessage="1" showErrorMessage="1">
          <x14:formula1>
            <xm:f>入力規則等!$U$56:$U$58</xm:f>
          </x14:formula1>
          <xm:sqref>J109:K109 AT109:AU109 AH109:AI109 V109:W109</xm:sqref>
        </x14:dataValidation>
        <x14:dataValidation type="list" allowBlank="1" showInputMessage="1" showErrorMessage="1">
          <x14:formula1>
            <xm:f>入力規則等!$U$48</xm:f>
          </x14:formula1>
          <xm:sqref>E109:F109</xm:sqref>
        </x14:dataValidation>
        <x14:dataValidation type="list" allowBlank="1" showInputMessage="1" showErrorMessage="1">
          <x14:formula1>
            <xm:f>入力規則等!$W$2:$W$24</xm:f>
          </x14:formula1>
          <xm:sqref>AO107:AP108 Q107:S108 AC107:AE108 E107:G108</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入力規則等!$AI$2:$AI$8</xm:f>
          </x14:formula1>
          <xm:sqref>J67:T67</xm:sqref>
        </x14:dataValidation>
        <x14:dataValidation type="list" allowBlank="1" showInputMessage="1" showErrorMessage="1">
          <x14:formula1>
            <xm:f>入力規則等!$AG$2:$AG$13</xm:f>
          </x14:formula1>
          <xm:sqref>AC138:AG138 AC142:AG145</xm:sqref>
        </x14:dataValidation>
        <x14:dataValidation type="list" allowBlank="1" showInputMessage="1" showErrorMessage="1">
          <x14:formula1>
            <xm:f>入力規則等!$U$40:$U$42</xm:f>
          </x14:formula1>
          <xm:sqref>AG107:AH107 U107:V107 I107:J107 AR107:AS107</xm:sqref>
        </x14:dataValidation>
        <x14:dataValidation type="list" allowBlank="1" showInputMessage="1" showErrorMessage="1">
          <x14:formula1>
            <xm:f>入力規則等!$U$7:$U$9</xm:f>
          </x14:formula1>
          <xm:sqref>U108:V108 I108:J108 AG108:AH108 AR108:AS108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875" customWidth="1"/>
    <col min="2" max="2" width="8.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875"/>
    <col min="13" max="13" width="12" style="13" hidden="1" customWidth="1"/>
    <col min="14" max="14" width="4" style="13" hidden="1" customWidth="1"/>
    <col min="15" max="15" width="3.625" customWidth="1"/>
    <col min="16" max="16" width="8.375" customWidth="1"/>
    <col min="17" max="17" width="8.875" style="16" customWidth="1"/>
    <col min="18" max="18" width="9.5" style="13" hidden="1" customWidth="1"/>
    <col min="19" max="19" width="4" style="13" hidden="1" customWidth="1"/>
    <col min="20" max="20" width="8.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125" style="31" customWidth="1"/>
    <col min="29" max="29" width="24.125" style="31" bestFit="1" customWidth="1"/>
    <col min="30" max="30" width="3.875" style="31" customWidth="1"/>
    <col min="31" max="31" width="33.8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74</v>
      </c>
      <c r="B1" s="23" t="s">
        <v>75</v>
      </c>
      <c r="F1" s="24" t="s">
        <v>4</v>
      </c>
      <c r="G1" s="24" t="s">
        <v>64</v>
      </c>
      <c r="K1" s="25" t="s">
        <v>92</v>
      </c>
      <c r="L1" s="23" t="s">
        <v>75</v>
      </c>
      <c r="O1" s="13"/>
      <c r="P1" s="24" t="s">
        <v>5</v>
      </c>
      <c r="Q1" s="24" t="s">
        <v>64</v>
      </c>
      <c r="T1" s="13"/>
      <c r="U1" s="27" t="s">
        <v>156</v>
      </c>
      <c r="W1" s="27" t="s">
        <v>155</v>
      </c>
      <c r="Y1" s="27" t="s">
        <v>72</v>
      </c>
      <c r="Z1" s="27" t="s">
        <v>383</v>
      </c>
      <c r="AA1" s="27" t="s">
        <v>73</v>
      </c>
      <c r="AB1" s="27" t="s">
        <v>384</v>
      </c>
      <c r="AC1" s="27" t="s">
        <v>30</v>
      </c>
      <c r="AD1" s="26"/>
      <c r="AE1" s="27" t="s">
        <v>42</v>
      </c>
      <c r="AF1" s="28"/>
      <c r="AG1" s="37" t="s">
        <v>168</v>
      </c>
      <c r="AI1" s="37" t="s">
        <v>171</v>
      </c>
      <c r="AK1" s="37" t="s">
        <v>175</v>
      </c>
      <c r="AM1" s="49"/>
      <c r="AN1" s="49"/>
      <c r="AP1" s="26" t="s">
        <v>211</v>
      </c>
    </row>
    <row r="2" spans="1:42" ht="13.5" customHeight="1" x14ac:dyDescent="0.15">
      <c r="A2" s="14" t="s">
        <v>76</v>
      </c>
      <c r="B2" s="15" t="s">
        <v>572</v>
      </c>
      <c r="C2" s="13" t="str">
        <f>IF(B2="","",A2)</f>
        <v>医療分野の研究開発関連</v>
      </c>
      <c r="D2" s="13" t="str">
        <f>IF(C2="","",IF(D1&lt;&gt;"",CONCATENATE(D1,"、",C2),C2))</f>
        <v>医療分野の研究開発関連</v>
      </c>
      <c r="F2" s="12" t="s">
        <v>63</v>
      </c>
      <c r="G2" s="17" t="s">
        <v>572</v>
      </c>
      <c r="H2" s="13" t="str">
        <f>IF(G2="","",F2)</f>
        <v>一般会計</v>
      </c>
      <c r="I2" s="13" t="str">
        <f>IF(H2="","",IF(I1&lt;&gt;"",CONCATENATE(I1,"、",H2),H2))</f>
        <v>一般会計</v>
      </c>
      <c r="K2" s="14" t="s">
        <v>93</v>
      </c>
      <c r="L2" s="15"/>
      <c r="M2" s="13" t="str">
        <f>IF(L2="","",K2)</f>
        <v/>
      </c>
      <c r="N2" s="13" t="str">
        <f>IF(M2="","",IF(N1&lt;&gt;"",CONCATENATE(N1,"、",M2),M2))</f>
        <v/>
      </c>
      <c r="O2" s="13"/>
      <c r="P2" s="12" t="s">
        <v>65</v>
      </c>
      <c r="Q2" s="17"/>
      <c r="R2" s="13" t="str">
        <f>IF(Q2="","",P2)</f>
        <v/>
      </c>
      <c r="S2" s="13" t="str">
        <f>IF(R2="","",IF(S1&lt;&gt;"",CONCATENATE(S1,"、",R2),R2))</f>
        <v/>
      </c>
      <c r="T2" s="13"/>
      <c r="U2" s="64">
        <v>21</v>
      </c>
      <c r="W2" s="30" t="s">
        <v>161</v>
      </c>
      <c r="Y2" s="30" t="s">
        <v>59</v>
      </c>
      <c r="Z2" s="30" t="s">
        <v>59</v>
      </c>
      <c r="AA2" s="57" t="s">
        <v>253</v>
      </c>
      <c r="AB2" s="57" t="s">
        <v>478</v>
      </c>
      <c r="AC2" s="58" t="s">
        <v>125</v>
      </c>
      <c r="AD2" s="26"/>
      <c r="AE2" s="32" t="s">
        <v>157</v>
      </c>
      <c r="AF2" s="28"/>
      <c r="AG2" s="38" t="s">
        <v>219</v>
      </c>
      <c r="AI2" s="37" t="s">
        <v>250</v>
      </c>
      <c r="AK2" s="37" t="s">
        <v>176</v>
      </c>
      <c r="AM2" s="49"/>
      <c r="AN2" s="49"/>
      <c r="AP2" s="38" t="s">
        <v>219</v>
      </c>
    </row>
    <row r="3" spans="1:42" ht="13.5" customHeight="1" x14ac:dyDescent="0.15">
      <c r="A3" s="14" t="s">
        <v>77</v>
      </c>
      <c r="B3" s="15"/>
      <c r="C3" s="13" t="str">
        <f t="shared" ref="C3:C11" si="0">IF(B3="","",A3)</f>
        <v/>
      </c>
      <c r="D3" s="13" t="str">
        <f>IF(C3="",D2,IF(D2&lt;&gt;"",CONCATENATE(D2,"、",C3),C3))</f>
        <v>医療分野の研究開発関連</v>
      </c>
      <c r="F3" s="18" t="s">
        <v>102</v>
      </c>
      <c r="G3" s="17"/>
      <c r="H3" s="13" t="str">
        <f t="shared" ref="H3:H37" si="1">IF(G3="","",F3)</f>
        <v/>
      </c>
      <c r="I3" s="13" t="str">
        <f>IF(H3="",I2,IF(I2&lt;&gt;"",CONCATENATE(I2,"、",H3),H3))</f>
        <v>一般会計</v>
      </c>
      <c r="K3" s="14" t="s">
        <v>94</v>
      </c>
      <c r="L3" s="15" t="s">
        <v>572</v>
      </c>
      <c r="M3" s="13" t="str">
        <f t="shared" ref="M3:M11" si="2">IF(L3="","",K3)</f>
        <v>文教及び科学振興</v>
      </c>
      <c r="N3" s="13" t="str">
        <f>IF(M3="",N2,IF(N2&lt;&gt;"",CONCATENATE(N2,"、",M3),M3))</f>
        <v>文教及び科学振興</v>
      </c>
      <c r="O3" s="13"/>
      <c r="P3" s="12" t="s">
        <v>66</v>
      </c>
      <c r="Q3" s="17"/>
      <c r="R3" s="13" t="str">
        <f t="shared" ref="R3:R8" si="3">IF(Q3="","",P3)</f>
        <v/>
      </c>
      <c r="S3" s="13" t="str">
        <f t="shared" ref="S3:S8" si="4">IF(R3="",S2,IF(S2&lt;&gt;"",CONCATENATE(S2,"、",R3),R3))</f>
        <v/>
      </c>
      <c r="T3" s="13"/>
      <c r="U3" s="30" t="s">
        <v>509</v>
      </c>
      <c r="W3" s="30" t="s">
        <v>136</v>
      </c>
      <c r="Y3" s="30" t="s">
        <v>60</v>
      </c>
      <c r="Z3" s="30" t="s">
        <v>385</v>
      </c>
      <c r="AA3" s="57" t="s">
        <v>351</v>
      </c>
      <c r="AB3" s="57" t="s">
        <v>479</v>
      </c>
      <c r="AC3" s="58" t="s">
        <v>126</v>
      </c>
      <c r="AD3" s="26"/>
      <c r="AE3" s="32" t="s">
        <v>158</v>
      </c>
      <c r="AF3" s="28"/>
      <c r="AG3" s="38" t="s">
        <v>220</v>
      </c>
      <c r="AI3" s="37" t="s">
        <v>170</v>
      </c>
      <c r="AK3" s="37" t="str">
        <f>CHAR(CODE(AK2)+1)</f>
        <v>B</v>
      </c>
      <c r="AM3" s="49"/>
      <c r="AN3" s="49"/>
      <c r="AP3" s="38" t="s">
        <v>220</v>
      </c>
    </row>
    <row r="4" spans="1:42" ht="13.5" customHeight="1" x14ac:dyDescent="0.15">
      <c r="A4" s="14" t="s">
        <v>78</v>
      </c>
      <c r="B4" s="15"/>
      <c r="C4" s="13" t="str">
        <f t="shared" si="0"/>
        <v/>
      </c>
      <c r="D4" s="13" t="str">
        <f>IF(C4="",D3,IF(D3&lt;&gt;"",CONCATENATE(D3,"、",C4),C4))</f>
        <v>医療分野の研究開発関連</v>
      </c>
      <c r="F4" s="18" t="s">
        <v>103</v>
      </c>
      <c r="G4" s="17"/>
      <c r="H4" s="13" t="str">
        <f t="shared" si="1"/>
        <v/>
      </c>
      <c r="I4" s="13" t="str">
        <f t="shared" ref="I4:I37" si="5">IF(H4="",I3,IF(I3&lt;&gt;"",CONCATENATE(I3,"、",H4),H4))</f>
        <v>一般会計</v>
      </c>
      <c r="K4" s="14" t="s">
        <v>95</v>
      </c>
      <c r="L4" s="15"/>
      <c r="M4" s="13" t="str">
        <f t="shared" si="2"/>
        <v/>
      </c>
      <c r="N4" s="13" t="str">
        <f t="shared" ref="N4:N11" si="6">IF(M4="",N3,IF(N3&lt;&gt;"",CONCATENATE(N3,"、",M4),M4))</f>
        <v>文教及び科学振興</v>
      </c>
      <c r="O4" s="13"/>
      <c r="P4" s="12" t="s">
        <v>67</v>
      </c>
      <c r="Q4" s="17" t="s">
        <v>572</v>
      </c>
      <c r="R4" s="13" t="str">
        <f t="shared" si="3"/>
        <v>補助</v>
      </c>
      <c r="S4" s="13" t="str">
        <f t="shared" si="4"/>
        <v>補助</v>
      </c>
      <c r="T4" s="13"/>
      <c r="U4" s="30" t="s">
        <v>560</v>
      </c>
      <c r="W4" s="30" t="s">
        <v>137</v>
      </c>
      <c r="Y4" s="30" t="s">
        <v>258</v>
      </c>
      <c r="Z4" s="30" t="s">
        <v>386</v>
      </c>
      <c r="AA4" s="57" t="s">
        <v>352</v>
      </c>
      <c r="AB4" s="57" t="s">
        <v>480</v>
      </c>
      <c r="AC4" s="57" t="s">
        <v>127</v>
      </c>
      <c r="AD4" s="26"/>
      <c r="AE4" s="32" t="s">
        <v>159</v>
      </c>
      <c r="AF4" s="28"/>
      <c r="AG4" s="38" t="s">
        <v>221</v>
      </c>
      <c r="AI4" s="37" t="s">
        <v>172</v>
      </c>
      <c r="AK4" s="37" t="str">
        <f t="shared" ref="AK4:AK49" si="7">CHAR(CODE(AK3)+1)</f>
        <v>C</v>
      </c>
      <c r="AM4" s="49"/>
      <c r="AN4" s="49"/>
      <c r="AP4" s="38" t="s">
        <v>221</v>
      </c>
    </row>
    <row r="5" spans="1:42" ht="13.5" customHeight="1" x14ac:dyDescent="0.15">
      <c r="A5" s="14" t="s">
        <v>79</v>
      </c>
      <c r="B5" s="15"/>
      <c r="C5" s="13" t="str">
        <f t="shared" si="0"/>
        <v/>
      </c>
      <c r="D5" s="13" t="str">
        <f>IF(C5="",D4,IF(D4&lt;&gt;"",CONCATENATE(D4,"、",C5),C5))</f>
        <v>医療分野の研究開発関連</v>
      </c>
      <c r="F5" s="18" t="s">
        <v>104</v>
      </c>
      <c r="G5" s="17"/>
      <c r="H5" s="13" t="str">
        <f t="shared" si="1"/>
        <v/>
      </c>
      <c r="I5" s="13" t="str">
        <f t="shared" si="5"/>
        <v>一般会計</v>
      </c>
      <c r="K5" s="14" t="s">
        <v>96</v>
      </c>
      <c r="L5" s="15"/>
      <c r="M5" s="13" t="str">
        <f t="shared" si="2"/>
        <v/>
      </c>
      <c r="N5" s="13" t="str">
        <f t="shared" si="6"/>
        <v>文教及び科学振興</v>
      </c>
      <c r="O5" s="13"/>
      <c r="P5" s="12" t="s">
        <v>68</v>
      </c>
      <c r="Q5" s="17"/>
      <c r="R5" s="13" t="str">
        <f t="shared" si="3"/>
        <v/>
      </c>
      <c r="S5" s="13" t="str">
        <f t="shared" si="4"/>
        <v>補助</v>
      </c>
      <c r="T5" s="13"/>
      <c r="W5" s="30" t="s">
        <v>533</v>
      </c>
      <c r="Y5" s="30" t="s">
        <v>259</v>
      </c>
      <c r="Z5" s="30" t="s">
        <v>387</v>
      </c>
      <c r="AA5" s="57" t="s">
        <v>353</v>
      </c>
      <c r="AB5" s="57" t="s">
        <v>481</v>
      </c>
      <c r="AC5" s="57" t="s">
        <v>160</v>
      </c>
      <c r="AD5" s="29"/>
      <c r="AE5" s="32" t="s">
        <v>231</v>
      </c>
      <c r="AF5" s="28"/>
      <c r="AG5" s="38" t="s">
        <v>222</v>
      </c>
      <c r="AI5" s="37" t="s">
        <v>256</v>
      </c>
      <c r="AK5" s="37" t="str">
        <f t="shared" si="7"/>
        <v>D</v>
      </c>
      <c r="AP5" s="38" t="s">
        <v>222</v>
      </c>
    </row>
    <row r="6" spans="1:42" ht="13.5" customHeight="1" x14ac:dyDescent="0.15">
      <c r="A6" s="14" t="s">
        <v>80</v>
      </c>
      <c r="B6" s="15" t="s">
        <v>572</v>
      </c>
      <c r="C6" s="13" t="str">
        <f t="shared" si="0"/>
        <v>科学技術・イノベーション</v>
      </c>
      <c r="D6" s="13" t="str">
        <f t="shared" ref="D6:D21" si="8">IF(C6="",D5,IF(D5&lt;&gt;"",CONCATENATE(D5,"、",C6),C6))</f>
        <v>医療分野の研究開発関連、科学技術・イノベーション</v>
      </c>
      <c r="F6" s="18" t="s">
        <v>105</v>
      </c>
      <c r="G6" s="17"/>
      <c r="H6" s="13" t="str">
        <f t="shared" si="1"/>
        <v/>
      </c>
      <c r="I6" s="13" t="str">
        <f t="shared" si="5"/>
        <v>一般会計</v>
      </c>
      <c r="K6" s="14" t="s">
        <v>97</v>
      </c>
      <c r="L6" s="15"/>
      <c r="M6" s="13" t="str">
        <f t="shared" si="2"/>
        <v/>
      </c>
      <c r="N6" s="13" t="str">
        <f t="shared" si="6"/>
        <v>文教及び科学振興</v>
      </c>
      <c r="O6" s="13"/>
      <c r="P6" s="12" t="s">
        <v>69</v>
      </c>
      <c r="Q6" s="17"/>
      <c r="R6" s="13" t="str">
        <f t="shared" si="3"/>
        <v/>
      </c>
      <c r="S6" s="13" t="str">
        <f t="shared" si="4"/>
        <v>補助</v>
      </c>
      <c r="T6" s="13"/>
      <c r="U6" s="30" t="s">
        <v>233</v>
      </c>
      <c r="W6" s="30" t="s">
        <v>535</v>
      </c>
      <c r="Y6" s="30" t="s">
        <v>260</v>
      </c>
      <c r="Z6" s="30" t="s">
        <v>388</v>
      </c>
      <c r="AA6" s="57" t="s">
        <v>354</v>
      </c>
      <c r="AB6" s="57" t="s">
        <v>482</v>
      </c>
      <c r="AC6" s="57" t="s">
        <v>128</v>
      </c>
      <c r="AD6" s="29"/>
      <c r="AE6" s="32" t="s">
        <v>229</v>
      </c>
      <c r="AF6" s="28"/>
      <c r="AG6" s="38" t="s">
        <v>223</v>
      </c>
      <c r="AI6" s="37" t="s">
        <v>257</v>
      </c>
      <c r="AK6" s="37" t="str">
        <f>CHAR(CODE(AK5)+1)</f>
        <v>E</v>
      </c>
      <c r="AP6" s="38" t="s">
        <v>223</v>
      </c>
    </row>
    <row r="7" spans="1:42" ht="13.5" customHeight="1" x14ac:dyDescent="0.15">
      <c r="A7" s="14" t="s">
        <v>81</v>
      </c>
      <c r="B7" s="15"/>
      <c r="C7" s="13" t="str">
        <f t="shared" si="0"/>
        <v/>
      </c>
      <c r="D7" s="13" t="str">
        <f t="shared" si="8"/>
        <v>医療分野の研究開発関連、科学技術・イノベーション</v>
      </c>
      <c r="F7" s="18" t="s">
        <v>183</v>
      </c>
      <c r="G7" s="17"/>
      <c r="H7" s="13" t="str">
        <f t="shared" si="1"/>
        <v/>
      </c>
      <c r="I7" s="13" t="str">
        <f t="shared" si="5"/>
        <v>一般会計</v>
      </c>
      <c r="K7" s="14" t="s">
        <v>98</v>
      </c>
      <c r="L7" s="15"/>
      <c r="M7" s="13" t="str">
        <f t="shared" si="2"/>
        <v/>
      </c>
      <c r="N7" s="13" t="str">
        <f t="shared" si="6"/>
        <v>文教及び科学振興</v>
      </c>
      <c r="O7" s="13"/>
      <c r="P7" s="12" t="s">
        <v>70</v>
      </c>
      <c r="Q7" s="17"/>
      <c r="R7" s="13" t="str">
        <f t="shared" si="3"/>
        <v/>
      </c>
      <c r="S7" s="13" t="str">
        <f t="shared" si="4"/>
        <v>補助</v>
      </c>
      <c r="T7" s="13"/>
      <c r="U7" s="30"/>
      <c r="W7" s="30" t="s">
        <v>138</v>
      </c>
      <c r="Y7" s="30" t="s">
        <v>261</v>
      </c>
      <c r="Z7" s="30" t="s">
        <v>389</v>
      </c>
      <c r="AA7" s="57" t="s">
        <v>355</v>
      </c>
      <c r="AB7" s="57" t="s">
        <v>483</v>
      </c>
      <c r="AC7" s="29"/>
      <c r="AD7" s="29"/>
      <c r="AE7" s="30" t="s">
        <v>128</v>
      </c>
      <c r="AF7" s="28"/>
      <c r="AG7" s="38" t="s">
        <v>224</v>
      </c>
      <c r="AH7" s="52"/>
      <c r="AI7" s="38" t="s">
        <v>246</v>
      </c>
      <c r="AK7" s="37" t="str">
        <f>CHAR(CODE(AK6)+1)</f>
        <v>F</v>
      </c>
      <c r="AP7" s="38" t="s">
        <v>224</v>
      </c>
    </row>
    <row r="8" spans="1:42" ht="13.5" customHeight="1" x14ac:dyDescent="0.15">
      <c r="A8" s="14" t="s">
        <v>82</v>
      </c>
      <c r="B8" s="15"/>
      <c r="C8" s="13" t="str">
        <f t="shared" si="0"/>
        <v/>
      </c>
      <c r="D8" s="13" t="str">
        <f t="shared" si="8"/>
        <v>医療分野の研究開発関連、科学技術・イノベーション</v>
      </c>
      <c r="F8" s="18" t="s">
        <v>106</v>
      </c>
      <c r="G8" s="17"/>
      <c r="H8" s="13" t="str">
        <f t="shared" si="1"/>
        <v/>
      </c>
      <c r="I8" s="13" t="str">
        <f t="shared" si="5"/>
        <v>一般会計</v>
      </c>
      <c r="K8" s="14" t="s">
        <v>99</v>
      </c>
      <c r="L8" s="15"/>
      <c r="M8" s="13" t="str">
        <f t="shared" si="2"/>
        <v/>
      </c>
      <c r="N8" s="13" t="str">
        <f t="shared" si="6"/>
        <v>文教及び科学振興</v>
      </c>
      <c r="O8" s="13"/>
      <c r="P8" s="12" t="s">
        <v>71</v>
      </c>
      <c r="Q8" s="17"/>
      <c r="R8" s="13" t="str">
        <f t="shared" si="3"/>
        <v/>
      </c>
      <c r="S8" s="13" t="str">
        <f t="shared" si="4"/>
        <v>補助</v>
      </c>
      <c r="T8" s="13"/>
      <c r="U8" s="30" t="s">
        <v>254</v>
      </c>
      <c r="W8" s="30" t="s">
        <v>139</v>
      </c>
      <c r="Y8" s="30" t="s">
        <v>262</v>
      </c>
      <c r="Z8" s="30" t="s">
        <v>390</v>
      </c>
      <c r="AA8" s="57" t="s">
        <v>356</v>
      </c>
      <c r="AB8" s="57" t="s">
        <v>484</v>
      </c>
      <c r="AC8" s="29"/>
      <c r="AD8" s="29"/>
      <c r="AE8" s="29"/>
      <c r="AF8" s="28"/>
      <c r="AG8" s="38" t="s">
        <v>225</v>
      </c>
      <c r="AI8" s="37" t="s">
        <v>247</v>
      </c>
      <c r="AK8" s="37" t="str">
        <f t="shared" si="7"/>
        <v>G</v>
      </c>
      <c r="AP8" s="38" t="s">
        <v>225</v>
      </c>
    </row>
    <row r="9" spans="1:42" ht="13.5" customHeight="1" x14ac:dyDescent="0.15">
      <c r="A9" s="14" t="s">
        <v>83</v>
      </c>
      <c r="B9" s="15"/>
      <c r="C9" s="13" t="str">
        <f t="shared" si="0"/>
        <v/>
      </c>
      <c r="D9" s="13" t="str">
        <f t="shared" si="8"/>
        <v>医療分野の研究開発関連、科学技術・イノベーション</v>
      </c>
      <c r="F9" s="18" t="s">
        <v>184</v>
      </c>
      <c r="G9" s="17"/>
      <c r="H9" s="13" t="str">
        <f t="shared" si="1"/>
        <v/>
      </c>
      <c r="I9" s="13" t="str">
        <f t="shared" si="5"/>
        <v>一般会計</v>
      </c>
      <c r="K9" s="14" t="s">
        <v>100</v>
      </c>
      <c r="L9" s="15"/>
      <c r="M9" s="13" t="str">
        <f t="shared" si="2"/>
        <v/>
      </c>
      <c r="N9" s="13" t="str">
        <f t="shared" si="6"/>
        <v>文教及び科学振興</v>
      </c>
      <c r="O9" s="13"/>
      <c r="P9" s="13"/>
      <c r="Q9" s="19"/>
      <c r="T9" s="13"/>
      <c r="U9" s="30" t="s">
        <v>255</v>
      </c>
      <c r="W9" s="30" t="s">
        <v>140</v>
      </c>
      <c r="Y9" s="30" t="s">
        <v>263</v>
      </c>
      <c r="Z9" s="30" t="s">
        <v>391</v>
      </c>
      <c r="AA9" s="57" t="s">
        <v>357</v>
      </c>
      <c r="AB9" s="57" t="s">
        <v>485</v>
      </c>
      <c r="AC9" s="29"/>
      <c r="AD9" s="29"/>
      <c r="AE9" s="29"/>
      <c r="AF9" s="28"/>
      <c r="AG9" s="38" t="s">
        <v>226</v>
      </c>
      <c r="AI9" s="48"/>
      <c r="AK9" s="37" t="str">
        <f t="shared" si="7"/>
        <v>H</v>
      </c>
      <c r="AP9" s="38" t="s">
        <v>226</v>
      </c>
    </row>
    <row r="10" spans="1:42" ht="13.5" customHeight="1" x14ac:dyDescent="0.15">
      <c r="A10" s="14" t="s">
        <v>201</v>
      </c>
      <c r="B10" s="15"/>
      <c r="C10" s="13" t="str">
        <f t="shared" si="0"/>
        <v/>
      </c>
      <c r="D10" s="13" t="str">
        <f t="shared" si="8"/>
        <v>医療分野の研究開発関連、科学技術・イノベーション</v>
      </c>
      <c r="F10" s="18" t="s">
        <v>107</v>
      </c>
      <c r="G10" s="17"/>
      <c r="H10" s="13" t="str">
        <f t="shared" si="1"/>
        <v/>
      </c>
      <c r="I10" s="13" t="str">
        <f t="shared" si="5"/>
        <v>一般会計</v>
      </c>
      <c r="K10" s="14" t="s">
        <v>202</v>
      </c>
      <c r="L10" s="15"/>
      <c r="M10" s="13" t="str">
        <f t="shared" si="2"/>
        <v/>
      </c>
      <c r="N10" s="13" t="str">
        <f t="shared" si="6"/>
        <v>文教及び科学振興</v>
      </c>
      <c r="O10" s="13"/>
      <c r="P10" s="13" t="str">
        <f>S8</f>
        <v>補助</v>
      </c>
      <c r="Q10" s="19"/>
      <c r="T10" s="13"/>
      <c r="W10" s="30" t="s">
        <v>141</v>
      </c>
      <c r="Y10" s="30" t="s">
        <v>264</v>
      </c>
      <c r="Z10" s="30" t="s">
        <v>392</v>
      </c>
      <c r="AA10" s="57" t="s">
        <v>358</v>
      </c>
      <c r="AB10" s="57" t="s">
        <v>486</v>
      </c>
      <c r="AC10" s="29"/>
      <c r="AD10" s="29"/>
      <c r="AE10" s="29"/>
      <c r="AF10" s="28"/>
      <c r="AG10" s="38" t="s">
        <v>214</v>
      </c>
      <c r="AK10" s="37" t="str">
        <f t="shared" si="7"/>
        <v>I</v>
      </c>
      <c r="AP10" s="37" t="s">
        <v>212</v>
      </c>
    </row>
    <row r="11" spans="1:42" ht="13.5" customHeight="1" x14ac:dyDescent="0.15">
      <c r="A11" s="14" t="s">
        <v>84</v>
      </c>
      <c r="B11" s="15"/>
      <c r="C11" s="13" t="str">
        <f t="shared" si="0"/>
        <v/>
      </c>
      <c r="D11" s="13" t="str">
        <f t="shared" si="8"/>
        <v>医療分野の研究開発関連、科学技術・イノベーション</v>
      </c>
      <c r="F11" s="18" t="s">
        <v>108</v>
      </c>
      <c r="G11" s="17"/>
      <c r="H11" s="13" t="str">
        <f t="shared" si="1"/>
        <v/>
      </c>
      <c r="I11" s="13" t="str">
        <f t="shared" si="5"/>
        <v>一般会計</v>
      </c>
      <c r="K11" s="14" t="s">
        <v>101</v>
      </c>
      <c r="L11" s="15"/>
      <c r="M11" s="13" t="str">
        <f t="shared" si="2"/>
        <v/>
      </c>
      <c r="N11" s="13" t="str">
        <f t="shared" si="6"/>
        <v>文教及び科学振興</v>
      </c>
      <c r="O11" s="13"/>
      <c r="P11" s="13"/>
      <c r="Q11" s="19"/>
      <c r="T11" s="13"/>
      <c r="W11" s="30" t="s">
        <v>557</v>
      </c>
      <c r="Y11" s="30" t="s">
        <v>265</v>
      </c>
      <c r="Z11" s="30" t="s">
        <v>393</v>
      </c>
      <c r="AA11" s="57" t="s">
        <v>359</v>
      </c>
      <c r="AB11" s="57" t="s">
        <v>487</v>
      </c>
      <c r="AC11" s="29"/>
      <c r="AD11" s="29"/>
      <c r="AE11" s="29"/>
      <c r="AF11" s="28"/>
      <c r="AG11" s="37" t="s">
        <v>217</v>
      </c>
      <c r="AK11" s="37" t="str">
        <f t="shared" si="7"/>
        <v>J</v>
      </c>
    </row>
    <row r="12" spans="1:42" ht="13.5" customHeight="1" x14ac:dyDescent="0.15">
      <c r="A12" s="14" t="s">
        <v>85</v>
      </c>
      <c r="B12" s="15"/>
      <c r="C12" s="13" t="str">
        <f t="shared" ref="C12:C23" si="9">IF(B12="","",A12)</f>
        <v/>
      </c>
      <c r="D12" s="13" t="str">
        <f t="shared" si="8"/>
        <v>医療分野の研究開発関連、科学技術・イノベーション</v>
      </c>
      <c r="F12" s="18" t="s">
        <v>109</v>
      </c>
      <c r="G12" s="17"/>
      <c r="H12" s="13" t="str">
        <f t="shared" si="1"/>
        <v/>
      </c>
      <c r="I12" s="13" t="str">
        <f t="shared" si="5"/>
        <v>一般会計</v>
      </c>
      <c r="K12" s="13"/>
      <c r="L12" s="13"/>
      <c r="O12" s="13"/>
      <c r="P12" s="13"/>
      <c r="Q12" s="19"/>
      <c r="T12" s="13"/>
      <c r="U12" s="27" t="s">
        <v>510</v>
      </c>
      <c r="W12" s="30" t="s">
        <v>142</v>
      </c>
      <c r="Y12" s="30" t="s">
        <v>266</v>
      </c>
      <c r="Z12" s="30" t="s">
        <v>394</v>
      </c>
      <c r="AA12" s="57" t="s">
        <v>360</v>
      </c>
      <c r="AB12" s="57" t="s">
        <v>488</v>
      </c>
      <c r="AC12" s="29"/>
      <c r="AD12" s="29"/>
      <c r="AE12" s="29"/>
      <c r="AF12" s="28"/>
      <c r="AG12" s="37" t="s">
        <v>215</v>
      </c>
      <c r="AK12" s="37" t="str">
        <f t="shared" si="7"/>
        <v>K</v>
      </c>
    </row>
    <row r="13" spans="1:42" ht="13.5" customHeight="1" x14ac:dyDescent="0.15">
      <c r="A13" s="14" t="s">
        <v>86</v>
      </c>
      <c r="B13" s="15"/>
      <c r="C13" s="13" t="str">
        <f t="shared" si="9"/>
        <v/>
      </c>
      <c r="D13" s="13" t="str">
        <f t="shared" si="8"/>
        <v>医療分野の研究開発関連、科学技術・イノベーション</v>
      </c>
      <c r="F13" s="18" t="s">
        <v>110</v>
      </c>
      <c r="G13" s="17"/>
      <c r="H13" s="13" t="str">
        <f t="shared" si="1"/>
        <v/>
      </c>
      <c r="I13" s="13" t="str">
        <f t="shared" si="5"/>
        <v>一般会計</v>
      </c>
      <c r="K13" s="13" t="str">
        <f>N11</f>
        <v>文教及び科学振興</v>
      </c>
      <c r="L13" s="13"/>
      <c r="O13" s="13"/>
      <c r="P13" s="13"/>
      <c r="Q13" s="19"/>
      <c r="T13" s="13"/>
      <c r="U13" s="30" t="s">
        <v>161</v>
      </c>
      <c r="W13" s="30" t="s">
        <v>143</v>
      </c>
      <c r="Y13" s="30" t="s">
        <v>267</v>
      </c>
      <c r="Z13" s="30" t="s">
        <v>395</v>
      </c>
      <c r="AA13" s="57" t="s">
        <v>361</v>
      </c>
      <c r="AB13" s="57" t="s">
        <v>489</v>
      </c>
      <c r="AC13" s="29"/>
      <c r="AD13" s="29"/>
      <c r="AE13" s="29"/>
      <c r="AF13" s="28"/>
      <c r="AG13" s="37" t="s">
        <v>216</v>
      </c>
      <c r="AK13" s="37" t="str">
        <f t="shared" si="7"/>
        <v>L</v>
      </c>
    </row>
    <row r="14" spans="1:42" ht="13.5" customHeight="1" x14ac:dyDescent="0.15">
      <c r="A14" s="14" t="s">
        <v>87</v>
      </c>
      <c r="B14" s="15"/>
      <c r="C14" s="13" t="str">
        <f t="shared" si="9"/>
        <v/>
      </c>
      <c r="D14" s="13" t="str">
        <f t="shared" si="8"/>
        <v>医療分野の研究開発関連、科学技術・イノベーション</v>
      </c>
      <c r="F14" s="18" t="s">
        <v>111</v>
      </c>
      <c r="G14" s="17"/>
      <c r="H14" s="13" t="str">
        <f t="shared" si="1"/>
        <v/>
      </c>
      <c r="I14" s="13" t="str">
        <f t="shared" si="5"/>
        <v>一般会計</v>
      </c>
      <c r="K14" s="13"/>
      <c r="L14" s="13"/>
      <c r="O14" s="13"/>
      <c r="P14" s="13"/>
      <c r="Q14" s="19"/>
      <c r="T14" s="13"/>
      <c r="U14" s="30" t="s">
        <v>511</v>
      </c>
      <c r="W14" s="30" t="s">
        <v>144</v>
      </c>
      <c r="Y14" s="30" t="s">
        <v>268</v>
      </c>
      <c r="Z14" s="30" t="s">
        <v>396</v>
      </c>
      <c r="AA14" s="57" t="s">
        <v>362</v>
      </c>
      <c r="AB14" s="57" t="s">
        <v>490</v>
      </c>
      <c r="AC14" s="29"/>
      <c r="AD14" s="29"/>
      <c r="AE14" s="29"/>
      <c r="AF14" s="28"/>
      <c r="AG14" s="48"/>
      <c r="AK14" s="37" t="str">
        <f t="shared" si="7"/>
        <v>M</v>
      </c>
    </row>
    <row r="15" spans="1:42" ht="13.5" customHeight="1" x14ac:dyDescent="0.15">
      <c r="A15" s="14" t="s">
        <v>88</v>
      </c>
      <c r="B15" s="15"/>
      <c r="C15" s="13" t="str">
        <f t="shared" si="9"/>
        <v/>
      </c>
      <c r="D15" s="13" t="str">
        <f t="shared" si="8"/>
        <v>医療分野の研究開発関連、科学技術・イノベーション</v>
      </c>
      <c r="F15" s="18" t="s">
        <v>112</v>
      </c>
      <c r="G15" s="17"/>
      <c r="H15" s="13" t="str">
        <f t="shared" si="1"/>
        <v/>
      </c>
      <c r="I15" s="13" t="str">
        <f t="shared" si="5"/>
        <v>一般会計</v>
      </c>
      <c r="K15" s="13"/>
      <c r="L15" s="13"/>
      <c r="O15" s="13"/>
      <c r="P15" s="13"/>
      <c r="Q15" s="19"/>
      <c r="T15" s="13"/>
      <c r="U15" s="30" t="s">
        <v>512</v>
      </c>
      <c r="W15" s="30" t="s">
        <v>145</v>
      </c>
      <c r="Y15" s="30" t="s">
        <v>269</v>
      </c>
      <c r="Z15" s="30" t="s">
        <v>397</v>
      </c>
      <c r="AA15" s="57" t="s">
        <v>363</v>
      </c>
      <c r="AB15" s="57" t="s">
        <v>491</v>
      </c>
      <c r="AC15" s="29"/>
      <c r="AD15" s="29"/>
      <c r="AE15" s="29"/>
      <c r="AF15" s="28"/>
      <c r="AG15" s="49"/>
      <c r="AK15" s="37" t="str">
        <f t="shared" si="7"/>
        <v>N</v>
      </c>
    </row>
    <row r="16" spans="1:42" ht="13.5" customHeight="1" x14ac:dyDescent="0.15">
      <c r="A16" s="14" t="s">
        <v>89</v>
      </c>
      <c r="B16" s="15"/>
      <c r="C16" s="13" t="str">
        <f t="shared" si="9"/>
        <v/>
      </c>
      <c r="D16" s="13" t="str">
        <f t="shared" si="8"/>
        <v>医療分野の研究開発関連、科学技術・イノベーション</v>
      </c>
      <c r="F16" s="18" t="s">
        <v>113</v>
      </c>
      <c r="G16" s="17"/>
      <c r="H16" s="13" t="str">
        <f t="shared" si="1"/>
        <v/>
      </c>
      <c r="I16" s="13" t="str">
        <f t="shared" si="5"/>
        <v>一般会計</v>
      </c>
      <c r="K16" s="13"/>
      <c r="L16" s="13"/>
      <c r="O16" s="13"/>
      <c r="P16" s="13"/>
      <c r="Q16" s="19"/>
      <c r="T16" s="13"/>
      <c r="U16" s="30" t="s">
        <v>513</v>
      </c>
      <c r="W16" s="30" t="s">
        <v>146</v>
      </c>
      <c r="Y16" s="30" t="s">
        <v>270</v>
      </c>
      <c r="Z16" s="30" t="s">
        <v>398</v>
      </c>
      <c r="AA16" s="57" t="s">
        <v>364</v>
      </c>
      <c r="AB16" s="57" t="s">
        <v>492</v>
      </c>
      <c r="AC16" s="29"/>
      <c r="AD16" s="29"/>
      <c r="AE16" s="29"/>
      <c r="AF16" s="28"/>
      <c r="AG16" s="49"/>
      <c r="AK16" s="37" t="str">
        <f t="shared" si="7"/>
        <v>O</v>
      </c>
    </row>
    <row r="17" spans="1:37" ht="13.5" customHeight="1" x14ac:dyDescent="0.15">
      <c r="A17" s="14" t="s">
        <v>90</v>
      </c>
      <c r="B17" s="15"/>
      <c r="C17" s="13" t="str">
        <f t="shared" si="9"/>
        <v/>
      </c>
      <c r="D17" s="13" t="str">
        <f t="shared" si="8"/>
        <v>医療分野の研究開発関連、科学技術・イノベーション</v>
      </c>
      <c r="F17" s="18" t="s">
        <v>114</v>
      </c>
      <c r="G17" s="17"/>
      <c r="H17" s="13" t="str">
        <f t="shared" si="1"/>
        <v/>
      </c>
      <c r="I17" s="13" t="str">
        <f t="shared" si="5"/>
        <v>一般会計</v>
      </c>
      <c r="K17" s="13"/>
      <c r="L17" s="13"/>
      <c r="O17" s="13"/>
      <c r="P17" s="13"/>
      <c r="Q17" s="19"/>
      <c r="T17" s="13"/>
      <c r="U17" s="30" t="s">
        <v>531</v>
      </c>
      <c r="W17" s="30" t="s">
        <v>147</v>
      </c>
      <c r="Y17" s="30" t="s">
        <v>271</v>
      </c>
      <c r="Z17" s="30" t="s">
        <v>399</v>
      </c>
      <c r="AA17" s="57" t="s">
        <v>365</v>
      </c>
      <c r="AB17" s="57" t="s">
        <v>493</v>
      </c>
      <c r="AC17" s="29"/>
      <c r="AD17" s="29"/>
      <c r="AE17" s="29"/>
      <c r="AF17" s="28"/>
      <c r="AG17" s="49"/>
      <c r="AK17" s="37" t="str">
        <f t="shared" si="7"/>
        <v>P</v>
      </c>
    </row>
    <row r="18" spans="1:37" ht="13.5" customHeight="1" x14ac:dyDescent="0.15">
      <c r="A18" s="14" t="s">
        <v>91</v>
      </c>
      <c r="B18" s="15"/>
      <c r="C18" s="13" t="str">
        <f t="shared" si="9"/>
        <v/>
      </c>
      <c r="D18" s="13" t="str">
        <f t="shared" si="8"/>
        <v>医療分野の研究開発関連、科学技術・イノベーション</v>
      </c>
      <c r="F18" s="18" t="s">
        <v>115</v>
      </c>
      <c r="G18" s="17"/>
      <c r="H18" s="13" t="str">
        <f t="shared" si="1"/>
        <v/>
      </c>
      <c r="I18" s="13" t="str">
        <f t="shared" si="5"/>
        <v>一般会計</v>
      </c>
      <c r="K18" s="13"/>
      <c r="L18" s="13"/>
      <c r="O18" s="13"/>
      <c r="P18" s="13"/>
      <c r="Q18" s="19"/>
      <c r="T18" s="13"/>
      <c r="U18" s="30" t="s">
        <v>514</v>
      </c>
      <c r="W18" s="30" t="s">
        <v>148</v>
      </c>
      <c r="Y18" s="30" t="s">
        <v>272</v>
      </c>
      <c r="Z18" s="30" t="s">
        <v>400</v>
      </c>
      <c r="AA18" s="57" t="s">
        <v>366</v>
      </c>
      <c r="AB18" s="57" t="s">
        <v>494</v>
      </c>
      <c r="AC18" s="29"/>
      <c r="AD18" s="29"/>
      <c r="AE18" s="29"/>
      <c r="AF18" s="28"/>
      <c r="AK18" s="37" t="str">
        <f t="shared" si="7"/>
        <v>Q</v>
      </c>
    </row>
    <row r="19" spans="1:37" ht="13.5" customHeight="1" x14ac:dyDescent="0.15">
      <c r="A19" s="14" t="s">
        <v>194</v>
      </c>
      <c r="B19" s="15"/>
      <c r="C19" s="13" t="str">
        <f t="shared" si="9"/>
        <v/>
      </c>
      <c r="D19" s="13" t="str">
        <f t="shared" si="8"/>
        <v>医療分野の研究開発関連、科学技術・イノベーション</v>
      </c>
      <c r="F19" s="18" t="s">
        <v>116</v>
      </c>
      <c r="G19" s="17"/>
      <c r="H19" s="13" t="str">
        <f t="shared" si="1"/>
        <v/>
      </c>
      <c r="I19" s="13" t="str">
        <f t="shared" si="5"/>
        <v>一般会計</v>
      </c>
      <c r="K19" s="13"/>
      <c r="L19" s="13"/>
      <c r="O19" s="13"/>
      <c r="P19" s="13"/>
      <c r="Q19" s="19"/>
      <c r="T19" s="13"/>
      <c r="U19" s="30" t="s">
        <v>515</v>
      </c>
      <c r="W19" s="30" t="s">
        <v>149</v>
      </c>
      <c r="Y19" s="30" t="s">
        <v>273</v>
      </c>
      <c r="Z19" s="30" t="s">
        <v>401</v>
      </c>
      <c r="AA19" s="57" t="s">
        <v>367</v>
      </c>
      <c r="AB19" s="57" t="s">
        <v>495</v>
      </c>
      <c r="AC19" s="29"/>
      <c r="AD19" s="29"/>
      <c r="AE19" s="29"/>
      <c r="AF19" s="28"/>
      <c r="AK19" s="37" t="str">
        <f t="shared" si="7"/>
        <v>R</v>
      </c>
    </row>
    <row r="20" spans="1:37" ht="13.5" customHeight="1" x14ac:dyDescent="0.15">
      <c r="A20" s="14" t="s">
        <v>195</v>
      </c>
      <c r="B20" s="15"/>
      <c r="C20" s="13" t="str">
        <f t="shared" si="9"/>
        <v/>
      </c>
      <c r="D20" s="13" t="str">
        <f t="shared" si="8"/>
        <v>医療分野の研究開発関連、科学技術・イノベーション</v>
      </c>
      <c r="F20" s="18" t="s">
        <v>193</v>
      </c>
      <c r="G20" s="17"/>
      <c r="H20" s="13" t="str">
        <f t="shared" si="1"/>
        <v/>
      </c>
      <c r="I20" s="13" t="str">
        <f t="shared" si="5"/>
        <v>一般会計</v>
      </c>
      <c r="K20" s="13"/>
      <c r="L20" s="13"/>
      <c r="O20" s="13"/>
      <c r="P20" s="13"/>
      <c r="Q20" s="19"/>
      <c r="T20" s="13"/>
      <c r="U20" s="30" t="s">
        <v>516</v>
      </c>
      <c r="W20" s="30" t="s">
        <v>150</v>
      </c>
      <c r="Y20" s="30" t="s">
        <v>274</v>
      </c>
      <c r="Z20" s="30" t="s">
        <v>402</v>
      </c>
      <c r="AA20" s="57" t="s">
        <v>368</v>
      </c>
      <c r="AB20" s="57" t="s">
        <v>496</v>
      </c>
      <c r="AC20" s="29"/>
      <c r="AD20" s="29"/>
      <c r="AE20" s="29"/>
      <c r="AF20" s="28"/>
      <c r="AK20" s="37" t="str">
        <f t="shared" si="7"/>
        <v>S</v>
      </c>
    </row>
    <row r="21" spans="1:37" ht="13.5" customHeight="1" x14ac:dyDescent="0.15">
      <c r="A21" s="14" t="s">
        <v>196</v>
      </c>
      <c r="B21" s="15"/>
      <c r="C21" s="13" t="str">
        <f t="shared" si="9"/>
        <v/>
      </c>
      <c r="D21" s="13" t="str">
        <f t="shared" si="8"/>
        <v>医療分野の研究開発関連、科学技術・イノベーション</v>
      </c>
      <c r="F21" s="18" t="s">
        <v>117</v>
      </c>
      <c r="G21" s="17"/>
      <c r="H21" s="13" t="str">
        <f t="shared" si="1"/>
        <v/>
      </c>
      <c r="I21" s="13" t="str">
        <f t="shared" si="5"/>
        <v>一般会計</v>
      </c>
      <c r="K21" s="13"/>
      <c r="L21" s="13"/>
      <c r="O21" s="13"/>
      <c r="P21" s="13"/>
      <c r="Q21" s="19"/>
      <c r="T21" s="13"/>
      <c r="U21" s="30" t="s">
        <v>517</v>
      </c>
      <c r="W21" s="30" t="s">
        <v>151</v>
      </c>
      <c r="Y21" s="30" t="s">
        <v>275</v>
      </c>
      <c r="Z21" s="30" t="s">
        <v>403</v>
      </c>
      <c r="AA21" s="57" t="s">
        <v>369</v>
      </c>
      <c r="AB21" s="57" t="s">
        <v>497</v>
      </c>
      <c r="AC21" s="29"/>
      <c r="AD21" s="29"/>
      <c r="AE21" s="29"/>
      <c r="AF21" s="28"/>
      <c r="AK21" s="37" t="str">
        <f t="shared" si="7"/>
        <v>T</v>
      </c>
    </row>
    <row r="22" spans="1:37" ht="13.5" customHeight="1" x14ac:dyDescent="0.15">
      <c r="A22" s="14" t="s">
        <v>197</v>
      </c>
      <c r="B22" s="15"/>
      <c r="C22" s="13" t="str">
        <f t="shared" si="9"/>
        <v/>
      </c>
      <c r="D22" s="13" t="str">
        <f>IF(C22="",D21,IF(D21&lt;&gt;"",CONCATENATE(D21,"、",C22),C22))</f>
        <v>医療分野の研究開発関連、科学技術・イノベーション</v>
      </c>
      <c r="F22" s="18" t="s">
        <v>118</v>
      </c>
      <c r="G22" s="17"/>
      <c r="H22" s="13" t="str">
        <f t="shared" si="1"/>
        <v/>
      </c>
      <c r="I22" s="13" t="str">
        <f t="shared" si="5"/>
        <v>一般会計</v>
      </c>
      <c r="K22" s="13"/>
      <c r="L22" s="13"/>
      <c r="O22" s="13"/>
      <c r="P22" s="13"/>
      <c r="Q22" s="19"/>
      <c r="T22" s="13"/>
      <c r="U22" s="30" t="s">
        <v>559</v>
      </c>
      <c r="W22" s="30" t="s">
        <v>152</v>
      </c>
      <c r="Y22" s="30" t="s">
        <v>276</v>
      </c>
      <c r="Z22" s="30" t="s">
        <v>404</v>
      </c>
      <c r="AA22" s="57" t="s">
        <v>370</v>
      </c>
      <c r="AB22" s="57" t="s">
        <v>498</v>
      </c>
      <c r="AC22" s="29"/>
      <c r="AD22" s="29"/>
      <c r="AE22" s="29"/>
      <c r="AF22" s="28"/>
      <c r="AK22" s="37" t="str">
        <f t="shared" si="7"/>
        <v>U</v>
      </c>
    </row>
    <row r="23" spans="1:37" ht="13.5" customHeight="1" x14ac:dyDescent="0.15">
      <c r="A23" s="55" t="s">
        <v>248</v>
      </c>
      <c r="B23" s="15"/>
      <c r="C23" s="13" t="str">
        <f t="shared" si="9"/>
        <v/>
      </c>
      <c r="D23" s="13" t="str">
        <f>IF(C23="",D22,IF(D22&lt;&gt;"",CONCATENATE(D22,"、",C23),C23))</f>
        <v>医療分野の研究開発関連、科学技術・イノベーション</v>
      </c>
      <c r="F23" s="18" t="s">
        <v>119</v>
      </c>
      <c r="G23" s="17"/>
      <c r="H23" s="13" t="str">
        <f t="shared" si="1"/>
        <v/>
      </c>
      <c r="I23" s="13" t="str">
        <f t="shared" si="5"/>
        <v>一般会計</v>
      </c>
      <c r="K23" s="13"/>
      <c r="L23" s="13"/>
      <c r="O23" s="13"/>
      <c r="P23" s="13"/>
      <c r="Q23" s="19"/>
      <c r="T23" s="13"/>
      <c r="U23" s="30" t="s">
        <v>518</v>
      </c>
      <c r="W23" s="30" t="s">
        <v>153</v>
      </c>
      <c r="Y23" s="30" t="s">
        <v>277</v>
      </c>
      <c r="Z23" s="30" t="s">
        <v>405</v>
      </c>
      <c r="AA23" s="57" t="s">
        <v>371</v>
      </c>
      <c r="AB23" s="57" t="s">
        <v>499</v>
      </c>
      <c r="AC23" s="29"/>
      <c r="AD23" s="29"/>
      <c r="AE23" s="29"/>
      <c r="AF23" s="28"/>
      <c r="AK23" s="37" t="str">
        <f t="shared" si="7"/>
        <v>V</v>
      </c>
    </row>
    <row r="24" spans="1:37" ht="13.5" customHeight="1" x14ac:dyDescent="0.15">
      <c r="A24" s="66"/>
      <c r="B24" s="53"/>
      <c r="F24" s="18" t="s">
        <v>251</v>
      </c>
      <c r="G24" s="17"/>
      <c r="H24" s="13" t="str">
        <f t="shared" si="1"/>
        <v/>
      </c>
      <c r="I24" s="13" t="str">
        <f t="shared" si="5"/>
        <v>一般会計</v>
      </c>
      <c r="K24" s="13"/>
      <c r="L24" s="13"/>
      <c r="O24" s="13"/>
      <c r="P24" s="13"/>
      <c r="Q24" s="19"/>
      <c r="T24" s="13"/>
      <c r="U24" s="30" t="s">
        <v>519</v>
      </c>
      <c r="W24" s="30" t="s">
        <v>154</v>
      </c>
      <c r="Y24" s="30" t="s">
        <v>278</v>
      </c>
      <c r="Z24" s="30" t="s">
        <v>406</v>
      </c>
      <c r="AA24" s="57" t="s">
        <v>372</v>
      </c>
      <c r="AB24" s="57" t="s">
        <v>500</v>
      </c>
      <c r="AC24" s="29"/>
      <c r="AD24" s="29"/>
      <c r="AE24" s="29"/>
      <c r="AF24" s="28"/>
      <c r="AK24" s="37" t="str">
        <f>CHAR(CODE(AK23)+1)</f>
        <v>W</v>
      </c>
    </row>
    <row r="25" spans="1:37" ht="13.5" customHeight="1" x14ac:dyDescent="0.15">
      <c r="A25" s="54"/>
      <c r="B25" s="53"/>
      <c r="F25" s="18" t="s">
        <v>120</v>
      </c>
      <c r="G25" s="17"/>
      <c r="H25" s="13" t="str">
        <f t="shared" si="1"/>
        <v/>
      </c>
      <c r="I25" s="13" t="str">
        <f t="shared" si="5"/>
        <v>一般会計</v>
      </c>
      <c r="K25" s="13"/>
      <c r="L25" s="13"/>
      <c r="O25" s="13"/>
      <c r="P25" s="13"/>
      <c r="Q25" s="19"/>
      <c r="T25" s="13"/>
      <c r="U25" s="30" t="s">
        <v>520</v>
      </c>
      <c r="W25" s="47"/>
      <c r="Y25" s="30" t="s">
        <v>279</v>
      </c>
      <c r="Z25" s="30" t="s">
        <v>407</v>
      </c>
      <c r="AA25" s="57" t="s">
        <v>373</v>
      </c>
      <c r="AB25" s="57" t="s">
        <v>501</v>
      </c>
      <c r="AC25" s="29"/>
      <c r="AD25" s="29"/>
      <c r="AE25" s="29"/>
      <c r="AF25" s="28"/>
      <c r="AK25" s="37" t="str">
        <f t="shared" si="7"/>
        <v>X</v>
      </c>
    </row>
    <row r="26" spans="1:37" ht="13.5" customHeight="1" x14ac:dyDescent="0.15">
      <c r="A26" s="54"/>
      <c r="B26" s="53"/>
      <c r="F26" s="18" t="s">
        <v>121</v>
      </c>
      <c r="G26" s="17"/>
      <c r="H26" s="13" t="str">
        <f t="shared" si="1"/>
        <v/>
      </c>
      <c r="I26" s="13" t="str">
        <f t="shared" si="5"/>
        <v>一般会計</v>
      </c>
      <c r="K26" s="13"/>
      <c r="L26" s="13"/>
      <c r="O26" s="13"/>
      <c r="P26" s="13"/>
      <c r="Q26" s="19"/>
      <c r="T26" s="13"/>
      <c r="U26" s="30" t="s">
        <v>521</v>
      </c>
      <c r="Y26" s="30" t="s">
        <v>280</v>
      </c>
      <c r="Z26" s="30" t="s">
        <v>408</v>
      </c>
      <c r="AA26" s="57" t="s">
        <v>374</v>
      </c>
      <c r="AB26" s="57" t="s">
        <v>502</v>
      </c>
      <c r="AC26" s="29"/>
      <c r="AD26" s="29"/>
      <c r="AE26" s="29"/>
      <c r="AF26" s="28"/>
      <c r="AK26" s="37" t="str">
        <f t="shared" si="7"/>
        <v>Y</v>
      </c>
    </row>
    <row r="27" spans="1:37" ht="13.5" customHeight="1" x14ac:dyDescent="0.15">
      <c r="A27" s="13" t="str">
        <f>IF(D23="", "-", D23)</f>
        <v>医療分野の研究開発関連、科学技術・イノベーション</v>
      </c>
      <c r="B27" s="13"/>
      <c r="F27" s="18" t="s">
        <v>122</v>
      </c>
      <c r="G27" s="17"/>
      <c r="H27" s="13" t="str">
        <f t="shared" si="1"/>
        <v/>
      </c>
      <c r="I27" s="13" t="str">
        <f t="shared" si="5"/>
        <v>一般会計</v>
      </c>
      <c r="K27" s="13"/>
      <c r="L27" s="13"/>
      <c r="O27" s="13"/>
      <c r="P27" s="13"/>
      <c r="Q27" s="19"/>
      <c r="T27" s="13"/>
      <c r="U27" s="30" t="s">
        <v>522</v>
      </c>
      <c r="Y27" s="30" t="s">
        <v>281</v>
      </c>
      <c r="Z27" s="30" t="s">
        <v>409</v>
      </c>
      <c r="AA27" s="57" t="s">
        <v>375</v>
      </c>
      <c r="AB27" s="57" t="s">
        <v>503</v>
      </c>
      <c r="AC27" s="29"/>
      <c r="AD27" s="29"/>
      <c r="AE27" s="29"/>
      <c r="AF27" s="28"/>
      <c r="AK27" s="37" t="str">
        <f>CHAR(CODE(AK26)+1)</f>
        <v>Z</v>
      </c>
    </row>
    <row r="28" spans="1:37" ht="13.5" customHeight="1" x14ac:dyDescent="0.15">
      <c r="B28" s="13"/>
      <c r="F28" s="18" t="s">
        <v>123</v>
      </c>
      <c r="G28" s="17"/>
      <c r="H28" s="13" t="str">
        <f t="shared" si="1"/>
        <v/>
      </c>
      <c r="I28" s="13" t="str">
        <f t="shared" si="5"/>
        <v>一般会計</v>
      </c>
      <c r="K28" s="13"/>
      <c r="L28" s="13"/>
      <c r="O28" s="13"/>
      <c r="P28" s="13"/>
      <c r="Q28" s="19"/>
      <c r="T28" s="13"/>
      <c r="U28" s="30" t="s">
        <v>523</v>
      </c>
      <c r="Y28" s="30" t="s">
        <v>282</v>
      </c>
      <c r="Z28" s="30" t="s">
        <v>410</v>
      </c>
      <c r="AA28" s="57" t="s">
        <v>376</v>
      </c>
      <c r="AB28" s="57" t="s">
        <v>504</v>
      </c>
      <c r="AC28" s="29"/>
      <c r="AD28" s="29"/>
      <c r="AE28" s="29"/>
      <c r="AF28" s="28"/>
      <c r="AK28" s="37" t="s">
        <v>177</v>
      </c>
    </row>
    <row r="29" spans="1:37" ht="13.5" customHeight="1" x14ac:dyDescent="0.15">
      <c r="A29" s="13"/>
      <c r="B29" s="13"/>
      <c r="F29" s="18" t="s">
        <v>185</v>
      </c>
      <c r="G29" s="17"/>
      <c r="H29" s="13" t="str">
        <f t="shared" si="1"/>
        <v/>
      </c>
      <c r="I29" s="13" t="str">
        <f t="shared" si="5"/>
        <v>一般会計</v>
      </c>
      <c r="K29" s="13"/>
      <c r="L29" s="13"/>
      <c r="O29" s="13"/>
      <c r="P29" s="13"/>
      <c r="Q29" s="19"/>
      <c r="T29" s="13"/>
      <c r="U29" s="30" t="s">
        <v>524</v>
      </c>
      <c r="Y29" s="30" t="s">
        <v>283</v>
      </c>
      <c r="Z29" s="30" t="s">
        <v>411</v>
      </c>
      <c r="AA29" s="57" t="s">
        <v>377</v>
      </c>
      <c r="AB29" s="57" t="s">
        <v>505</v>
      </c>
      <c r="AC29" s="29"/>
      <c r="AD29" s="29"/>
      <c r="AE29" s="29"/>
      <c r="AF29" s="28"/>
      <c r="AK29" s="37" t="str">
        <f t="shared" si="7"/>
        <v>b</v>
      </c>
    </row>
    <row r="30" spans="1:37" ht="13.5" customHeight="1" x14ac:dyDescent="0.15">
      <c r="A30" s="13"/>
      <c r="B30" s="13"/>
      <c r="F30" s="18" t="s">
        <v>186</v>
      </c>
      <c r="G30" s="17"/>
      <c r="H30" s="13" t="str">
        <f t="shared" si="1"/>
        <v/>
      </c>
      <c r="I30" s="13" t="str">
        <f t="shared" si="5"/>
        <v>一般会計</v>
      </c>
      <c r="K30" s="13"/>
      <c r="L30" s="13"/>
      <c r="O30" s="13"/>
      <c r="P30" s="13"/>
      <c r="Q30" s="19"/>
      <c r="T30" s="13"/>
      <c r="U30" s="30" t="s">
        <v>525</v>
      </c>
      <c r="Y30" s="30" t="s">
        <v>284</v>
      </c>
      <c r="Z30" s="30" t="s">
        <v>412</v>
      </c>
      <c r="AA30" s="57" t="s">
        <v>378</v>
      </c>
      <c r="AB30" s="57" t="s">
        <v>506</v>
      </c>
      <c r="AC30" s="29"/>
      <c r="AD30" s="29"/>
      <c r="AE30" s="29"/>
      <c r="AF30" s="28"/>
      <c r="AK30" s="37" t="str">
        <f t="shared" si="7"/>
        <v>c</v>
      </c>
    </row>
    <row r="31" spans="1:37" ht="13.5" customHeight="1" x14ac:dyDescent="0.15">
      <c r="A31" s="13"/>
      <c r="B31" s="13"/>
      <c r="F31" s="18" t="s">
        <v>187</v>
      </c>
      <c r="G31" s="17"/>
      <c r="H31" s="13" t="str">
        <f t="shared" si="1"/>
        <v/>
      </c>
      <c r="I31" s="13" t="str">
        <f t="shared" si="5"/>
        <v>一般会計</v>
      </c>
      <c r="K31" s="13"/>
      <c r="L31" s="13"/>
      <c r="O31" s="13"/>
      <c r="P31" s="13"/>
      <c r="Q31" s="19"/>
      <c r="T31" s="13"/>
      <c r="U31" s="30" t="s">
        <v>526</v>
      </c>
      <c r="Y31" s="30" t="s">
        <v>285</v>
      </c>
      <c r="Z31" s="30" t="s">
        <v>413</v>
      </c>
      <c r="AA31" s="57" t="s">
        <v>379</v>
      </c>
      <c r="AB31" s="57" t="s">
        <v>507</v>
      </c>
      <c r="AC31" s="29"/>
      <c r="AD31" s="29"/>
      <c r="AE31" s="29"/>
      <c r="AF31" s="28"/>
      <c r="AK31" s="37" t="str">
        <f t="shared" si="7"/>
        <v>d</v>
      </c>
    </row>
    <row r="32" spans="1:37" ht="13.5" customHeight="1" x14ac:dyDescent="0.15">
      <c r="A32" s="13"/>
      <c r="B32" s="13"/>
      <c r="F32" s="18" t="s">
        <v>188</v>
      </c>
      <c r="G32" s="17"/>
      <c r="H32" s="13" t="str">
        <f t="shared" si="1"/>
        <v/>
      </c>
      <c r="I32" s="13" t="str">
        <f t="shared" si="5"/>
        <v>一般会計</v>
      </c>
      <c r="K32" s="13"/>
      <c r="L32" s="13"/>
      <c r="O32" s="13"/>
      <c r="P32" s="13"/>
      <c r="Q32" s="19"/>
      <c r="T32" s="13"/>
      <c r="U32" s="30" t="s">
        <v>527</v>
      </c>
      <c r="Y32" s="30" t="s">
        <v>286</v>
      </c>
      <c r="Z32" s="30" t="s">
        <v>414</v>
      </c>
      <c r="AA32" s="57" t="s">
        <v>61</v>
      </c>
      <c r="AB32" s="57" t="s">
        <v>61</v>
      </c>
      <c r="AC32" s="29"/>
      <c r="AD32" s="29"/>
      <c r="AE32" s="29"/>
      <c r="AF32" s="28"/>
      <c r="AK32" s="37" t="str">
        <f t="shared" si="7"/>
        <v>e</v>
      </c>
    </row>
    <row r="33" spans="1:37" ht="13.5" customHeight="1" x14ac:dyDescent="0.15">
      <c r="A33" s="13"/>
      <c r="B33" s="13"/>
      <c r="F33" s="18" t="s">
        <v>189</v>
      </c>
      <c r="G33" s="17"/>
      <c r="H33" s="13" t="str">
        <f t="shared" si="1"/>
        <v/>
      </c>
      <c r="I33" s="13" t="str">
        <f t="shared" si="5"/>
        <v>一般会計</v>
      </c>
      <c r="K33" s="13"/>
      <c r="L33" s="13"/>
      <c r="O33" s="13"/>
      <c r="P33" s="13"/>
      <c r="Q33" s="19"/>
      <c r="T33" s="13"/>
      <c r="U33" s="30" t="s">
        <v>528</v>
      </c>
      <c r="Y33" s="30" t="s">
        <v>287</v>
      </c>
      <c r="Z33" s="30" t="s">
        <v>415</v>
      </c>
      <c r="AA33" s="47"/>
      <c r="AB33" s="29"/>
      <c r="AC33" s="29"/>
      <c r="AD33" s="29"/>
      <c r="AE33" s="29"/>
      <c r="AF33" s="28"/>
      <c r="AK33" s="37" t="str">
        <f t="shared" si="7"/>
        <v>f</v>
      </c>
    </row>
    <row r="34" spans="1:37" ht="13.5" customHeight="1" x14ac:dyDescent="0.15">
      <c r="A34" s="13"/>
      <c r="B34" s="13"/>
      <c r="F34" s="18" t="s">
        <v>190</v>
      </c>
      <c r="G34" s="17"/>
      <c r="H34" s="13" t="str">
        <f t="shared" si="1"/>
        <v/>
      </c>
      <c r="I34" s="13" t="str">
        <f t="shared" si="5"/>
        <v>一般会計</v>
      </c>
      <c r="K34" s="13"/>
      <c r="L34" s="13"/>
      <c r="O34" s="13"/>
      <c r="P34" s="13"/>
      <c r="Q34" s="19"/>
      <c r="T34" s="13"/>
      <c r="U34" s="30" t="s">
        <v>529</v>
      </c>
      <c r="Y34" s="30" t="s">
        <v>288</v>
      </c>
      <c r="Z34" s="30" t="s">
        <v>416</v>
      </c>
      <c r="AB34" s="29"/>
      <c r="AC34" s="29"/>
      <c r="AD34" s="29"/>
      <c r="AE34" s="29"/>
      <c r="AF34" s="28"/>
      <c r="AK34" s="37" t="str">
        <f t="shared" si="7"/>
        <v>g</v>
      </c>
    </row>
    <row r="35" spans="1:37" ht="13.5" customHeight="1" x14ac:dyDescent="0.15">
      <c r="A35" s="13"/>
      <c r="B35" s="13"/>
      <c r="F35" s="18" t="s">
        <v>191</v>
      </c>
      <c r="G35" s="17"/>
      <c r="H35" s="13" t="str">
        <f t="shared" si="1"/>
        <v/>
      </c>
      <c r="I35" s="13" t="str">
        <f t="shared" si="5"/>
        <v>一般会計</v>
      </c>
      <c r="K35" s="13"/>
      <c r="L35" s="13"/>
      <c r="O35" s="13"/>
      <c r="P35" s="13"/>
      <c r="Q35" s="19"/>
      <c r="T35" s="13"/>
      <c r="U35" s="30" t="s">
        <v>530</v>
      </c>
      <c r="Y35" s="30" t="s">
        <v>289</v>
      </c>
      <c r="Z35" s="30" t="s">
        <v>417</v>
      </c>
      <c r="AC35" s="29"/>
      <c r="AF35" s="28"/>
      <c r="AK35" s="37" t="str">
        <f t="shared" si="7"/>
        <v>h</v>
      </c>
    </row>
    <row r="36" spans="1:37" ht="13.5" customHeight="1" x14ac:dyDescent="0.15">
      <c r="A36" s="13"/>
      <c r="B36" s="13"/>
      <c r="F36" s="18" t="s">
        <v>192</v>
      </c>
      <c r="G36" s="17"/>
      <c r="H36" s="13" t="str">
        <f t="shared" si="1"/>
        <v/>
      </c>
      <c r="I36" s="13" t="str">
        <f t="shared" si="5"/>
        <v>一般会計</v>
      </c>
      <c r="K36" s="13"/>
      <c r="L36" s="13"/>
      <c r="O36" s="13"/>
      <c r="P36" s="13"/>
      <c r="Q36" s="19"/>
      <c r="T36" s="13"/>
      <c r="Y36" s="30" t="s">
        <v>290</v>
      </c>
      <c r="Z36" s="30" t="s">
        <v>418</v>
      </c>
      <c r="AF36" s="28"/>
      <c r="AK36" s="37"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291</v>
      </c>
      <c r="Z37" s="30" t="s">
        <v>419</v>
      </c>
      <c r="AF37" s="28"/>
      <c r="AK37" s="37" t="str">
        <f t="shared" si="7"/>
        <v>j</v>
      </c>
    </row>
    <row r="38" spans="1:37" x14ac:dyDescent="0.15">
      <c r="A38" s="13"/>
      <c r="B38" s="13"/>
      <c r="F38" s="13"/>
      <c r="G38" s="19"/>
      <c r="K38" s="13"/>
      <c r="L38" s="13"/>
      <c r="O38" s="13"/>
      <c r="P38" s="13"/>
      <c r="Q38" s="19"/>
      <c r="T38" s="13"/>
      <c r="Y38" s="30" t="s">
        <v>292</v>
      </c>
      <c r="Z38" s="30" t="s">
        <v>420</v>
      </c>
      <c r="AF38" s="28"/>
      <c r="AK38" s="37" t="str">
        <f t="shared" si="7"/>
        <v>k</v>
      </c>
    </row>
    <row r="39" spans="1:37" x14ac:dyDescent="0.15">
      <c r="A39" s="13"/>
      <c r="B39" s="13"/>
      <c r="F39" s="13" t="str">
        <f>I37</f>
        <v>一般会計</v>
      </c>
      <c r="G39" s="19"/>
      <c r="K39" s="13"/>
      <c r="L39" s="13"/>
      <c r="O39" s="13"/>
      <c r="P39" s="13"/>
      <c r="Q39" s="19"/>
      <c r="T39" s="13"/>
      <c r="U39" s="30" t="s">
        <v>532</v>
      </c>
      <c r="Y39" s="30" t="s">
        <v>293</v>
      </c>
      <c r="Z39" s="30" t="s">
        <v>421</v>
      </c>
      <c r="AF39" s="28"/>
      <c r="AK39" s="37" t="str">
        <f t="shared" si="7"/>
        <v>l</v>
      </c>
    </row>
    <row r="40" spans="1:37" x14ac:dyDescent="0.15">
      <c r="A40" s="13"/>
      <c r="B40" s="13"/>
      <c r="F40" s="13"/>
      <c r="G40" s="19"/>
      <c r="K40" s="13"/>
      <c r="L40" s="13"/>
      <c r="O40" s="13"/>
      <c r="P40" s="13"/>
      <c r="Q40" s="19"/>
      <c r="T40" s="13"/>
      <c r="U40" s="30"/>
      <c r="Y40" s="30" t="s">
        <v>294</v>
      </c>
      <c r="Z40" s="30" t="s">
        <v>422</v>
      </c>
      <c r="AF40" s="28"/>
      <c r="AK40" s="37" t="str">
        <f t="shared" si="7"/>
        <v>m</v>
      </c>
    </row>
    <row r="41" spans="1:37" x14ac:dyDescent="0.15">
      <c r="A41" s="13"/>
      <c r="B41" s="13"/>
      <c r="F41" s="13"/>
      <c r="G41" s="19"/>
      <c r="K41" s="13"/>
      <c r="L41" s="13"/>
      <c r="O41" s="13"/>
      <c r="P41" s="13"/>
      <c r="Q41" s="19"/>
      <c r="T41" s="13"/>
      <c r="U41" s="30" t="s">
        <v>234</v>
      </c>
      <c r="Y41" s="30" t="s">
        <v>295</v>
      </c>
      <c r="Z41" s="30" t="s">
        <v>423</v>
      </c>
      <c r="AF41" s="28"/>
      <c r="AK41" s="37" t="str">
        <f t="shared" si="7"/>
        <v>n</v>
      </c>
    </row>
    <row r="42" spans="1:37" x14ac:dyDescent="0.15">
      <c r="A42" s="13"/>
      <c r="B42" s="13"/>
      <c r="F42" s="13"/>
      <c r="G42" s="19"/>
      <c r="K42" s="13"/>
      <c r="L42" s="13"/>
      <c r="O42" s="13"/>
      <c r="P42" s="13"/>
      <c r="Q42" s="19"/>
      <c r="T42" s="13"/>
      <c r="U42" s="30" t="s">
        <v>244</v>
      </c>
      <c r="Y42" s="30" t="s">
        <v>296</v>
      </c>
      <c r="Z42" s="30" t="s">
        <v>424</v>
      </c>
      <c r="AF42" s="28"/>
      <c r="AK42" s="37" t="str">
        <f t="shared" si="7"/>
        <v>o</v>
      </c>
    </row>
    <row r="43" spans="1:37" x14ac:dyDescent="0.15">
      <c r="A43" s="13"/>
      <c r="B43" s="13"/>
      <c r="F43" s="13"/>
      <c r="G43" s="19"/>
      <c r="K43" s="13"/>
      <c r="L43" s="13"/>
      <c r="O43" s="13"/>
      <c r="P43" s="13"/>
      <c r="Q43" s="19"/>
      <c r="T43" s="13"/>
      <c r="Y43" s="30" t="s">
        <v>297</v>
      </c>
      <c r="Z43" s="30" t="s">
        <v>425</v>
      </c>
      <c r="AF43" s="28"/>
      <c r="AK43" s="37" t="str">
        <f t="shared" si="7"/>
        <v>p</v>
      </c>
    </row>
    <row r="44" spans="1:37" x14ac:dyDescent="0.15">
      <c r="A44" s="13"/>
      <c r="B44" s="13"/>
      <c r="F44" s="13"/>
      <c r="G44" s="19"/>
      <c r="K44" s="13"/>
      <c r="L44" s="13"/>
      <c r="O44" s="13"/>
      <c r="P44" s="13"/>
      <c r="Q44" s="19"/>
      <c r="T44" s="13"/>
      <c r="Y44" s="30" t="s">
        <v>298</v>
      </c>
      <c r="Z44" s="30" t="s">
        <v>426</v>
      </c>
      <c r="AF44" s="28"/>
      <c r="AK44" s="37" t="str">
        <f t="shared" si="7"/>
        <v>q</v>
      </c>
    </row>
    <row r="45" spans="1:37" x14ac:dyDescent="0.15">
      <c r="A45" s="13"/>
      <c r="B45" s="13"/>
      <c r="F45" s="13"/>
      <c r="G45" s="19"/>
      <c r="K45" s="13"/>
      <c r="L45" s="13"/>
      <c r="O45" s="13"/>
      <c r="P45" s="13"/>
      <c r="Q45" s="19"/>
      <c r="T45" s="13"/>
      <c r="U45" s="27" t="s">
        <v>156</v>
      </c>
      <c r="Y45" s="30" t="s">
        <v>299</v>
      </c>
      <c r="Z45" s="30" t="s">
        <v>427</v>
      </c>
      <c r="AF45" s="28"/>
      <c r="AK45" s="37" t="str">
        <f t="shared" si="7"/>
        <v>r</v>
      </c>
    </row>
    <row r="46" spans="1:37" x14ac:dyDescent="0.15">
      <c r="A46" s="13"/>
      <c r="B46" s="13"/>
      <c r="F46" s="13"/>
      <c r="G46" s="19"/>
      <c r="K46" s="13"/>
      <c r="L46" s="13"/>
      <c r="O46" s="13"/>
      <c r="P46" s="13"/>
      <c r="Q46" s="19"/>
      <c r="T46" s="13"/>
      <c r="U46" s="64" t="s">
        <v>558</v>
      </c>
      <c r="Y46" s="30" t="s">
        <v>300</v>
      </c>
      <c r="Z46" s="30" t="s">
        <v>428</v>
      </c>
      <c r="AF46" s="28"/>
      <c r="AK46" s="37" t="str">
        <f t="shared" si="7"/>
        <v>s</v>
      </c>
    </row>
    <row r="47" spans="1:37" x14ac:dyDescent="0.15">
      <c r="A47" s="13"/>
      <c r="B47" s="13"/>
      <c r="F47" s="13"/>
      <c r="G47" s="19"/>
      <c r="K47" s="13"/>
      <c r="L47" s="13"/>
      <c r="O47" s="13"/>
      <c r="P47" s="13"/>
      <c r="Q47" s="19"/>
      <c r="T47" s="13"/>
      <c r="Y47" s="30" t="s">
        <v>301</v>
      </c>
      <c r="Z47" s="30" t="s">
        <v>429</v>
      </c>
      <c r="AF47" s="28"/>
      <c r="AK47" s="37" t="str">
        <f t="shared" si="7"/>
        <v>t</v>
      </c>
    </row>
    <row r="48" spans="1:37" x14ac:dyDescent="0.15">
      <c r="A48" s="13"/>
      <c r="B48" s="13"/>
      <c r="F48" s="13"/>
      <c r="G48" s="19"/>
      <c r="K48" s="13"/>
      <c r="L48" s="13"/>
      <c r="O48" s="13"/>
      <c r="P48" s="13"/>
      <c r="Q48" s="19"/>
      <c r="T48" s="13"/>
      <c r="U48" s="64">
        <v>2021</v>
      </c>
      <c r="Y48" s="30" t="s">
        <v>302</v>
      </c>
      <c r="Z48" s="30" t="s">
        <v>430</v>
      </c>
      <c r="AF48" s="28"/>
      <c r="AK48" s="37" t="str">
        <f t="shared" si="7"/>
        <v>u</v>
      </c>
    </row>
    <row r="49" spans="1:37" x14ac:dyDescent="0.15">
      <c r="A49" s="13"/>
      <c r="B49" s="13"/>
      <c r="F49" s="13"/>
      <c r="G49" s="19"/>
      <c r="K49" s="13"/>
      <c r="L49" s="13"/>
      <c r="O49" s="13"/>
      <c r="P49" s="13"/>
      <c r="Q49" s="19"/>
      <c r="T49" s="13"/>
      <c r="U49" s="64">
        <v>2022</v>
      </c>
      <c r="Y49" s="30" t="s">
        <v>303</v>
      </c>
      <c r="Z49" s="30" t="s">
        <v>431</v>
      </c>
      <c r="AF49" s="28"/>
      <c r="AK49" s="37" t="str">
        <f t="shared" si="7"/>
        <v>v</v>
      </c>
    </row>
    <row r="50" spans="1:37" x14ac:dyDescent="0.15">
      <c r="A50" s="13"/>
      <c r="B50" s="13"/>
      <c r="F50" s="13"/>
      <c r="G50" s="19"/>
      <c r="K50" s="13"/>
      <c r="L50" s="13"/>
      <c r="O50" s="13"/>
      <c r="P50" s="13"/>
      <c r="Q50" s="19"/>
      <c r="T50" s="13"/>
      <c r="U50" s="64">
        <v>2023</v>
      </c>
      <c r="Y50" s="30" t="s">
        <v>304</v>
      </c>
      <c r="Z50" s="30" t="s">
        <v>432</v>
      </c>
      <c r="AF50" s="28"/>
    </row>
    <row r="51" spans="1:37" x14ac:dyDescent="0.15">
      <c r="A51" s="13"/>
      <c r="B51" s="13"/>
      <c r="F51" s="13"/>
      <c r="G51" s="19"/>
      <c r="K51" s="13"/>
      <c r="L51" s="13"/>
      <c r="O51" s="13"/>
      <c r="P51" s="13"/>
      <c r="Q51" s="19"/>
      <c r="T51" s="13"/>
      <c r="U51" s="64">
        <v>2024</v>
      </c>
      <c r="Y51" s="30" t="s">
        <v>305</v>
      </c>
      <c r="Z51" s="30" t="s">
        <v>433</v>
      </c>
      <c r="AF51" s="28"/>
    </row>
    <row r="52" spans="1:37" x14ac:dyDescent="0.15">
      <c r="A52" s="13"/>
      <c r="B52" s="13"/>
      <c r="F52" s="13"/>
      <c r="G52" s="19"/>
      <c r="K52" s="13"/>
      <c r="L52" s="13"/>
      <c r="O52" s="13"/>
      <c r="P52" s="13"/>
      <c r="Q52" s="19"/>
      <c r="T52" s="13"/>
      <c r="U52" s="64">
        <v>2025</v>
      </c>
      <c r="Y52" s="30" t="s">
        <v>306</v>
      </c>
      <c r="Z52" s="30" t="s">
        <v>434</v>
      </c>
      <c r="AF52" s="28"/>
    </row>
    <row r="53" spans="1:37" x14ac:dyDescent="0.15">
      <c r="A53" s="13"/>
      <c r="B53" s="13"/>
      <c r="F53" s="13"/>
      <c r="G53" s="19"/>
      <c r="K53" s="13"/>
      <c r="L53" s="13"/>
      <c r="O53" s="13"/>
      <c r="P53" s="13"/>
      <c r="Q53" s="19"/>
      <c r="T53" s="13"/>
      <c r="U53" s="64">
        <v>2026</v>
      </c>
      <c r="Y53" s="30" t="s">
        <v>307</v>
      </c>
      <c r="Z53" s="30" t="s">
        <v>435</v>
      </c>
      <c r="AF53" s="28"/>
    </row>
    <row r="54" spans="1:37" x14ac:dyDescent="0.15">
      <c r="A54" s="13"/>
      <c r="B54" s="13"/>
      <c r="F54" s="13"/>
      <c r="G54" s="19"/>
      <c r="K54" s="13"/>
      <c r="L54" s="13"/>
      <c r="O54" s="13"/>
      <c r="P54" s="20"/>
      <c r="Q54" s="19"/>
      <c r="T54" s="13"/>
      <c r="Y54" s="30" t="s">
        <v>308</v>
      </c>
      <c r="Z54" s="30" t="s">
        <v>436</v>
      </c>
      <c r="AF54" s="28"/>
    </row>
    <row r="55" spans="1:37" x14ac:dyDescent="0.15">
      <c r="A55" s="13"/>
      <c r="B55" s="13"/>
      <c r="F55" s="13"/>
      <c r="G55" s="19"/>
      <c r="K55" s="13"/>
      <c r="L55" s="13"/>
      <c r="O55" s="13"/>
      <c r="P55" s="13"/>
      <c r="Q55" s="19"/>
      <c r="T55" s="13"/>
      <c r="Y55" s="30" t="s">
        <v>309</v>
      </c>
      <c r="Z55" s="30" t="s">
        <v>437</v>
      </c>
      <c r="AF55" s="28"/>
    </row>
    <row r="56" spans="1:37" x14ac:dyDescent="0.15">
      <c r="A56" s="13"/>
      <c r="B56" s="13"/>
      <c r="F56" s="13"/>
      <c r="G56" s="19"/>
      <c r="K56" s="13"/>
      <c r="L56" s="13"/>
      <c r="O56" s="13"/>
      <c r="P56" s="13"/>
      <c r="Q56" s="19"/>
      <c r="T56" s="13"/>
      <c r="U56" s="64">
        <v>20</v>
      </c>
      <c r="Y56" s="30" t="s">
        <v>310</v>
      </c>
      <c r="Z56" s="30" t="s">
        <v>438</v>
      </c>
      <c r="AF56" s="28"/>
    </row>
    <row r="57" spans="1:37" x14ac:dyDescent="0.15">
      <c r="A57" s="13"/>
      <c r="B57" s="13"/>
      <c r="F57" s="13"/>
      <c r="G57" s="19"/>
      <c r="K57" s="13"/>
      <c r="L57" s="13"/>
      <c r="O57" s="13"/>
      <c r="P57" s="13"/>
      <c r="Q57" s="19"/>
      <c r="T57" s="13"/>
      <c r="U57" s="30" t="s">
        <v>508</v>
      </c>
      <c r="Y57" s="30" t="s">
        <v>311</v>
      </c>
      <c r="Z57" s="30" t="s">
        <v>439</v>
      </c>
      <c r="AF57" s="28"/>
    </row>
    <row r="58" spans="1:37" x14ac:dyDescent="0.15">
      <c r="A58" s="13"/>
      <c r="B58" s="13"/>
      <c r="F58" s="13"/>
      <c r="G58" s="19"/>
      <c r="K58" s="13"/>
      <c r="L58" s="13"/>
      <c r="O58" s="13"/>
      <c r="P58" s="13"/>
      <c r="Q58" s="19"/>
      <c r="T58" s="13"/>
      <c r="U58" s="30" t="s">
        <v>509</v>
      </c>
      <c r="Y58" s="30" t="s">
        <v>312</v>
      </c>
      <c r="Z58" s="30" t="s">
        <v>440</v>
      </c>
      <c r="AF58" s="28"/>
    </row>
    <row r="59" spans="1:37" x14ac:dyDescent="0.15">
      <c r="A59" s="13"/>
      <c r="B59" s="13"/>
      <c r="F59" s="13"/>
      <c r="G59" s="19"/>
      <c r="K59" s="13"/>
      <c r="L59" s="13"/>
      <c r="O59" s="13"/>
      <c r="P59" s="13"/>
      <c r="Q59" s="19"/>
      <c r="T59" s="13"/>
      <c r="Y59" s="30" t="s">
        <v>313</v>
      </c>
      <c r="Z59" s="30" t="s">
        <v>441</v>
      </c>
      <c r="AF59" s="28"/>
    </row>
    <row r="60" spans="1:37" x14ac:dyDescent="0.15">
      <c r="A60" s="13"/>
      <c r="B60" s="13"/>
      <c r="F60" s="13"/>
      <c r="G60" s="19"/>
      <c r="K60" s="13"/>
      <c r="L60" s="13"/>
      <c r="O60" s="13"/>
      <c r="P60" s="13"/>
      <c r="Q60" s="19"/>
      <c r="T60" s="13"/>
      <c r="Y60" s="30" t="s">
        <v>314</v>
      </c>
      <c r="Z60" s="30" t="s">
        <v>442</v>
      </c>
      <c r="AF60" s="28"/>
    </row>
    <row r="61" spans="1:37" x14ac:dyDescent="0.15">
      <c r="A61" s="13"/>
      <c r="B61" s="13"/>
      <c r="F61" s="13"/>
      <c r="G61" s="19"/>
      <c r="K61" s="13"/>
      <c r="L61" s="13"/>
      <c r="O61" s="13"/>
      <c r="P61" s="13"/>
      <c r="Q61" s="19"/>
      <c r="T61" s="13"/>
      <c r="Y61" s="30" t="s">
        <v>315</v>
      </c>
      <c r="Z61" s="30" t="s">
        <v>443</v>
      </c>
      <c r="AF61" s="28"/>
    </row>
    <row r="62" spans="1:37" x14ac:dyDescent="0.15">
      <c r="A62" s="13"/>
      <c r="B62" s="13"/>
      <c r="F62" s="13"/>
      <c r="G62" s="19"/>
      <c r="K62" s="13"/>
      <c r="L62" s="13"/>
      <c r="O62" s="13"/>
      <c r="P62" s="13"/>
      <c r="Q62" s="19"/>
      <c r="T62" s="13"/>
      <c r="Y62" s="30" t="s">
        <v>316</v>
      </c>
      <c r="Z62" s="30" t="s">
        <v>444</v>
      </c>
      <c r="AF62" s="28"/>
    </row>
    <row r="63" spans="1:37" x14ac:dyDescent="0.15">
      <c r="A63" s="13"/>
      <c r="B63" s="13"/>
      <c r="F63" s="13"/>
      <c r="G63" s="19"/>
      <c r="K63" s="13"/>
      <c r="L63" s="13"/>
      <c r="O63" s="13"/>
      <c r="P63" s="13"/>
      <c r="Q63" s="19"/>
      <c r="T63" s="13"/>
      <c r="Y63" s="30" t="s">
        <v>317</v>
      </c>
      <c r="Z63" s="30" t="s">
        <v>445</v>
      </c>
      <c r="AF63" s="28"/>
    </row>
    <row r="64" spans="1:37" x14ac:dyDescent="0.15">
      <c r="A64" s="13"/>
      <c r="B64" s="13"/>
      <c r="F64" s="13"/>
      <c r="G64" s="19"/>
      <c r="K64" s="13"/>
      <c r="L64" s="13"/>
      <c r="O64" s="13"/>
      <c r="P64" s="13"/>
      <c r="Q64" s="19"/>
      <c r="T64" s="13"/>
      <c r="Y64" s="30" t="s">
        <v>318</v>
      </c>
      <c r="Z64" s="30" t="s">
        <v>446</v>
      </c>
      <c r="AF64" s="28"/>
    </row>
    <row r="65" spans="1:32" x14ac:dyDescent="0.15">
      <c r="A65" s="13"/>
      <c r="B65" s="13"/>
      <c r="F65" s="13"/>
      <c r="G65" s="19"/>
      <c r="K65" s="13"/>
      <c r="L65" s="13"/>
      <c r="O65" s="13"/>
      <c r="P65" s="13"/>
      <c r="Q65" s="19"/>
      <c r="T65" s="13"/>
      <c r="Y65" s="30" t="s">
        <v>319</v>
      </c>
      <c r="Z65" s="30" t="s">
        <v>447</v>
      </c>
      <c r="AF65" s="28"/>
    </row>
    <row r="66" spans="1:32" x14ac:dyDescent="0.15">
      <c r="A66" s="13"/>
      <c r="B66" s="13"/>
      <c r="F66" s="13"/>
      <c r="G66" s="19"/>
      <c r="K66" s="13"/>
      <c r="L66" s="13"/>
      <c r="O66" s="13"/>
      <c r="P66" s="13"/>
      <c r="Q66" s="19"/>
      <c r="T66" s="13"/>
      <c r="Y66" s="30" t="s">
        <v>62</v>
      </c>
      <c r="Z66" s="30" t="s">
        <v>448</v>
      </c>
      <c r="AF66" s="28"/>
    </row>
    <row r="67" spans="1:32" x14ac:dyDescent="0.15">
      <c r="A67" s="13"/>
      <c r="B67" s="13"/>
      <c r="F67" s="13"/>
      <c r="G67" s="19"/>
      <c r="K67" s="13"/>
      <c r="L67" s="13"/>
      <c r="O67" s="13"/>
      <c r="P67" s="13"/>
      <c r="Q67" s="19"/>
      <c r="T67" s="13"/>
      <c r="Y67" s="30" t="s">
        <v>320</v>
      </c>
      <c r="Z67" s="30" t="s">
        <v>449</v>
      </c>
      <c r="AF67" s="28"/>
    </row>
    <row r="68" spans="1:32" x14ac:dyDescent="0.15">
      <c r="A68" s="13"/>
      <c r="B68" s="13"/>
      <c r="F68" s="13"/>
      <c r="G68" s="19"/>
      <c r="K68" s="13"/>
      <c r="L68" s="13"/>
      <c r="O68" s="13"/>
      <c r="P68" s="13"/>
      <c r="Q68" s="19"/>
      <c r="T68" s="13"/>
      <c r="Y68" s="30" t="s">
        <v>321</v>
      </c>
      <c r="Z68" s="30" t="s">
        <v>450</v>
      </c>
      <c r="AF68" s="28"/>
    </row>
    <row r="69" spans="1:32" x14ac:dyDescent="0.15">
      <c r="A69" s="13"/>
      <c r="B69" s="13"/>
      <c r="F69" s="13"/>
      <c r="G69" s="19"/>
      <c r="K69" s="13"/>
      <c r="L69" s="13"/>
      <c r="O69" s="13"/>
      <c r="P69" s="13"/>
      <c r="Q69" s="19"/>
      <c r="T69" s="13"/>
      <c r="Y69" s="30" t="s">
        <v>322</v>
      </c>
      <c r="Z69" s="30" t="s">
        <v>451</v>
      </c>
      <c r="AF69" s="28"/>
    </row>
    <row r="70" spans="1:32" x14ac:dyDescent="0.15">
      <c r="A70" s="13"/>
      <c r="B70" s="13"/>
      <c r="Y70" s="30" t="s">
        <v>323</v>
      </c>
      <c r="Z70" s="30" t="s">
        <v>452</v>
      </c>
    </row>
    <row r="71" spans="1:32" x14ac:dyDescent="0.15">
      <c r="Y71" s="30" t="s">
        <v>324</v>
      </c>
      <c r="Z71" s="30" t="s">
        <v>453</v>
      </c>
    </row>
    <row r="72" spans="1:32" x14ac:dyDescent="0.15">
      <c r="Y72" s="30" t="s">
        <v>325</v>
      </c>
      <c r="Z72" s="30" t="s">
        <v>454</v>
      </c>
    </row>
    <row r="73" spans="1:32" x14ac:dyDescent="0.15">
      <c r="Y73" s="30" t="s">
        <v>326</v>
      </c>
      <c r="Z73" s="30" t="s">
        <v>455</v>
      </c>
    </row>
    <row r="74" spans="1:32" x14ac:dyDescent="0.15">
      <c r="Y74" s="30" t="s">
        <v>327</v>
      </c>
      <c r="Z74" s="30" t="s">
        <v>456</v>
      </c>
    </row>
    <row r="75" spans="1:32" x14ac:dyDescent="0.15">
      <c r="Y75" s="30" t="s">
        <v>328</v>
      </c>
      <c r="Z75" s="30" t="s">
        <v>457</v>
      </c>
    </row>
    <row r="76" spans="1:32" x14ac:dyDescent="0.15">
      <c r="Y76" s="30" t="s">
        <v>329</v>
      </c>
      <c r="Z76" s="30" t="s">
        <v>458</v>
      </c>
    </row>
    <row r="77" spans="1:32" x14ac:dyDescent="0.15">
      <c r="Y77" s="30" t="s">
        <v>330</v>
      </c>
      <c r="Z77" s="30" t="s">
        <v>459</v>
      </c>
    </row>
    <row r="78" spans="1:32" x14ac:dyDescent="0.15">
      <c r="Y78" s="30" t="s">
        <v>331</v>
      </c>
      <c r="Z78" s="30" t="s">
        <v>460</v>
      </c>
    </row>
    <row r="79" spans="1:32" x14ac:dyDescent="0.15">
      <c r="Y79" s="30" t="s">
        <v>332</v>
      </c>
      <c r="Z79" s="30" t="s">
        <v>461</v>
      </c>
    </row>
    <row r="80" spans="1:32" x14ac:dyDescent="0.15">
      <c r="Y80" s="30" t="s">
        <v>333</v>
      </c>
      <c r="Z80" s="30" t="s">
        <v>462</v>
      </c>
    </row>
    <row r="81" spans="25:26" x14ac:dyDescent="0.15">
      <c r="Y81" s="30" t="s">
        <v>334</v>
      </c>
      <c r="Z81" s="30" t="s">
        <v>463</v>
      </c>
    </row>
    <row r="82" spans="25:26" x14ac:dyDescent="0.15">
      <c r="Y82" s="30" t="s">
        <v>335</v>
      </c>
      <c r="Z82" s="30" t="s">
        <v>464</v>
      </c>
    </row>
    <row r="83" spans="25:26" x14ac:dyDescent="0.15">
      <c r="Y83" s="30" t="s">
        <v>336</v>
      </c>
      <c r="Z83" s="30" t="s">
        <v>465</v>
      </c>
    </row>
    <row r="84" spans="25:26" x14ac:dyDescent="0.15">
      <c r="Y84" s="30" t="s">
        <v>337</v>
      </c>
      <c r="Z84" s="30" t="s">
        <v>466</v>
      </c>
    </row>
    <row r="85" spans="25:26" x14ac:dyDescent="0.15">
      <c r="Y85" s="30" t="s">
        <v>338</v>
      </c>
      <c r="Z85" s="30" t="s">
        <v>467</v>
      </c>
    </row>
    <row r="86" spans="25:26" x14ac:dyDescent="0.15">
      <c r="Y86" s="30" t="s">
        <v>339</v>
      </c>
      <c r="Z86" s="30" t="s">
        <v>468</v>
      </c>
    </row>
    <row r="87" spans="25:26" x14ac:dyDescent="0.15">
      <c r="Y87" s="30" t="s">
        <v>340</v>
      </c>
      <c r="Z87" s="30" t="s">
        <v>469</v>
      </c>
    </row>
    <row r="88" spans="25:26" x14ac:dyDescent="0.15">
      <c r="Y88" s="30" t="s">
        <v>341</v>
      </c>
      <c r="Z88" s="30" t="s">
        <v>470</v>
      </c>
    </row>
    <row r="89" spans="25:26" x14ac:dyDescent="0.15">
      <c r="Y89" s="30" t="s">
        <v>342</v>
      </c>
      <c r="Z89" s="30" t="s">
        <v>471</v>
      </c>
    </row>
    <row r="90" spans="25:26" x14ac:dyDescent="0.15">
      <c r="Y90" s="30" t="s">
        <v>343</v>
      </c>
      <c r="Z90" s="30" t="s">
        <v>472</v>
      </c>
    </row>
    <row r="91" spans="25:26" x14ac:dyDescent="0.15">
      <c r="Y91" s="30" t="s">
        <v>344</v>
      </c>
      <c r="Z91" s="30" t="s">
        <v>473</v>
      </c>
    </row>
    <row r="92" spans="25:26" x14ac:dyDescent="0.15">
      <c r="Y92" s="30" t="s">
        <v>345</v>
      </c>
      <c r="Z92" s="30" t="s">
        <v>474</v>
      </c>
    </row>
    <row r="93" spans="25:26" x14ac:dyDescent="0.15">
      <c r="Y93" s="30" t="s">
        <v>346</v>
      </c>
      <c r="Z93" s="30" t="s">
        <v>475</v>
      </c>
    </row>
    <row r="94" spans="25:26" x14ac:dyDescent="0.15">
      <c r="Y94" s="30" t="s">
        <v>347</v>
      </c>
      <c r="Z94" s="30" t="s">
        <v>476</v>
      </c>
    </row>
    <row r="95" spans="25:26" x14ac:dyDescent="0.15">
      <c r="Y95" s="30" t="s">
        <v>348</v>
      </c>
      <c r="Z95" s="30" t="s">
        <v>477</v>
      </c>
    </row>
    <row r="96" spans="25:26" x14ac:dyDescent="0.15">
      <c r="Y96" s="30" t="s">
        <v>252</v>
      </c>
      <c r="Z96" s="30" t="s">
        <v>478</v>
      </c>
    </row>
    <row r="97" spans="25:26" x14ac:dyDescent="0.15">
      <c r="Y97" s="30" t="s">
        <v>349</v>
      </c>
      <c r="Z97" s="30" t="s">
        <v>479</v>
      </c>
    </row>
    <row r="98" spans="25:26" x14ac:dyDescent="0.15">
      <c r="Y98" s="30" t="s">
        <v>350</v>
      </c>
      <c r="Z98" s="30" t="s">
        <v>480</v>
      </c>
    </row>
    <row r="99" spans="25:26" x14ac:dyDescent="0.15">
      <c r="Y99" s="30" t="s">
        <v>380</v>
      </c>
      <c r="Z99" s="30" t="s">
        <v>481</v>
      </c>
    </row>
    <row r="100" spans="25:26" x14ac:dyDescent="0.15">
      <c r="Y100" s="30" t="s">
        <v>561</v>
      </c>
      <c r="Z100" s="30" t="s">
        <v>482</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補正予算レビューシート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2022-12-01T09:11:25Z</dcterms:created>
  <dcterms:modified xsi:type="dcterms:W3CDTF">2022-12-01T09:13:17Z</dcterms:modified>
</cp:coreProperties>
</file>