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showHorizontalScroll="0" showVerticalScroll="0" xWindow="0" yWindow="0" windowWidth="28800" windowHeight="10716"/>
  </bookViews>
  <sheets>
    <sheet name="補正予算レビューシート" sheetId="13" r:id="rId1"/>
    <sheet name="入力規則等" sheetId="4" r:id="rId2"/>
  </sheets>
  <definedNames>
    <definedName name="_xlnm._FilterDatabase" localSheetId="0" hidden="1">補正予算レビューシート!$A$2:$BH$121</definedName>
    <definedName name="_xlnm.Print_Area" localSheetId="0">補正予算レビューシート!$A$1:$AX$121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4" i="13" l="1"/>
  <c r="P25" i="13"/>
  <c r="AD22" i="13"/>
  <c r="W22" i="13"/>
  <c r="P22" i="13"/>
  <c r="AK19" i="13"/>
  <c r="AY118" i="13"/>
  <c r="AY120" i="13" s="1"/>
  <c r="AU111" i="13"/>
  <c r="Y111" i="13"/>
  <c r="AW91" i="13"/>
  <c r="AT91" i="13"/>
  <c r="AQ91" i="13"/>
  <c r="AL91" i="13"/>
  <c r="AI91" i="13"/>
  <c r="AF91" i="13"/>
  <c r="Z91" i="13"/>
  <c r="W91" i="13"/>
  <c r="T91" i="13"/>
  <c r="N91" i="13"/>
  <c r="AW90" i="13"/>
  <c r="AT90" i="13"/>
  <c r="AQ90" i="13"/>
  <c r="AL90" i="13"/>
  <c r="AI90" i="13"/>
  <c r="AF90" i="13"/>
  <c r="Z90" i="13"/>
  <c r="W90" i="13"/>
  <c r="T90" i="13"/>
  <c r="N90" i="13"/>
  <c r="K90" i="13"/>
  <c r="H90" i="13"/>
  <c r="AY40" i="13"/>
  <c r="AY42" i="13" s="1"/>
  <c r="AD19" i="13"/>
  <c r="AD21" i="13"/>
  <c r="W19" i="13"/>
  <c r="W21" i="13"/>
  <c r="P19" i="13"/>
  <c r="P21" i="13"/>
  <c r="AV2" i="13"/>
  <c r="AY46" i="13"/>
  <c r="AY119" i="13"/>
  <c r="AY41"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45" i="13" l="1"/>
  <c r="AY121" i="13"/>
  <c r="AY44" i="13"/>
  <c r="AY43" i="13"/>
</calcChain>
</file>

<file path=xl/sharedStrings.xml><?xml version="1.0" encoding="utf-8"?>
<sst xmlns="http://schemas.openxmlformats.org/spreadsheetml/2006/main" count="769" uniqueCount="622">
  <si>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</si>
  <si>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</si>
  <si>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</si>
  <si>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</si>
  <si>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</si>
  <si>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</si>
  <si>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</si>
  <si>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</si>
  <si>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</si>
  <si>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</si>
  <si>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</si>
  <si>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</si>
  <si>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</si>
  <si>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</si>
  <si>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</si>
  <si>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</si>
  <si>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</si>
  <si>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</si>
  <si>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</si>
  <si>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</si>
  <si>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</si>
  <si>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</si>
  <si>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</si>
  <si>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</si>
  <si>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</si>
  <si>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</si>
  <si>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</si>
  <si>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</si>
  <si>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</si>
  <si>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</si>
  <si>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</si>
  <si>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</si>
  <si>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</si>
  <si>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</si>
  <si>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</si>
  <si>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</si>
  <si>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</si>
  <si>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</si>
  <si>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</si>
  <si>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</si>
  <si>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</si>
  <si>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</si>
  <si>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</si>
  <si>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</si>
  <si>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</si>
  <si>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</si>
  <si>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</si>
  <si>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</si>
  <si>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</si>
  <si>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</si>
  <si>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</si>
  <si>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</si>
  <si>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</si>
  <si>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</si>
  <si>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</si>
  <si>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</si>
  <si>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</si>
  <si>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</si>
  <si>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</si>
  <si>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</si>
  <si>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</si>
  <si>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</si>
  <si>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</si>
  <si>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</si>
  <si>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</si>
  <si>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</si>
  <si>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</si>
  <si>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</si>
  <si>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</si>
  <si>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</si>
  <si>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</si>
  <si>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</si>
  <si>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</si>
  <si>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</si>
  <si>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</si>
  <si>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</si>
  <si>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</si>
  <si>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</si>
  <si>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</si>
  <si>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</si>
  <si>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</si>
  <si>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</si>
  <si>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</si>
  <si>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</si>
  <si>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</si>
  <si>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</si>
  <si>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</si>
  <si>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</si>
  <si>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</si>
  <si>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</si>
  <si>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</si>
  <si>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</si>
  <si>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</si>
  <si>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</si>
  <si>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</si>
  <si>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</si>
  <si>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</si>
  <si>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</si>
  <si>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</si>
  <si>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</si>
  <si>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</si>
  <si>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</si>
  <si>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</si>
  <si>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</si>
  <si>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</si>
  <si>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</si>
  <si>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</si>
  <si>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</si>
  <si>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</si>
  <si>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</si>
  <si>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</si>
  <si>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</si>
  <si>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</si>
  <si>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</si>
  <si>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</si>
  <si>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</si>
  <si>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</si>
  <si>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</si>
  <si>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</si>
  <si>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</si>
  <si>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</si>
  <si>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</si>
  <si>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</si>
  <si>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</si>
  <si>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</si>
  <si>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</si>
  <si>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</si>
  <si>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</si>
  <si>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</si>
  <si>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</si>
  <si>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</si>
  <si>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</si>
  <si>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</si>
  <si>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</si>
  <si>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</si>
  <si>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</si>
  <si>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</si>
  <si>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</si>
  <si>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</si>
  <si>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</si>
  <si>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</si>
  <si>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</si>
  <si>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</si>
  <si>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</si>
  <si>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</si>
  <si>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</si>
  <si>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</si>
  <si>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</si>
  <si>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</si>
  <si>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</si>
  <si>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</si>
  <si>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</si>
  <si>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</si>
  <si>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</si>
  <si>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</si>
  <si>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</si>
  <si>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</si>
  <si>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</si>
  <si>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</si>
  <si>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</si>
  <si>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</si>
  <si>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</si>
  <si>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</si>
  <si>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</si>
  <si>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</si>
  <si>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</si>
  <si>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</si>
  <si>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</si>
  <si>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</si>
  <si>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</si>
  <si>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</si>
  <si>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</si>
  <si>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</si>
  <si>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</si>
  <si>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</si>
  <si>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</si>
  <si>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</si>
  <si>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</si>
  <si>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</si>
  <si>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</si>
  <si>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</si>
  <si>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</si>
  <si>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</si>
  <si>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</si>
  <si>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</si>
  <si>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</si>
  <si>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</si>
  <si>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</si>
  <si>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</si>
  <si>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</si>
  <si>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</si>
  <si>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</si>
  <si>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</si>
  <si>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</si>
  <si>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</si>
  <si>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</si>
  <si>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</si>
  <si>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</si>
  <si>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</si>
  <si>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</si>
  <si>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</si>
  <si>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</si>
  <si>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</si>
  <si>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</si>
  <si>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</si>
  <si>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</si>
  <si>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</si>
  <si>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</si>
  <si>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</si>
  <si>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</si>
  <si>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</si>
  <si>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</si>
  <si>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</si>
  <si>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</si>
  <si>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</si>
  <si>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</si>
  <si>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</si>
  <si>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</si>
  <si>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</si>
  <si>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</si>
  <si>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</si>
  <si>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</si>
  <si>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</si>
  <si>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</si>
  <si>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</si>
  <si>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</si>
  <si>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</si>
  <si>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</si>
  <si>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</si>
  <si>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</si>
  <si>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</si>
  <si>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</si>
  <si>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</si>
  <si>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</si>
  <si>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</si>
  <si>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</si>
  <si>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</si>
  <si>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</si>
  <si>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</si>
  <si>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</si>
  <si>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</si>
  <si>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</si>
  <si>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</si>
  <si>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</si>
  <si>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</si>
  <si>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</si>
  <si>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</si>
  <si>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</si>
  <si>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</si>
  <si>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</si>
  <si>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</si>
  <si>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</si>
  <si>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</si>
  <si>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</si>
  <si>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</si>
  <si>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</si>
  <si>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</si>
  <si>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</si>
  <si>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</si>
  <si>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</si>
  <si>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</si>
  <si>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</si>
  <si>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</si>
  <si>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</si>
  <si>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</si>
  <si>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</si>
  <si>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</si>
  <si>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</si>
  <si>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</si>
  <si>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</si>
  <si>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</si>
  <si>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</si>
  <si>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</si>
  <si>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</si>
  <si>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</si>
  <si>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</si>
  <si>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</si>
  <si>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</si>
  <si>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</si>
  <si>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</si>
  <si>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</si>
  <si>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</si>
  <si>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</si>
  <si>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</si>
  <si>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</si>
  <si>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</si>
  <si>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</si>
  <si>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</si>
  <si>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</si>
  <si>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</si>
  <si>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</si>
  <si>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</si>
  <si>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</si>
  <si>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</si>
  <si>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</si>
  <si>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</si>
  <si>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</si>
  <si>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</si>
  <si>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</si>
  <si>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</si>
  <si>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</si>
  <si>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</si>
  <si>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</si>
  <si>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</si>
  <si>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</si>
  <si>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</si>
  <si>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</si>
  <si>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</si>
  <si>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</si>
  <si>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</si>
  <si>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</si>
  <si>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</si>
  <si>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</si>
  <si>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</si>
  <si>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</si>
  <si>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</si>
  <si>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</si>
  <si>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</si>
  <si>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</si>
  <si>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</si>
  <si>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</si>
  <si>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</si>
  <si>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</si>
  <si>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</si>
  <si>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</si>
  <si>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</si>
  <si>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</si>
  <si>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</si>
  <si>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</si>
  <si>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</si>
  <si>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</si>
  <si>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</si>
  <si>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</si>
  <si>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</si>
  <si>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</si>
  <si>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</si>
  <si>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</si>
  <si>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</si>
  <si>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</si>
  <si>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</si>
  <si>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</si>
  <si>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</si>
  <si>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</si>
  <si>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</si>
  <si>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</si>
  <si>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</si>
  <si>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</si>
  <si>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</si>
  <si>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</si>
  <si>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</si>
  <si>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</si>
  <si>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</si>
  <si>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</si>
  <si>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</si>
  <si>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</si>
  <si>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</si>
  <si>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</si>
  <si>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</si>
  <si>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</si>
  <si>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</si>
  <si>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</si>
  <si>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</si>
  <si>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</si>
  <si>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</si>
  <si>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</si>
  <si>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</si>
  <si>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</si>
  <si>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</si>
  <si>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</si>
  <si>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</si>
  <si>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</si>
  <si>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</si>
  <si>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</si>
  <si>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</si>
  <si>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</si>
  <si>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</si>
  <si>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</si>
  <si>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</si>
  <si>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</si>
  <si>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</si>
  <si>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</si>
  <si>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</si>
  <si>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</si>
  <si>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</si>
  <si>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</si>
  <si>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</si>
  <si>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</si>
  <si>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</si>
  <si>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</si>
  <si>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</si>
  <si>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</si>
  <si>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</si>
  <si>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</si>
  <si>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</si>
  <si>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</si>
  <si>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</si>
  <si>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</si>
  <si>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</si>
  <si>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</si>
  <si>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</si>
  <si>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</si>
  <si>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</si>
  <si>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</si>
  <si>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</si>
  <si>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</si>
  <si>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</si>
  <si>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</si>
  <si>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</si>
  <si>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</si>
  <si>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</si>
  <si>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</si>
  <si>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</si>
  <si>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</si>
  <si>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</si>
  <si>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</si>
  <si>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</si>
  <si>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</si>
  <si>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</si>
  <si>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</si>
  <si>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</si>
  <si>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</si>
  <si>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</si>
  <si>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</si>
  <si>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</si>
  <si>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</si>
  <si>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</si>
  <si>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</si>
  <si>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</si>
  <si>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</si>
  <si>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</si>
  <si>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</si>
  <si>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</si>
  <si>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</si>
  <si>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</si>
  <si>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</si>
  <si>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</si>
  <si>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</si>
  <si>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</si>
  <si>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</si>
  <si>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</si>
  <si>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</si>
  <si>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</si>
  <si>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</si>
  <si>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</si>
  <si>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</si>
  <si>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</si>
  <si>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</si>
  <si>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</si>
  <si>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</si>
  <si>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</si>
  <si>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</si>
  <si>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</si>
  <si>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</si>
  <si>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</si>
  <si>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</si>
  <si>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</si>
  <si>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</si>
  <si>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</si>
  <si>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</si>
  <si>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</si>
  <si>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</si>
  <si>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</si>
  <si>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</si>
  <si>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</si>
  <si>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</si>
  <si>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</si>
  <si>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</si>
  <si>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</si>
  <si>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</si>
  <si>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</si>
  <si>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</si>
  <si>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</si>
  <si>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</si>
  <si>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</si>
  <si>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</si>
  <si>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</si>
  <si>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</si>
  <si>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</si>
  <si>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</si>
  <si>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</si>
  <si>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</si>
  <si>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</si>
  <si>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</si>
  <si>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</si>
  <si>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</si>
  <si>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</si>
  <si>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</si>
  <si>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</si>
  <si>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</si>
  <si>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</si>
  <si>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</si>
  <si>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</si>
  <si>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</si>
  <si>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</si>
  <si>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</si>
  <si>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</si>
  <si>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</si>
  <si>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</si>
  <si>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</si>
  <si>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</si>
  <si>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</si>
  <si>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</si>
  <si>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</si>
  <si>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</si>
  <si>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</si>
  <si>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</si>
  <si>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</si>
  <si>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</si>
  <si>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</si>
  <si>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</si>
  <si>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</si>
  <si>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</si>
  <si>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</si>
  <si>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</si>
  <si>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</si>
  <si>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</si>
  <si>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</si>
  <si>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</si>
  <si>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</si>
  <si>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</si>
  <si>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</si>
  <si>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</si>
  <si>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</si>
  <si>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</si>
  <si>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</si>
  <si>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</si>
  <si>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</si>
  <si>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</si>
  <si>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</si>
  <si>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</si>
  <si>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</si>
  <si>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</si>
  <si>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</si>
  <si>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</si>
  <si>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</si>
  <si>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</si>
  <si>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</si>
  <si>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</si>
  <si>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</si>
  <si>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</si>
  <si>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</si>
  <si>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</si>
  <si>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</si>
  <si>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</si>
  <si>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</si>
  <si>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</si>
  <si>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</si>
  <si>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</si>
  <si>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</si>
  <si>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</si>
  <si>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</si>
  <si>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</si>
  <si>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</si>
  <si>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</si>
  <si>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</si>
  <si>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</si>
  <si>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</si>
  <si>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計量分析一般関連業務</t>
    <rPh sb="0" eb="2">
      <t>ケイリョウ</t>
    </rPh>
    <rPh sb="2" eb="4">
      <t>ブンセキ</t>
    </rPh>
    <rPh sb="4" eb="6">
      <t>イッパン</t>
    </rPh>
    <rPh sb="6" eb="8">
      <t>カンレン</t>
    </rPh>
    <rPh sb="8" eb="10">
      <t>ギョウム</t>
    </rPh>
    <phoneticPr fontId="5"/>
  </si>
  <si>
    <t>内閣府</t>
  </si>
  <si>
    <t>終了予定なし</t>
  </si>
  <si>
    <t>平成12年度</t>
  </si>
  <si>
    <t>内閣府設置法第４条第３項第１号</t>
  </si>
  <si>
    <t>-</t>
  </si>
  <si>
    <t>-</t>
    <phoneticPr fontId="5"/>
  </si>
  <si>
    <t>・内閣府の他の経済財政部局等と密接に連携し、経済再生や財政健全化等の経済財政政策の議論、検討に寄与することを目的としている。</t>
  </si>
  <si>
    <t>○</t>
  </si>
  <si>
    <t>景気動向調査費</t>
  </si>
  <si>
    <t>政府の推進する中長期的な経済財政政策の企画・立案、検討への貢献</t>
    <rPh sb="29" eb="31">
      <t>コウケン</t>
    </rPh>
    <phoneticPr fontId="5"/>
  </si>
  <si>
    <t>中長期的な展望の公表（経済財政諮問会議への提出）回数</t>
    <rPh sb="24" eb="26">
      <t>カイスウ</t>
    </rPh>
    <phoneticPr fontId="5"/>
  </si>
  <si>
    <t>回</t>
  </si>
  <si>
    <t>政府の推進する中長期的な経済財政政策の企画・立案、検討に資するため、マクロ経済、国・地方の財政及び社会保障の相互連関を考慮した内閣府のマクロ計量モデル「経済財政モデル」を用い、中長期的な経済財政の姿の展望を作成、半年ごとに公表する。</t>
    <phoneticPr fontId="5"/>
  </si>
  <si>
    <t>Ｘ／Ｙ
Ｘ：中長期的な展望の公表に必要な経費
Ｙ：公表回数　　　　　　　　　　　</t>
    <phoneticPr fontId="5"/>
  </si>
  <si>
    <t>千円/回</t>
  </si>
  <si>
    <t>X/Y</t>
    <phoneticPr fontId="5"/>
  </si>
  <si>
    <t>2,201千円/2回</t>
  </si>
  <si>
    <t>756千円/2回</t>
  </si>
  <si>
    <t>1,036千円/2回</t>
    <rPh sb="5" eb="7">
      <t>センエン</t>
    </rPh>
    <rPh sb="9" eb="10">
      <t>カイ</t>
    </rPh>
    <phoneticPr fontId="5"/>
  </si>
  <si>
    <t>主要全国紙５紙への記事掲載</t>
  </si>
  <si>
    <t>掲載記事数
（成果実績）÷（目標値）＝（達成度）</t>
  </si>
  <si>
    <t>紙</t>
    <rPh sb="0" eb="1">
      <t>カミ</t>
    </rPh>
    <phoneticPr fontId="5"/>
  </si>
  <si>
    <t>主要全国紙５紙</t>
  </si>
  <si>
    <t>「中長期の経済財政に関する試算」のホームページアクセス件数を対前年度並以上にすることを目標とする</t>
    <phoneticPr fontId="5"/>
  </si>
  <si>
    <t>「中長期試算」ホームページアクセス件数
（※アクセス件数はサーバに直接アクセスされた場合のログを月ごとに集計した数値であり、閲覧人数ではない）
（成果実績）÷（目標値）＝（達成度）（小数点第二位以下四捨五入）</t>
    <phoneticPr fontId="5"/>
  </si>
  <si>
    <t>件</t>
    <rPh sb="0" eb="1">
      <t>ケン</t>
    </rPh>
    <phoneticPr fontId="5"/>
  </si>
  <si>
    <t>ウェブアクセスログ解析</t>
  </si>
  <si>
    <t>府</t>
  </si>
  <si>
    <t>27</t>
  </si>
  <si>
    <t>41</t>
  </si>
  <si>
    <t>129</t>
  </si>
  <si>
    <t>125</t>
  </si>
  <si>
    <t>137</t>
  </si>
  <si>
    <t>130</t>
  </si>
  <si>
    <t>135</t>
  </si>
  <si>
    <t>142</t>
  </si>
  <si>
    <t>A.株式会社トラスパイア</t>
    <rPh sb="2" eb="4">
      <t>カブシキ</t>
    </rPh>
    <rPh sb="4" eb="6">
      <t>カイシャ</t>
    </rPh>
    <phoneticPr fontId="5"/>
  </si>
  <si>
    <t>B.株式会社エァクレーレン</t>
    <rPh sb="2" eb="4">
      <t>カブシキ</t>
    </rPh>
    <rPh sb="4" eb="6">
      <t>カイシャ</t>
    </rPh>
    <phoneticPr fontId="5"/>
  </si>
  <si>
    <t>雑役務費</t>
    <rPh sb="0" eb="1">
      <t>ザツ</t>
    </rPh>
    <rPh sb="1" eb="4">
      <t>エキムヒ</t>
    </rPh>
    <phoneticPr fontId="5"/>
  </si>
  <si>
    <t>「中長期の経済財政に関する試算」に関するシステム開発業務</t>
    <phoneticPr fontId="5"/>
  </si>
  <si>
    <t>「中長期の経済財政に関する試算」の英訳版ネイティブチェック</t>
    <phoneticPr fontId="5"/>
  </si>
  <si>
    <t>株式会社トラスパイア</t>
    <rPh sb="0" eb="2">
      <t>カブシキ</t>
    </rPh>
    <rPh sb="2" eb="4">
      <t>カイシャ</t>
    </rPh>
    <phoneticPr fontId="5"/>
  </si>
  <si>
    <t>株式会社エァクレーレン</t>
    <rPh sb="0" eb="2">
      <t>カブシキ</t>
    </rPh>
    <rPh sb="2" eb="4">
      <t>カイシャ</t>
    </rPh>
    <phoneticPr fontId="5"/>
  </si>
  <si>
    <t>「中長期の経済財政に関する試算」の英訳版ネイティブチェック</t>
    <rPh sb="1" eb="4">
      <t>チュウチョウキ</t>
    </rPh>
    <rPh sb="5" eb="7">
      <t>ケイザイ</t>
    </rPh>
    <rPh sb="7" eb="9">
      <t>ザイセイ</t>
    </rPh>
    <rPh sb="10" eb="11">
      <t>カン</t>
    </rPh>
    <rPh sb="13" eb="15">
      <t>シサン</t>
    </rPh>
    <rPh sb="17" eb="19">
      <t>エイヤク</t>
    </rPh>
    <rPh sb="19" eb="20">
      <t>バン</t>
    </rPh>
    <phoneticPr fontId="5"/>
  </si>
  <si>
    <t>当該事業は我が国の中長期の経済財政政策の議論・検討に資するものであり、関連の基礎データを公表することで、議論・検討の透明性を確保すべきという社会のニーズに応えるものである。また、民間シンクタンクや地方自治体、IMF等の国際機関などから多く参照されているなど非常にニーズの高い事業である。</t>
    <rPh sb="107" eb="108">
      <t>トウ</t>
    </rPh>
    <phoneticPr fontId="5"/>
  </si>
  <si>
    <t>経済財政政策の議論、検討のベースとなる中長期的な展望を政府自らが国民や市場に示すことで、経済財政運営の透明性を高めるとともに政策への理解や信認を得ることに貢献しており、展望の作成自体は自治体や民間への委託にはなじまない。</t>
    <rPh sb="19" eb="23">
      <t>チュウチョウキテキ</t>
    </rPh>
    <rPh sb="24" eb="26">
      <t>テンボウ</t>
    </rPh>
    <rPh sb="77" eb="79">
      <t>コウケン</t>
    </rPh>
    <rPh sb="84" eb="86">
      <t>テンボウ</t>
    </rPh>
    <rPh sb="87" eb="89">
      <t>サクセイ</t>
    </rPh>
    <rPh sb="89" eb="91">
      <t>ジタイ</t>
    </rPh>
    <rPh sb="92" eb="95">
      <t>ジチタイ</t>
    </rPh>
    <rPh sb="96" eb="98">
      <t>ミンカン</t>
    </rPh>
    <rPh sb="100" eb="102">
      <t>イタク</t>
    </rPh>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</si>
  <si>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など、優先度の高い事業である。</t>
    <rPh sb="109" eb="112">
      <t>ユウセンド</t>
    </rPh>
    <rPh sb="113" eb="114">
      <t>タカ</t>
    </rPh>
    <rPh sb="115" eb="117">
      <t>ジギョウ</t>
    </rPh>
    <phoneticPr fontId="5"/>
  </si>
  <si>
    <t>調査業務は一般競争入札によって受注者を決定、公平な競争性の確保に努めている。</t>
    <rPh sb="0" eb="2">
      <t>チョウサ</t>
    </rPh>
    <rPh sb="2" eb="4">
      <t>ギョウム</t>
    </rPh>
    <rPh sb="5" eb="7">
      <t>イッパン</t>
    </rPh>
    <rPh sb="7" eb="9">
      <t>キョウソウ</t>
    </rPh>
    <rPh sb="9" eb="11">
      <t>ニュウサツ</t>
    </rPh>
    <rPh sb="15" eb="17">
      <t>ジュチュウ</t>
    </rPh>
    <rPh sb="17" eb="18">
      <t>シャ</t>
    </rPh>
    <rPh sb="19" eb="21">
      <t>ケッテイ</t>
    </rPh>
    <rPh sb="22" eb="24">
      <t>コウヘイ</t>
    </rPh>
    <rPh sb="25" eb="28">
      <t>キョウソウセイ</t>
    </rPh>
    <rPh sb="29" eb="31">
      <t>カクホ</t>
    </rPh>
    <rPh sb="32" eb="33">
      <t>ツト</t>
    </rPh>
    <phoneticPr fontId="5"/>
  </si>
  <si>
    <t>無</t>
  </si>
  <si>
    <t>‐</t>
  </si>
  <si>
    <t>調査業務を行うに当たって適切に積算を行い、コストの適正化に努めている。</t>
    <rPh sb="0" eb="2">
      <t>チョウサ</t>
    </rPh>
    <rPh sb="2" eb="4">
      <t>ギョウム</t>
    </rPh>
    <rPh sb="5" eb="6">
      <t>オコナ</t>
    </rPh>
    <rPh sb="8" eb="9">
      <t>ア</t>
    </rPh>
    <rPh sb="12" eb="14">
      <t>テキセツ</t>
    </rPh>
    <rPh sb="15" eb="17">
      <t>セキサン</t>
    </rPh>
    <rPh sb="18" eb="19">
      <t>オコナ</t>
    </rPh>
    <rPh sb="25" eb="28">
      <t>テキセイカ</t>
    </rPh>
    <rPh sb="29" eb="30">
      <t>ツト</t>
    </rPh>
    <phoneticPr fontId="5"/>
  </si>
  <si>
    <t>調査業務の内容は、推計作業の信頼性・効率性を向上させるため、計量モデルを整備したもの。調査業務に当たっては、内容を真に必要なものに絞るとともに、一般競争入札を行うことでコストの最小化に努めている。</t>
    <rPh sb="0" eb="2">
      <t>チョウサ</t>
    </rPh>
    <rPh sb="2" eb="4">
      <t>ギョウム</t>
    </rPh>
    <rPh sb="5" eb="7">
      <t>ナイヨウ</t>
    </rPh>
    <rPh sb="9" eb="11">
      <t>スイケイ</t>
    </rPh>
    <rPh sb="11" eb="13">
      <t>サギョウ</t>
    </rPh>
    <rPh sb="14" eb="17">
      <t>シンライセイ</t>
    </rPh>
    <rPh sb="18" eb="20">
      <t>コウリツ</t>
    </rPh>
    <rPh sb="20" eb="21">
      <t>セイ</t>
    </rPh>
    <rPh sb="22" eb="24">
      <t>コウジョウ</t>
    </rPh>
    <rPh sb="30" eb="32">
      <t>ケイリョウ</t>
    </rPh>
    <rPh sb="36" eb="38">
      <t>セイビ</t>
    </rPh>
    <rPh sb="43" eb="45">
      <t>チョウサ</t>
    </rPh>
    <rPh sb="45" eb="47">
      <t>ギョウム</t>
    </rPh>
    <rPh sb="48" eb="49">
      <t>ア</t>
    </rPh>
    <phoneticPr fontId="5"/>
  </si>
  <si>
    <t>令和３年度補正予算事業について、補正予算成立（令和３年12月）後に、外部有識者からの指摘を受け、次年度への繰越を含め事業実施時期を後倒しするとともに、調査手法を変更したこと等のため。</t>
    <phoneticPr fontId="5"/>
  </si>
  <si>
    <t>○</t>
    <phoneticPr fontId="5"/>
  </si>
  <si>
    <t>令和３年度補正予算事業については、経済財政諮問会議において関連する議論が継続的に行われるなど、補正予算成立（令和３年12月）後も、外部有識者の知見を得つつ、さらに充実した調査設計を行う必要が生じた。その結果、データの取得、調査内容の拡充など事業実施手法の変更、実施期間の延長を余儀なくされる状況となり年度内の完了が困難となったため。</t>
    <rPh sb="0" eb="2">
      <t>レイワ</t>
    </rPh>
    <rPh sb="3" eb="5">
      <t>ネンド</t>
    </rPh>
    <rPh sb="5" eb="7">
      <t>ホセイ</t>
    </rPh>
    <rPh sb="7" eb="9">
      <t>ヨサン</t>
    </rPh>
    <rPh sb="9" eb="11">
      <t>ジギョウ</t>
    </rPh>
    <rPh sb="17" eb="19">
      <t>ケイザイ</t>
    </rPh>
    <rPh sb="19" eb="21">
      <t>ザイセイ</t>
    </rPh>
    <rPh sb="21" eb="23">
      <t>シモン</t>
    </rPh>
    <rPh sb="23" eb="25">
      <t>カイギ</t>
    </rPh>
    <rPh sb="29" eb="31">
      <t>カンレン</t>
    </rPh>
    <rPh sb="33" eb="35">
      <t>ギロン</t>
    </rPh>
    <rPh sb="36" eb="39">
      <t>ケイゾクテキ</t>
    </rPh>
    <rPh sb="40" eb="41">
      <t>オコナ</t>
    </rPh>
    <rPh sb="47" eb="49">
      <t>ホセイ</t>
    </rPh>
    <rPh sb="49" eb="51">
      <t>ヨサン</t>
    </rPh>
    <rPh sb="51" eb="53">
      <t>セイリツ</t>
    </rPh>
    <rPh sb="54" eb="56">
      <t>レイワ</t>
    </rPh>
    <rPh sb="57" eb="58">
      <t>ネン</t>
    </rPh>
    <rPh sb="60" eb="61">
      <t>ガツ</t>
    </rPh>
    <rPh sb="62" eb="63">
      <t>ゴ</t>
    </rPh>
    <rPh sb="145" eb="147">
      <t>ジョウキョウ</t>
    </rPh>
    <phoneticPr fontId="5"/>
  </si>
  <si>
    <t>調査業務について、その内容を真に必要なものに限定するとともに、一般競争入札を行うことでコストの最小化に努めている。</t>
    <rPh sb="0" eb="2">
      <t>チョウサ</t>
    </rPh>
    <rPh sb="2" eb="4">
      <t>ギョウム</t>
    </rPh>
    <rPh sb="11" eb="13">
      <t>ナイヨウ</t>
    </rPh>
    <rPh sb="14" eb="15">
      <t>シン</t>
    </rPh>
    <rPh sb="16" eb="18">
      <t>ヒツヨウ</t>
    </rPh>
    <rPh sb="22" eb="24">
      <t>ゲンテイ</t>
    </rPh>
    <rPh sb="31" eb="33">
      <t>イッパン</t>
    </rPh>
    <rPh sb="33" eb="35">
      <t>キョウソウ</t>
    </rPh>
    <rPh sb="35" eb="37">
      <t>ニュウサツ</t>
    </rPh>
    <rPh sb="38" eb="39">
      <t>オコナ</t>
    </rPh>
    <rPh sb="47" eb="50">
      <t>サイショウカ</t>
    </rPh>
    <rPh sb="51" eb="52">
      <t>ツト</t>
    </rPh>
    <phoneticPr fontId="5"/>
  </si>
  <si>
    <t>ホームページのアクセス件数は、経済変動の大きかった前年度を下回ったものの前々年度並みとなり、また、記事については、主要全国紙５紙全てに掲載された。加えて他のメディア（共同通信、時事通信等）や民間のレポート等にも取り上げられ、国民に広く周知された。</t>
    <rPh sb="11" eb="13">
      <t>ケンスウ</t>
    </rPh>
    <rPh sb="15" eb="17">
      <t>ケイザイ</t>
    </rPh>
    <rPh sb="17" eb="19">
      <t>ヘンドウ</t>
    </rPh>
    <rPh sb="20" eb="21">
      <t>オオ</t>
    </rPh>
    <rPh sb="25" eb="28">
      <t>ゼンネンド</t>
    </rPh>
    <rPh sb="29" eb="31">
      <t>シタマワ</t>
    </rPh>
    <rPh sb="36" eb="38">
      <t>ゼンゼン</t>
    </rPh>
    <rPh sb="38" eb="39">
      <t>ネン</t>
    </rPh>
    <rPh sb="39" eb="40">
      <t>ド</t>
    </rPh>
    <rPh sb="40" eb="41">
      <t>ナ</t>
    </rPh>
    <rPh sb="49" eb="51">
      <t>キジ</t>
    </rPh>
    <rPh sb="57" eb="59">
      <t>シュヨウ</t>
    </rPh>
    <rPh sb="59" eb="62">
      <t>ゼンコクシ</t>
    </rPh>
    <rPh sb="73" eb="74">
      <t>クワ</t>
    </rPh>
    <phoneticPr fontId="5"/>
  </si>
  <si>
    <t>令和３年度においては、７月及び１月に「中長期の経済財政に関する試算」を公表している。</t>
    <rPh sb="0" eb="2">
      <t>レイワ</t>
    </rPh>
    <rPh sb="3" eb="5">
      <t>ネンド</t>
    </rPh>
    <rPh sb="4" eb="5">
      <t>ド</t>
    </rPh>
    <rPh sb="5" eb="7">
      <t>ヘイネンド</t>
    </rPh>
    <rPh sb="12" eb="13">
      <t>ガツ</t>
    </rPh>
    <rPh sb="13" eb="14">
      <t>オヨ</t>
    </rPh>
    <rPh sb="16" eb="17">
      <t>ガツ</t>
    </rPh>
    <rPh sb="19" eb="22">
      <t>チュウチョウキ</t>
    </rPh>
    <rPh sb="23" eb="25">
      <t>ケイザイ</t>
    </rPh>
    <rPh sb="25" eb="27">
      <t>ザイセイ</t>
    </rPh>
    <rPh sb="28" eb="29">
      <t>カン</t>
    </rPh>
    <rPh sb="31" eb="33">
      <t>シサン</t>
    </rPh>
    <rPh sb="35" eb="37">
      <t>コウヒョウ</t>
    </rPh>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</si>
  <si>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t>
  </si>
  <si>
    <t>計量分析室</t>
  </si>
  <si>
    <t>前田　佐恵子</t>
    <rPh sb="0" eb="2">
      <t>マエダ</t>
    </rPh>
    <rPh sb="3" eb="6">
      <t>サエコ</t>
    </rPh>
    <phoneticPr fontId="5"/>
  </si>
  <si>
    <t>政策統括官（経済財政分析担当）</t>
  </si>
  <si>
    <t xml:space="preserve">・政府の推進する中長期的な経済財政政策の企画・立案、検討に資するため、マクロ経済、国・地方の財政及び社会保障の相互連関を考慮した内閣府のマクロ計量モデル「経済財政モデル」を用い、中長期的な経済財政の姿の展望を作成、半年ごとに公表している。
・「成長と分配の好循環」に必要な施策について、シミュレーション分析や将来推計を定量的に行うため、分配面について、ミクロ面の変化による経済的影響の計測に必要な構造的なデータを収集・充実し、現行モデルのサテライトモデルの構築しているところ。さらに、当該サテライトモデルの実装化に向けて、分配面のミクロデータの拡充・整備、制度変更の反映等を行っていく。
</t>
    <rPh sb="168" eb="170">
      <t>ブンパイ</t>
    </rPh>
    <rPh sb="170" eb="171">
      <t>メン</t>
    </rPh>
    <rPh sb="179" eb="180">
      <t>メン</t>
    </rPh>
    <rPh sb="188" eb="189">
      <t>テキ</t>
    </rPh>
    <rPh sb="213" eb="215">
      <t>ゲンコウ</t>
    </rPh>
    <rPh sb="228" eb="230">
      <t>コウチク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</si>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</sst>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177" fontId="0" fillId="0" borderId="141"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1"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5" xfId="0" applyNumberFormat="1" applyFont="1" applyFill="1" applyBorder="1" applyAlignment="1">
      <alignment horizontal="center" vertical="center"/>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1"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0"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7"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8"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2"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7"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7"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13" fillId="6" borderId="104" xfId="0" applyFont="1" applyFill="1" applyBorder="1" applyAlignment="1">
      <alignment horizontal="center" vertical="center" wrapText="1"/>
    </xf>
    <xf numFmtId="0" fontId="13" fillId="6" borderId="107" xfId="0" applyFont="1" applyFill="1" applyBorder="1" applyAlignment="1">
      <alignment horizontal="center" vertical="center"/>
    </xf>
    <xf numFmtId="0" fontId="13" fillId="6" borderId="12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0"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9" xfId="0" applyFont="1" applyFill="1" applyBorder="1" applyAlignment="1">
      <alignment vertical="center" wrapText="1"/>
    </xf>
    <xf numFmtId="0" fontId="0" fillId="5" borderId="97" xfId="0" applyFont="1" applyFill="1" applyBorder="1" applyAlignment="1">
      <alignment vertical="center" wrapText="1"/>
    </xf>
    <xf numFmtId="0" fontId="0" fillId="5" borderId="111"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5"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126363</xdr:colOff>
      <xdr:row>94</xdr:row>
      <xdr:rowOff>254303</xdr:rowOff>
    </xdr:from>
    <xdr:to>
      <xdr:col>20</xdr:col>
      <xdr:colOff>32785</xdr:colOff>
      <xdr:row>96</xdr:row>
      <xdr:rowOff>71198</xdr:rowOff>
    </xdr:to>
    <xdr:sp macro="" textlink="">
      <xdr:nvSpPr>
        <xdr:cNvPr id="2" name="Text Box 2"/>
        <xdr:cNvSpPr txBox="1">
          <a:spLocks noChangeArrowheads="1"/>
        </xdr:cNvSpPr>
      </xdr:nvSpPr>
      <xdr:spPr bwMode="auto">
        <a:xfrm>
          <a:off x="2726688" y="48488903"/>
          <a:ext cx="1306597" cy="52174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13</xdr:col>
      <xdr:colOff>104199</xdr:colOff>
      <xdr:row>94</xdr:row>
      <xdr:rowOff>0</xdr:rowOff>
    </xdr:from>
    <xdr:to>
      <xdr:col>20</xdr:col>
      <xdr:colOff>149718</xdr:colOff>
      <xdr:row>94</xdr:row>
      <xdr:rowOff>257094</xdr:rowOff>
    </xdr:to>
    <xdr:sp macro="" textlink="">
      <xdr:nvSpPr>
        <xdr:cNvPr id="3" name="Text Box 1"/>
        <xdr:cNvSpPr txBox="1">
          <a:spLocks noChangeArrowheads="1"/>
        </xdr:cNvSpPr>
      </xdr:nvSpPr>
      <xdr:spPr bwMode="auto">
        <a:xfrm>
          <a:off x="2704524" y="48234600"/>
          <a:ext cx="1445694" cy="2570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（令和３年度）</a:t>
          </a:r>
        </a:p>
      </xdr:txBody>
    </xdr:sp>
    <xdr:clientData/>
  </xdr:twoCellAnchor>
  <xdr:twoCellAnchor>
    <xdr:from>
      <xdr:col>16</xdr:col>
      <xdr:colOff>132667</xdr:colOff>
      <xdr:row>98</xdr:row>
      <xdr:rowOff>247146</xdr:rowOff>
    </xdr:from>
    <xdr:to>
      <xdr:col>28</xdr:col>
      <xdr:colOff>75976</xdr:colOff>
      <xdr:row>98</xdr:row>
      <xdr:rowOff>247146</xdr:rowOff>
    </xdr:to>
    <xdr:sp macro="" textlink="">
      <xdr:nvSpPr>
        <xdr:cNvPr id="4" name="Line 14"/>
        <xdr:cNvSpPr>
          <a:spLocks noChangeShapeType="1"/>
        </xdr:cNvSpPr>
      </xdr:nvSpPr>
      <xdr:spPr bwMode="auto">
        <a:xfrm>
          <a:off x="3333067" y="49891446"/>
          <a:ext cx="23436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163746</xdr:colOff>
      <xdr:row>96</xdr:row>
      <xdr:rowOff>299716</xdr:rowOff>
    </xdr:from>
    <xdr:to>
      <xdr:col>48</xdr:col>
      <xdr:colOff>178843</xdr:colOff>
      <xdr:row>97</xdr:row>
      <xdr:rowOff>199892</xdr:rowOff>
    </xdr:to>
    <xdr:sp macro="" textlink="">
      <xdr:nvSpPr>
        <xdr:cNvPr id="5" name="Text Box 8"/>
        <xdr:cNvSpPr txBox="1">
          <a:spLocks noChangeArrowheads="1"/>
        </xdr:cNvSpPr>
      </xdr:nvSpPr>
      <xdr:spPr bwMode="auto">
        <a:xfrm>
          <a:off x="5764446" y="49239166"/>
          <a:ext cx="4015597" cy="252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一般競争（最低価格）</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13</xdr:col>
      <xdr:colOff>0</xdr:colOff>
      <xdr:row>96</xdr:row>
      <xdr:rowOff>158257</xdr:rowOff>
    </xdr:from>
    <xdr:to>
      <xdr:col>20</xdr:col>
      <xdr:colOff>149775</xdr:colOff>
      <xdr:row>97</xdr:row>
      <xdr:rowOff>318879</xdr:rowOff>
    </xdr:to>
    <xdr:sp macro="" textlink="">
      <xdr:nvSpPr>
        <xdr:cNvPr id="6" name="Text Box 4"/>
        <xdr:cNvSpPr txBox="1">
          <a:spLocks noChangeArrowheads="1"/>
        </xdr:cNvSpPr>
      </xdr:nvSpPr>
      <xdr:spPr bwMode="auto">
        <a:xfrm>
          <a:off x="2600325" y="49097707"/>
          <a:ext cx="1549950" cy="5130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計量分析</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一般関連業務</a:t>
          </a:r>
        </a:p>
      </xdr:txBody>
    </xdr:sp>
    <xdr:clientData/>
  </xdr:twoCellAnchor>
  <xdr:twoCellAnchor>
    <xdr:from>
      <xdr:col>28</xdr:col>
      <xdr:colOff>172132</xdr:colOff>
      <xdr:row>97</xdr:row>
      <xdr:rowOff>283700</xdr:rowOff>
    </xdr:from>
    <xdr:to>
      <xdr:col>44</xdr:col>
      <xdr:colOff>59068</xdr:colOff>
      <xdr:row>99</xdr:row>
      <xdr:rowOff>163512</xdr:rowOff>
    </xdr:to>
    <xdr:sp macro="" textlink="">
      <xdr:nvSpPr>
        <xdr:cNvPr id="7" name="Text Box 6"/>
        <xdr:cNvSpPr txBox="1">
          <a:spLocks noChangeArrowheads="1"/>
        </xdr:cNvSpPr>
      </xdr:nvSpPr>
      <xdr:spPr bwMode="auto">
        <a:xfrm>
          <a:off x="5772832" y="49575575"/>
          <a:ext cx="3087336" cy="58466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Ａ．株式会社トラスパイア</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0.9</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25</xdr:col>
      <xdr:colOff>167425</xdr:colOff>
      <xdr:row>99</xdr:row>
      <xdr:rowOff>116187</xdr:rowOff>
    </xdr:from>
    <xdr:to>
      <xdr:col>49</xdr:col>
      <xdr:colOff>342785</xdr:colOff>
      <xdr:row>100</xdr:row>
      <xdr:rowOff>295765</xdr:rowOff>
    </xdr:to>
    <xdr:sp macro="" textlink="">
      <xdr:nvSpPr>
        <xdr:cNvPr id="8" name="Text Box 11"/>
        <xdr:cNvSpPr txBox="1">
          <a:spLocks noChangeArrowheads="1"/>
        </xdr:cNvSpPr>
      </xdr:nvSpPr>
      <xdr:spPr bwMode="auto">
        <a:xfrm>
          <a:off x="5168050" y="50112912"/>
          <a:ext cx="4975960" cy="5320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「中長期の経済財政に関する試算」に関するシステム開発業務</a:t>
          </a:r>
        </a:p>
      </xdr:txBody>
    </xdr:sp>
    <xdr:clientData/>
  </xdr:twoCellAnchor>
  <xdr:twoCellAnchor>
    <xdr:from>
      <xdr:col>28</xdr:col>
      <xdr:colOff>173453</xdr:colOff>
      <xdr:row>102</xdr:row>
      <xdr:rowOff>204006</xdr:rowOff>
    </xdr:from>
    <xdr:to>
      <xdr:col>44</xdr:col>
      <xdr:colOff>79650</xdr:colOff>
      <xdr:row>104</xdr:row>
      <xdr:rowOff>7741</xdr:rowOff>
    </xdr:to>
    <xdr:sp macro="" textlink="">
      <xdr:nvSpPr>
        <xdr:cNvPr id="9" name="Text Box 5"/>
        <xdr:cNvSpPr txBox="1">
          <a:spLocks noChangeArrowheads="1"/>
        </xdr:cNvSpPr>
      </xdr:nvSpPr>
      <xdr:spPr bwMode="auto">
        <a:xfrm>
          <a:off x="5774153" y="51258006"/>
          <a:ext cx="3106597" cy="50858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Ｂ．株式会社エァクレーレン</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0.1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28</xdr:col>
      <xdr:colOff>23587</xdr:colOff>
      <xdr:row>101</xdr:row>
      <xdr:rowOff>301412</xdr:rowOff>
    </xdr:from>
    <xdr:to>
      <xdr:col>35</xdr:col>
      <xdr:colOff>131483</xdr:colOff>
      <xdr:row>102</xdr:row>
      <xdr:rowOff>213836</xdr:rowOff>
    </xdr:to>
    <xdr:sp macro="" textlink="">
      <xdr:nvSpPr>
        <xdr:cNvPr id="10" name="Text Box 7"/>
        <xdr:cNvSpPr txBox="1">
          <a:spLocks noChangeArrowheads="1"/>
        </xdr:cNvSpPr>
      </xdr:nvSpPr>
      <xdr:spPr bwMode="auto">
        <a:xfrm>
          <a:off x="5624287" y="51002987"/>
          <a:ext cx="1508071" cy="2648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随意契約（少額）</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16</xdr:col>
      <xdr:colOff>126396</xdr:colOff>
      <xdr:row>103</xdr:row>
      <xdr:rowOff>90920</xdr:rowOff>
    </xdr:from>
    <xdr:to>
      <xdr:col>28</xdr:col>
      <xdr:colOff>82925</xdr:colOff>
      <xdr:row>103</xdr:row>
      <xdr:rowOff>90920</xdr:rowOff>
    </xdr:to>
    <xdr:sp macro="" textlink="">
      <xdr:nvSpPr>
        <xdr:cNvPr id="11" name="Line 13"/>
        <xdr:cNvSpPr>
          <a:spLocks noChangeShapeType="1"/>
        </xdr:cNvSpPr>
      </xdr:nvSpPr>
      <xdr:spPr bwMode="auto">
        <a:xfrm>
          <a:off x="3326796" y="51497345"/>
          <a:ext cx="235682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115994</xdr:colOff>
      <xdr:row>97</xdr:row>
      <xdr:rowOff>264127</xdr:rowOff>
    </xdr:from>
    <xdr:to>
      <xdr:col>16</xdr:col>
      <xdr:colOff>115994</xdr:colOff>
      <xdr:row>103</xdr:row>
      <xdr:rowOff>98643</xdr:rowOff>
    </xdr:to>
    <xdr:sp macro="" textlink="">
      <xdr:nvSpPr>
        <xdr:cNvPr id="12" name="Line 15"/>
        <xdr:cNvSpPr>
          <a:spLocks noChangeShapeType="1"/>
        </xdr:cNvSpPr>
      </xdr:nvSpPr>
      <xdr:spPr bwMode="auto">
        <a:xfrm flipH="1">
          <a:off x="3316394" y="49556002"/>
          <a:ext cx="0" cy="19490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30</xdr:col>
      <xdr:colOff>87588</xdr:colOff>
      <xdr:row>94</xdr:row>
      <xdr:rowOff>162730</xdr:rowOff>
    </xdr:from>
    <xdr:ext cx="1346765" cy="492571"/>
    <xdr:sp macro="" textlink="">
      <xdr:nvSpPr>
        <xdr:cNvPr id="13" name="テキスト ボックス 12"/>
        <xdr:cNvSpPr txBox="1"/>
      </xdr:nvSpPr>
      <xdr:spPr>
        <a:xfrm>
          <a:off x="6088338" y="48397330"/>
          <a:ext cx="1346765" cy="49257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事務費</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oneCellAnchor>
  <xdr:oneCellAnchor>
    <xdr:from>
      <xdr:col>27</xdr:col>
      <xdr:colOff>172809</xdr:colOff>
      <xdr:row>96</xdr:row>
      <xdr:rowOff>11272</xdr:rowOff>
    </xdr:from>
    <xdr:ext cx="2394413" cy="313698"/>
    <xdr:sp macro="" textlink="">
      <xdr:nvSpPr>
        <xdr:cNvPr id="14" name="テキスト ボックス 13"/>
        <xdr:cNvSpPr txBox="1"/>
      </xdr:nvSpPr>
      <xdr:spPr>
        <a:xfrm>
          <a:off x="5573484" y="48950722"/>
          <a:ext cx="2394413" cy="313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諸謝金</a:t>
          </a:r>
        </a:p>
      </xdr:txBody>
    </xdr:sp>
    <xdr:clientData/>
  </xdr:oneCellAnchor>
  <xdr:twoCellAnchor>
    <xdr:from>
      <xdr:col>20</xdr:col>
      <xdr:colOff>123265</xdr:colOff>
      <xdr:row>95</xdr:row>
      <xdr:rowOff>125748</xdr:rowOff>
    </xdr:from>
    <xdr:to>
      <xdr:col>29</xdr:col>
      <xdr:colOff>190500</xdr:colOff>
      <xdr:row>95</xdr:row>
      <xdr:rowOff>145676</xdr:rowOff>
    </xdr:to>
    <xdr:cxnSp macro="">
      <xdr:nvCxnSpPr>
        <xdr:cNvPr id="15" name="直線矢印コネクタ 14"/>
        <xdr:cNvCxnSpPr/>
      </xdr:nvCxnSpPr>
      <xdr:spPr>
        <a:xfrm>
          <a:off x="4123765" y="48712773"/>
          <a:ext cx="1867460" cy="199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45233</xdr:colOff>
      <xdr:row>96</xdr:row>
      <xdr:rowOff>39806</xdr:rowOff>
    </xdr:from>
    <xdr:to>
      <xdr:col>37</xdr:col>
      <xdr:colOff>168088</xdr:colOff>
      <xdr:row>96</xdr:row>
      <xdr:rowOff>268941</xdr:rowOff>
    </xdr:to>
    <xdr:sp macro="" textlink="">
      <xdr:nvSpPr>
        <xdr:cNvPr id="16" name="大かっこ 15"/>
        <xdr:cNvSpPr/>
      </xdr:nvSpPr>
      <xdr:spPr>
        <a:xfrm>
          <a:off x="6045983" y="48979256"/>
          <a:ext cx="1523030" cy="2291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0</xdr:colOff>
      <xdr:row>104</xdr:row>
      <xdr:rowOff>0</xdr:rowOff>
    </xdr:from>
    <xdr:to>
      <xdr:col>49</xdr:col>
      <xdr:colOff>315686</xdr:colOff>
      <xdr:row>105</xdr:row>
      <xdr:rowOff>16583</xdr:rowOff>
    </xdr:to>
    <xdr:sp macro="" textlink="">
      <xdr:nvSpPr>
        <xdr:cNvPr id="18" name="Text Box 12"/>
        <xdr:cNvSpPr txBox="1">
          <a:spLocks noChangeArrowheads="1"/>
        </xdr:cNvSpPr>
      </xdr:nvSpPr>
      <xdr:spPr bwMode="auto">
        <a:xfrm>
          <a:off x="5181600" y="43216286"/>
          <a:ext cx="4201886" cy="375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「中長期の経済財政に関する試算」の英訳版ネイティブチェック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1"/>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0"/>
      <c r="AQ1" s="10"/>
      <c r="AR1" s="10"/>
      <c r="AS1" s="10"/>
      <c r="AT1" s="10"/>
      <c r="AU1" s="10"/>
      <c r="AV1" s="10"/>
      <c r="AW1" s="2"/>
    </row>
    <row r="2" spans="1:50" ht="21.75" customHeight="1" thickBot="1" x14ac:dyDescent="0.25">
      <c r="A2" s="53"/>
      <c r="B2" s="53"/>
      <c r="C2" s="53"/>
      <c r="D2" s="53"/>
      <c r="E2" s="53"/>
      <c r="F2" s="53"/>
      <c r="G2" s="53"/>
      <c r="H2" s="53"/>
      <c r="I2" s="53"/>
      <c r="J2" s="53"/>
      <c r="K2" s="53"/>
      <c r="L2" s="53"/>
      <c r="M2" s="53"/>
      <c r="N2" s="53"/>
      <c r="O2" s="53"/>
      <c r="P2" s="53"/>
      <c r="Q2" s="53"/>
      <c r="R2" s="53"/>
      <c r="S2" s="53"/>
      <c r="T2" s="53"/>
      <c r="U2" s="53"/>
      <c r="V2" s="53"/>
      <c r="W2" s="53"/>
      <c r="X2" s="61" t="s">
        <v>0</v>
      </c>
      <c r="Y2" s="53"/>
      <c r="Z2" s="41"/>
      <c r="AA2" s="41"/>
      <c r="AB2" s="41"/>
      <c r="AC2" s="41"/>
      <c r="AD2" s="94">
        <v>2022</v>
      </c>
      <c r="AE2" s="94"/>
      <c r="AF2" s="94"/>
      <c r="AG2" s="94"/>
      <c r="AH2" s="94"/>
      <c r="AI2" s="63" t="s">
        <v>246</v>
      </c>
      <c r="AJ2" s="94" t="s">
        <v>585</v>
      </c>
      <c r="AK2" s="94"/>
      <c r="AL2" s="94"/>
      <c r="AM2" s="94"/>
      <c r="AN2" s="63" t="s">
        <v>246</v>
      </c>
      <c r="AO2" s="94">
        <v>21</v>
      </c>
      <c r="AP2" s="94"/>
      <c r="AQ2" s="94"/>
      <c r="AR2" s="64" t="s">
        <v>246</v>
      </c>
      <c r="AS2" s="95">
        <v>172</v>
      </c>
      <c r="AT2" s="95"/>
      <c r="AU2" s="95"/>
      <c r="AV2" s="63" t="str">
        <f>IF(AW2="","","-")</f>
        <v/>
      </c>
      <c r="AW2" s="96"/>
      <c r="AX2" s="96"/>
    </row>
    <row r="3" spans="1:50" ht="21" customHeight="1" thickBot="1" x14ac:dyDescent="0.25">
      <c r="A3" s="97" t="s">
        <v>555</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20" t="s">
        <v>52</v>
      </c>
      <c r="AJ3" s="99" t="s">
        <v>558</v>
      </c>
      <c r="AK3" s="99"/>
      <c r="AL3" s="99"/>
      <c r="AM3" s="99"/>
      <c r="AN3" s="99"/>
      <c r="AO3" s="99"/>
      <c r="AP3" s="99"/>
      <c r="AQ3" s="99"/>
      <c r="AR3" s="99"/>
      <c r="AS3" s="99"/>
      <c r="AT3" s="99"/>
      <c r="AU3" s="99"/>
      <c r="AV3" s="99"/>
      <c r="AW3" s="99"/>
      <c r="AX3" s="21" t="s">
        <v>53</v>
      </c>
    </row>
    <row r="4" spans="1:50" ht="24.75" customHeight="1" x14ac:dyDescent="0.2">
      <c r="A4" s="69" t="s">
        <v>23</v>
      </c>
      <c r="B4" s="70"/>
      <c r="C4" s="70"/>
      <c r="D4" s="70"/>
      <c r="E4" s="70"/>
      <c r="F4" s="70"/>
      <c r="G4" s="71" t="s">
        <v>557</v>
      </c>
      <c r="H4" s="72"/>
      <c r="I4" s="72"/>
      <c r="J4" s="72"/>
      <c r="K4" s="72"/>
      <c r="L4" s="72"/>
      <c r="M4" s="72"/>
      <c r="N4" s="72"/>
      <c r="O4" s="72"/>
      <c r="P4" s="72"/>
      <c r="Q4" s="72"/>
      <c r="R4" s="72"/>
      <c r="S4" s="72"/>
      <c r="T4" s="72"/>
      <c r="U4" s="72"/>
      <c r="V4" s="72"/>
      <c r="W4" s="72"/>
      <c r="X4" s="72"/>
      <c r="Y4" s="73" t="s">
        <v>1</v>
      </c>
      <c r="Z4" s="74"/>
      <c r="AA4" s="74"/>
      <c r="AB4" s="74"/>
      <c r="AC4" s="74"/>
      <c r="AD4" s="75"/>
      <c r="AE4" s="76" t="s">
        <v>619</v>
      </c>
      <c r="AF4" s="77"/>
      <c r="AG4" s="77"/>
      <c r="AH4" s="77"/>
      <c r="AI4" s="77"/>
      <c r="AJ4" s="77"/>
      <c r="AK4" s="77"/>
      <c r="AL4" s="77"/>
      <c r="AM4" s="77"/>
      <c r="AN4" s="77"/>
      <c r="AO4" s="77"/>
      <c r="AP4" s="78"/>
      <c r="AQ4" s="79" t="s">
        <v>2</v>
      </c>
      <c r="AR4" s="74"/>
      <c r="AS4" s="74"/>
      <c r="AT4" s="74"/>
      <c r="AU4" s="74"/>
      <c r="AV4" s="74"/>
      <c r="AW4" s="74"/>
      <c r="AX4" s="80"/>
    </row>
    <row r="5" spans="1:50" ht="30" customHeight="1" x14ac:dyDescent="0.2">
      <c r="A5" s="81" t="s">
        <v>55</v>
      </c>
      <c r="B5" s="82"/>
      <c r="C5" s="82"/>
      <c r="D5" s="82"/>
      <c r="E5" s="82"/>
      <c r="F5" s="83"/>
      <c r="G5" s="84" t="s">
        <v>560</v>
      </c>
      <c r="H5" s="85"/>
      <c r="I5" s="85"/>
      <c r="J5" s="85"/>
      <c r="K5" s="85"/>
      <c r="L5" s="85"/>
      <c r="M5" s="86" t="s">
        <v>54</v>
      </c>
      <c r="N5" s="87"/>
      <c r="O5" s="87"/>
      <c r="P5" s="87"/>
      <c r="Q5" s="87"/>
      <c r="R5" s="88"/>
      <c r="S5" s="89" t="s">
        <v>559</v>
      </c>
      <c r="T5" s="85"/>
      <c r="U5" s="85"/>
      <c r="V5" s="85"/>
      <c r="W5" s="85"/>
      <c r="X5" s="90"/>
      <c r="Y5" s="91" t="s">
        <v>3</v>
      </c>
      <c r="Z5" s="92"/>
      <c r="AA5" s="92"/>
      <c r="AB5" s="92"/>
      <c r="AC5" s="92"/>
      <c r="AD5" s="93"/>
      <c r="AE5" s="134" t="s">
        <v>617</v>
      </c>
      <c r="AF5" s="134"/>
      <c r="AG5" s="134"/>
      <c r="AH5" s="134"/>
      <c r="AI5" s="134"/>
      <c r="AJ5" s="134"/>
      <c r="AK5" s="134"/>
      <c r="AL5" s="134"/>
      <c r="AM5" s="134"/>
      <c r="AN5" s="134"/>
      <c r="AO5" s="134"/>
      <c r="AP5" s="135"/>
      <c r="AQ5" s="136" t="s">
        <v>618</v>
      </c>
      <c r="AR5" s="137"/>
      <c r="AS5" s="137"/>
      <c r="AT5" s="137"/>
      <c r="AU5" s="137"/>
      <c r="AV5" s="137"/>
      <c r="AW5" s="137"/>
      <c r="AX5" s="138"/>
    </row>
    <row r="6" spans="1:50" ht="39" customHeight="1" x14ac:dyDescent="0.2">
      <c r="A6" s="139" t="s">
        <v>4</v>
      </c>
      <c r="B6" s="140"/>
      <c r="C6" s="140"/>
      <c r="D6" s="140"/>
      <c r="E6" s="140"/>
      <c r="F6" s="140"/>
      <c r="G6" s="141" t="str">
        <f>入力規則等!F39</f>
        <v>一般会計</v>
      </c>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3"/>
    </row>
    <row r="7" spans="1:50" ht="49.5" customHeight="1" x14ac:dyDescent="0.2">
      <c r="A7" s="123" t="s">
        <v>20</v>
      </c>
      <c r="B7" s="124"/>
      <c r="C7" s="124"/>
      <c r="D7" s="124"/>
      <c r="E7" s="124"/>
      <c r="F7" s="125"/>
      <c r="G7" s="144" t="s">
        <v>561</v>
      </c>
      <c r="H7" s="145"/>
      <c r="I7" s="145"/>
      <c r="J7" s="145"/>
      <c r="K7" s="145"/>
      <c r="L7" s="145"/>
      <c r="M7" s="145"/>
      <c r="N7" s="145"/>
      <c r="O7" s="145"/>
      <c r="P7" s="145"/>
      <c r="Q7" s="145"/>
      <c r="R7" s="145"/>
      <c r="S7" s="145"/>
      <c r="T7" s="145"/>
      <c r="U7" s="145"/>
      <c r="V7" s="145"/>
      <c r="W7" s="145"/>
      <c r="X7" s="146"/>
      <c r="Y7" s="147" t="s">
        <v>231</v>
      </c>
      <c r="Z7" s="148"/>
      <c r="AA7" s="148"/>
      <c r="AB7" s="148"/>
      <c r="AC7" s="148"/>
      <c r="AD7" s="149"/>
      <c r="AE7" s="150" t="s">
        <v>563</v>
      </c>
      <c r="AF7" s="151"/>
      <c r="AG7" s="151"/>
      <c r="AH7" s="151"/>
      <c r="AI7" s="151"/>
      <c r="AJ7" s="151"/>
      <c r="AK7" s="151"/>
      <c r="AL7" s="151"/>
      <c r="AM7" s="151"/>
      <c r="AN7" s="151"/>
      <c r="AO7" s="151"/>
      <c r="AP7" s="151"/>
      <c r="AQ7" s="151"/>
      <c r="AR7" s="151"/>
      <c r="AS7" s="151"/>
      <c r="AT7" s="151"/>
      <c r="AU7" s="151"/>
      <c r="AV7" s="151"/>
      <c r="AW7" s="151"/>
      <c r="AX7" s="152"/>
    </row>
    <row r="8" spans="1:50" ht="53.25" customHeight="1" x14ac:dyDescent="0.2">
      <c r="A8" s="123" t="s">
        <v>169</v>
      </c>
      <c r="B8" s="124"/>
      <c r="C8" s="124"/>
      <c r="D8" s="124"/>
      <c r="E8" s="124"/>
      <c r="F8" s="125"/>
      <c r="G8" s="126" t="str">
        <f>入力規則等!A27</f>
        <v>-</v>
      </c>
      <c r="H8" s="127"/>
      <c r="I8" s="127"/>
      <c r="J8" s="127"/>
      <c r="K8" s="127"/>
      <c r="L8" s="127"/>
      <c r="M8" s="127"/>
      <c r="N8" s="127"/>
      <c r="O8" s="127"/>
      <c r="P8" s="127"/>
      <c r="Q8" s="127"/>
      <c r="R8" s="127"/>
      <c r="S8" s="127"/>
      <c r="T8" s="127"/>
      <c r="U8" s="127"/>
      <c r="V8" s="127"/>
      <c r="W8" s="127"/>
      <c r="X8" s="128"/>
      <c r="Y8" s="129" t="s">
        <v>170</v>
      </c>
      <c r="Z8" s="130"/>
      <c r="AA8" s="130"/>
      <c r="AB8" s="130"/>
      <c r="AC8" s="130"/>
      <c r="AD8" s="131"/>
      <c r="AE8" s="132" t="str">
        <f>入力規則等!K13</f>
        <v>その他の事項経費</v>
      </c>
      <c r="AF8" s="127"/>
      <c r="AG8" s="127"/>
      <c r="AH8" s="127"/>
      <c r="AI8" s="127"/>
      <c r="AJ8" s="127"/>
      <c r="AK8" s="127"/>
      <c r="AL8" s="127"/>
      <c r="AM8" s="127"/>
      <c r="AN8" s="127"/>
      <c r="AO8" s="127"/>
      <c r="AP8" s="127"/>
      <c r="AQ8" s="127"/>
      <c r="AR8" s="127"/>
      <c r="AS8" s="127"/>
      <c r="AT8" s="127"/>
      <c r="AU8" s="127"/>
      <c r="AV8" s="127"/>
      <c r="AW8" s="127"/>
      <c r="AX8" s="133"/>
    </row>
    <row r="9" spans="1:50" ht="58.5" customHeight="1" x14ac:dyDescent="0.2">
      <c r="A9" s="115" t="s">
        <v>21</v>
      </c>
      <c r="B9" s="116"/>
      <c r="C9" s="116"/>
      <c r="D9" s="116"/>
      <c r="E9" s="116"/>
      <c r="F9" s="116"/>
      <c r="G9" s="102" t="s">
        <v>564</v>
      </c>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4"/>
    </row>
    <row r="10" spans="1:50" ht="108.75" customHeight="1" x14ac:dyDescent="0.2">
      <c r="A10" s="100" t="s">
        <v>27</v>
      </c>
      <c r="B10" s="101"/>
      <c r="C10" s="101"/>
      <c r="D10" s="101"/>
      <c r="E10" s="101"/>
      <c r="F10" s="101"/>
      <c r="G10" s="102" t="s">
        <v>620</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0" ht="42" customHeight="1" x14ac:dyDescent="0.2">
      <c r="A11" s="100" t="s">
        <v>5</v>
      </c>
      <c r="B11" s="101"/>
      <c r="C11" s="101"/>
      <c r="D11" s="101"/>
      <c r="E11" s="101"/>
      <c r="F11" s="105"/>
      <c r="G11" s="106" t="str">
        <f>入力規則等!P10</f>
        <v>直接実施、委託・請負</v>
      </c>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8"/>
    </row>
    <row r="12" spans="1:50" ht="21" customHeight="1" x14ac:dyDescent="0.2">
      <c r="A12" s="109" t="s">
        <v>22</v>
      </c>
      <c r="B12" s="110"/>
      <c r="C12" s="110"/>
      <c r="D12" s="110"/>
      <c r="E12" s="110"/>
      <c r="F12" s="111"/>
      <c r="G12" s="118"/>
      <c r="H12" s="119"/>
      <c r="I12" s="119"/>
      <c r="J12" s="119"/>
      <c r="K12" s="119"/>
      <c r="L12" s="119"/>
      <c r="M12" s="119"/>
      <c r="N12" s="119"/>
      <c r="O12" s="119"/>
      <c r="P12" s="120" t="s">
        <v>378</v>
      </c>
      <c r="Q12" s="121"/>
      <c r="R12" s="121"/>
      <c r="S12" s="121"/>
      <c r="T12" s="121"/>
      <c r="U12" s="121"/>
      <c r="V12" s="122"/>
      <c r="W12" s="120" t="s">
        <v>530</v>
      </c>
      <c r="X12" s="121"/>
      <c r="Y12" s="121"/>
      <c r="Z12" s="121"/>
      <c r="AA12" s="121"/>
      <c r="AB12" s="121"/>
      <c r="AC12" s="122"/>
      <c r="AD12" s="120" t="s">
        <v>532</v>
      </c>
      <c r="AE12" s="121"/>
      <c r="AF12" s="121"/>
      <c r="AG12" s="121"/>
      <c r="AH12" s="121"/>
      <c r="AI12" s="121"/>
      <c r="AJ12" s="122"/>
      <c r="AK12" s="120" t="s">
        <v>542</v>
      </c>
      <c r="AL12" s="121"/>
      <c r="AM12" s="121"/>
      <c r="AN12" s="121"/>
      <c r="AO12" s="121"/>
      <c r="AP12" s="121"/>
      <c r="AQ12" s="122"/>
      <c r="AR12" s="162"/>
      <c r="AS12" s="163"/>
      <c r="AT12" s="163"/>
      <c r="AU12" s="163"/>
      <c r="AV12" s="163"/>
      <c r="AW12" s="163"/>
      <c r="AX12" s="164"/>
    </row>
    <row r="13" spans="1:50" ht="21" customHeight="1" x14ac:dyDescent="0.2">
      <c r="A13" s="112"/>
      <c r="B13" s="113"/>
      <c r="C13" s="113"/>
      <c r="D13" s="113"/>
      <c r="E13" s="113"/>
      <c r="F13" s="114"/>
      <c r="G13" s="165" t="s">
        <v>6</v>
      </c>
      <c r="H13" s="166"/>
      <c r="I13" s="172" t="s">
        <v>7</v>
      </c>
      <c r="J13" s="173"/>
      <c r="K13" s="173"/>
      <c r="L13" s="173"/>
      <c r="M13" s="173"/>
      <c r="N13" s="173"/>
      <c r="O13" s="174"/>
      <c r="P13" s="156">
        <v>4</v>
      </c>
      <c r="Q13" s="157"/>
      <c r="R13" s="157"/>
      <c r="S13" s="157"/>
      <c r="T13" s="157"/>
      <c r="U13" s="157"/>
      <c r="V13" s="158"/>
      <c r="W13" s="156">
        <v>4</v>
      </c>
      <c r="X13" s="157"/>
      <c r="Y13" s="157"/>
      <c r="Z13" s="157"/>
      <c r="AA13" s="157"/>
      <c r="AB13" s="157"/>
      <c r="AC13" s="158"/>
      <c r="AD13" s="156">
        <v>4</v>
      </c>
      <c r="AE13" s="157"/>
      <c r="AF13" s="157"/>
      <c r="AG13" s="157"/>
      <c r="AH13" s="157"/>
      <c r="AI13" s="157"/>
      <c r="AJ13" s="158"/>
      <c r="AK13" s="156">
        <v>3</v>
      </c>
      <c r="AL13" s="157"/>
      <c r="AM13" s="157"/>
      <c r="AN13" s="157"/>
      <c r="AO13" s="157"/>
      <c r="AP13" s="157"/>
      <c r="AQ13" s="158"/>
      <c r="AR13" s="186"/>
      <c r="AS13" s="187"/>
      <c r="AT13" s="187"/>
      <c r="AU13" s="187"/>
      <c r="AV13" s="187"/>
      <c r="AW13" s="187"/>
      <c r="AX13" s="188"/>
    </row>
    <row r="14" spans="1:50" ht="21" customHeight="1" x14ac:dyDescent="0.2">
      <c r="A14" s="112"/>
      <c r="B14" s="113"/>
      <c r="C14" s="113"/>
      <c r="D14" s="113"/>
      <c r="E14" s="113"/>
      <c r="F14" s="114"/>
      <c r="G14" s="167"/>
      <c r="H14" s="168"/>
      <c r="I14" s="159" t="s">
        <v>8</v>
      </c>
      <c r="J14" s="184"/>
      <c r="K14" s="184"/>
      <c r="L14" s="184"/>
      <c r="M14" s="184"/>
      <c r="N14" s="184"/>
      <c r="O14" s="185"/>
      <c r="P14" s="156" t="s">
        <v>562</v>
      </c>
      <c r="Q14" s="157"/>
      <c r="R14" s="157"/>
      <c r="S14" s="157"/>
      <c r="T14" s="157"/>
      <c r="U14" s="157"/>
      <c r="V14" s="158"/>
      <c r="W14" s="156" t="s">
        <v>562</v>
      </c>
      <c r="X14" s="157"/>
      <c r="Y14" s="157"/>
      <c r="Z14" s="157"/>
      <c r="AA14" s="157"/>
      <c r="AB14" s="157"/>
      <c r="AC14" s="158"/>
      <c r="AD14" s="156">
        <v>101</v>
      </c>
      <c r="AE14" s="157"/>
      <c r="AF14" s="157"/>
      <c r="AG14" s="157"/>
      <c r="AH14" s="157"/>
      <c r="AI14" s="157"/>
      <c r="AJ14" s="158"/>
      <c r="AK14" s="156">
        <v>40</v>
      </c>
      <c r="AL14" s="157"/>
      <c r="AM14" s="157"/>
      <c r="AN14" s="157"/>
      <c r="AO14" s="157"/>
      <c r="AP14" s="157"/>
      <c r="AQ14" s="158"/>
      <c r="AR14" s="189"/>
      <c r="AS14" s="190"/>
      <c r="AT14" s="190"/>
      <c r="AU14" s="190"/>
      <c r="AV14" s="190"/>
      <c r="AW14" s="190"/>
      <c r="AX14" s="191"/>
    </row>
    <row r="15" spans="1:50" ht="21" customHeight="1" x14ac:dyDescent="0.2">
      <c r="A15" s="112"/>
      <c r="B15" s="113"/>
      <c r="C15" s="113"/>
      <c r="D15" s="113"/>
      <c r="E15" s="113"/>
      <c r="F15" s="114"/>
      <c r="G15" s="169"/>
      <c r="H15" s="168"/>
      <c r="I15" s="175" t="s">
        <v>554</v>
      </c>
      <c r="J15" s="176"/>
      <c r="K15" s="176"/>
      <c r="L15" s="176"/>
      <c r="M15" s="176"/>
      <c r="N15" s="176"/>
      <c r="O15" s="177"/>
      <c r="P15" s="153"/>
      <c r="Q15" s="154"/>
      <c r="R15" s="154"/>
      <c r="S15" s="154"/>
      <c r="T15" s="154"/>
      <c r="U15" s="154"/>
      <c r="V15" s="155"/>
      <c r="W15" s="153"/>
      <c r="X15" s="154"/>
      <c r="Y15" s="154"/>
      <c r="Z15" s="154"/>
      <c r="AA15" s="154"/>
      <c r="AB15" s="154"/>
      <c r="AC15" s="155"/>
      <c r="AD15" s="153"/>
      <c r="AE15" s="154"/>
      <c r="AF15" s="154"/>
      <c r="AG15" s="154"/>
      <c r="AH15" s="154"/>
      <c r="AI15" s="154"/>
      <c r="AJ15" s="155"/>
      <c r="AK15" s="156">
        <v>40</v>
      </c>
      <c r="AL15" s="157"/>
      <c r="AM15" s="157"/>
      <c r="AN15" s="157"/>
      <c r="AO15" s="157"/>
      <c r="AP15" s="157"/>
      <c r="AQ15" s="158"/>
      <c r="AR15" s="189"/>
      <c r="AS15" s="190"/>
      <c r="AT15" s="190"/>
      <c r="AU15" s="190"/>
      <c r="AV15" s="190"/>
      <c r="AW15" s="190"/>
      <c r="AX15" s="191"/>
    </row>
    <row r="16" spans="1:50" ht="21" customHeight="1" x14ac:dyDescent="0.2">
      <c r="A16" s="112"/>
      <c r="B16" s="113"/>
      <c r="C16" s="113"/>
      <c r="D16" s="113"/>
      <c r="E16" s="113"/>
      <c r="F16" s="114"/>
      <c r="G16" s="169"/>
      <c r="H16" s="168"/>
      <c r="I16" s="159" t="s">
        <v>45</v>
      </c>
      <c r="J16" s="160"/>
      <c r="K16" s="160"/>
      <c r="L16" s="160"/>
      <c r="M16" s="160"/>
      <c r="N16" s="160"/>
      <c r="O16" s="161"/>
      <c r="P16" s="156" t="s">
        <v>562</v>
      </c>
      <c r="Q16" s="157"/>
      <c r="R16" s="157"/>
      <c r="S16" s="157"/>
      <c r="T16" s="157"/>
      <c r="U16" s="157"/>
      <c r="V16" s="158"/>
      <c r="W16" s="156" t="s">
        <v>562</v>
      </c>
      <c r="X16" s="157"/>
      <c r="Y16" s="157"/>
      <c r="Z16" s="157"/>
      <c r="AA16" s="157"/>
      <c r="AB16" s="157"/>
      <c r="AC16" s="158"/>
      <c r="AD16" s="156" t="s">
        <v>562</v>
      </c>
      <c r="AE16" s="157"/>
      <c r="AF16" s="157"/>
      <c r="AG16" s="157"/>
      <c r="AH16" s="157"/>
      <c r="AI16" s="157"/>
      <c r="AJ16" s="158"/>
      <c r="AK16" s="156">
        <v>67</v>
      </c>
      <c r="AL16" s="157"/>
      <c r="AM16" s="157"/>
      <c r="AN16" s="157"/>
      <c r="AO16" s="157"/>
      <c r="AP16" s="157"/>
      <c r="AQ16" s="158"/>
      <c r="AR16" s="189"/>
      <c r="AS16" s="190"/>
      <c r="AT16" s="190"/>
      <c r="AU16" s="190"/>
      <c r="AV16" s="190"/>
      <c r="AW16" s="190"/>
      <c r="AX16" s="191"/>
    </row>
    <row r="17" spans="1:50" ht="21" customHeight="1" x14ac:dyDescent="0.2">
      <c r="A17" s="112"/>
      <c r="B17" s="113"/>
      <c r="C17" s="113"/>
      <c r="D17" s="113"/>
      <c r="E17" s="113"/>
      <c r="F17" s="114"/>
      <c r="G17" s="169"/>
      <c r="H17" s="168"/>
      <c r="I17" s="159" t="s">
        <v>46</v>
      </c>
      <c r="J17" s="160"/>
      <c r="K17" s="160"/>
      <c r="L17" s="160"/>
      <c r="M17" s="160"/>
      <c r="N17" s="160"/>
      <c r="O17" s="161"/>
      <c r="P17" s="156" t="s">
        <v>562</v>
      </c>
      <c r="Q17" s="157"/>
      <c r="R17" s="157"/>
      <c r="S17" s="157"/>
      <c r="T17" s="157"/>
      <c r="U17" s="157"/>
      <c r="V17" s="158"/>
      <c r="W17" s="156" t="s">
        <v>562</v>
      </c>
      <c r="X17" s="157"/>
      <c r="Y17" s="157"/>
      <c r="Z17" s="157"/>
      <c r="AA17" s="157"/>
      <c r="AB17" s="157"/>
      <c r="AC17" s="158"/>
      <c r="AD17" s="156">
        <v>-67</v>
      </c>
      <c r="AE17" s="157"/>
      <c r="AF17" s="157"/>
      <c r="AG17" s="157"/>
      <c r="AH17" s="157"/>
      <c r="AI17" s="157"/>
      <c r="AJ17" s="158"/>
      <c r="AK17" s="156" t="s">
        <v>562</v>
      </c>
      <c r="AL17" s="157"/>
      <c r="AM17" s="157"/>
      <c r="AN17" s="157"/>
      <c r="AO17" s="157"/>
      <c r="AP17" s="157"/>
      <c r="AQ17" s="158"/>
      <c r="AR17" s="189"/>
      <c r="AS17" s="190"/>
      <c r="AT17" s="190"/>
      <c r="AU17" s="190"/>
      <c r="AV17" s="190"/>
      <c r="AW17" s="190"/>
      <c r="AX17" s="191"/>
    </row>
    <row r="18" spans="1:50" ht="24.75" customHeight="1" x14ac:dyDescent="0.2">
      <c r="A18" s="112"/>
      <c r="B18" s="113"/>
      <c r="C18" s="113"/>
      <c r="D18" s="113"/>
      <c r="E18" s="113"/>
      <c r="F18" s="114"/>
      <c r="G18" s="169"/>
      <c r="H18" s="168"/>
      <c r="I18" s="159" t="s">
        <v>44</v>
      </c>
      <c r="J18" s="184"/>
      <c r="K18" s="184"/>
      <c r="L18" s="184"/>
      <c r="M18" s="184"/>
      <c r="N18" s="184"/>
      <c r="O18" s="185"/>
      <c r="P18" s="156" t="s">
        <v>562</v>
      </c>
      <c r="Q18" s="157"/>
      <c r="R18" s="157"/>
      <c r="S18" s="157"/>
      <c r="T18" s="157"/>
      <c r="U18" s="157"/>
      <c r="V18" s="158"/>
      <c r="W18" s="156" t="s">
        <v>562</v>
      </c>
      <c r="X18" s="157"/>
      <c r="Y18" s="157"/>
      <c r="Z18" s="157"/>
      <c r="AA18" s="157"/>
      <c r="AB18" s="157"/>
      <c r="AC18" s="158"/>
      <c r="AD18" s="156" t="s">
        <v>562</v>
      </c>
      <c r="AE18" s="157"/>
      <c r="AF18" s="157"/>
      <c r="AG18" s="157"/>
      <c r="AH18" s="157"/>
      <c r="AI18" s="157"/>
      <c r="AJ18" s="158"/>
      <c r="AK18" s="156" t="s">
        <v>562</v>
      </c>
      <c r="AL18" s="157"/>
      <c r="AM18" s="157"/>
      <c r="AN18" s="157"/>
      <c r="AO18" s="157"/>
      <c r="AP18" s="157"/>
      <c r="AQ18" s="158"/>
      <c r="AR18" s="189"/>
      <c r="AS18" s="190"/>
      <c r="AT18" s="190"/>
      <c r="AU18" s="190"/>
      <c r="AV18" s="190"/>
      <c r="AW18" s="190"/>
      <c r="AX18" s="191"/>
    </row>
    <row r="19" spans="1:50" ht="24.75" customHeight="1" x14ac:dyDescent="0.2">
      <c r="A19" s="112"/>
      <c r="B19" s="113"/>
      <c r="C19" s="113"/>
      <c r="D19" s="113"/>
      <c r="E19" s="113"/>
      <c r="F19" s="114"/>
      <c r="G19" s="170"/>
      <c r="H19" s="171"/>
      <c r="I19" s="178" t="s">
        <v>18</v>
      </c>
      <c r="J19" s="179"/>
      <c r="K19" s="179"/>
      <c r="L19" s="179"/>
      <c r="M19" s="179"/>
      <c r="N19" s="179"/>
      <c r="O19" s="180"/>
      <c r="P19" s="181">
        <f>SUM(P13:V18)</f>
        <v>4</v>
      </c>
      <c r="Q19" s="182"/>
      <c r="R19" s="182"/>
      <c r="S19" s="182"/>
      <c r="T19" s="182"/>
      <c r="U19" s="182"/>
      <c r="V19" s="183"/>
      <c r="W19" s="181">
        <f>SUM(W13:AC18)</f>
        <v>4</v>
      </c>
      <c r="X19" s="182"/>
      <c r="Y19" s="182"/>
      <c r="Z19" s="182"/>
      <c r="AA19" s="182"/>
      <c r="AB19" s="182"/>
      <c r="AC19" s="183"/>
      <c r="AD19" s="181">
        <f>SUM(AD13:AJ18)</f>
        <v>38</v>
      </c>
      <c r="AE19" s="182"/>
      <c r="AF19" s="182"/>
      <c r="AG19" s="182"/>
      <c r="AH19" s="182"/>
      <c r="AI19" s="182"/>
      <c r="AJ19" s="183"/>
      <c r="AK19" s="181">
        <f>SUM(AK13:AQ18)-AK15</f>
        <v>110</v>
      </c>
      <c r="AL19" s="182"/>
      <c r="AM19" s="182"/>
      <c r="AN19" s="182"/>
      <c r="AO19" s="182"/>
      <c r="AP19" s="182"/>
      <c r="AQ19" s="183"/>
      <c r="AR19" s="189"/>
      <c r="AS19" s="190"/>
      <c r="AT19" s="190"/>
      <c r="AU19" s="190"/>
      <c r="AV19" s="190"/>
      <c r="AW19" s="190"/>
      <c r="AX19" s="191"/>
    </row>
    <row r="20" spans="1:50" ht="24.75" customHeight="1" x14ac:dyDescent="0.2">
      <c r="A20" s="112"/>
      <c r="B20" s="113"/>
      <c r="C20" s="113"/>
      <c r="D20" s="113"/>
      <c r="E20" s="113"/>
      <c r="F20" s="114"/>
      <c r="G20" s="200" t="s">
        <v>9</v>
      </c>
      <c r="H20" s="201"/>
      <c r="I20" s="201"/>
      <c r="J20" s="201"/>
      <c r="K20" s="201"/>
      <c r="L20" s="201"/>
      <c r="M20" s="201"/>
      <c r="N20" s="201"/>
      <c r="O20" s="201"/>
      <c r="P20" s="156">
        <v>2</v>
      </c>
      <c r="Q20" s="157"/>
      <c r="R20" s="157"/>
      <c r="S20" s="157"/>
      <c r="T20" s="157"/>
      <c r="U20" s="157"/>
      <c r="V20" s="158"/>
      <c r="W20" s="156">
        <v>0.75600000000000001</v>
      </c>
      <c r="X20" s="157"/>
      <c r="Y20" s="157"/>
      <c r="Z20" s="157"/>
      <c r="AA20" s="157"/>
      <c r="AB20" s="157"/>
      <c r="AC20" s="158"/>
      <c r="AD20" s="156">
        <v>1.036</v>
      </c>
      <c r="AE20" s="157"/>
      <c r="AF20" s="157"/>
      <c r="AG20" s="157"/>
      <c r="AH20" s="157"/>
      <c r="AI20" s="157"/>
      <c r="AJ20" s="158"/>
      <c r="AK20" s="198"/>
      <c r="AL20" s="198"/>
      <c r="AM20" s="198"/>
      <c r="AN20" s="198"/>
      <c r="AO20" s="198"/>
      <c r="AP20" s="198"/>
      <c r="AQ20" s="198"/>
      <c r="AR20" s="189"/>
      <c r="AS20" s="190"/>
      <c r="AT20" s="190"/>
      <c r="AU20" s="190"/>
      <c r="AV20" s="190"/>
      <c r="AW20" s="190"/>
      <c r="AX20" s="191"/>
    </row>
    <row r="21" spans="1:50" ht="24.75" customHeight="1" x14ac:dyDescent="0.2">
      <c r="A21" s="112"/>
      <c r="B21" s="113"/>
      <c r="C21" s="113"/>
      <c r="D21" s="113"/>
      <c r="E21" s="113"/>
      <c r="F21" s="114"/>
      <c r="G21" s="200" t="s">
        <v>10</v>
      </c>
      <c r="H21" s="201"/>
      <c r="I21" s="201"/>
      <c r="J21" s="201"/>
      <c r="K21" s="201"/>
      <c r="L21" s="201"/>
      <c r="M21" s="201"/>
      <c r="N21" s="201"/>
      <c r="O21" s="201"/>
      <c r="P21" s="197">
        <f>IF(P19=0, "-", SUM(P20)/P19)</f>
        <v>0.5</v>
      </c>
      <c r="Q21" s="197"/>
      <c r="R21" s="197"/>
      <c r="S21" s="197"/>
      <c r="T21" s="197"/>
      <c r="U21" s="197"/>
      <c r="V21" s="197"/>
      <c r="W21" s="197">
        <f>IF(W19=0, "-", SUM(W20)/W19)</f>
        <v>0.189</v>
      </c>
      <c r="X21" s="197"/>
      <c r="Y21" s="197"/>
      <c r="Z21" s="197"/>
      <c r="AA21" s="197"/>
      <c r="AB21" s="197"/>
      <c r="AC21" s="197"/>
      <c r="AD21" s="197">
        <f>IF(AD19=0, "-", SUM(AD20)/AD19)</f>
        <v>2.7263157894736843E-2</v>
      </c>
      <c r="AE21" s="197"/>
      <c r="AF21" s="197"/>
      <c r="AG21" s="197"/>
      <c r="AH21" s="197"/>
      <c r="AI21" s="197"/>
      <c r="AJ21" s="197"/>
      <c r="AK21" s="198"/>
      <c r="AL21" s="198"/>
      <c r="AM21" s="198"/>
      <c r="AN21" s="198"/>
      <c r="AO21" s="198"/>
      <c r="AP21" s="198"/>
      <c r="AQ21" s="199"/>
      <c r="AR21" s="189"/>
      <c r="AS21" s="190"/>
      <c r="AT21" s="190"/>
      <c r="AU21" s="190"/>
      <c r="AV21" s="190"/>
      <c r="AW21" s="190"/>
      <c r="AX21" s="191"/>
    </row>
    <row r="22" spans="1:50" ht="25.5" customHeight="1" x14ac:dyDescent="0.2">
      <c r="A22" s="115"/>
      <c r="B22" s="116"/>
      <c r="C22" s="116"/>
      <c r="D22" s="116"/>
      <c r="E22" s="116"/>
      <c r="F22" s="117"/>
      <c r="G22" s="195" t="s">
        <v>206</v>
      </c>
      <c r="H22" s="196"/>
      <c r="I22" s="196"/>
      <c r="J22" s="196"/>
      <c r="K22" s="196"/>
      <c r="L22" s="196"/>
      <c r="M22" s="196"/>
      <c r="N22" s="196"/>
      <c r="O22" s="196"/>
      <c r="P22" s="197">
        <f>IF(P20=0, "-", SUM(P20)/SUM(P13,P14))</f>
        <v>0.5</v>
      </c>
      <c r="Q22" s="197"/>
      <c r="R22" s="197"/>
      <c r="S22" s="197"/>
      <c r="T22" s="197"/>
      <c r="U22" s="197"/>
      <c r="V22" s="197"/>
      <c r="W22" s="197">
        <f>IF(W20=0, "-", SUM(W20)/SUM(W13,W14))</f>
        <v>0.189</v>
      </c>
      <c r="X22" s="197"/>
      <c r="Y22" s="197"/>
      <c r="Z22" s="197"/>
      <c r="AA22" s="197"/>
      <c r="AB22" s="197"/>
      <c r="AC22" s="197"/>
      <c r="AD22" s="197">
        <f>IF(AD20=0, "-", SUM(AD20)/SUM(AD13,AD14))</f>
        <v>9.8666666666666677E-3</v>
      </c>
      <c r="AE22" s="197"/>
      <c r="AF22" s="197"/>
      <c r="AG22" s="197"/>
      <c r="AH22" s="197"/>
      <c r="AI22" s="197"/>
      <c r="AJ22" s="197"/>
      <c r="AK22" s="198"/>
      <c r="AL22" s="198"/>
      <c r="AM22" s="198"/>
      <c r="AN22" s="198"/>
      <c r="AO22" s="198"/>
      <c r="AP22" s="198"/>
      <c r="AQ22" s="199"/>
      <c r="AR22" s="192"/>
      <c r="AS22" s="193"/>
      <c r="AT22" s="193"/>
      <c r="AU22" s="193"/>
      <c r="AV22" s="193"/>
      <c r="AW22" s="193"/>
      <c r="AX22" s="194"/>
    </row>
    <row r="23" spans="1:50" ht="40.35" customHeight="1" x14ac:dyDescent="0.2">
      <c r="A23" s="237" t="s">
        <v>556</v>
      </c>
      <c r="B23" s="238"/>
      <c r="C23" s="238"/>
      <c r="D23" s="238"/>
      <c r="E23" s="238"/>
      <c r="F23" s="239"/>
      <c r="G23" s="243" t="s">
        <v>200</v>
      </c>
      <c r="H23" s="209"/>
      <c r="I23" s="209"/>
      <c r="J23" s="209"/>
      <c r="K23" s="209"/>
      <c r="L23" s="209"/>
      <c r="M23" s="209"/>
      <c r="N23" s="209"/>
      <c r="O23" s="244"/>
      <c r="P23" s="245" t="s">
        <v>554</v>
      </c>
      <c r="Q23" s="209"/>
      <c r="R23" s="209"/>
      <c r="S23" s="209"/>
      <c r="T23" s="209"/>
      <c r="U23" s="209"/>
      <c r="V23" s="244"/>
      <c r="W23" s="208" t="s">
        <v>199</v>
      </c>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10"/>
    </row>
    <row r="24" spans="1:50" ht="25.5" customHeight="1" x14ac:dyDescent="0.2">
      <c r="A24" s="240"/>
      <c r="B24" s="241"/>
      <c r="C24" s="241"/>
      <c r="D24" s="241"/>
      <c r="E24" s="241"/>
      <c r="F24" s="242"/>
      <c r="G24" s="246" t="s">
        <v>566</v>
      </c>
      <c r="H24" s="247"/>
      <c r="I24" s="247"/>
      <c r="J24" s="247"/>
      <c r="K24" s="247"/>
      <c r="L24" s="247"/>
      <c r="M24" s="247"/>
      <c r="N24" s="247"/>
      <c r="O24" s="248"/>
      <c r="P24" s="249">
        <v>40</v>
      </c>
      <c r="Q24" s="250"/>
      <c r="R24" s="250"/>
      <c r="S24" s="250"/>
      <c r="T24" s="250"/>
      <c r="U24" s="250"/>
      <c r="V24" s="251"/>
      <c r="W24" s="211"/>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3"/>
    </row>
    <row r="25" spans="1:50" ht="25.5" customHeight="1" thickBot="1" x14ac:dyDescent="0.25">
      <c r="A25" s="240"/>
      <c r="B25" s="241"/>
      <c r="C25" s="241"/>
      <c r="D25" s="241"/>
      <c r="E25" s="241"/>
      <c r="F25" s="242"/>
      <c r="G25" s="202" t="s">
        <v>18</v>
      </c>
      <c r="H25" s="203"/>
      <c r="I25" s="203"/>
      <c r="J25" s="203"/>
      <c r="K25" s="203"/>
      <c r="L25" s="203"/>
      <c r="M25" s="203"/>
      <c r="N25" s="203"/>
      <c r="O25" s="204"/>
      <c r="P25" s="205">
        <f>AK15</f>
        <v>40</v>
      </c>
      <c r="Q25" s="206"/>
      <c r="R25" s="206"/>
      <c r="S25" s="206"/>
      <c r="T25" s="206"/>
      <c r="U25" s="206"/>
      <c r="V25" s="207"/>
      <c r="W25" s="214"/>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6"/>
    </row>
    <row r="26" spans="1:50" ht="47.25" customHeight="1" x14ac:dyDescent="0.2">
      <c r="A26" s="217" t="s">
        <v>535</v>
      </c>
      <c r="B26" s="218"/>
      <c r="C26" s="218"/>
      <c r="D26" s="218"/>
      <c r="E26" s="218"/>
      <c r="F26" s="219"/>
      <c r="G26" s="220" t="s">
        <v>570</v>
      </c>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2"/>
    </row>
    <row r="27" spans="1:50" ht="31.5" customHeight="1" x14ac:dyDescent="0.2">
      <c r="A27" s="223" t="s">
        <v>536</v>
      </c>
      <c r="B27" s="224"/>
      <c r="C27" s="224"/>
      <c r="D27" s="224"/>
      <c r="E27" s="224"/>
      <c r="F27" s="225"/>
      <c r="G27" s="229" t="s">
        <v>534</v>
      </c>
      <c r="H27" s="230"/>
      <c r="I27" s="230"/>
      <c r="J27" s="230"/>
      <c r="K27" s="230"/>
      <c r="L27" s="230"/>
      <c r="M27" s="230"/>
      <c r="N27" s="230"/>
      <c r="O27" s="230"/>
      <c r="P27" s="231" t="s">
        <v>533</v>
      </c>
      <c r="Q27" s="230"/>
      <c r="R27" s="230"/>
      <c r="S27" s="230"/>
      <c r="T27" s="230"/>
      <c r="U27" s="230"/>
      <c r="V27" s="230"/>
      <c r="W27" s="230"/>
      <c r="X27" s="232"/>
      <c r="Y27" s="233"/>
      <c r="Z27" s="234"/>
      <c r="AA27" s="235"/>
      <c r="AB27" s="236" t="s">
        <v>11</v>
      </c>
      <c r="AC27" s="236"/>
      <c r="AD27" s="236"/>
      <c r="AE27" s="261" t="s">
        <v>378</v>
      </c>
      <c r="AF27" s="262"/>
      <c r="AG27" s="262"/>
      <c r="AH27" s="263"/>
      <c r="AI27" s="261" t="s">
        <v>530</v>
      </c>
      <c r="AJ27" s="262"/>
      <c r="AK27" s="262"/>
      <c r="AL27" s="263"/>
      <c r="AM27" s="261" t="s">
        <v>346</v>
      </c>
      <c r="AN27" s="262"/>
      <c r="AO27" s="262"/>
      <c r="AP27" s="263"/>
      <c r="AQ27" s="264" t="s">
        <v>377</v>
      </c>
      <c r="AR27" s="265"/>
      <c r="AS27" s="265"/>
      <c r="AT27" s="266"/>
      <c r="AU27" s="264" t="s">
        <v>543</v>
      </c>
      <c r="AV27" s="265"/>
      <c r="AW27" s="265"/>
      <c r="AX27" s="267"/>
    </row>
    <row r="28" spans="1:50" ht="23.25" customHeight="1" x14ac:dyDescent="0.2">
      <c r="A28" s="223"/>
      <c r="B28" s="224"/>
      <c r="C28" s="224"/>
      <c r="D28" s="224"/>
      <c r="E28" s="224"/>
      <c r="F28" s="225"/>
      <c r="G28" s="268" t="s">
        <v>567</v>
      </c>
      <c r="H28" s="269"/>
      <c r="I28" s="269"/>
      <c r="J28" s="269"/>
      <c r="K28" s="269"/>
      <c r="L28" s="269"/>
      <c r="M28" s="269"/>
      <c r="N28" s="269"/>
      <c r="O28" s="269"/>
      <c r="P28" s="272" t="s">
        <v>568</v>
      </c>
      <c r="Q28" s="273"/>
      <c r="R28" s="273"/>
      <c r="S28" s="273"/>
      <c r="T28" s="273"/>
      <c r="U28" s="273"/>
      <c r="V28" s="273"/>
      <c r="W28" s="273"/>
      <c r="X28" s="274"/>
      <c r="Y28" s="278" t="s">
        <v>48</v>
      </c>
      <c r="Z28" s="279"/>
      <c r="AA28" s="280"/>
      <c r="AB28" s="260" t="s">
        <v>569</v>
      </c>
      <c r="AC28" s="260"/>
      <c r="AD28" s="260"/>
      <c r="AE28" s="252">
        <v>2</v>
      </c>
      <c r="AF28" s="252"/>
      <c r="AG28" s="252"/>
      <c r="AH28" s="252"/>
      <c r="AI28" s="252">
        <v>2</v>
      </c>
      <c r="AJ28" s="252"/>
      <c r="AK28" s="252"/>
      <c r="AL28" s="252"/>
      <c r="AM28" s="252">
        <v>2</v>
      </c>
      <c r="AN28" s="252"/>
      <c r="AO28" s="252"/>
      <c r="AP28" s="252"/>
      <c r="AQ28" s="253">
        <v>1</v>
      </c>
      <c r="AR28" s="252"/>
      <c r="AS28" s="252"/>
      <c r="AT28" s="252"/>
      <c r="AU28" s="254" t="s">
        <v>246</v>
      </c>
      <c r="AV28" s="255"/>
      <c r="AW28" s="255"/>
      <c r="AX28" s="256"/>
    </row>
    <row r="29" spans="1:50" ht="23.25" customHeight="1" x14ac:dyDescent="0.2">
      <c r="A29" s="226"/>
      <c r="B29" s="227"/>
      <c r="C29" s="227"/>
      <c r="D29" s="227"/>
      <c r="E29" s="227"/>
      <c r="F29" s="228"/>
      <c r="G29" s="270"/>
      <c r="H29" s="271"/>
      <c r="I29" s="271"/>
      <c r="J29" s="271"/>
      <c r="K29" s="271"/>
      <c r="L29" s="271"/>
      <c r="M29" s="271"/>
      <c r="N29" s="271"/>
      <c r="O29" s="271"/>
      <c r="P29" s="275"/>
      <c r="Q29" s="276"/>
      <c r="R29" s="276"/>
      <c r="S29" s="276"/>
      <c r="T29" s="276"/>
      <c r="U29" s="276"/>
      <c r="V29" s="276"/>
      <c r="W29" s="276"/>
      <c r="X29" s="277"/>
      <c r="Y29" s="257" t="s">
        <v>49</v>
      </c>
      <c r="Z29" s="258"/>
      <c r="AA29" s="259"/>
      <c r="AB29" s="260" t="s">
        <v>569</v>
      </c>
      <c r="AC29" s="260"/>
      <c r="AD29" s="260"/>
      <c r="AE29" s="252">
        <v>2</v>
      </c>
      <c r="AF29" s="252"/>
      <c r="AG29" s="252"/>
      <c r="AH29" s="252"/>
      <c r="AI29" s="252">
        <v>2</v>
      </c>
      <c r="AJ29" s="252"/>
      <c r="AK29" s="252"/>
      <c r="AL29" s="252"/>
      <c r="AM29" s="252">
        <v>2</v>
      </c>
      <c r="AN29" s="252"/>
      <c r="AO29" s="252"/>
      <c r="AP29" s="252"/>
      <c r="AQ29" s="253">
        <v>2</v>
      </c>
      <c r="AR29" s="252"/>
      <c r="AS29" s="252"/>
      <c r="AT29" s="252"/>
      <c r="AU29" s="254">
        <v>2</v>
      </c>
      <c r="AV29" s="255"/>
      <c r="AW29" s="255"/>
      <c r="AX29" s="256"/>
    </row>
    <row r="30" spans="1:50" ht="23.25" customHeight="1" x14ac:dyDescent="0.2">
      <c r="A30" s="297" t="s">
        <v>537</v>
      </c>
      <c r="B30" s="298"/>
      <c r="C30" s="298"/>
      <c r="D30" s="298"/>
      <c r="E30" s="298"/>
      <c r="F30" s="299"/>
      <c r="G30" s="121" t="s">
        <v>538</v>
      </c>
      <c r="H30" s="121"/>
      <c r="I30" s="121"/>
      <c r="J30" s="121"/>
      <c r="K30" s="121"/>
      <c r="L30" s="121"/>
      <c r="M30" s="121"/>
      <c r="N30" s="121"/>
      <c r="O30" s="121"/>
      <c r="P30" s="121"/>
      <c r="Q30" s="121"/>
      <c r="R30" s="121"/>
      <c r="S30" s="121"/>
      <c r="T30" s="121"/>
      <c r="U30" s="121"/>
      <c r="V30" s="121"/>
      <c r="W30" s="121"/>
      <c r="X30" s="122"/>
      <c r="Y30" s="305"/>
      <c r="Z30" s="306"/>
      <c r="AA30" s="307"/>
      <c r="AB30" s="120" t="s">
        <v>11</v>
      </c>
      <c r="AC30" s="121"/>
      <c r="AD30" s="122"/>
      <c r="AE30" s="120" t="s">
        <v>378</v>
      </c>
      <c r="AF30" s="121"/>
      <c r="AG30" s="121"/>
      <c r="AH30" s="122"/>
      <c r="AI30" s="120" t="s">
        <v>530</v>
      </c>
      <c r="AJ30" s="121"/>
      <c r="AK30" s="121"/>
      <c r="AL30" s="122"/>
      <c r="AM30" s="120" t="s">
        <v>346</v>
      </c>
      <c r="AN30" s="121"/>
      <c r="AO30" s="121"/>
      <c r="AP30" s="122"/>
      <c r="AQ30" s="308" t="s">
        <v>544</v>
      </c>
      <c r="AR30" s="309"/>
      <c r="AS30" s="309"/>
      <c r="AT30" s="309"/>
      <c r="AU30" s="309"/>
      <c r="AV30" s="309"/>
      <c r="AW30" s="309"/>
      <c r="AX30" s="310"/>
    </row>
    <row r="31" spans="1:50" ht="23.25" customHeight="1" x14ac:dyDescent="0.2">
      <c r="A31" s="300"/>
      <c r="B31" s="301"/>
      <c r="C31" s="301"/>
      <c r="D31" s="301"/>
      <c r="E31" s="301"/>
      <c r="F31" s="302"/>
      <c r="G31" s="311" t="s">
        <v>571</v>
      </c>
      <c r="H31" s="312"/>
      <c r="I31" s="312"/>
      <c r="J31" s="312"/>
      <c r="K31" s="312"/>
      <c r="L31" s="312"/>
      <c r="M31" s="312"/>
      <c r="N31" s="312"/>
      <c r="O31" s="312"/>
      <c r="P31" s="312"/>
      <c r="Q31" s="312"/>
      <c r="R31" s="312"/>
      <c r="S31" s="312"/>
      <c r="T31" s="312"/>
      <c r="U31" s="312"/>
      <c r="V31" s="312"/>
      <c r="W31" s="312"/>
      <c r="X31" s="312"/>
      <c r="Y31" s="289" t="s">
        <v>537</v>
      </c>
      <c r="Z31" s="290"/>
      <c r="AA31" s="291"/>
      <c r="AB31" s="292" t="s">
        <v>572</v>
      </c>
      <c r="AC31" s="293"/>
      <c r="AD31" s="294"/>
      <c r="AE31" s="253">
        <v>1101</v>
      </c>
      <c r="AF31" s="253"/>
      <c r="AG31" s="253"/>
      <c r="AH31" s="253"/>
      <c r="AI31" s="253">
        <v>378</v>
      </c>
      <c r="AJ31" s="253"/>
      <c r="AK31" s="253"/>
      <c r="AL31" s="253"/>
      <c r="AM31" s="253">
        <v>518</v>
      </c>
      <c r="AN31" s="253"/>
      <c r="AO31" s="253"/>
      <c r="AP31" s="253"/>
      <c r="AQ31" s="254" t="s">
        <v>246</v>
      </c>
      <c r="AR31" s="295"/>
      <c r="AS31" s="295"/>
      <c r="AT31" s="295"/>
      <c r="AU31" s="295"/>
      <c r="AV31" s="295"/>
      <c r="AW31" s="295"/>
      <c r="AX31" s="296"/>
    </row>
    <row r="32" spans="1:50" ht="46.5" customHeight="1" x14ac:dyDescent="0.2">
      <c r="A32" s="303"/>
      <c r="B32" s="148"/>
      <c r="C32" s="148"/>
      <c r="D32" s="148"/>
      <c r="E32" s="148"/>
      <c r="F32" s="304"/>
      <c r="G32" s="313"/>
      <c r="H32" s="314"/>
      <c r="I32" s="314"/>
      <c r="J32" s="314"/>
      <c r="K32" s="314"/>
      <c r="L32" s="314"/>
      <c r="M32" s="314"/>
      <c r="N32" s="314"/>
      <c r="O32" s="314"/>
      <c r="P32" s="314"/>
      <c r="Q32" s="314"/>
      <c r="R32" s="314"/>
      <c r="S32" s="314"/>
      <c r="T32" s="314"/>
      <c r="U32" s="314"/>
      <c r="V32" s="314"/>
      <c r="W32" s="314"/>
      <c r="X32" s="314"/>
      <c r="Y32" s="281" t="s">
        <v>539</v>
      </c>
      <c r="Z32" s="282"/>
      <c r="AA32" s="283"/>
      <c r="AB32" s="284" t="s">
        <v>573</v>
      </c>
      <c r="AC32" s="285"/>
      <c r="AD32" s="286"/>
      <c r="AE32" s="287" t="s">
        <v>574</v>
      </c>
      <c r="AF32" s="287"/>
      <c r="AG32" s="287"/>
      <c r="AH32" s="287"/>
      <c r="AI32" s="287" t="s">
        <v>575</v>
      </c>
      <c r="AJ32" s="287"/>
      <c r="AK32" s="287"/>
      <c r="AL32" s="287"/>
      <c r="AM32" s="287" t="s">
        <v>576</v>
      </c>
      <c r="AN32" s="287"/>
      <c r="AO32" s="287"/>
      <c r="AP32" s="287"/>
      <c r="AQ32" s="287" t="s">
        <v>246</v>
      </c>
      <c r="AR32" s="287"/>
      <c r="AS32" s="287"/>
      <c r="AT32" s="287"/>
      <c r="AU32" s="287"/>
      <c r="AV32" s="287"/>
      <c r="AW32" s="287"/>
      <c r="AX32" s="288"/>
    </row>
    <row r="33" spans="1:51" ht="18.75" customHeight="1" x14ac:dyDescent="0.2">
      <c r="A33" s="330" t="s">
        <v>204</v>
      </c>
      <c r="B33" s="331"/>
      <c r="C33" s="331"/>
      <c r="D33" s="331"/>
      <c r="E33" s="331"/>
      <c r="F33" s="332"/>
      <c r="G33" s="340" t="s">
        <v>131</v>
      </c>
      <c r="H33" s="321"/>
      <c r="I33" s="321"/>
      <c r="J33" s="321"/>
      <c r="K33" s="321"/>
      <c r="L33" s="321"/>
      <c r="M33" s="321"/>
      <c r="N33" s="321"/>
      <c r="O33" s="341"/>
      <c r="P33" s="344" t="s">
        <v>51</v>
      </c>
      <c r="Q33" s="321"/>
      <c r="R33" s="321"/>
      <c r="S33" s="321"/>
      <c r="T33" s="321"/>
      <c r="U33" s="321"/>
      <c r="V33" s="321"/>
      <c r="W33" s="321"/>
      <c r="X33" s="341"/>
      <c r="Y33" s="346"/>
      <c r="Z33" s="347"/>
      <c r="AA33" s="348"/>
      <c r="AB33" s="316" t="s">
        <v>11</v>
      </c>
      <c r="AC33" s="352"/>
      <c r="AD33" s="353"/>
      <c r="AE33" s="316" t="s">
        <v>378</v>
      </c>
      <c r="AF33" s="352"/>
      <c r="AG33" s="352"/>
      <c r="AH33" s="353"/>
      <c r="AI33" s="315" t="s">
        <v>530</v>
      </c>
      <c r="AJ33" s="315"/>
      <c r="AK33" s="315"/>
      <c r="AL33" s="316"/>
      <c r="AM33" s="315" t="s">
        <v>346</v>
      </c>
      <c r="AN33" s="315"/>
      <c r="AO33" s="315"/>
      <c r="AP33" s="316"/>
      <c r="AQ33" s="318" t="s">
        <v>160</v>
      </c>
      <c r="AR33" s="319"/>
      <c r="AS33" s="319"/>
      <c r="AT33" s="320"/>
      <c r="AU33" s="321" t="s">
        <v>121</v>
      </c>
      <c r="AV33" s="321"/>
      <c r="AW33" s="321"/>
      <c r="AX33" s="322"/>
    </row>
    <row r="34" spans="1:51" ht="18.75" customHeight="1" x14ac:dyDescent="0.2">
      <c r="A34" s="333"/>
      <c r="B34" s="334"/>
      <c r="C34" s="334"/>
      <c r="D34" s="334"/>
      <c r="E34" s="334"/>
      <c r="F34" s="335"/>
      <c r="G34" s="342"/>
      <c r="H34" s="328"/>
      <c r="I34" s="328"/>
      <c r="J34" s="328"/>
      <c r="K34" s="328"/>
      <c r="L34" s="328"/>
      <c r="M34" s="328"/>
      <c r="N34" s="328"/>
      <c r="O34" s="343"/>
      <c r="P34" s="345"/>
      <c r="Q34" s="328"/>
      <c r="R34" s="328"/>
      <c r="S34" s="328"/>
      <c r="T34" s="328"/>
      <c r="U34" s="328"/>
      <c r="V34" s="328"/>
      <c r="W34" s="328"/>
      <c r="X34" s="343"/>
      <c r="Y34" s="349"/>
      <c r="Z34" s="350"/>
      <c r="AA34" s="351"/>
      <c r="AB34" s="261"/>
      <c r="AC34" s="354"/>
      <c r="AD34" s="355"/>
      <c r="AE34" s="261"/>
      <c r="AF34" s="354"/>
      <c r="AG34" s="354"/>
      <c r="AH34" s="355"/>
      <c r="AI34" s="317"/>
      <c r="AJ34" s="317"/>
      <c r="AK34" s="317"/>
      <c r="AL34" s="261"/>
      <c r="AM34" s="317"/>
      <c r="AN34" s="317"/>
      <c r="AO34" s="317"/>
      <c r="AP34" s="261"/>
      <c r="AQ34" s="323" t="s">
        <v>621</v>
      </c>
      <c r="AR34" s="324"/>
      <c r="AS34" s="325" t="s">
        <v>161</v>
      </c>
      <c r="AT34" s="326"/>
      <c r="AU34" s="327" t="s">
        <v>621</v>
      </c>
      <c r="AV34" s="327"/>
      <c r="AW34" s="328" t="s">
        <v>158</v>
      </c>
      <c r="AX34" s="329"/>
    </row>
    <row r="35" spans="1:51" ht="23.25" customHeight="1" x14ac:dyDescent="0.2">
      <c r="A35" s="336"/>
      <c r="B35" s="334"/>
      <c r="C35" s="334"/>
      <c r="D35" s="334"/>
      <c r="E35" s="334"/>
      <c r="F35" s="335"/>
      <c r="G35" s="356" t="s">
        <v>577</v>
      </c>
      <c r="H35" s="357"/>
      <c r="I35" s="357"/>
      <c r="J35" s="357"/>
      <c r="K35" s="357"/>
      <c r="L35" s="357"/>
      <c r="M35" s="357"/>
      <c r="N35" s="357"/>
      <c r="O35" s="358"/>
      <c r="P35" s="365" t="s">
        <v>578</v>
      </c>
      <c r="Q35" s="365"/>
      <c r="R35" s="365"/>
      <c r="S35" s="365"/>
      <c r="T35" s="365"/>
      <c r="U35" s="365"/>
      <c r="V35" s="365"/>
      <c r="W35" s="365"/>
      <c r="X35" s="366"/>
      <c r="Y35" s="281" t="s">
        <v>12</v>
      </c>
      <c r="Z35" s="371"/>
      <c r="AA35" s="372"/>
      <c r="AB35" s="373" t="s">
        <v>579</v>
      </c>
      <c r="AC35" s="373"/>
      <c r="AD35" s="373"/>
      <c r="AE35" s="254">
        <v>5</v>
      </c>
      <c r="AF35" s="295"/>
      <c r="AG35" s="295"/>
      <c r="AH35" s="295"/>
      <c r="AI35" s="254">
        <v>5</v>
      </c>
      <c r="AJ35" s="295"/>
      <c r="AK35" s="295"/>
      <c r="AL35" s="295"/>
      <c r="AM35" s="254">
        <v>5</v>
      </c>
      <c r="AN35" s="295"/>
      <c r="AO35" s="295"/>
      <c r="AP35" s="295"/>
      <c r="AQ35" s="374" t="s">
        <v>563</v>
      </c>
      <c r="AR35" s="375"/>
      <c r="AS35" s="375"/>
      <c r="AT35" s="376"/>
      <c r="AU35" s="295" t="s">
        <v>563</v>
      </c>
      <c r="AV35" s="295"/>
      <c r="AW35" s="295"/>
      <c r="AX35" s="296"/>
    </row>
    <row r="36" spans="1:51" ht="23.25" customHeight="1" x14ac:dyDescent="0.2">
      <c r="A36" s="337"/>
      <c r="B36" s="338"/>
      <c r="C36" s="338"/>
      <c r="D36" s="338"/>
      <c r="E36" s="338"/>
      <c r="F36" s="339"/>
      <c r="G36" s="359"/>
      <c r="H36" s="360"/>
      <c r="I36" s="360"/>
      <c r="J36" s="360"/>
      <c r="K36" s="360"/>
      <c r="L36" s="360"/>
      <c r="M36" s="360"/>
      <c r="N36" s="360"/>
      <c r="O36" s="361"/>
      <c r="P36" s="367"/>
      <c r="Q36" s="367"/>
      <c r="R36" s="367"/>
      <c r="S36" s="367"/>
      <c r="T36" s="367"/>
      <c r="U36" s="367"/>
      <c r="V36" s="367"/>
      <c r="W36" s="367"/>
      <c r="X36" s="368"/>
      <c r="Y36" s="120" t="s">
        <v>47</v>
      </c>
      <c r="Z36" s="121"/>
      <c r="AA36" s="122"/>
      <c r="AB36" s="373" t="s">
        <v>579</v>
      </c>
      <c r="AC36" s="373"/>
      <c r="AD36" s="373"/>
      <c r="AE36" s="254">
        <v>5</v>
      </c>
      <c r="AF36" s="295"/>
      <c r="AG36" s="295"/>
      <c r="AH36" s="295"/>
      <c r="AI36" s="254">
        <v>5</v>
      </c>
      <c r="AJ36" s="295"/>
      <c r="AK36" s="295"/>
      <c r="AL36" s="295"/>
      <c r="AM36" s="254">
        <v>5</v>
      </c>
      <c r="AN36" s="295"/>
      <c r="AO36" s="295"/>
      <c r="AP36" s="295"/>
      <c r="AQ36" s="374" t="s">
        <v>563</v>
      </c>
      <c r="AR36" s="375"/>
      <c r="AS36" s="375"/>
      <c r="AT36" s="376"/>
      <c r="AU36" s="295" t="s">
        <v>563</v>
      </c>
      <c r="AV36" s="295"/>
      <c r="AW36" s="295"/>
      <c r="AX36" s="296"/>
    </row>
    <row r="37" spans="1:51" ht="23.25" customHeight="1" x14ac:dyDescent="0.2">
      <c r="A37" s="336"/>
      <c r="B37" s="334"/>
      <c r="C37" s="334"/>
      <c r="D37" s="334"/>
      <c r="E37" s="334"/>
      <c r="F37" s="335"/>
      <c r="G37" s="362"/>
      <c r="H37" s="363"/>
      <c r="I37" s="363"/>
      <c r="J37" s="363"/>
      <c r="K37" s="363"/>
      <c r="L37" s="363"/>
      <c r="M37" s="363"/>
      <c r="N37" s="363"/>
      <c r="O37" s="364"/>
      <c r="P37" s="369"/>
      <c r="Q37" s="369"/>
      <c r="R37" s="369"/>
      <c r="S37" s="369"/>
      <c r="T37" s="369"/>
      <c r="U37" s="369"/>
      <c r="V37" s="369"/>
      <c r="W37" s="369"/>
      <c r="X37" s="370"/>
      <c r="Y37" s="120" t="s">
        <v>13</v>
      </c>
      <c r="Z37" s="121"/>
      <c r="AA37" s="122"/>
      <c r="AB37" s="377" t="s">
        <v>14</v>
      </c>
      <c r="AC37" s="377"/>
      <c r="AD37" s="377"/>
      <c r="AE37" s="254">
        <v>100</v>
      </c>
      <c r="AF37" s="295"/>
      <c r="AG37" s="295"/>
      <c r="AH37" s="295"/>
      <c r="AI37" s="254">
        <v>100</v>
      </c>
      <c r="AJ37" s="295"/>
      <c r="AK37" s="295"/>
      <c r="AL37" s="295"/>
      <c r="AM37" s="254">
        <v>100</v>
      </c>
      <c r="AN37" s="295"/>
      <c r="AO37" s="295"/>
      <c r="AP37" s="295"/>
      <c r="AQ37" s="374" t="s">
        <v>563</v>
      </c>
      <c r="AR37" s="375"/>
      <c r="AS37" s="375"/>
      <c r="AT37" s="376"/>
      <c r="AU37" s="295" t="s">
        <v>563</v>
      </c>
      <c r="AV37" s="295"/>
      <c r="AW37" s="295"/>
      <c r="AX37" s="296"/>
    </row>
    <row r="38" spans="1:51" ht="23.25" customHeight="1" x14ac:dyDescent="0.2">
      <c r="A38" s="379" t="s">
        <v>223</v>
      </c>
      <c r="B38" s="380"/>
      <c r="C38" s="380"/>
      <c r="D38" s="380"/>
      <c r="E38" s="380"/>
      <c r="F38" s="381"/>
      <c r="G38" s="382" t="s">
        <v>580</v>
      </c>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4"/>
    </row>
    <row r="39" spans="1:51" ht="23.25" customHeight="1" x14ac:dyDescent="0.2">
      <c r="A39" s="226"/>
      <c r="B39" s="227"/>
      <c r="C39" s="227"/>
      <c r="D39" s="227"/>
      <c r="E39" s="227"/>
      <c r="F39" s="228"/>
      <c r="G39" s="385"/>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7"/>
    </row>
    <row r="40" spans="1:51" ht="18.75" customHeight="1" x14ac:dyDescent="0.2">
      <c r="A40" s="396" t="s">
        <v>204</v>
      </c>
      <c r="B40" s="397"/>
      <c r="C40" s="397"/>
      <c r="D40" s="397"/>
      <c r="E40" s="397"/>
      <c r="F40" s="398"/>
      <c r="G40" s="340" t="s">
        <v>131</v>
      </c>
      <c r="H40" s="321"/>
      <c r="I40" s="321"/>
      <c r="J40" s="321"/>
      <c r="K40" s="321"/>
      <c r="L40" s="321"/>
      <c r="M40" s="321"/>
      <c r="N40" s="321"/>
      <c r="O40" s="341"/>
      <c r="P40" s="344" t="s">
        <v>51</v>
      </c>
      <c r="Q40" s="321"/>
      <c r="R40" s="321"/>
      <c r="S40" s="321"/>
      <c r="T40" s="321"/>
      <c r="U40" s="321"/>
      <c r="V40" s="321"/>
      <c r="W40" s="321"/>
      <c r="X40" s="341"/>
      <c r="Y40" s="346"/>
      <c r="Z40" s="347"/>
      <c r="AA40" s="348"/>
      <c r="AB40" s="316" t="s">
        <v>11</v>
      </c>
      <c r="AC40" s="352"/>
      <c r="AD40" s="353"/>
      <c r="AE40" s="378" t="s">
        <v>378</v>
      </c>
      <c r="AF40" s="378"/>
      <c r="AG40" s="378"/>
      <c r="AH40" s="378"/>
      <c r="AI40" s="378" t="s">
        <v>530</v>
      </c>
      <c r="AJ40" s="378"/>
      <c r="AK40" s="378"/>
      <c r="AL40" s="378"/>
      <c r="AM40" s="378" t="s">
        <v>346</v>
      </c>
      <c r="AN40" s="378"/>
      <c r="AO40" s="378"/>
      <c r="AP40" s="378"/>
      <c r="AQ40" s="318" t="s">
        <v>160</v>
      </c>
      <c r="AR40" s="319"/>
      <c r="AS40" s="319"/>
      <c r="AT40" s="320"/>
      <c r="AU40" s="321" t="s">
        <v>121</v>
      </c>
      <c r="AV40" s="321"/>
      <c r="AW40" s="321"/>
      <c r="AX40" s="322"/>
      <c r="AY40">
        <f>COUNTA($G$42)</f>
        <v>1</v>
      </c>
    </row>
    <row r="41" spans="1:51" ht="18.75" customHeight="1" x14ac:dyDescent="0.2">
      <c r="A41" s="399"/>
      <c r="B41" s="400"/>
      <c r="C41" s="400"/>
      <c r="D41" s="400"/>
      <c r="E41" s="400"/>
      <c r="F41" s="401"/>
      <c r="G41" s="342"/>
      <c r="H41" s="328"/>
      <c r="I41" s="328"/>
      <c r="J41" s="328"/>
      <c r="K41" s="328"/>
      <c r="L41" s="328"/>
      <c r="M41" s="328"/>
      <c r="N41" s="328"/>
      <c r="O41" s="343"/>
      <c r="P41" s="345"/>
      <c r="Q41" s="328"/>
      <c r="R41" s="328"/>
      <c r="S41" s="328"/>
      <c r="T41" s="328"/>
      <c r="U41" s="328"/>
      <c r="V41" s="328"/>
      <c r="W41" s="328"/>
      <c r="X41" s="343"/>
      <c r="Y41" s="349"/>
      <c r="Z41" s="350"/>
      <c r="AA41" s="351"/>
      <c r="AB41" s="261"/>
      <c r="AC41" s="354"/>
      <c r="AD41" s="355"/>
      <c r="AE41" s="378"/>
      <c r="AF41" s="378"/>
      <c r="AG41" s="378"/>
      <c r="AH41" s="378"/>
      <c r="AI41" s="378"/>
      <c r="AJ41" s="378"/>
      <c r="AK41" s="378"/>
      <c r="AL41" s="378"/>
      <c r="AM41" s="378"/>
      <c r="AN41" s="378"/>
      <c r="AO41" s="378"/>
      <c r="AP41" s="378"/>
      <c r="AQ41" s="323" t="s">
        <v>621</v>
      </c>
      <c r="AR41" s="324"/>
      <c r="AS41" s="325" t="s">
        <v>161</v>
      </c>
      <c r="AT41" s="326"/>
      <c r="AU41" s="327" t="s">
        <v>621</v>
      </c>
      <c r="AV41" s="327"/>
      <c r="AW41" s="328" t="s">
        <v>158</v>
      </c>
      <c r="AX41" s="329"/>
      <c r="AY41">
        <f t="shared" ref="AY41:AY46" si="0">$AY$40</f>
        <v>1</v>
      </c>
    </row>
    <row r="42" spans="1:51" ht="45.6" customHeight="1" x14ac:dyDescent="0.2">
      <c r="A42" s="402"/>
      <c r="B42" s="400"/>
      <c r="C42" s="400"/>
      <c r="D42" s="400"/>
      <c r="E42" s="400"/>
      <c r="F42" s="401"/>
      <c r="G42" s="356" t="s">
        <v>581</v>
      </c>
      <c r="H42" s="357"/>
      <c r="I42" s="357"/>
      <c r="J42" s="357"/>
      <c r="K42" s="357"/>
      <c r="L42" s="357"/>
      <c r="M42" s="357"/>
      <c r="N42" s="357"/>
      <c r="O42" s="358"/>
      <c r="P42" s="365" t="s">
        <v>582</v>
      </c>
      <c r="Q42" s="365"/>
      <c r="R42" s="365"/>
      <c r="S42" s="365"/>
      <c r="T42" s="365"/>
      <c r="U42" s="365"/>
      <c r="V42" s="365"/>
      <c r="W42" s="365"/>
      <c r="X42" s="366"/>
      <c r="Y42" s="281" t="s">
        <v>12</v>
      </c>
      <c r="Z42" s="371"/>
      <c r="AA42" s="372"/>
      <c r="AB42" s="373" t="s">
        <v>583</v>
      </c>
      <c r="AC42" s="373"/>
      <c r="AD42" s="373"/>
      <c r="AE42" s="254">
        <v>3685</v>
      </c>
      <c r="AF42" s="295"/>
      <c r="AG42" s="295"/>
      <c r="AH42" s="295"/>
      <c r="AI42" s="254">
        <v>5687</v>
      </c>
      <c r="AJ42" s="295"/>
      <c r="AK42" s="295"/>
      <c r="AL42" s="295"/>
      <c r="AM42" s="254">
        <v>3593</v>
      </c>
      <c r="AN42" s="295"/>
      <c r="AO42" s="295"/>
      <c r="AP42" s="295"/>
      <c r="AQ42" s="374" t="s">
        <v>563</v>
      </c>
      <c r="AR42" s="375"/>
      <c r="AS42" s="375"/>
      <c r="AT42" s="376"/>
      <c r="AU42" s="295" t="s">
        <v>563</v>
      </c>
      <c r="AV42" s="295"/>
      <c r="AW42" s="295"/>
      <c r="AX42" s="296"/>
      <c r="AY42">
        <f t="shared" si="0"/>
        <v>1</v>
      </c>
    </row>
    <row r="43" spans="1:51" ht="45.6" customHeight="1" x14ac:dyDescent="0.2">
      <c r="A43" s="403"/>
      <c r="B43" s="404"/>
      <c r="C43" s="404"/>
      <c r="D43" s="404"/>
      <c r="E43" s="404"/>
      <c r="F43" s="405"/>
      <c r="G43" s="359"/>
      <c r="H43" s="360"/>
      <c r="I43" s="360"/>
      <c r="J43" s="360"/>
      <c r="K43" s="360"/>
      <c r="L43" s="360"/>
      <c r="M43" s="360"/>
      <c r="N43" s="360"/>
      <c r="O43" s="361"/>
      <c r="P43" s="367"/>
      <c r="Q43" s="367"/>
      <c r="R43" s="367"/>
      <c r="S43" s="367"/>
      <c r="T43" s="367"/>
      <c r="U43" s="367"/>
      <c r="V43" s="367"/>
      <c r="W43" s="367"/>
      <c r="X43" s="368"/>
      <c r="Y43" s="120" t="s">
        <v>47</v>
      </c>
      <c r="Z43" s="121"/>
      <c r="AA43" s="122"/>
      <c r="AB43" s="393" t="s">
        <v>583</v>
      </c>
      <c r="AC43" s="393"/>
      <c r="AD43" s="393"/>
      <c r="AE43" s="254">
        <v>4343</v>
      </c>
      <c r="AF43" s="295"/>
      <c r="AG43" s="295"/>
      <c r="AH43" s="295"/>
      <c r="AI43" s="254">
        <v>3685</v>
      </c>
      <c r="AJ43" s="295"/>
      <c r="AK43" s="295"/>
      <c r="AL43" s="295"/>
      <c r="AM43" s="254">
        <v>5687</v>
      </c>
      <c r="AN43" s="295"/>
      <c r="AO43" s="295"/>
      <c r="AP43" s="295"/>
      <c r="AQ43" s="374" t="s">
        <v>563</v>
      </c>
      <c r="AR43" s="375"/>
      <c r="AS43" s="375"/>
      <c r="AT43" s="376"/>
      <c r="AU43" s="295" t="s">
        <v>563</v>
      </c>
      <c r="AV43" s="295"/>
      <c r="AW43" s="295"/>
      <c r="AX43" s="296"/>
      <c r="AY43">
        <f t="shared" si="0"/>
        <v>1</v>
      </c>
    </row>
    <row r="44" spans="1:51" ht="45.6" customHeight="1" x14ac:dyDescent="0.2">
      <c r="A44" s="402"/>
      <c r="B44" s="400"/>
      <c r="C44" s="400"/>
      <c r="D44" s="400"/>
      <c r="E44" s="400"/>
      <c r="F44" s="401"/>
      <c r="G44" s="362"/>
      <c r="H44" s="363"/>
      <c r="I44" s="363"/>
      <c r="J44" s="363"/>
      <c r="K44" s="363"/>
      <c r="L44" s="363"/>
      <c r="M44" s="363"/>
      <c r="N44" s="363"/>
      <c r="O44" s="364"/>
      <c r="P44" s="369"/>
      <c r="Q44" s="369"/>
      <c r="R44" s="369"/>
      <c r="S44" s="369"/>
      <c r="T44" s="369"/>
      <c r="U44" s="369"/>
      <c r="V44" s="369"/>
      <c r="W44" s="369"/>
      <c r="X44" s="370"/>
      <c r="Y44" s="120" t="s">
        <v>13</v>
      </c>
      <c r="Z44" s="121"/>
      <c r="AA44" s="122"/>
      <c r="AB44" s="377" t="s">
        <v>14</v>
      </c>
      <c r="AC44" s="377"/>
      <c r="AD44" s="377"/>
      <c r="AE44" s="254">
        <v>84.849182592677906</v>
      </c>
      <c r="AF44" s="295"/>
      <c r="AG44" s="295"/>
      <c r="AH44" s="295"/>
      <c r="AI44" s="254">
        <v>154.328358208955</v>
      </c>
      <c r="AJ44" s="295"/>
      <c r="AK44" s="295"/>
      <c r="AL44" s="295"/>
      <c r="AM44" s="254">
        <f>AM42/AM43*100</f>
        <v>63.179180587304373</v>
      </c>
      <c r="AN44" s="295"/>
      <c r="AO44" s="295"/>
      <c r="AP44" s="295"/>
      <c r="AQ44" s="374" t="s">
        <v>563</v>
      </c>
      <c r="AR44" s="375"/>
      <c r="AS44" s="375"/>
      <c r="AT44" s="376"/>
      <c r="AU44" s="295" t="s">
        <v>563</v>
      </c>
      <c r="AV44" s="295"/>
      <c r="AW44" s="295"/>
      <c r="AX44" s="296"/>
      <c r="AY44">
        <f t="shared" si="0"/>
        <v>1</v>
      </c>
    </row>
    <row r="45" spans="1:51" ht="23.25" customHeight="1" x14ac:dyDescent="0.2">
      <c r="A45" s="379" t="s">
        <v>223</v>
      </c>
      <c r="B45" s="380"/>
      <c r="C45" s="380"/>
      <c r="D45" s="380"/>
      <c r="E45" s="380"/>
      <c r="F45" s="381"/>
      <c r="G45" s="382" t="s">
        <v>584</v>
      </c>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383"/>
      <c r="AP45" s="383"/>
      <c r="AQ45" s="383"/>
      <c r="AR45" s="383"/>
      <c r="AS45" s="383"/>
      <c r="AT45" s="383"/>
      <c r="AU45" s="383"/>
      <c r="AV45" s="383"/>
      <c r="AW45" s="383"/>
      <c r="AX45" s="384"/>
      <c r="AY45">
        <f t="shared" si="0"/>
        <v>1</v>
      </c>
    </row>
    <row r="46" spans="1:51" ht="23.25" customHeight="1" thickBot="1" x14ac:dyDescent="0.25">
      <c r="A46" s="226"/>
      <c r="B46" s="227"/>
      <c r="C46" s="227"/>
      <c r="D46" s="227"/>
      <c r="E46" s="227"/>
      <c r="F46" s="228"/>
      <c r="G46" s="385"/>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7"/>
      <c r="AY46">
        <f t="shared" si="0"/>
        <v>1</v>
      </c>
    </row>
    <row r="47" spans="1:51" ht="45" customHeight="1" x14ac:dyDescent="0.2">
      <c r="A47" s="422" t="s">
        <v>245</v>
      </c>
      <c r="B47" s="423"/>
      <c r="C47" s="425" t="s">
        <v>162</v>
      </c>
      <c r="D47" s="423"/>
      <c r="E47" s="426" t="s">
        <v>175</v>
      </c>
      <c r="F47" s="427"/>
      <c r="G47" s="428" t="s">
        <v>563</v>
      </c>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30"/>
    </row>
    <row r="48" spans="1:51" ht="32.25" customHeight="1" x14ac:dyDescent="0.2">
      <c r="A48" s="424"/>
      <c r="B48" s="412"/>
      <c r="C48" s="411"/>
      <c r="D48" s="412"/>
      <c r="E48" s="390" t="s">
        <v>174</v>
      </c>
      <c r="F48" s="381"/>
      <c r="G48" s="394" t="s">
        <v>563</v>
      </c>
      <c r="H48" s="365"/>
      <c r="I48" s="365"/>
      <c r="J48" s="365"/>
      <c r="K48" s="365"/>
      <c r="L48" s="365"/>
      <c r="M48" s="365"/>
      <c r="N48" s="365"/>
      <c r="O48" s="365"/>
      <c r="P48" s="365"/>
      <c r="Q48" s="365"/>
      <c r="R48" s="365"/>
      <c r="S48" s="365"/>
      <c r="T48" s="365"/>
      <c r="U48" s="365"/>
      <c r="V48" s="366"/>
      <c r="W48" s="431" t="s">
        <v>540</v>
      </c>
      <c r="X48" s="432"/>
      <c r="Y48" s="432"/>
      <c r="Z48" s="432"/>
      <c r="AA48" s="433"/>
      <c r="AB48" s="434" t="s">
        <v>563</v>
      </c>
      <c r="AC48" s="435"/>
      <c r="AD48" s="435"/>
      <c r="AE48" s="435"/>
      <c r="AF48" s="435"/>
      <c r="AG48" s="435"/>
      <c r="AH48" s="435"/>
      <c r="AI48" s="435"/>
      <c r="AJ48" s="435"/>
      <c r="AK48" s="435"/>
      <c r="AL48" s="435"/>
      <c r="AM48" s="435"/>
      <c r="AN48" s="435"/>
      <c r="AO48" s="435"/>
      <c r="AP48" s="435"/>
      <c r="AQ48" s="435"/>
      <c r="AR48" s="435"/>
      <c r="AS48" s="435"/>
      <c r="AT48" s="435"/>
      <c r="AU48" s="435"/>
      <c r="AV48" s="435"/>
      <c r="AW48" s="435"/>
      <c r="AX48" s="436"/>
    </row>
    <row r="49" spans="1:51" ht="21" customHeight="1" x14ac:dyDescent="0.2">
      <c r="A49" s="424"/>
      <c r="B49" s="412"/>
      <c r="C49" s="411"/>
      <c r="D49" s="412"/>
      <c r="E49" s="389"/>
      <c r="F49" s="228"/>
      <c r="G49" s="395"/>
      <c r="H49" s="369"/>
      <c r="I49" s="369"/>
      <c r="J49" s="369"/>
      <c r="K49" s="369"/>
      <c r="L49" s="369"/>
      <c r="M49" s="369"/>
      <c r="N49" s="369"/>
      <c r="O49" s="369"/>
      <c r="P49" s="369"/>
      <c r="Q49" s="369"/>
      <c r="R49" s="369"/>
      <c r="S49" s="369"/>
      <c r="T49" s="369"/>
      <c r="U49" s="369"/>
      <c r="V49" s="370"/>
      <c r="W49" s="437" t="s">
        <v>541</v>
      </c>
      <c r="X49" s="438"/>
      <c r="Y49" s="438"/>
      <c r="Z49" s="438"/>
      <c r="AA49" s="439"/>
      <c r="AB49" s="434" t="s">
        <v>563</v>
      </c>
      <c r="AC49" s="435"/>
      <c r="AD49" s="435"/>
      <c r="AE49" s="435"/>
      <c r="AF49" s="435"/>
      <c r="AG49" s="435"/>
      <c r="AH49" s="435"/>
      <c r="AI49" s="435"/>
      <c r="AJ49" s="435"/>
      <c r="AK49" s="435"/>
      <c r="AL49" s="435"/>
      <c r="AM49" s="435"/>
      <c r="AN49" s="435"/>
      <c r="AO49" s="435"/>
      <c r="AP49" s="435"/>
      <c r="AQ49" s="435"/>
      <c r="AR49" s="435"/>
      <c r="AS49" s="435"/>
      <c r="AT49" s="435"/>
      <c r="AU49" s="435"/>
      <c r="AV49" s="435"/>
      <c r="AW49" s="435"/>
      <c r="AX49" s="436"/>
    </row>
    <row r="50" spans="1:51" ht="34.5" customHeight="1" x14ac:dyDescent="0.2">
      <c r="A50" s="424"/>
      <c r="B50" s="412"/>
      <c r="C50" s="409" t="s">
        <v>547</v>
      </c>
      <c r="D50" s="410"/>
      <c r="E50" s="390" t="s">
        <v>241</v>
      </c>
      <c r="F50" s="381"/>
      <c r="G50" s="413" t="s">
        <v>165</v>
      </c>
      <c r="H50" s="414"/>
      <c r="I50" s="414"/>
      <c r="J50" s="415" t="s">
        <v>563</v>
      </c>
      <c r="K50" s="416"/>
      <c r="L50" s="416"/>
      <c r="M50" s="416"/>
      <c r="N50" s="416"/>
      <c r="O50" s="416"/>
      <c r="P50" s="416"/>
      <c r="Q50" s="416"/>
      <c r="R50" s="416"/>
      <c r="S50" s="416"/>
      <c r="T50" s="417"/>
      <c r="U50" s="408" t="s">
        <v>563</v>
      </c>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18"/>
      <c r="AY50" s="58"/>
    </row>
    <row r="51" spans="1:51" ht="34.5" customHeight="1" x14ac:dyDescent="0.2">
      <c r="A51" s="424"/>
      <c r="B51" s="412"/>
      <c r="C51" s="411"/>
      <c r="D51" s="412"/>
      <c r="E51" s="388"/>
      <c r="F51" s="225"/>
      <c r="G51" s="413" t="s">
        <v>548</v>
      </c>
      <c r="H51" s="414"/>
      <c r="I51" s="414"/>
      <c r="J51" s="414"/>
      <c r="K51" s="414"/>
      <c r="L51" s="414"/>
      <c r="M51" s="414"/>
      <c r="N51" s="414"/>
      <c r="O51" s="414"/>
      <c r="P51" s="414"/>
      <c r="Q51" s="414"/>
      <c r="R51" s="414"/>
      <c r="S51" s="414"/>
      <c r="T51" s="414"/>
      <c r="U51" s="407" t="s">
        <v>563</v>
      </c>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18"/>
      <c r="AY51" s="58"/>
    </row>
    <row r="52" spans="1:51" ht="34.5" customHeight="1" thickBot="1" x14ac:dyDescent="0.25">
      <c r="A52" s="424"/>
      <c r="B52" s="412"/>
      <c r="C52" s="411"/>
      <c r="D52" s="412"/>
      <c r="E52" s="389"/>
      <c r="F52" s="228"/>
      <c r="G52" s="413" t="s">
        <v>541</v>
      </c>
      <c r="H52" s="414"/>
      <c r="I52" s="414"/>
      <c r="J52" s="414"/>
      <c r="K52" s="414"/>
      <c r="L52" s="414"/>
      <c r="M52" s="414"/>
      <c r="N52" s="414"/>
      <c r="O52" s="414"/>
      <c r="P52" s="414"/>
      <c r="Q52" s="414"/>
      <c r="R52" s="414"/>
      <c r="S52" s="414"/>
      <c r="T52" s="414"/>
      <c r="U52" s="419" t="s">
        <v>563</v>
      </c>
      <c r="V52" s="420"/>
      <c r="W52" s="420"/>
      <c r="X52" s="420"/>
      <c r="Y52" s="420"/>
      <c r="Z52" s="420"/>
      <c r="AA52" s="420"/>
      <c r="AB52" s="420"/>
      <c r="AC52" s="420"/>
      <c r="AD52" s="420"/>
      <c r="AE52" s="420"/>
      <c r="AF52" s="420"/>
      <c r="AG52" s="420"/>
      <c r="AH52" s="420"/>
      <c r="AI52" s="420"/>
      <c r="AJ52" s="420"/>
      <c r="AK52" s="420"/>
      <c r="AL52" s="420"/>
      <c r="AM52" s="420"/>
      <c r="AN52" s="420"/>
      <c r="AO52" s="420"/>
      <c r="AP52" s="420"/>
      <c r="AQ52" s="420"/>
      <c r="AR52" s="420"/>
      <c r="AS52" s="420"/>
      <c r="AT52" s="420"/>
      <c r="AU52" s="420"/>
      <c r="AV52" s="420"/>
      <c r="AW52" s="420"/>
      <c r="AX52" s="421"/>
      <c r="AY52" s="58"/>
    </row>
    <row r="53" spans="1:51" ht="27" customHeight="1" x14ac:dyDescent="0.2">
      <c r="A53" s="486" t="s">
        <v>43</v>
      </c>
      <c r="B53" s="487"/>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487"/>
      <c r="AI53" s="487"/>
      <c r="AJ53" s="487"/>
      <c r="AK53" s="487"/>
      <c r="AL53" s="487"/>
      <c r="AM53" s="487"/>
      <c r="AN53" s="487"/>
      <c r="AO53" s="487"/>
      <c r="AP53" s="487"/>
      <c r="AQ53" s="487"/>
      <c r="AR53" s="487"/>
      <c r="AS53" s="487"/>
      <c r="AT53" s="487"/>
      <c r="AU53" s="487"/>
      <c r="AV53" s="487"/>
      <c r="AW53" s="487"/>
      <c r="AX53" s="488"/>
    </row>
    <row r="54" spans="1:51" ht="27" customHeight="1" x14ac:dyDescent="0.2">
      <c r="A54" s="5"/>
      <c r="B54" s="6"/>
      <c r="C54" s="489" t="s">
        <v>29</v>
      </c>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1"/>
      <c r="AD54" s="490" t="s">
        <v>32</v>
      </c>
      <c r="AE54" s="490"/>
      <c r="AF54" s="490"/>
      <c r="AG54" s="492" t="s">
        <v>28</v>
      </c>
      <c r="AH54" s="490"/>
      <c r="AI54" s="490"/>
      <c r="AJ54" s="490"/>
      <c r="AK54" s="490"/>
      <c r="AL54" s="490"/>
      <c r="AM54" s="490"/>
      <c r="AN54" s="490"/>
      <c r="AO54" s="490"/>
      <c r="AP54" s="490"/>
      <c r="AQ54" s="490"/>
      <c r="AR54" s="490"/>
      <c r="AS54" s="490"/>
      <c r="AT54" s="490"/>
      <c r="AU54" s="490"/>
      <c r="AV54" s="490"/>
      <c r="AW54" s="490"/>
      <c r="AX54" s="493"/>
    </row>
    <row r="55" spans="1:51" ht="82.2" customHeight="1" x14ac:dyDescent="0.2">
      <c r="A55" s="494" t="s">
        <v>126</v>
      </c>
      <c r="B55" s="495"/>
      <c r="C55" s="500" t="s">
        <v>127</v>
      </c>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2"/>
      <c r="AD55" s="503" t="s">
        <v>565</v>
      </c>
      <c r="AE55" s="504"/>
      <c r="AF55" s="504"/>
      <c r="AG55" s="505" t="s">
        <v>602</v>
      </c>
      <c r="AH55" s="506"/>
      <c r="AI55" s="506"/>
      <c r="AJ55" s="506"/>
      <c r="AK55" s="506"/>
      <c r="AL55" s="506"/>
      <c r="AM55" s="506"/>
      <c r="AN55" s="506"/>
      <c r="AO55" s="506"/>
      <c r="AP55" s="506"/>
      <c r="AQ55" s="506"/>
      <c r="AR55" s="506"/>
      <c r="AS55" s="506"/>
      <c r="AT55" s="506"/>
      <c r="AU55" s="506"/>
      <c r="AV55" s="506"/>
      <c r="AW55" s="506"/>
      <c r="AX55" s="507"/>
    </row>
    <row r="56" spans="1:51" ht="67.8" customHeight="1" x14ac:dyDescent="0.2">
      <c r="A56" s="496"/>
      <c r="B56" s="497"/>
      <c r="C56" s="508" t="s">
        <v>33</v>
      </c>
      <c r="D56" s="509"/>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10"/>
      <c r="AD56" s="440" t="s">
        <v>565</v>
      </c>
      <c r="AE56" s="441"/>
      <c r="AF56" s="441"/>
      <c r="AG56" s="455" t="s">
        <v>603</v>
      </c>
      <c r="AH56" s="456"/>
      <c r="AI56" s="456"/>
      <c r="AJ56" s="456"/>
      <c r="AK56" s="456"/>
      <c r="AL56" s="456"/>
      <c r="AM56" s="456"/>
      <c r="AN56" s="456"/>
      <c r="AO56" s="456"/>
      <c r="AP56" s="456"/>
      <c r="AQ56" s="456"/>
      <c r="AR56" s="456"/>
      <c r="AS56" s="456"/>
      <c r="AT56" s="456"/>
      <c r="AU56" s="456"/>
      <c r="AV56" s="456"/>
      <c r="AW56" s="456"/>
      <c r="AX56" s="457"/>
    </row>
    <row r="57" spans="1:51" ht="69.599999999999994" customHeight="1" x14ac:dyDescent="0.2">
      <c r="A57" s="498"/>
      <c r="B57" s="499"/>
      <c r="C57" s="458" t="s">
        <v>128</v>
      </c>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60"/>
      <c r="AD57" s="461" t="s">
        <v>565</v>
      </c>
      <c r="AE57" s="462"/>
      <c r="AF57" s="462"/>
      <c r="AG57" s="463" t="s">
        <v>604</v>
      </c>
      <c r="AH57" s="367"/>
      <c r="AI57" s="367"/>
      <c r="AJ57" s="367"/>
      <c r="AK57" s="367"/>
      <c r="AL57" s="367"/>
      <c r="AM57" s="367"/>
      <c r="AN57" s="367"/>
      <c r="AO57" s="367"/>
      <c r="AP57" s="367"/>
      <c r="AQ57" s="367"/>
      <c r="AR57" s="367"/>
      <c r="AS57" s="367"/>
      <c r="AT57" s="367"/>
      <c r="AU57" s="367"/>
      <c r="AV57" s="367"/>
      <c r="AW57" s="367"/>
      <c r="AX57" s="464"/>
    </row>
    <row r="58" spans="1:51" ht="27" customHeight="1" x14ac:dyDescent="0.2">
      <c r="A58" s="465" t="s">
        <v>35</v>
      </c>
      <c r="B58" s="466"/>
      <c r="C58" s="472" t="s">
        <v>37</v>
      </c>
      <c r="D58" s="473"/>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5"/>
      <c r="AD58" s="476" t="s">
        <v>565</v>
      </c>
      <c r="AE58" s="477"/>
      <c r="AF58" s="477"/>
      <c r="AG58" s="272" t="s">
        <v>605</v>
      </c>
      <c r="AH58" s="365"/>
      <c r="AI58" s="365"/>
      <c r="AJ58" s="365"/>
      <c r="AK58" s="365"/>
      <c r="AL58" s="365"/>
      <c r="AM58" s="365"/>
      <c r="AN58" s="365"/>
      <c r="AO58" s="365"/>
      <c r="AP58" s="365"/>
      <c r="AQ58" s="365"/>
      <c r="AR58" s="365"/>
      <c r="AS58" s="365"/>
      <c r="AT58" s="365"/>
      <c r="AU58" s="365"/>
      <c r="AV58" s="365"/>
      <c r="AW58" s="365"/>
      <c r="AX58" s="478"/>
    </row>
    <row r="59" spans="1:51" ht="35.25" customHeight="1" x14ac:dyDescent="0.2">
      <c r="A59" s="467"/>
      <c r="B59" s="468"/>
      <c r="C59" s="479"/>
      <c r="D59" s="480"/>
      <c r="E59" s="483" t="s">
        <v>224</v>
      </c>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5"/>
      <c r="AD59" s="440" t="s">
        <v>606</v>
      </c>
      <c r="AE59" s="441"/>
      <c r="AF59" s="442"/>
      <c r="AG59" s="463"/>
      <c r="AH59" s="367"/>
      <c r="AI59" s="367"/>
      <c r="AJ59" s="367"/>
      <c r="AK59" s="367"/>
      <c r="AL59" s="367"/>
      <c r="AM59" s="367"/>
      <c r="AN59" s="367"/>
      <c r="AO59" s="367"/>
      <c r="AP59" s="367"/>
      <c r="AQ59" s="367"/>
      <c r="AR59" s="367"/>
      <c r="AS59" s="367"/>
      <c r="AT59" s="367"/>
      <c r="AU59" s="367"/>
      <c r="AV59" s="367"/>
      <c r="AW59" s="367"/>
      <c r="AX59" s="464"/>
    </row>
    <row r="60" spans="1:51" ht="26.25" customHeight="1" x14ac:dyDescent="0.2">
      <c r="A60" s="467"/>
      <c r="B60" s="468"/>
      <c r="C60" s="481"/>
      <c r="D60" s="482"/>
      <c r="E60" s="443" t="s">
        <v>194</v>
      </c>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5"/>
      <c r="AD60" s="446" t="s">
        <v>606</v>
      </c>
      <c r="AE60" s="447"/>
      <c r="AF60" s="447"/>
      <c r="AG60" s="463"/>
      <c r="AH60" s="367"/>
      <c r="AI60" s="367"/>
      <c r="AJ60" s="367"/>
      <c r="AK60" s="367"/>
      <c r="AL60" s="367"/>
      <c r="AM60" s="367"/>
      <c r="AN60" s="367"/>
      <c r="AO60" s="367"/>
      <c r="AP60" s="367"/>
      <c r="AQ60" s="367"/>
      <c r="AR60" s="367"/>
      <c r="AS60" s="367"/>
      <c r="AT60" s="367"/>
      <c r="AU60" s="367"/>
      <c r="AV60" s="367"/>
      <c r="AW60" s="367"/>
      <c r="AX60" s="464"/>
    </row>
    <row r="61" spans="1:51" ht="26.25" customHeight="1" x14ac:dyDescent="0.2">
      <c r="A61" s="467"/>
      <c r="B61" s="469"/>
      <c r="C61" s="448" t="s">
        <v>38</v>
      </c>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A61" s="449"/>
      <c r="AB61" s="449"/>
      <c r="AC61" s="449"/>
      <c r="AD61" s="450" t="s">
        <v>607</v>
      </c>
      <c r="AE61" s="451"/>
      <c r="AF61" s="451"/>
      <c r="AG61" s="452" t="s">
        <v>246</v>
      </c>
      <c r="AH61" s="453"/>
      <c r="AI61" s="453"/>
      <c r="AJ61" s="453"/>
      <c r="AK61" s="453"/>
      <c r="AL61" s="453"/>
      <c r="AM61" s="453"/>
      <c r="AN61" s="453"/>
      <c r="AO61" s="453"/>
      <c r="AP61" s="453"/>
      <c r="AQ61" s="453"/>
      <c r="AR61" s="453"/>
      <c r="AS61" s="453"/>
      <c r="AT61" s="453"/>
      <c r="AU61" s="453"/>
      <c r="AV61" s="453"/>
      <c r="AW61" s="453"/>
      <c r="AX61" s="454"/>
    </row>
    <row r="62" spans="1:51" ht="26.25" customHeight="1" x14ac:dyDescent="0.2">
      <c r="A62" s="467"/>
      <c r="B62" s="469"/>
      <c r="C62" s="523" t="s">
        <v>129</v>
      </c>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440" t="s">
        <v>565</v>
      </c>
      <c r="AE62" s="441"/>
      <c r="AF62" s="441"/>
      <c r="AG62" s="455" t="s">
        <v>608</v>
      </c>
      <c r="AH62" s="456"/>
      <c r="AI62" s="456"/>
      <c r="AJ62" s="456"/>
      <c r="AK62" s="456"/>
      <c r="AL62" s="456"/>
      <c r="AM62" s="456"/>
      <c r="AN62" s="456"/>
      <c r="AO62" s="456"/>
      <c r="AP62" s="456"/>
      <c r="AQ62" s="456"/>
      <c r="AR62" s="456"/>
      <c r="AS62" s="456"/>
      <c r="AT62" s="456"/>
      <c r="AU62" s="456"/>
      <c r="AV62" s="456"/>
      <c r="AW62" s="456"/>
      <c r="AX62" s="457"/>
    </row>
    <row r="63" spans="1:51" ht="26.25" customHeight="1" x14ac:dyDescent="0.2">
      <c r="A63" s="467"/>
      <c r="B63" s="469"/>
      <c r="C63" s="523" t="s">
        <v>34</v>
      </c>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440" t="s">
        <v>607</v>
      </c>
      <c r="AE63" s="441"/>
      <c r="AF63" s="441"/>
      <c r="AG63" s="455" t="s">
        <v>246</v>
      </c>
      <c r="AH63" s="456"/>
      <c r="AI63" s="456"/>
      <c r="AJ63" s="456"/>
      <c r="AK63" s="456"/>
      <c r="AL63" s="456"/>
      <c r="AM63" s="456"/>
      <c r="AN63" s="456"/>
      <c r="AO63" s="456"/>
      <c r="AP63" s="456"/>
      <c r="AQ63" s="456"/>
      <c r="AR63" s="456"/>
      <c r="AS63" s="456"/>
      <c r="AT63" s="456"/>
      <c r="AU63" s="456"/>
      <c r="AV63" s="456"/>
      <c r="AW63" s="456"/>
      <c r="AX63" s="457"/>
    </row>
    <row r="64" spans="1:51" ht="60" customHeight="1" x14ac:dyDescent="0.2">
      <c r="A64" s="467"/>
      <c r="B64" s="469"/>
      <c r="C64" s="523" t="s">
        <v>39</v>
      </c>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24"/>
      <c r="AD64" s="440" t="s">
        <v>565</v>
      </c>
      <c r="AE64" s="441"/>
      <c r="AF64" s="441"/>
      <c r="AG64" s="455" t="s">
        <v>609</v>
      </c>
      <c r="AH64" s="456"/>
      <c r="AI64" s="456"/>
      <c r="AJ64" s="456"/>
      <c r="AK64" s="456"/>
      <c r="AL64" s="456"/>
      <c r="AM64" s="456"/>
      <c r="AN64" s="456"/>
      <c r="AO64" s="456"/>
      <c r="AP64" s="456"/>
      <c r="AQ64" s="456"/>
      <c r="AR64" s="456"/>
      <c r="AS64" s="456"/>
      <c r="AT64" s="456"/>
      <c r="AU64" s="456"/>
      <c r="AV64" s="456"/>
      <c r="AW64" s="456"/>
      <c r="AX64" s="457"/>
    </row>
    <row r="65" spans="1:50" ht="55.8" customHeight="1" x14ac:dyDescent="0.2">
      <c r="A65" s="467"/>
      <c r="B65" s="469"/>
      <c r="C65" s="523" t="s">
        <v>202</v>
      </c>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24"/>
      <c r="AD65" s="461" t="s">
        <v>565</v>
      </c>
      <c r="AE65" s="462"/>
      <c r="AF65" s="462"/>
      <c r="AG65" s="525" t="s">
        <v>610</v>
      </c>
      <c r="AH65" s="526"/>
      <c r="AI65" s="526"/>
      <c r="AJ65" s="526"/>
      <c r="AK65" s="526"/>
      <c r="AL65" s="526"/>
      <c r="AM65" s="526"/>
      <c r="AN65" s="526"/>
      <c r="AO65" s="526"/>
      <c r="AP65" s="526"/>
      <c r="AQ65" s="526"/>
      <c r="AR65" s="526"/>
      <c r="AS65" s="526"/>
      <c r="AT65" s="526"/>
      <c r="AU65" s="526"/>
      <c r="AV65" s="526"/>
      <c r="AW65" s="526"/>
      <c r="AX65" s="527"/>
    </row>
    <row r="66" spans="1:50" ht="94.2" customHeight="1" x14ac:dyDescent="0.2">
      <c r="A66" s="467"/>
      <c r="B66" s="469"/>
      <c r="C66" s="511" t="s">
        <v>203</v>
      </c>
      <c r="D66" s="512"/>
      <c r="E66" s="512"/>
      <c r="F66" s="512"/>
      <c r="G66" s="512"/>
      <c r="H66" s="512"/>
      <c r="I66" s="512"/>
      <c r="J66" s="512"/>
      <c r="K66" s="512"/>
      <c r="L66" s="512"/>
      <c r="M66" s="512"/>
      <c r="N66" s="512"/>
      <c r="O66" s="512"/>
      <c r="P66" s="512"/>
      <c r="Q66" s="512"/>
      <c r="R66" s="512"/>
      <c r="S66" s="512"/>
      <c r="T66" s="512"/>
      <c r="U66" s="512"/>
      <c r="V66" s="512"/>
      <c r="W66" s="512"/>
      <c r="X66" s="512"/>
      <c r="Y66" s="512"/>
      <c r="Z66" s="512"/>
      <c r="AA66" s="512"/>
      <c r="AB66" s="512"/>
      <c r="AC66" s="513"/>
      <c r="AD66" s="440" t="s">
        <v>611</v>
      </c>
      <c r="AE66" s="441"/>
      <c r="AF66" s="442"/>
      <c r="AG66" s="455" t="s">
        <v>612</v>
      </c>
      <c r="AH66" s="456"/>
      <c r="AI66" s="456"/>
      <c r="AJ66" s="456"/>
      <c r="AK66" s="456"/>
      <c r="AL66" s="456"/>
      <c r="AM66" s="456"/>
      <c r="AN66" s="456"/>
      <c r="AO66" s="456"/>
      <c r="AP66" s="456"/>
      <c r="AQ66" s="456"/>
      <c r="AR66" s="456"/>
      <c r="AS66" s="456"/>
      <c r="AT66" s="456"/>
      <c r="AU66" s="456"/>
      <c r="AV66" s="456"/>
      <c r="AW66" s="456"/>
      <c r="AX66" s="457"/>
    </row>
    <row r="67" spans="1:50" ht="40.200000000000003" customHeight="1" x14ac:dyDescent="0.2">
      <c r="A67" s="470"/>
      <c r="B67" s="471"/>
      <c r="C67" s="514" t="s">
        <v>195</v>
      </c>
      <c r="D67" s="515"/>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6"/>
      <c r="AD67" s="517" t="s">
        <v>565</v>
      </c>
      <c r="AE67" s="518"/>
      <c r="AF67" s="519"/>
      <c r="AG67" s="520" t="s">
        <v>613</v>
      </c>
      <c r="AH67" s="521"/>
      <c r="AI67" s="521"/>
      <c r="AJ67" s="521"/>
      <c r="AK67" s="521"/>
      <c r="AL67" s="521"/>
      <c r="AM67" s="521"/>
      <c r="AN67" s="521"/>
      <c r="AO67" s="521"/>
      <c r="AP67" s="521"/>
      <c r="AQ67" s="521"/>
      <c r="AR67" s="521"/>
      <c r="AS67" s="521"/>
      <c r="AT67" s="521"/>
      <c r="AU67" s="521"/>
      <c r="AV67" s="521"/>
      <c r="AW67" s="521"/>
      <c r="AX67" s="522"/>
    </row>
    <row r="68" spans="1:50" ht="67.2" customHeight="1" x14ac:dyDescent="0.2">
      <c r="A68" s="465" t="s">
        <v>36</v>
      </c>
      <c r="B68" s="556"/>
      <c r="C68" s="557" t="s">
        <v>196</v>
      </c>
      <c r="D68" s="558"/>
      <c r="E68" s="558"/>
      <c r="F68" s="558"/>
      <c r="G68" s="558"/>
      <c r="H68" s="558"/>
      <c r="I68" s="558"/>
      <c r="J68" s="558"/>
      <c r="K68" s="558"/>
      <c r="L68" s="558"/>
      <c r="M68" s="558"/>
      <c r="N68" s="558"/>
      <c r="O68" s="558"/>
      <c r="P68" s="558"/>
      <c r="Q68" s="558"/>
      <c r="R68" s="558"/>
      <c r="S68" s="558"/>
      <c r="T68" s="558"/>
      <c r="U68" s="558"/>
      <c r="V68" s="558"/>
      <c r="W68" s="558"/>
      <c r="X68" s="558"/>
      <c r="Y68" s="558"/>
      <c r="Z68" s="558"/>
      <c r="AA68" s="558"/>
      <c r="AB68" s="558"/>
      <c r="AC68" s="559"/>
      <c r="AD68" s="450" t="s">
        <v>565</v>
      </c>
      <c r="AE68" s="451"/>
      <c r="AF68" s="560"/>
      <c r="AG68" s="452" t="s">
        <v>614</v>
      </c>
      <c r="AH68" s="453"/>
      <c r="AI68" s="453"/>
      <c r="AJ68" s="453"/>
      <c r="AK68" s="453"/>
      <c r="AL68" s="453"/>
      <c r="AM68" s="453"/>
      <c r="AN68" s="453"/>
      <c r="AO68" s="453"/>
      <c r="AP68" s="453"/>
      <c r="AQ68" s="453"/>
      <c r="AR68" s="453"/>
      <c r="AS68" s="453"/>
      <c r="AT68" s="453"/>
      <c r="AU68" s="453"/>
      <c r="AV68" s="453"/>
      <c r="AW68" s="453"/>
      <c r="AX68" s="454"/>
    </row>
    <row r="69" spans="1:50" ht="35.25" customHeight="1" x14ac:dyDescent="0.2">
      <c r="A69" s="467"/>
      <c r="B69" s="469"/>
      <c r="C69" s="561" t="s">
        <v>41</v>
      </c>
      <c r="D69" s="562"/>
      <c r="E69" s="562"/>
      <c r="F69" s="562"/>
      <c r="G69" s="562"/>
      <c r="H69" s="562"/>
      <c r="I69" s="562"/>
      <c r="J69" s="562"/>
      <c r="K69" s="562"/>
      <c r="L69" s="562"/>
      <c r="M69" s="562"/>
      <c r="N69" s="562"/>
      <c r="O69" s="562"/>
      <c r="P69" s="562"/>
      <c r="Q69" s="562"/>
      <c r="R69" s="562"/>
      <c r="S69" s="562"/>
      <c r="T69" s="562"/>
      <c r="U69" s="562"/>
      <c r="V69" s="562"/>
      <c r="W69" s="562"/>
      <c r="X69" s="562"/>
      <c r="Y69" s="562"/>
      <c r="Z69" s="562"/>
      <c r="AA69" s="562"/>
      <c r="AB69" s="562"/>
      <c r="AC69" s="563"/>
      <c r="AD69" s="564" t="s">
        <v>607</v>
      </c>
      <c r="AE69" s="565"/>
      <c r="AF69" s="565"/>
      <c r="AG69" s="455" t="s">
        <v>246</v>
      </c>
      <c r="AH69" s="456"/>
      <c r="AI69" s="456"/>
      <c r="AJ69" s="456"/>
      <c r="AK69" s="456"/>
      <c r="AL69" s="456"/>
      <c r="AM69" s="456"/>
      <c r="AN69" s="456"/>
      <c r="AO69" s="456"/>
      <c r="AP69" s="456"/>
      <c r="AQ69" s="456"/>
      <c r="AR69" s="456"/>
      <c r="AS69" s="456"/>
      <c r="AT69" s="456"/>
      <c r="AU69" s="456"/>
      <c r="AV69" s="456"/>
      <c r="AW69" s="456"/>
      <c r="AX69" s="457"/>
    </row>
    <row r="70" spans="1:50" ht="27" customHeight="1" x14ac:dyDescent="0.2">
      <c r="A70" s="467"/>
      <c r="B70" s="469"/>
      <c r="C70" s="523" t="s">
        <v>163</v>
      </c>
      <c r="D70" s="510"/>
      <c r="E70" s="510"/>
      <c r="F70" s="510"/>
      <c r="G70" s="510"/>
      <c r="H70" s="510"/>
      <c r="I70" s="510"/>
      <c r="J70" s="510"/>
      <c r="K70" s="510"/>
      <c r="L70" s="510"/>
      <c r="M70" s="510"/>
      <c r="N70" s="510"/>
      <c r="O70" s="510"/>
      <c r="P70" s="510"/>
      <c r="Q70" s="510"/>
      <c r="R70" s="510"/>
      <c r="S70" s="510"/>
      <c r="T70" s="510"/>
      <c r="U70" s="510"/>
      <c r="V70" s="510"/>
      <c r="W70" s="510"/>
      <c r="X70" s="510"/>
      <c r="Y70" s="510"/>
      <c r="Z70" s="510"/>
      <c r="AA70" s="510"/>
      <c r="AB70" s="510"/>
      <c r="AC70" s="510"/>
      <c r="AD70" s="440" t="s">
        <v>565</v>
      </c>
      <c r="AE70" s="441"/>
      <c r="AF70" s="441"/>
      <c r="AG70" s="455" t="s">
        <v>615</v>
      </c>
      <c r="AH70" s="456"/>
      <c r="AI70" s="456"/>
      <c r="AJ70" s="456"/>
      <c r="AK70" s="456"/>
      <c r="AL70" s="456"/>
      <c r="AM70" s="456"/>
      <c r="AN70" s="456"/>
      <c r="AO70" s="456"/>
      <c r="AP70" s="456"/>
      <c r="AQ70" s="456"/>
      <c r="AR70" s="456"/>
      <c r="AS70" s="456"/>
      <c r="AT70" s="456"/>
      <c r="AU70" s="456"/>
      <c r="AV70" s="456"/>
      <c r="AW70" s="456"/>
      <c r="AX70" s="457"/>
    </row>
    <row r="71" spans="1:50" ht="64.8" customHeight="1" x14ac:dyDescent="0.2">
      <c r="A71" s="470"/>
      <c r="B71" s="471"/>
      <c r="C71" s="523" t="s">
        <v>40</v>
      </c>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440" t="s">
        <v>565</v>
      </c>
      <c r="AE71" s="441"/>
      <c r="AF71" s="441"/>
      <c r="AG71" s="538" t="s">
        <v>616</v>
      </c>
      <c r="AH71" s="369"/>
      <c r="AI71" s="369"/>
      <c r="AJ71" s="369"/>
      <c r="AK71" s="369"/>
      <c r="AL71" s="369"/>
      <c r="AM71" s="369"/>
      <c r="AN71" s="369"/>
      <c r="AO71" s="369"/>
      <c r="AP71" s="369"/>
      <c r="AQ71" s="369"/>
      <c r="AR71" s="369"/>
      <c r="AS71" s="369"/>
      <c r="AT71" s="369"/>
      <c r="AU71" s="369"/>
      <c r="AV71" s="369"/>
      <c r="AW71" s="369"/>
      <c r="AX71" s="539"/>
    </row>
    <row r="72" spans="1:50" ht="41.25" customHeight="1" x14ac:dyDescent="0.2">
      <c r="A72" s="540" t="s">
        <v>50</v>
      </c>
      <c r="B72" s="541"/>
      <c r="C72" s="546" t="s">
        <v>130</v>
      </c>
      <c r="D72" s="547"/>
      <c r="E72" s="547"/>
      <c r="F72" s="547"/>
      <c r="G72" s="547"/>
      <c r="H72" s="547"/>
      <c r="I72" s="547"/>
      <c r="J72" s="547"/>
      <c r="K72" s="547"/>
      <c r="L72" s="547"/>
      <c r="M72" s="547"/>
      <c r="N72" s="547"/>
      <c r="O72" s="547"/>
      <c r="P72" s="547"/>
      <c r="Q72" s="547"/>
      <c r="R72" s="547"/>
      <c r="S72" s="547"/>
      <c r="T72" s="547"/>
      <c r="U72" s="547"/>
      <c r="V72" s="547"/>
      <c r="W72" s="547"/>
      <c r="X72" s="547"/>
      <c r="Y72" s="547"/>
      <c r="Z72" s="547"/>
      <c r="AA72" s="547"/>
      <c r="AB72" s="547"/>
      <c r="AC72" s="473"/>
      <c r="AD72" s="476" t="s">
        <v>607</v>
      </c>
      <c r="AE72" s="477"/>
      <c r="AF72" s="548"/>
      <c r="AG72" s="272"/>
      <c r="AH72" s="365"/>
      <c r="AI72" s="365"/>
      <c r="AJ72" s="365"/>
      <c r="AK72" s="365"/>
      <c r="AL72" s="365"/>
      <c r="AM72" s="365"/>
      <c r="AN72" s="365"/>
      <c r="AO72" s="365"/>
      <c r="AP72" s="365"/>
      <c r="AQ72" s="365"/>
      <c r="AR72" s="365"/>
      <c r="AS72" s="365"/>
      <c r="AT72" s="365"/>
      <c r="AU72" s="365"/>
      <c r="AV72" s="365"/>
      <c r="AW72" s="365"/>
      <c r="AX72" s="478"/>
    </row>
    <row r="73" spans="1:50" ht="19.649999999999999" customHeight="1" x14ac:dyDescent="0.2">
      <c r="A73" s="542"/>
      <c r="B73" s="543"/>
      <c r="C73" s="549" t="s">
        <v>0</v>
      </c>
      <c r="D73" s="550"/>
      <c r="E73" s="550"/>
      <c r="F73" s="550"/>
      <c r="G73" s="550"/>
      <c r="H73" s="550"/>
      <c r="I73" s="550"/>
      <c r="J73" s="550"/>
      <c r="K73" s="550"/>
      <c r="L73" s="550"/>
      <c r="M73" s="550"/>
      <c r="N73" s="550"/>
      <c r="O73" s="551" t="s">
        <v>23</v>
      </c>
      <c r="P73" s="552"/>
      <c r="Q73" s="552"/>
      <c r="R73" s="552"/>
      <c r="S73" s="552"/>
      <c r="T73" s="552"/>
      <c r="U73" s="552"/>
      <c r="V73" s="552"/>
      <c r="W73" s="552"/>
      <c r="X73" s="552"/>
      <c r="Y73" s="552"/>
      <c r="Z73" s="552"/>
      <c r="AA73" s="552"/>
      <c r="AB73" s="552"/>
      <c r="AC73" s="552"/>
      <c r="AD73" s="552"/>
      <c r="AE73" s="552"/>
      <c r="AF73" s="553"/>
      <c r="AG73" s="463"/>
      <c r="AH73" s="367"/>
      <c r="AI73" s="367"/>
      <c r="AJ73" s="367"/>
      <c r="AK73" s="367"/>
      <c r="AL73" s="367"/>
      <c r="AM73" s="367"/>
      <c r="AN73" s="367"/>
      <c r="AO73" s="367"/>
      <c r="AP73" s="367"/>
      <c r="AQ73" s="367"/>
      <c r="AR73" s="367"/>
      <c r="AS73" s="367"/>
      <c r="AT73" s="367"/>
      <c r="AU73" s="367"/>
      <c r="AV73" s="367"/>
      <c r="AW73" s="367"/>
      <c r="AX73" s="464"/>
    </row>
    <row r="74" spans="1:50" ht="24.75" customHeight="1" x14ac:dyDescent="0.2">
      <c r="A74" s="542"/>
      <c r="B74" s="543"/>
      <c r="C74" s="554"/>
      <c r="D74" s="555"/>
      <c r="E74" s="528"/>
      <c r="F74" s="528"/>
      <c r="G74" s="528"/>
      <c r="H74" s="529"/>
      <c r="I74" s="529"/>
      <c r="J74" s="530"/>
      <c r="K74" s="530"/>
      <c r="L74" s="530"/>
      <c r="M74" s="529"/>
      <c r="N74" s="531"/>
      <c r="O74" s="532"/>
      <c r="P74" s="533"/>
      <c r="Q74" s="533"/>
      <c r="R74" s="533"/>
      <c r="S74" s="533"/>
      <c r="T74" s="533"/>
      <c r="U74" s="533"/>
      <c r="V74" s="533"/>
      <c r="W74" s="533"/>
      <c r="X74" s="533"/>
      <c r="Y74" s="533"/>
      <c r="Z74" s="533"/>
      <c r="AA74" s="533"/>
      <c r="AB74" s="533"/>
      <c r="AC74" s="533"/>
      <c r="AD74" s="533"/>
      <c r="AE74" s="533"/>
      <c r="AF74" s="534"/>
      <c r="AG74" s="463"/>
      <c r="AH74" s="367"/>
      <c r="AI74" s="367"/>
      <c r="AJ74" s="367"/>
      <c r="AK74" s="367"/>
      <c r="AL74" s="367"/>
      <c r="AM74" s="367"/>
      <c r="AN74" s="367"/>
      <c r="AO74" s="367"/>
      <c r="AP74" s="367"/>
      <c r="AQ74" s="367"/>
      <c r="AR74" s="367"/>
      <c r="AS74" s="367"/>
      <c r="AT74" s="367"/>
      <c r="AU74" s="367"/>
      <c r="AV74" s="367"/>
      <c r="AW74" s="367"/>
      <c r="AX74" s="464"/>
    </row>
    <row r="75" spans="1:50" ht="24.75" customHeight="1" x14ac:dyDescent="0.2">
      <c r="A75" s="542"/>
      <c r="B75" s="543"/>
      <c r="C75" s="574"/>
      <c r="D75" s="575"/>
      <c r="E75" s="528"/>
      <c r="F75" s="528"/>
      <c r="G75" s="528"/>
      <c r="H75" s="529"/>
      <c r="I75" s="529"/>
      <c r="J75" s="535"/>
      <c r="K75" s="535"/>
      <c r="L75" s="535"/>
      <c r="M75" s="536"/>
      <c r="N75" s="537"/>
      <c r="O75" s="580"/>
      <c r="P75" s="581"/>
      <c r="Q75" s="581"/>
      <c r="R75" s="581"/>
      <c r="S75" s="581"/>
      <c r="T75" s="581"/>
      <c r="U75" s="581"/>
      <c r="V75" s="581"/>
      <c r="W75" s="581"/>
      <c r="X75" s="581"/>
      <c r="Y75" s="581"/>
      <c r="Z75" s="581"/>
      <c r="AA75" s="581"/>
      <c r="AB75" s="581"/>
      <c r="AC75" s="581"/>
      <c r="AD75" s="581"/>
      <c r="AE75" s="581"/>
      <c r="AF75" s="582"/>
      <c r="AG75" s="463"/>
      <c r="AH75" s="367"/>
      <c r="AI75" s="367"/>
      <c r="AJ75" s="367"/>
      <c r="AK75" s="367"/>
      <c r="AL75" s="367"/>
      <c r="AM75" s="367"/>
      <c r="AN75" s="367"/>
      <c r="AO75" s="367"/>
      <c r="AP75" s="367"/>
      <c r="AQ75" s="367"/>
      <c r="AR75" s="367"/>
      <c r="AS75" s="367"/>
      <c r="AT75" s="367"/>
      <c r="AU75" s="367"/>
      <c r="AV75" s="367"/>
      <c r="AW75" s="367"/>
      <c r="AX75" s="464"/>
    </row>
    <row r="76" spans="1:50" ht="24.75" customHeight="1" x14ac:dyDescent="0.2">
      <c r="A76" s="542"/>
      <c r="B76" s="543"/>
      <c r="C76" s="574"/>
      <c r="D76" s="575"/>
      <c r="E76" s="528"/>
      <c r="F76" s="528"/>
      <c r="G76" s="528"/>
      <c r="H76" s="529"/>
      <c r="I76" s="529"/>
      <c r="J76" s="535"/>
      <c r="K76" s="535"/>
      <c r="L76" s="535"/>
      <c r="M76" s="536"/>
      <c r="N76" s="537"/>
      <c r="O76" s="580"/>
      <c r="P76" s="581"/>
      <c r="Q76" s="581"/>
      <c r="R76" s="581"/>
      <c r="S76" s="581"/>
      <c r="T76" s="581"/>
      <c r="U76" s="581"/>
      <c r="V76" s="581"/>
      <c r="W76" s="581"/>
      <c r="X76" s="581"/>
      <c r="Y76" s="581"/>
      <c r="Z76" s="581"/>
      <c r="AA76" s="581"/>
      <c r="AB76" s="581"/>
      <c r="AC76" s="581"/>
      <c r="AD76" s="581"/>
      <c r="AE76" s="581"/>
      <c r="AF76" s="582"/>
      <c r="AG76" s="463"/>
      <c r="AH76" s="367"/>
      <c r="AI76" s="367"/>
      <c r="AJ76" s="367"/>
      <c r="AK76" s="367"/>
      <c r="AL76" s="367"/>
      <c r="AM76" s="367"/>
      <c r="AN76" s="367"/>
      <c r="AO76" s="367"/>
      <c r="AP76" s="367"/>
      <c r="AQ76" s="367"/>
      <c r="AR76" s="367"/>
      <c r="AS76" s="367"/>
      <c r="AT76" s="367"/>
      <c r="AU76" s="367"/>
      <c r="AV76" s="367"/>
      <c r="AW76" s="367"/>
      <c r="AX76" s="464"/>
    </row>
    <row r="77" spans="1:50" ht="24.75" customHeight="1" x14ac:dyDescent="0.2">
      <c r="A77" s="542"/>
      <c r="B77" s="543"/>
      <c r="C77" s="574"/>
      <c r="D77" s="575"/>
      <c r="E77" s="528"/>
      <c r="F77" s="528"/>
      <c r="G77" s="528"/>
      <c r="H77" s="529"/>
      <c r="I77" s="529"/>
      <c r="J77" s="535"/>
      <c r="K77" s="535"/>
      <c r="L77" s="535"/>
      <c r="M77" s="536"/>
      <c r="N77" s="537"/>
      <c r="O77" s="580"/>
      <c r="P77" s="581"/>
      <c r="Q77" s="581"/>
      <c r="R77" s="581"/>
      <c r="S77" s="581"/>
      <c r="T77" s="581"/>
      <c r="U77" s="581"/>
      <c r="V77" s="581"/>
      <c r="W77" s="581"/>
      <c r="X77" s="581"/>
      <c r="Y77" s="581"/>
      <c r="Z77" s="581"/>
      <c r="AA77" s="581"/>
      <c r="AB77" s="581"/>
      <c r="AC77" s="581"/>
      <c r="AD77" s="581"/>
      <c r="AE77" s="581"/>
      <c r="AF77" s="582"/>
      <c r="AG77" s="463"/>
      <c r="AH77" s="367"/>
      <c r="AI77" s="367"/>
      <c r="AJ77" s="367"/>
      <c r="AK77" s="367"/>
      <c r="AL77" s="367"/>
      <c r="AM77" s="367"/>
      <c r="AN77" s="367"/>
      <c r="AO77" s="367"/>
      <c r="AP77" s="367"/>
      <c r="AQ77" s="367"/>
      <c r="AR77" s="367"/>
      <c r="AS77" s="367"/>
      <c r="AT77" s="367"/>
      <c r="AU77" s="367"/>
      <c r="AV77" s="367"/>
      <c r="AW77" s="367"/>
      <c r="AX77" s="464"/>
    </row>
    <row r="78" spans="1:50" ht="24.75" customHeight="1" thickBot="1" x14ac:dyDescent="0.25">
      <c r="A78" s="544"/>
      <c r="B78" s="545"/>
      <c r="C78" s="566"/>
      <c r="D78" s="567"/>
      <c r="E78" s="528"/>
      <c r="F78" s="528"/>
      <c r="G78" s="528"/>
      <c r="H78" s="529"/>
      <c r="I78" s="529"/>
      <c r="J78" s="568"/>
      <c r="K78" s="568"/>
      <c r="L78" s="568"/>
      <c r="M78" s="569"/>
      <c r="N78" s="570"/>
      <c r="O78" s="571"/>
      <c r="P78" s="572"/>
      <c r="Q78" s="572"/>
      <c r="R78" s="572"/>
      <c r="S78" s="572"/>
      <c r="T78" s="572"/>
      <c r="U78" s="572"/>
      <c r="V78" s="572"/>
      <c r="W78" s="572"/>
      <c r="X78" s="572"/>
      <c r="Y78" s="572"/>
      <c r="Z78" s="572"/>
      <c r="AA78" s="572"/>
      <c r="AB78" s="572"/>
      <c r="AC78" s="572"/>
      <c r="AD78" s="572"/>
      <c r="AE78" s="572"/>
      <c r="AF78" s="573"/>
      <c r="AG78" s="538"/>
      <c r="AH78" s="369"/>
      <c r="AI78" s="369"/>
      <c r="AJ78" s="369"/>
      <c r="AK78" s="369"/>
      <c r="AL78" s="369"/>
      <c r="AM78" s="369"/>
      <c r="AN78" s="369"/>
      <c r="AO78" s="369"/>
      <c r="AP78" s="369"/>
      <c r="AQ78" s="369"/>
      <c r="AR78" s="369"/>
      <c r="AS78" s="369"/>
      <c r="AT78" s="369"/>
      <c r="AU78" s="369"/>
      <c r="AV78" s="369"/>
      <c r="AW78" s="369"/>
      <c r="AX78" s="539"/>
    </row>
    <row r="79" spans="1:50" ht="24.75" customHeight="1" x14ac:dyDescent="0.2">
      <c r="A79" s="583" t="s">
        <v>31</v>
      </c>
      <c r="B79" s="584"/>
      <c r="C79" s="584"/>
      <c r="D79" s="584"/>
      <c r="E79" s="584"/>
      <c r="F79" s="584"/>
      <c r="G79" s="584"/>
      <c r="H79" s="584"/>
      <c r="I79" s="584"/>
      <c r="J79" s="584"/>
      <c r="K79" s="584"/>
      <c r="L79" s="584"/>
      <c r="M79" s="584"/>
      <c r="N79" s="584"/>
      <c r="O79" s="584"/>
      <c r="P79" s="584"/>
      <c r="Q79" s="584"/>
      <c r="R79" s="584"/>
      <c r="S79" s="584"/>
      <c r="T79" s="584"/>
      <c r="U79" s="584"/>
      <c r="V79" s="584"/>
      <c r="W79" s="584"/>
      <c r="X79" s="584"/>
      <c r="Y79" s="584"/>
      <c r="Z79" s="584"/>
      <c r="AA79" s="584"/>
      <c r="AB79" s="584"/>
      <c r="AC79" s="584"/>
      <c r="AD79" s="584"/>
      <c r="AE79" s="584"/>
      <c r="AF79" s="584"/>
      <c r="AG79" s="584"/>
      <c r="AH79" s="584"/>
      <c r="AI79" s="584"/>
      <c r="AJ79" s="584"/>
      <c r="AK79" s="584"/>
      <c r="AL79" s="584"/>
      <c r="AM79" s="584"/>
      <c r="AN79" s="584"/>
      <c r="AO79" s="584"/>
      <c r="AP79" s="584"/>
      <c r="AQ79" s="584"/>
      <c r="AR79" s="584"/>
      <c r="AS79" s="584"/>
      <c r="AT79" s="584"/>
      <c r="AU79" s="584"/>
      <c r="AV79" s="584"/>
      <c r="AW79" s="584"/>
      <c r="AX79" s="585"/>
    </row>
    <row r="80" spans="1:50" ht="67.5" customHeight="1" thickBot="1" x14ac:dyDescent="0.25">
      <c r="A80" s="586"/>
      <c r="B80" s="420"/>
      <c r="C80" s="420"/>
      <c r="D80" s="420"/>
      <c r="E80" s="420"/>
      <c r="F80" s="420"/>
      <c r="G80" s="420"/>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420"/>
      <c r="AL80" s="420"/>
      <c r="AM80" s="420"/>
      <c r="AN80" s="420"/>
      <c r="AO80" s="420"/>
      <c r="AP80" s="420"/>
      <c r="AQ80" s="420"/>
      <c r="AR80" s="420"/>
      <c r="AS80" s="420"/>
      <c r="AT80" s="420"/>
      <c r="AU80" s="420"/>
      <c r="AV80" s="420"/>
      <c r="AW80" s="420"/>
      <c r="AX80" s="421"/>
    </row>
    <row r="81" spans="1:51" ht="24.75" customHeight="1" x14ac:dyDescent="0.2">
      <c r="A81" s="587" t="s">
        <v>205</v>
      </c>
      <c r="B81" s="588"/>
      <c r="C81" s="588"/>
      <c r="D81" s="588"/>
      <c r="E81" s="588"/>
      <c r="F81" s="588"/>
      <c r="G81" s="588"/>
      <c r="H81" s="588"/>
      <c r="I81" s="588"/>
      <c r="J81" s="588"/>
      <c r="K81" s="588"/>
      <c r="L81" s="588"/>
      <c r="M81" s="588"/>
      <c r="N81" s="588"/>
      <c r="O81" s="588"/>
      <c r="P81" s="588"/>
      <c r="Q81" s="588"/>
      <c r="R81" s="588"/>
      <c r="S81" s="588"/>
      <c r="T81" s="588"/>
      <c r="U81" s="588"/>
      <c r="V81" s="588"/>
      <c r="W81" s="588"/>
      <c r="X81" s="588"/>
      <c r="Y81" s="588"/>
      <c r="Z81" s="588"/>
      <c r="AA81" s="588"/>
      <c r="AB81" s="588"/>
      <c r="AC81" s="588"/>
      <c r="AD81" s="588"/>
      <c r="AE81" s="588"/>
      <c r="AF81" s="588"/>
      <c r="AG81" s="588"/>
      <c r="AH81" s="588"/>
      <c r="AI81" s="588"/>
      <c r="AJ81" s="588"/>
      <c r="AK81" s="588"/>
      <c r="AL81" s="588"/>
      <c r="AM81" s="588"/>
      <c r="AN81" s="588"/>
      <c r="AO81" s="588"/>
      <c r="AP81" s="588"/>
      <c r="AQ81" s="588"/>
      <c r="AR81" s="588"/>
      <c r="AS81" s="588"/>
      <c r="AT81" s="588"/>
      <c r="AU81" s="588"/>
      <c r="AV81" s="588"/>
      <c r="AW81" s="588"/>
      <c r="AX81" s="589"/>
    </row>
    <row r="82" spans="1:51" ht="24.75" customHeight="1" x14ac:dyDescent="0.2">
      <c r="A82" s="590" t="s">
        <v>239</v>
      </c>
      <c r="B82" s="391"/>
      <c r="C82" s="391"/>
      <c r="D82" s="392"/>
      <c r="E82" s="576" t="s">
        <v>586</v>
      </c>
      <c r="F82" s="577"/>
      <c r="G82" s="577"/>
      <c r="H82" s="577"/>
      <c r="I82" s="577"/>
      <c r="J82" s="577"/>
      <c r="K82" s="577"/>
      <c r="L82" s="577"/>
      <c r="M82" s="577"/>
      <c r="N82" s="577"/>
      <c r="O82" s="577"/>
      <c r="P82" s="578"/>
      <c r="Q82" s="576"/>
      <c r="R82" s="577"/>
      <c r="S82" s="577"/>
      <c r="T82" s="577"/>
      <c r="U82" s="577"/>
      <c r="V82" s="577"/>
      <c r="W82" s="577"/>
      <c r="X82" s="577"/>
      <c r="Y82" s="577"/>
      <c r="Z82" s="577"/>
      <c r="AA82" s="577"/>
      <c r="AB82" s="578"/>
      <c r="AC82" s="576"/>
      <c r="AD82" s="577"/>
      <c r="AE82" s="577"/>
      <c r="AF82" s="577"/>
      <c r="AG82" s="577"/>
      <c r="AH82" s="577"/>
      <c r="AI82" s="577"/>
      <c r="AJ82" s="577"/>
      <c r="AK82" s="577"/>
      <c r="AL82" s="577"/>
      <c r="AM82" s="577"/>
      <c r="AN82" s="578"/>
      <c r="AO82" s="576"/>
      <c r="AP82" s="577"/>
      <c r="AQ82" s="577"/>
      <c r="AR82" s="577"/>
      <c r="AS82" s="577"/>
      <c r="AT82" s="577"/>
      <c r="AU82" s="577"/>
      <c r="AV82" s="577"/>
      <c r="AW82" s="577"/>
      <c r="AX82" s="579"/>
      <c r="AY82" s="62"/>
    </row>
    <row r="83" spans="1:51" ht="24.75" customHeight="1" x14ac:dyDescent="0.2">
      <c r="A83" s="406" t="s">
        <v>238</v>
      </c>
      <c r="B83" s="406"/>
      <c r="C83" s="406"/>
      <c r="D83" s="406"/>
      <c r="E83" s="576" t="s">
        <v>587</v>
      </c>
      <c r="F83" s="577"/>
      <c r="G83" s="577"/>
      <c r="H83" s="577"/>
      <c r="I83" s="577"/>
      <c r="J83" s="577"/>
      <c r="K83" s="577"/>
      <c r="L83" s="577"/>
      <c r="M83" s="577"/>
      <c r="N83" s="577"/>
      <c r="O83" s="577"/>
      <c r="P83" s="578"/>
      <c r="Q83" s="576"/>
      <c r="R83" s="577"/>
      <c r="S83" s="577"/>
      <c r="T83" s="577"/>
      <c r="U83" s="577"/>
      <c r="V83" s="577"/>
      <c r="W83" s="577"/>
      <c r="X83" s="577"/>
      <c r="Y83" s="577"/>
      <c r="Z83" s="577"/>
      <c r="AA83" s="577"/>
      <c r="AB83" s="578"/>
      <c r="AC83" s="576"/>
      <c r="AD83" s="577"/>
      <c r="AE83" s="577"/>
      <c r="AF83" s="577"/>
      <c r="AG83" s="577"/>
      <c r="AH83" s="577"/>
      <c r="AI83" s="577"/>
      <c r="AJ83" s="577"/>
      <c r="AK83" s="577"/>
      <c r="AL83" s="577"/>
      <c r="AM83" s="577"/>
      <c r="AN83" s="578"/>
      <c r="AO83" s="576"/>
      <c r="AP83" s="577"/>
      <c r="AQ83" s="577"/>
      <c r="AR83" s="577"/>
      <c r="AS83" s="577"/>
      <c r="AT83" s="577"/>
      <c r="AU83" s="577"/>
      <c r="AV83" s="577"/>
      <c r="AW83" s="577"/>
      <c r="AX83" s="579"/>
    </row>
    <row r="84" spans="1:51" ht="24.75" customHeight="1" x14ac:dyDescent="0.2">
      <c r="A84" s="406" t="s">
        <v>237</v>
      </c>
      <c r="B84" s="406"/>
      <c r="C84" s="406"/>
      <c r="D84" s="406"/>
      <c r="E84" s="576" t="s">
        <v>588</v>
      </c>
      <c r="F84" s="577"/>
      <c r="G84" s="577"/>
      <c r="H84" s="577"/>
      <c r="I84" s="577"/>
      <c r="J84" s="577"/>
      <c r="K84" s="577"/>
      <c r="L84" s="577"/>
      <c r="M84" s="577"/>
      <c r="N84" s="577"/>
      <c r="O84" s="577"/>
      <c r="P84" s="578"/>
      <c r="Q84" s="576"/>
      <c r="R84" s="577"/>
      <c r="S84" s="577"/>
      <c r="T84" s="577"/>
      <c r="U84" s="577"/>
      <c r="V84" s="577"/>
      <c r="W84" s="577"/>
      <c r="X84" s="577"/>
      <c r="Y84" s="577"/>
      <c r="Z84" s="577"/>
      <c r="AA84" s="577"/>
      <c r="AB84" s="578"/>
      <c r="AC84" s="576"/>
      <c r="AD84" s="577"/>
      <c r="AE84" s="577"/>
      <c r="AF84" s="577"/>
      <c r="AG84" s="577"/>
      <c r="AH84" s="577"/>
      <c r="AI84" s="577"/>
      <c r="AJ84" s="577"/>
      <c r="AK84" s="577"/>
      <c r="AL84" s="577"/>
      <c r="AM84" s="577"/>
      <c r="AN84" s="578"/>
      <c r="AO84" s="576"/>
      <c r="AP84" s="577"/>
      <c r="AQ84" s="577"/>
      <c r="AR84" s="577"/>
      <c r="AS84" s="577"/>
      <c r="AT84" s="577"/>
      <c r="AU84" s="577"/>
      <c r="AV84" s="577"/>
      <c r="AW84" s="577"/>
      <c r="AX84" s="579"/>
    </row>
    <row r="85" spans="1:51" ht="24.75" customHeight="1" x14ac:dyDescent="0.2">
      <c r="A85" s="406" t="s">
        <v>236</v>
      </c>
      <c r="B85" s="406"/>
      <c r="C85" s="406"/>
      <c r="D85" s="406"/>
      <c r="E85" s="576" t="s">
        <v>589</v>
      </c>
      <c r="F85" s="577"/>
      <c r="G85" s="577"/>
      <c r="H85" s="577"/>
      <c r="I85" s="577"/>
      <c r="J85" s="577"/>
      <c r="K85" s="577"/>
      <c r="L85" s="577"/>
      <c r="M85" s="577"/>
      <c r="N85" s="577"/>
      <c r="O85" s="577"/>
      <c r="P85" s="578"/>
      <c r="Q85" s="576"/>
      <c r="R85" s="577"/>
      <c r="S85" s="577"/>
      <c r="T85" s="577"/>
      <c r="U85" s="577"/>
      <c r="V85" s="577"/>
      <c r="W85" s="577"/>
      <c r="X85" s="577"/>
      <c r="Y85" s="577"/>
      <c r="Z85" s="577"/>
      <c r="AA85" s="577"/>
      <c r="AB85" s="578"/>
      <c r="AC85" s="576"/>
      <c r="AD85" s="577"/>
      <c r="AE85" s="577"/>
      <c r="AF85" s="577"/>
      <c r="AG85" s="577"/>
      <c r="AH85" s="577"/>
      <c r="AI85" s="577"/>
      <c r="AJ85" s="577"/>
      <c r="AK85" s="577"/>
      <c r="AL85" s="577"/>
      <c r="AM85" s="577"/>
      <c r="AN85" s="578"/>
      <c r="AO85" s="576"/>
      <c r="AP85" s="577"/>
      <c r="AQ85" s="577"/>
      <c r="AR85" s="577"/>
      <c r="AS85" s="577"/>
      <c r="AT85" s="577"/>
      <c r="AU85" s="577"/>
      <c r="AV85" s="577"/>
      <c r="AW85" s="577"/>
      <c r="AX85" s="579"/>
    </row>
    <row r="86" spans="1:51" ht="24.75" customHeight="1" x14ac:dyDescent="0.2">
      <c r="A86" s="406" t="s">
        <v>235</v>
      </c>
      <c r="B86" s="406"/>
      <c r="C86" s="406"/>
      <c r="D86" s="406"/>
      <c r="E86" s="576" t="s">
        <v>590</v>
      </c>
      <c r="F86" s="577"/>
      <c r="G86" s="577"/>
      <c r="H86" s="577"/>
      <c r="I86" s="577"/>
      <c r="J86" s="577"/>
      <c r="K86" s="577"/>
      <c r="L86" s="577"/>
      <c r="M86" s="577"/>
      <c r="N86" s="577"/>
      <c r="O86" s="577"/>
      <c r="P86" s="578"/>
      <c r="Q86" s="576"/>
      <c r="R86" s="577"/>
      <c r="S86" s="577"/>
      <c r="T86" s="577"/>
      <c r="U86" s="577"/>
      <c r="V86" s="577"/>
      <c r="W86" s="577"/>
      <c r="X86" s="577"/>
      <c r="Y86" s="577"/>
      <c r="Z86" s="577"/>
      <c r="AA86" s="577"/>
      <c r="AB86" s="578"/>
      <c r="AC86" s="576"/>
      <c r="AD86" s="577"/>
      <c r="AE86" s="577"/>
      <c r="AF86" s="577"/>
      <c r="AG86" s="577"/>
      <c r="AH86" s="577"/>
      <c r="AI86" s="577"/>
      <c r="AJ86" s="577"/>
      <c r="AK86" s="577"/>
      <c r="AL86" s="577"/>
      <c r="AM86" s="577"/>
      <c r="AN86" s="578"/>
      <c r="AO86" s="576"/>
      <c r="AP86" s="577"/>
      <c r="AQ86" s="577"/>
      <c r="AR86" s="577"/>
      <c r="AS86" s="577"/>
      <c r="AT86" s="577"/>
      <c r="AU86" s="577"/>
      <c r="AV86" s="577"/>
      <c r="AW86" s="577"/>
      <c r="AX86" s="579"/>
    </row>
    <row r="87" spans="1:51" ht="24.75" customHeight="1" x14ac:dyDescent="0.2">
      <c r="A87" s="406" t="s">
        <v>234</v>
      </c>
      <c r="B87" s="406"/>
      <c r="C87" s="406"/>
      <c r="D87" s="406"/>
      <c r="E87" s="576" t="s">
        <v>591</v>
      </c>
      <c r="F87" s="577"/>
      <c r="G87" s="577"/>
      <c r="H87" s="577"/>
      <c r="I87" s="577"/>
      <c r="J87" s="577"/>
      <c r="K87" s="577"/>
      <c r="L87" s="577"/>
      <c r="M87" s="577"/>
      <c r="N87" s="577"/>
      <c r="O87" s="577"/>
      <c r="P87" s="578"/>
      <c r="Q87" s="576"/>
      <c r="R87" s="577"/>
      <c r="S87" s="577"/>
      <c r="T87" s="577"/>
      <c r="U87" s="577"/>
      <c r="V87" s="577"/>
      <c r="W87" s="577"/>
      <c r="X87" s="577"/>
      <c r="Y87" s="577"/>
      <c r="Z87" s="577"/>
      <c r="AA87" s="577"/>
      <c r="AB87" s="578"/>
      <c r="AC87" s="576"/>
      <c r="AD87" s="577"/>
      <c r="AE87" s="577"/>
      <c r="AF87" s="577"/>
      <c r="AG87" s="577"/>
      <c r="AH87" s="577"/>
      <c r="AI87" s="577"/>
      <c r="AJ87" s="577"/>
      <c r="AK87" s="577"/>
      <c r="AL87" s="577"/>
      <c r="AM87" s="577"/>
      <c r="AN87" s="578"/>
      <c r="AO87" s="576"/>
      <c r="AP87" s="577"/>
      <c r="AQ87" s="577"/>
      <c r="AR87" s="577"/>
      <c r="AS87" s="577"/>
      <c r="AT87" s="577"/>
      <c r="AU87" s="577"/>
      <c r="AV87" s="577"/>
      <c r="AW87" s="577"/>
      <c r="AX87" s="579"/>
    </row>
    <row r="88" spans="1:51" ht="24.75" customHeight="1" x14ac:dyDescent="0.2">
      <c r="A88" s="406" t="s">
        <v>233</v>
      </c>
      <c r="B88" s="406"/>
      <c r="C88" s="406"/>
      <c r="D88" s="406"/>
      <c r="E88" s="576" t="s">
        <v>592</v>
      </c>
      <c r="F88" s="577"/>
      <c r="G88" s="577"/>
      <c r="H88" s="577"/>
      <c r="I88" s="577"/>
      <c r="J88" s="577"/>
      <c r="K88" s="577"/>
      <c r="L88" s="577"/>
      <c r="M88" s="577"/>
      <c r="N88" s="577"/>
      <c r="O88" s="577"/>
      <c r="P88" s="578"/>
      <c r="Q88" s="576"/>
      <c r="R88" s="577"/>
      <c r="S88" s="577"/>
      <c r="T88" s="577"/>
      <c r="U88" s="577"/>
      <c r="V88" s="577"/>
      <c r="W88" s="577"/>
      <c r="X88" s="577"/>
      <c r="Y88" s="577"/>
      <c r="Z88" s="577"/>
      <c r="AA88" s="577"/>
      <c r="AB88" s="578"/>
      <c r="AC88" s="576"/>
      <c r="AD88" s="577"/>
      <c r="AE88" s="577"/>
      <c r="AF88" s="577"/>
      <c r="AG88" s="577"/>
      <c r="AH88" s="577"/>
      <c r="AI88" s="577"/>
      <c r="AJ88" s="577"/>
      <c r="AK88" s="577"/>
      <c r="AL88" s="577"/>
      <c r="AM88" s="577"/>
      <c r="AN88" s="578"/>
      <c r="AO88" s="576"/>
      <c r="AP88" s="577"/>
      <c r="AQ88" s="577"/>
      <c r="AR88" s="577"/>
      <c r="AS88" s="577"/>
      <c r="AT88" s="577"/>
      <c r="AU88" s="577"/>
      <c r="AV88" s="577"/>
      <c r="AW88" s="577"/>
      <c r="AX88" s="579"/>
    </row>
    <row r="89" spans="1:51" ht="24.75" customHeight="1" x14ac:dyDescent="0.2">
      <c r="A89" s="406" t="s">
        <v>232</v>
      </c>
      <c r="B89" s="406"/>
      <c r="C89" s="406"/>
      <c r="D89" s="406"/>
      <c r="E89" s="576" t="s">
        <v>593</v>
      </c>
      <c r="F89" s="577"/>
      <c r="G89" s="577"/>
      <c r="H89" s="577"/>
      <c r="I89" s="577"/>
      <c r="J89" s="577"/>
      <c r="K89" s="577"/>
      <c r="L89" s="577"/>
      <c r="M89" s="577"/>
      <c r="N89" s="577"/>
      <c r="O89" s="577"/>
      <c r="P89" s="578"/>
      <c r="Q89" s="576"/>
      <c r="R89" s="577"/>
      <c r="S89" s="577"/>
      <c r="T89" s="577"/>
      <c r="U89" s="577"/>
      <c r="V89" s="577"/>
      <c r="W89" s="577"/>
      <c r="X89" s="577"/>
      <c r="Y89" s="577"/>
      <c r="Z89" s="577"/>
      <c r="AA89" s="577"/>
      <c r="AB89" s="578"/>
      <c r="AC89" s="576"/>
      <c r="AD89" s="577"/>
      <c r="AE89" s="577"/>
      <c r="AF89" s="577"/>
      <c r="AG89" s="577"/>
      <c r="AH89" s="577"/>
      <c r="AI89" s="577"/>
      <c r="AJ89" s="577"/>
      <c r="AK89" s="577"/>
      <c r="AL89" s="577"/>
      <c r="AM89" s="577"/>
      <c r="AN89" s="578"/>
      <c r="AO89" s="576"/>
      <c r="AP89" s="577"/>
      <c r="AQ89" s="577"/>
      <c r="AR89" s="577"/>
      <c r="AS89" s="577"/>
      <c r="AT89" s="577"/>
      <c r="AU89" s="577"/>
      <c r="AV89" s="577"/>
      <c r="AW89" s="577"/>
      <c r="AX89" s="579"/>
    </row>
    <row r="90" spans="1:51" ht="24.75" customHeight="1" x14ac:dyDescent="0.2">
      <c r="A90" s="406" t="s">
        <v>378</v>
      </c>
      <c r="B90" s="406"/>
      <c r="C90" s="406"/>
      <c r="D90" s="406"/>
      <c r="E90" s="594" t="s">
        <v>558</v>
      </c>
      <c r="F90" s="595"/>
      <c r="G90" s="595"/>
      <c r="H90" s="65" t="str">
        <f>IF(E90="","","-")</f>
        <v>-</v>
      </c>
      <c r="I90" s="595"/>
      <c r="J90" s="595"/>
      <c r="K90" s="65" t="str">
        <f>IF(I90="","","-")</f>
        <v/>
      </c>
      <c r="L90" s="591">
        <v>153</v>
      </c>
      <c r="M90" s="591"/>
      <c r="N90" s="65" t="str">
        <f>IF(O90="","","-")</f>
        <v/>
      </c>
      <c r="O90" s="592"/>
      <c r="P90" s="593"/>
      <c r="Q90" s="594"/>
      <c r="R90" s="595"/>
      <c r="S90" s="595"/>
      <c r="T90" s="65" t="str">
        <f>IF(Q90="","","-")</f>
        <v/>
      </c>
      <c r="U90" s="595"/>
      <c r="V90" s="595"/>
      <c r="W90" s="65" t="str">
        <f>IF(U90="","","-")</f>
        <v/>
      </c>
      <c r="X90" s="591"/>
      <c r="Y90" s="591"/>
      <c r="Z90" s="65" t="str">
        <f>IF(AA90="","","-")</f>
        <v/>
      </c>
      <c r="AA90" s="592"/>
      <c r="AB90" s="593"/>
      <c r="AC90" s="594"/>
      <c r="AD90" s="595"/>
      <c r="AE90" s="595"/>
      <c r="AF90" s="65" t="str">
        <f>IF(AC90="","","-")</f>
        <v/>
      </c>
      <c r="AG90" s="595"/>
      <c r="AH90" s="595"/>
      <c r="AI90" s="65" t="str">
        <f>IF(AG90="","","-")</f>
        <v/>
      </c>
      <c r="AJ90" s="591"/>
      <c r="AK90" s="591"/>
      <c r="AL90" s="65" t="str">
        <f>IF(AM90="","","-")</f>
        <v/>
      </c>
      <c r="AM90" s="592"/>
      <c r="AN90" s="593"/>
      <c r="AO90" s="594"/>
      <c r="AP90" s="595"/>
      <c r="AQ90" s="65" t="str">
        <f>IF(AO90="","","-")</f>
        <v/>
      </c>
      <c r="AR90" s="595"/>
      <c r="AS90" s="595"/>
      <c r="AT90" s="65" t="str">
        <f>IF(AR90="","","-")</f>
        <v/>
      </c>
      <c r="AU90" s="591"/>
      <c r="AV90" s="591"/>
      <c r="AW90" s="65" t="str">
        <f>IF(AX90="","","-")</f>
        <v/>
      </c>
      <c r="AX90" s="67"/>
    </row>
    <row r="91" spans="1:51" ht="24.75" customHeight="1" x14ac:dyDescent="0.2">
      <c r="A91" s="406" t="s">
        <v>545</v>
      </c>
      <c r="B91" s="406"/>
      <c r="C91" s="406"/>
      <c r="D91" s="406"/>
      <c r="E91" s="594" t="s">
        <v>558</v>
      </c>
      <c r="F91" s="595"/>
      <c r="G91" s="595"/>
      <c r="H91" s="65"/>
      <c r="I91" s="595"/>
      <c r="J91" s="595"/>
      <c r="K91" s="65"/>
      <c r="L91" s="591">
        <v>157</v>
      </c>
      <c r="M91" s="591"/>
      <c r="N91" s="65" t="str">
        <f>IF(O91="","","-")</f>
        <v/>
      </c>
      <c r="O91" s="592"/>
      <c r="P91" s="593"/>
      <c r="Q91" s="594"/>
      <c r="R91" s="595"/>
      <c r="S91" s="595"/>
      <c r="T91" s="65" t="str">
        <f>IF(Q91="","","-")</f>
        <v/>
      </c>
      <c r="U91" s="595"/>
      <c r="V91" s="595"/>
      <c r="W91" s="65" t="str">
        <f>IF(U91="","","-")</f>
        <v/>
      </c>
      <c r="X91" s="591"/>
      <c r="Y91" s="591"/>
      <c r="Z91" s="65" t="str">
        <f>IF(AA91="","","-")</f>
        <v/>
      </c>
      <c r="AA91" s="592"/>
      <c r="AB91" s="593"/>
      <c r="AC91" s="594"/>
      <c r="AD91" s="595"/>
      <c r="AE91" s="595"/>
      <c r="AF91" s="65" t="str">
        <f>IF(AC91="","","-")</f>
        <v/>
      </c>
      <c r="AG91" s="595"/>
      <c r="AH91" s="595"/>
      <c r="AI91" s="65" t="str">
        <f>IF(AG91="","","-")</f>
        <v/>
      </c>
      <c r="AJ91" s="591"/>
      <c r="AK91" s="591"/>
      <c r="AL91" s="65" t="str">
        <f>IF(AM91="","","-")</f>
        <v/>
      </c>
      <c r="AM91" s="592"/>
      <c r="AN91" s="593"/>
      <c r="AO91" s="594"/>
      <c r="AP91" s="595"/>
      <c r="AQ91" s="65" t="str">
        <f>IF(AO91="","","-")</f>
        <v/>
      </c>
      <c r="AR91" s="595"/>
      <c r="AS91" s="595"/>
      <c r="AT91" s="65" t="str">
        <f>IF(AR91="","","-")</f>
        <v/>
      </c>
      <c r="AU91" s="591"/>
      <c r="AV91" s="591"/>
      <c r="AW91" s="65" t="str">
        <f>IF(AX91="","","-")</f>
        <v/>
      </c>
      <c r="AX91" s="67"/>
    </row>
    <row r="92" spans="1:51" ht="24.75" customHeight="1" x14ac:dyDescent="0.2">
      <c r="A92" s="406" t="s">
        <v>346</v>
      </c>
      <c r="B92" s="406"/>
      <c r="C92" s="406"/>
      <c r="D92" s="406"/>
      <c r="E92" s="606">
        <v>2021</v>
      </c>
      <c r="F92" s="607"/>
      <c r="G92" s="595" t="s">
        <v>585</v>
      </c>
      <c r="H92" s="595"/>
      <c r="I92" s="595"/>
      <c r="J92" s="607">
        <v>20</v>
      </c>
      <c r="K92" s="607"/>
      <c r="L92" s="591">
        <v>171</v>
      </c>
      <c r="M92" s="591"/>
      <c r="N92" s="591"/>
      <c r="O92" s="607"/>
      <c r="P92" s="607"/>
      <c r="Q92" s="606"/>
      <c r="R92" s="607"/>
      <c r="S92" s="595"/>
      <c r="T92" s="595"/>
      <c r="U92" s="595"/>
      <c r="V92" s="607"/>
      <c r="W92" s="607"/>
      <c r="X92" s="591"/>
      <c r="Y92" s="591"/>
      <c r="Z92" s="591"/>
      <c r="AA92" s="607"/>
      <c r="AB92" s="627"/>
      <c r="AC92" s="606"/>
      <c r="AD92" s="607"/>
      <c r="AE92" s="595"/>
      <c r="AF92" s="595"/>
      <c r="AG92" s="595"/>
      <c r="AH92" s="607"/>
      <c r="AI92" s="607"/>
      <c r="AJ92" s="591"/>
      <c r="AK92" s="591"/>
      <c r="AL92" s="591"/>
      <c r="AM92" s="607"/>
      <c r="AN92" s="627"/>
      <c r="AO92" s="606"/>
      <c r="AP92" s="607"/>
      <c r="AQ92" s="595"/>
      <c r="AR92" s="595"/>
      <c r="AS92" s="595"/>
      <c r="AT92" s="607"/>
      <c r="AU92" s="607"/>
      <c r="AV92" s="591"/>
      <c r="AW92" s="591"/>
      <c r="AX92" s="67"/>
    </row>
    <row r="93" spans="1:51" ht="28.35" customHeight="1" x14ac:dyDescent="0.2">
      <c r="A93" s="112" t="s">
        <v>226</v>
      </c>
      <c r="B93" s="113"/>
      <c r="C93" s="113"/>
      <c r="D93" s="113"/>
      <c r="E93" s="113"/>
      <c r="F93" s="114"/>
      <c r="G93" s="52" t="s">
        <v>546</v>
      </c>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1" ht="28.35" customHeight="1" x14ac:dyDescent="0.2">
      <c r="A94" s="112"/>
      <c r="B94" s="113"/>
      <c r="C94" s="113"/>
      <c r="D94" s="113"/>
      <c r="E94" s="113"/>
      <c r="F94" s="114"/>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1" ht="28.35" customHeight="1" x14ac:dyDescent="0.2">
      <c r="A95" s="112"/>
      <c r="B95" s="113"/>
      <c r="C95" s="113"/>
      <c r="D95" s="113"/>
      <c r="E95" s="113"/>
      <c r="F95" s="114"/>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1" ht="28.35" customHeight="1" x14ac:dyDescent="0.2">
      <c r="A96" s="112"/>
      <c r="B96" s="113"/>
      <c r="C96" s="113"/>
      <c r="D96" s="113"/>
      <c r="E96" s="113"/>
      <c r="F96" s="114"/>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7.75" customHeight="1" x14ac:dyDescent="0.2">
      <c r="A97" s="112"/>
      <c r="B97" s="113"/>
      <c r="C97" s="113"/>
      <c r="D97" s="113"/>
      <c r="E97" s="113"/>
      <c r="F97" s="114"/>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2">
      <c r="A98" s="112"/>
      <c r="B98" s="113"/>
      <c r="C98" s="113"/>
      <c r="D98" s="113"/>
      <c r="E98" s="113"/>
      <c r="F98" s="114"/>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2">
      <c r="A99" s="112"/>
      <c r="B99" s="113"/>
      <c r="C99" s="113"/>
      <c r="D99" s="113"/>
      <c r="E99" s="113"/>
      <c r="F99" s="114"/>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7.75" customHeight="1" x14ac:dyDescent="0.2">
      <c r="A100" s="112"/>
      <c r="B100" s="113"/>
      <c r="C100" s="113"/>
      <c r="D100" s="113"/>
      <c r="E100" s="113"/>
      <c r="F100" s="114"/>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2">
      <c r="A101" s="112"/>
      <c r="B101" s="113"/>
      <c r="C101" s="113"/>
      <c r="D101" s="113"/>
      <c r="E101" s="113"/>
      <c r="F101" s="114"/>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2">
      <c r="A102" s="112"/>
      <c r="B102" s="113"/>
      <c r="C102" s="113"/>
      <c r="D102" s="113"/>
      <c r="E102" s="113"/>
      <c r="F102" s="114"/>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2">
      <c r="A103" s="112"/>
      <c r="B103" s="113"/>
      <c r="C103" s="113"/>
      <c r="D103" s="113"/>
      <c r="E103" s="113"/>
      <c r="F103" s="114"/>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2">
      <c r="A104" s="112"/>
      <c r="B104" s="113"/>
      <c r="C104" s="113"/>
      <c r="D104" s="113"/>
      <c r="E104" s="113"/>
      <c r="F104" s="114"/>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2">
      <c r="A105" s="112"/>
      <c r="B105" s="113"/>
      <c r="C105" s="113"/>
      <c r="D105" s="113"/>
      <c r="E105" s="113"/>
      <c r="F105" s="114"/>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4.75" customHeight="1" thickBot="1" x14ac:dyDescent="0.25">
      <c r="A106" s="608"/>
      <c r="B106" s="609"/>
      <c r="C106" s="609"/>
      <c r="D106" s="609"/>
      <c r="E106" s="609"/>
      <c r="F106" s="610"/>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4.75" customHeight="1" x14ac:dyDescent="0.2">
      <c r="A107" s="611" t="s">
        <v>228</v>
      </c>
      <c r="B107" s="612"/>
      <c r="C107" s="612"/>
      <c r="D107" s="612"/>
      <c r="E107" s="612"/>
      <c r="F107" s="613"/>
      <c r="G107" s="617" t="s">
        <v>594</v>
      </c>
      <c r="H107" s="618"/>
      <c r="I107" s="618"/>
      <c r="J107" s="618"/>
      <c r="K107" s="618"/>
      <c r="L107" s="618"/>
      <c r="M107" s="618"/>
      <c r="N107" s="618"/>
      <c r="O107" s="618"/>
      <c r="P107" s="618"/>
      <c r="Q107" s="618"/>
      <c r="R107" s="618"/>
      <c r="S107" s="618"/>
      <c r="T107" s="618"/>
      <c r="U107" s="618"/>
      <c r="V107" s="618"/>
      <c r="W107" s="618"/>
      <c r="X107" s="618"/>
      <c r="Y107" s="618"/>
      <c r="Z107" s="618"/>
      <c r="AA107" s="618"/>
      <c r="AB107" s="619"/>
      <c r="AC107" s="617" t="s">
        <v>595</v>
      </c>
      <c r="AD107" s="618"/>
      <c r="AE107" s="618"/>
      <c r="AF107" s="618"/>
      <c r="AG107" s="618"/>
      <c r="AH107" s="618"/>
      <c r="AI107" s="618"/>
      <c r="AJ107" s="618"/>
      <c r="AK107" s="618"/>
      <c r="AL107" s="618"/>
      <c r="AM107" s="618"/>
      <c r="AN107" s="618"/>
      <c r="AO107" s="618"/>
      <c r="AP107" s="618"/>
      <c r="AQ107" s="618"/>
      <c r="AR107" s="618"/>
      <c r="AS107" s="618"/>
      <c r="AT107" s="618"/>
      <c r="AU107" s="618"/>
      <c r="AV107" s="618"/>
      <c r="AW107" s="618"/>
      <c r="AX107" s="620"/>
    </row>
    <row r="108" spans="1:50" ht="24.75" customHeight="1" x14ac:dyDescent="0.2">
      <c r="A108" s="614"/>
      <c r="B108" s="615"/>
      <c r="C108" s="615"/>
      <c r="D108" s="615"/>
      <c r="E108" s="615"/>
      <c r="F108" s="616"/>
      <c r="G108" s="202" t="s">
        <v>15</v>
      </c>
      <c r="H108" s="621"/>
      <c r="I108" s="621"/>
      <c r="J108" s="621"/>
      <c r="K108" s="621"/>
      <c r="L108" s="622" t="s">
        <v>16</v>
      </c>
      <c r="M108" s="621"/>
      <c r="N108" s="621"/>
      <c r="O108" s="621"/>
      <c r="P108" s="621"/>
      <c r="Q108" s="621"/>
      <c r="R108" s="621"/>
      <c r="S108" s="621"/>
      <c r="T108" s="621"/>
      <c r="U108" s="621"/>
      <c r="V108" s="621"/>
      <c r="W108" s="621"/>
      <c r="X108" s="623"/>
      <c r="Y108" s="624" t="s">
        <v>17</v>
      </c>
      <c r="Z108" s="625"/>
      <c r="AA108" s="625"/>
      <c r="AB108" s="626"/>
      <c r="AC108" s="202" t="s">
        <v>15</v>
      </c>
      <c r="AD108" s="621"/>
      <c r="AE108" s="621"/>
      <c r="AF108" s="621"/>
      <c r="AG108" s="621"/>
      <c r="AH108" s="622" t="s">
        <v>16</v>
      </c>
      <c r="AI108" s="621"/>
      <c r="AJ108" s="621"/>
      <c r="AK108" s="621"/>
      <c r="AL108" s="621"/>
      <c r="AM108" s="621"/>
      <c r="AN108" s="621"/>
      <c r="AO108" s="621"/>
      <c r="AP108" s="621"/>
      <c r="AQ108" s="621"/>
      <c r="AR108" s="621"/>
      <c r="AS108" s="621"/>
      <c r="AT108" s="623"/>
      <c r="AU108" s="624" t="s">
        <v>17</v>
      </c>
      <c r="AV108" s="625"/>
      <c r="AW108" s="625"/>
      <c r="AX108" s="628"/>
    </row>
    <row r="109" spans="1:50" ht="30" customHeight="1" x14ac:dyDescent="0.2">
      <c r="A109" s="614"/>
      <c r="B109" s="615"/>
      <c r="C109" s="615"/>
      <c r="D109" s="615"/>
      <c r="E109" s="615"/>
      <c r="F109" s="616"/>
      <c r="G109" s="629" t="s">
        <v>596</v>
      </c>
      <c r="H109" s="630"/>
      <c r="I109" s="630"/>
      <c r="J109" s="630"/>
      <c r="K109" s="631"/>
      <c r="L109" s="632" t="s">
        <v>597</v>
      </c>
      <c r="M109" s="633"/>
      <c r="N109" s="633"/>
      <c r="O109" s="633"/>
      <c r="P109" s="633"/>
      <c r="Q109" s="633"/>
      <c r="R109" s="633"/>
      <c r="S109" s="633"/>
      <c r="T109" s="633"/>
      <c r="U109" s="633"/>
      <c r="V109" s="633"/>
      <c r="W109" s="633"/>
      <c r="X109" s="634"/>
      <c r="Y109" s="635">
        <v>0.9</v>
      </c>
      <c r="Z109" s="636"/>
      <c r="AA109" s="636"/>
      <c r="AB109" s="637"/>
      <c r="AC109" s="629" t="s">
        <v>596</v>
      </c>
      <c r="AD109" s="630"/>
      <c r="AE109" s="630"/>
      <c r="AF109" s="630"/>
      <c r="AG109" s="631"/>
      <c r="AH109" s="632" t="s">
        <v>598</v>
      </c>
      <c r="AI109" s="633"/>
      <c r="AJ109" s="633"/>
      <c r="AK109" s="633"/>
      <c r="AL109" s="633"/>
      <c r="AM109" s="633"/>
      <c r="AN109" s="633"/>
      <c r="AO109" s="633"/>
      <c r="AP109" s="633"/>
      <c r="AQ109" s="633"/>
      <c r="AR109" s="633"/>
      <c r="AS109" s="633"/>
      <c r="AT109" s="634"/>
      <c r="AU109" s="635">
        <v>0.1</v>
      </c>
      <c r="AV109" s="636"/>
      <c r="AW109" s="636"/>
      <c r="AX109" s="638"/>
    </row>
    <row r="110" spans="1:50" ht="30" customHeight="1" x14ac:dyDescent="0.2">
      <c r="A110" s="614"/>
      <c r="B110" s="615"/>
      <c r="C110" s="615"/>
      <c r="D110" s="615"/>
      <c r="E110" s="615"/>
      <c r="F110" s="616"/>
      <c r="G110" s="602"/>
      <c r="H110" s="603"/>
      <c r="I110" s="603"/>
      <c r="J110" s="603"/>
      <c r="K110" s="604"/>
      <c r="L110" s="596"/>
      <c r="M110" s="597"/>
      <c r="N110" s="597"/>
      <c r="O110" s="597"/>
      <c r="P110" s="597"/>
      <c r="Q110" s="597"/>
      <c r="R110" s="597"/>
      <c r="S110" s="597"/>
      <c r="T110" s="597"/>
      <c r="U110" s="597"/>
      <c r="V110" s="597"/>
      <c r="W110" s="597"/>
      <c r="X110" s="598"/>
      <c r="Y110" s="599"/>
      <c r="Z110" s="600"/>
      <c r="AA110" s="600"/>
      <c r="AB110" s="601"/>
      <c r="AC110" s="602"/>
      <c r="AD110" s="603"/>
      <c r="AE110" s="603"/>
      <c r="AF110" s="603"/>
      <c r="AG110" s="604"/>
      <c r="AH110" s="596"/>
      <c r="AI110" s="597"/>
      <c r="AJ110" s="597"/>
      <c r="AK110" s="597"/>
      <c r="AL110" s="597"/>
      <c r="AM110" s="597"/>
      <c r="AN110" s="597"/>
      <c r="AO110" s="597"/>
      <c r="AP110" s="597"/>
      <c r="AQ110" s="597"/>
      <c r="AR110" s="597"/>
      <c r="AS110" s="597"/>
      <c r="AT110" s="598"/>
      <c r="AU110" s="599"/>
      <c r="AV110" s="600"/>
      <c r="AW110" s="600"/>
      <c r="AX110" s="605"/>
    </row>
    <row r="111" spans="1:50" ht="24.75" customHeight="1" x14ac:dyDescent="0.2">
      <c r="A111" s="614"/>
      <c r="B111" s="615"/>
      <c r="C111" s="615"/>
      <c r="D111" s="615"/>
      <c r="E111" s="615"/>
      <c r="F111" s="616"/>
      <c r="G111" s="639" t="s">
        <v>18</v>
      </c>
      <c r="H111" s="640"/>
      <c r="I111" s="640"/>
      <c r="J111" s="640"/>
      <c r="K111" s="640"/>
      <c r="L111" s="641"/>
      <c r="M111" s="642"/>
      <c r="N111" s="642"/>
      <c r="O111" s="642"/>
      <c r="P111" s="642"/>
      <c r="Q111" s="642"/>
      <c r="R111" s="642"/>
      <c r="S111" s="642"/>
      <c r="T111" s="642"/>
      <c r="U111" s="642"/>
      <c r="V111" s="642"/>
      <c r="W111" s="642"/>
      <c r="X111" s="643"/>
      <c r="Y111" s="644">
        <f>SUM(Y109:AB110)</f>
        <v>0.9</v>
      </c>
      <c r="Z111" s="645"/>
      <c r="AA111" s="645"/>
      <c r="AB111" s="646"/>
      <c r="AC111" s="639" t="s">
        <v>18</v>
      </c>
      <c r="AD111" s="640"/>
      <c r="AE111" s="640"/>
      <c r="AF111" s="640"/>
      <c r="AG111" s="640"/>
      <c r="AH111" s="641"/>
      <c r="AI111" s="642"/>
      <c r="AJ111" s="642"/>
      <c r="AK111" s="642"/>
      <c r="AL111" s="642"/>
      <c r="AM111" s="642"/>
      <c r="AN111" s="642"/>
      <c r="AO111" s="642"/>
      <c r="AP111" s="642"/>
      <c r="AQ111" s="642"/>
      <c r="AR111" s="642"/>
      <c r="AS111" s="642"/>
      <c r="AT111" s="643"/>
      <c r="AU111" s="644">
        <f>SUM(AU109:AX110)</f>
        <v>0.1</v>
      </c>
      <c r="AV111" s="645"/>
      <c r="AW111" s="645"/>
      <c r="AX111" s="647"/>
    </row>
    <row r="112" spans="1:50" ht="24.75" customHeight="1" x14ac:dyDescent="0.2">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1" ht="24.75" customHeight="1" x14ac:dyDescent="0.2"/>
    <row r="114" spans="1:51" ht="24.75" customHeight="1" x14ac:dyDescent="0.2">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24.75" customHeight="1" x14ac:dyDescent="0.2">
      <c r="A115" s="9"/>
      <c r="B115" s="38" t="s">
        <v>209</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59.25" customHeight="1" x14ac:dyDescent="0.2">
      <c r="A116" s="667"/>
      <c r="B116" s="667"/>
      <c r="C116" s="667" t="s">
        <v>24</v>
      </c>
      <c r="D116" s="667"/>
      <c r="E116" s="667"/>
      <c r="F116" s="667"/>
      <c r="G116" s="667"/>
      <c r="H116" s="667"/>
      <c r="I116" s="667"/>
      <c r="J116" s="668" t="s">
        <v>177</v>
      </c>
      <c r="K116" s="406"/>
      <c r="L116" s="406"/>
      <c r="M116" s="406"/>
      <c r="N116" s="406"/>
      <c r="O116" s="406"/>
      <c r="P116" s="378" t="s">
        <v>25</v>
      </c>
      <c r="Q116" s="378"/>
      <c r="R116" s="378"/>
      <c r="S116" s="378"/>
      <c r="T116" s="378"/>
      <c r="U116" s="378"/>
      <c r="V116" s="378"/>
      <c r="W116" s="378"/>
      <c r="X116" s="378"/>
      <c r="Y116" s="669" t="s">
        <v>176</v>
      </c>
      <c r="Z116" s="670"/>
      <c r="AA116" s="670"/>
      <c r="AB116" s="670"/>
      <c r="AC116" s="668" t="s">
        <v>201</v>
      </c>
      <c r="AD116" s="668"/>
      <c r="AE116" s="668"/>
      <c r="AF116" s="668"/>
      <c r="AG116" s="668"/>
      <c r="AH116" s="669" t="s">
        <v>214</v>
      </c>
      <c r="AI116" s="667"/>
      <c r="AJ116" s="667"/>
      <c r="AK116" s="667"/>
      <c r="AL116" s="667" t="s">
        <v>19</v>
      </c>
      <c r="AM116" s="667"/>
      <c r="AN116" s="667"/>
      <c r="AO116" s="671"/>
      <c r="AP116" s="648" t="s">
        <v>178</v>
      </c>
      <c r="AQ116" s="648"/>
      <c r="AR116" s="648"/>
      <c r="AS116" s="648"/>
      <c r="AT116" s="648"/>
      <c r="AU116" s="648"/>
      <c r="AV116" s="648"/>
      <c r="AW116" s="648"/>
      <c r="AX116" s="648"/>
    </row>
    <row r="117" spans="1:51" ht="39" customHeight="1" x14ac:dyDescent="0.2">
      <c r="A117" s="649">
        <v>1</v>
      </c>
      <c r="B117" s="649">
        <v>1</v>
      </c>
      <c r="C117" s="650" t="s">
        <v>599</v>
      </c>
      <c r="D117" s="651"/>
      <c r="E117" s="651"/>
      <c r="F117" s="651"/>
      <c r="G117" s="651"/>
      <c r="H117" s="651"/>
      <c r="I117" s="651"/>
      <c r="J117" s="652">
        <v>6011001037438</v>
      </c>
      <c r="K117" s="653"/>
      <c r="L117" s="653"/>
      <c r="M117" s="653"/>
      <c r="N117" s="653"/>
      <c r="O117" s="653"/>
      <c r="P117" s="654" t="s">
        <v>597</v>
      </c>
      <c r="Q117" s="655"/>
      <c r="R117" s="655"/>
      <c r="S117" s="655"/>
      <c r="T117" s="655"/>
      <c r="U117" s="655"/>
      <c r="V117" s="655"/>
      <c r="W117" s="655"/>
      <c r="X117" s="655"/>
      <c r="Y117" s="656">
        <v>0.9</v>
      </c>
      <c r="Z117" s="657"/>
      <c r="AA117" s="657"/>
      <c r="AB117" s="658"/>
      <c r="AC117" s="659" t="s">
        <v>215</v>
      </c>
      <c r="AD117" s="660"/>
      <c r="AE117" s="660"/>
      <c r="AF117" s="660"/>
      <c r="AG117" s="660"/>
      <c r="AH117" s="661">
        <v>5</v>
      </c>
      <c r="AI117" s="662"/>
      <c r="AJ117" s="662"/>
      <c r="AK117" s="662"/>
      <c r="AL117" s="663" t="s">
        <v>246</v>
      </c>
      <c r="AM117" s="664"/>
      <c r="AN117" s="664"/>
      <c r="AO117" s="665"/>
      <c r="AP117" s="666" t="s">
        <v>246</v>
      </c>
      <c r="AQ117" s="666"/>
      <c r="AR117" s="666"/>
      <c r="AS117" s="666"/>
      <c r="AT117" s="666"/>
      <c r="AU117" s="666"/>
      <c r="AV117" s="666"/>
      <c r="AW117" s="666"/>
      <c r="AX117" s="666"/>
    </row>
    <row r="118" spans="1:51" ht="24.75" customHeight="1" x14ac:dyDescent="0.2">
      <c r="A118" s="42"/>
      <c r="B118" s="42"/>
      <c r="C118" s="42"/>
      <c r="D118" s="42"/>
      <c r="E118" s="42"/>
      <c r="F118" s="42"/>
      <c r="G118" s="42"/>
      <c r="H118" s="42"/>
      <c r="I118" s="42"/>
      <c r="J118" s="43"/>
      <c r="K118" s="43"/>
      <c r="L118" s="43"/>
      <c r="M118" s="43"/>
      <c r="N118" s="43"/>
      <c r="O118" s="43"/>
      <c r="P118" s="44"/>
      <c r="Q118" s="44"/>
      <c r="R118" s="44"/>
      <c r="S118" s="44"/>
      <c r="T118" s="44"/>
      <c r="U118" s="44"/>
      <c r="V118" s="44"/>
      <c r="W118" s="44"/>
      <c r="X118" s="44"/>
      <c r="Y118" s="45"/>
      <c r="Z118" s="45"/>
      <c r="AA118" s="45"/>
      <c r="AB118" s="45"/>
      <c r="AC118" s="45"/>
      <c r="AD118" s="45"/>
      <c r="AE118" s="45"/>
      <c r="AF118" s="45"/>
      <c r="AG118" s="45"/>
      <c r="AH118" s="45"/>
      <c r="AI118" s="45"/>
      <c r="AJ118" s="45"/>
      <c r="AK118" s="45"/>
      <c r="AL118" s="45"/>
      <c r="AM118" s="45"/>
      <c r="AN118" s="45"/>
      <c r="AO118" s="45"/>
      <c r="AP118" s="44"/>
      <c r="AQ118" s="44"/>
      <c r="AR118" s="44"/>
      <c r="AS118" s="44"/>
      <c r="AT118" s="44"/>
      <c r="AU118" s="44"/>
      <c r="AV118" s="44"/>
      <c r="AW118" s="44"/>
      <c r="AX118" s="44"/>
      <c r="AY118">
        <f>COUNTA($C$121)</f>
        <v>1</v>
      </c>
    </row>
    <row r="119" spans="1:51" ht="24.75" customHeight="1" x14ac:dyDescent="0.2">
      <c r="A119" s="42"/>
      <c r="B119" s="46" t="s">
        <v>159</v>
      </c>
      <c r="C119" s="42"/>
      <c r="D119" s="42"/>
      <c r="E119" s="42"/>
      <c r="F119" s="42"/>
      <c r="G119" s="42"/>
      <c r="H119" s="42"/>
      <c r="I119" s="42"/>
      <c r="J119" s="42"/>
      <c r="K119" s="42"/>
      <c r="L119" s="42"/>
      <c r="M119" s="42"/>
      <c r="N119" s="42"/>
      <c r="O119" s="42"/>
      <c r="P119" s="47"/>
      <c r="Q119" s="47"/>
      <c r="R119" s="47"/>
      <c r="S119" s="47"/>
      <c r="T119" s="47"/>
      <c r="U119" s="47"/>
      <c r="V119" s="47"/>
      <c r="W119" s="47"/>
      <c r="X119" s="47"/>
      <c r="Y119" s="48"/>
      <c r="Z119" s="48"/>
      <c r="AA119" s="48"/>
      <c r="AB119" s="48"/>
      <c r="AC119" s="48"/>
      <c r="AD119" s="48"/>
      <c r="AE119" s="48"/>
      <c r="AF119" s="48"/>
      <c r="AG119" s="48"/>
      <c r="AH119" s="48"/>
      <c r="AI119" s="48"/>
      <c r="AJ119" s="48"/>
      <c r="AK119" s="48"/>
      <c r="AL119" s="48"/>
      <c r="AM119" s="48"/>
      <c r="AN119" s="48"/>
      <c r="AO119" s="48"/>
      <c r="AP119" s="47"/>
      <c r="AQ119" s="47"/>
      <c r="AR119" s="47"/>
      <c r="AS119" s="47"/>
      <c r="AT119" s="47"/>
      <c r="AU119" s="47"/>
      <c r="AV119" s="47"/>
      <c r="AW119" s="47"/>
      <c r="AX119" s="47"/>
      <c r="AY119">
        <f>$AY$118</f>
        <v>1</v>
      </c>
    </row>
    <row r="120" spans="1:51" ht="59.25" customHeight="1" x14ac:dyDescent="0.2">
      <c r="A120" s="667"/>
      <c r="B120" s="667"/>
      <c r="C120" s="667" t="s">
        <v>24</v>
      </c>
      <c r="D120" s="667"/>
      <c r="E120" s="667"/>
      <c r="F120" s="667"/>
      <c r="G120" s="667"/>
      <c r="H120" s="667"/>
      <c r="I120" s="667"/>
      <c r="J120" s="668" t="s">
        <v>177</v>
      </c>
      <c r="K120" s="406"/>
      <c r="L120" s="406"/>
      <c r="M120" s="406"/>
      <c r="N120" s="406"/>
      <c r="O120" s="406"/>
      <c r="P120" s="378" t="s">
        <v>25</v>
      </c>
      <c r="Q120" s="378"/>
      <c r="R120" s="378"/>
      <c r="S120" s="378"/>
      <c r="T120" s="378"/>
      <c r="U120" s="378"/>
      <c r="V120" s="378"/>
      <c r="W120" s="378"/>
      <c r="X120" s="378"/>
      <c r="Y120" s="669" t="s">
        <v>176</v>
      </c>
      <c r="Z120" s="670"/>
      <c r="AA120" s="670"/>
      <c r="AB120" s="670"/>
      <c r="AC120" s="668" t="s">
        <v>201</v>
      </c>
      <c r="AD120" s="668"/>
      <c r="AE120" s="668"/>
      <c r="AF120" s="668"/>
      <c r="AG120" s="668"/>
      <c r="AH120" s="669" t="s">
        <v>214</v>
      </c>
      <c r="AI120" s="667"/>
      <c r="AJ120" s="667"/>
      <c r="AK120" s="667"/>
      <c r="AL120" s="667" t="s">
        <v>19</v>
      </c>
      <c r="AM120" s="667"/>
      <c r="AN120" s="667"/>
      <c r="AO120" s="671"/>
      <c r="AP120" s="648" t="s">
        <v>178</v>
      </c>
      <c r="AQ120" s="648"/>
      <c r="AR120" s="648"/>
      <c r="AS120" s="648"/>
      <c r="AT120" s="648"/>
      <c r="AU120" s="648"/>
      <c r="AV120" s="648"/>
      <c r="AW120" s="648"/>
      <c r="AX120" s="648"/>
      <c r="AY120">
        <f>$AY$118</f>
        <v>1</v>
      </c>
    </row>
    <row r="121" spans="1:51" ht="46.5" customHeight="1" x14ac:dyDescent="0.2">
      <c r="A121" s="649">
        <v>1</v>
      </c>
      <c r="B121" s="649">
        <v>1</v>
      </c>
      <c r="C121" s="650" t="s">
        <v>600</v>
      </c>
      <c r="D121" s="651"/>
      <c r="E121" s="651"/>
      <c r="F121" s="651"/>
      <c r="G121" s="651"/>
      <c r="H121" s="651"/>
      <c r="I121" s="651"/>
      <c r="J121" s="652">
        <v>4010401004009</v>
      </c>
      <c r="K121" s="653"/>
      <c r="L121" s="653"/>
      <c r="M121" s="653"/>
      <c r="N121" s="653"/>
      <c r="O121" s="653"/>
      <c r="P121" s="654" t="s">
        <v>601</v>
      </c>
      <c r="Q121" s="655"/>
      <c r="R121" s="655"/>
      <c r="S121" s="655"/>
      <c r="T121" s="655"/>
      <c r="U121" s="655"/>
      <c r="V121" s="655"/>
      <c r="W121" s="655"/>
      <c r="X121" s="655"/>
      <c r="Y121" s="656">
        <v>0.1</v>
      </c>
      <c r="Z121" s="657"/>
      <c r="AA121" s="657"/>
      <c r="AB121" s="658"/>
      <c r="AC121" s="659" t="s">
        <v>221</v>
      </c>
      <c r="AD121" s="660"/>
      <c r="AE121" s="660"/>
      <c r="AF121" s="660"/>
      <c r="AG121" s="660"/>
      <c r="AH121" s="661" t="s">
        <v>246</v>
      </c>
      <c r="AI121" s="662"/>
      <c r="AJ121" s="662"/>
      <c r="AK121" s="662"/>
      <c r="AL121" s="663" t="s">
        <v>246</v>
      </c>
      <c r="AM121" s="664"/>
      <c r="AN121" s="664"/>
      <c r="AO121" s="665"/>
      <c r="AP121" s="666" t="s">
        <v>246</v>
      </c>
      <c r="AQ121" s="666"/>
      <c r="AR121" s="666"/>
      <c r="AS121" s="666"/>
      <c r="AT121" s="666"/>
      <c r="AU121" s="666"/>
      <c r="AV121" s="666"/>
      <c r="AW121" s="666"/>
      <c r="AX121" s="666"/>
      <c r="AY121">
        <f>$AY$118</f>
        <v>1</v>
      </c>
    </row>
  </sheetData>
  <sheetProtection formatRows="0"/>
  <dataConsolidate link="1"/>
  <mergeCells count="501">
    <mergeCell ref="P14:V14"/>
    <mergeCell ref="W14:AC14"/>
    <mergeCell ref="AD14:AJ14"/>
    <mergeCell ref="AK14:AQ14"/>
    <mergeCell ref="AP121:AX121"/>
    <mergeCell ref="AL120:AO120"/>
    <mergeCell ref="AP120:AX120"/>
    <mergeCell ref="A121:B121"/>
    <mergeCell ref="C121:I121"/>
    <mergeCell ref="J121:O121"/>
    <mergeCell ref="P121:X121"/>
    <mergeCell ref="Y121:AB121"/>
    <mergeCell ref="AC121:AG121"/>
    <mergeCell ref="AH121:AK121"/>
    <mergeCell ref="AL121:AO121"/>
    <mergeCell ref="A120:B120"/>
    <mergeCell ref="C120:I120"/>
    <mergeCell ref="J120:O120"/>
    <mergeCell ref="P120:X120"/>
    <mergeCell ref="Y120:AB120"/>
    <mergeCell ref="AC120:AG120"/>
    <mergeCell ref="AH120:AK120"/>
    <mergeCell ref="AP116:AX116"/>
    <mergeCell ref="A117:B117"/>
    <mergeCell ref="C117:I117"/>
    <mergeCell ref="J117:O117"/>
    <mergeCell ref="P117:X117"/>
    <mergeCell ref="Y117:AB117"/>
    <mergeCell ref="AC117:AG117"/>
    <mergeCell ref="AH117:AK117"/>
    <mergeCell ref="AL117:AO117"/>
    <mergeCell ref="AP117:AX117"/>
    <mergeCell ref="A116:B116"/>
    <mergeCell ref="C116:I116"/>
    <mergeCell ref="J116:O116"/>
    <mergeCell ref="P116:X116"/>
    <mergeCell ref="Y116:AB116"/>
    <mergeCell ref="AC116:AG116"/>
    <mergeCell ref="AH116:AK116"/>
    <mergeCell ref="AL116:AO116"/>
    <mergeCell ref="G111:K111"/>
    <mergeCell ref="L111:X111"/>
    <mergeCell ref="Y111:AB111"/>
    <mergeCell ref="AC111:AG111"/>
    <mergeCell ref="AH111:AT111"/>
    <mergeCell ref="AU111:AX111"/>
    <mergeCell ref="AH110:AT110"/>
    <mergeCell ref="AU110:AX110"/>
    <mergeCell ref="AC108:AG108"/>
    <mergeCell ref="AH108:AT108"/>
    <mergeCell ref="AU108:AX108"/>
    <mergeCell ref="G109:K109"/>
    <mergeCell ref="L109:X109"/>
    <mergeCell ref="Y109:AB109"/>
    <mergeCell ref="AC109:AG109"/>
    <mergeCell ref="AH109:AT109"/>
    <mergeCell ref="AU109:AX109"/>
    <mergeCell ref="AQ92:AS92"/>
    <mergeCell ref="AT92:AU92"/>
    <mergeCell ref="AV92:AW92"/>
    <mergeCell ref="A93:F106"/>
    <mergeCell ref="A107:F111"/>
    <mergeCell ref="G107:AB107"/>
    <mergeCell ref="AC107:AX107"/>
    <mergeCell ref="G108:K108"/>
    <mergeCell ref="L108:X108"/>
    <mergeCell ref="Y108:AB108"/>
    <mergeCell ref="AC92:AD92"/>
    <mergeCell ref="AE92:AG92"/>
    <mergeCell ref="AH92:AI92"/>
    <mergeCell ref="AJ92:AL92"/>
    <mergeCell ref="AM92:AN92"/>
    <mergeCell ref="AO92:AP92"/>
    <mergeCell ref="O92:P92"/>
    <mergeCell ref="Q92:R92"/>
    <mergeCell ref="S92:U92"/>
    <mergeCell ref="V92:W92"/>
    <mergeCell ref="X92:Z92"/>
    <mergeCell ref="AA92:AB92"/>
    <mergeCell ref="G110:K110"/>
    <mergeCell ref="L110:X110"/>
    <mergeCell ref="Y110:AB110"/>
    <mergeCell ref="AC110:AG110"/>
    <mergeCell ref="AJ91:AK91"/>
    <mergeCell ref="AM91:AN91"/>
    <mergeCell ref="AO91:AP91"/>
    <mergeCell ref="AR91:AS91"/>
    <mergeCell ref="AU91:AV91"/>
    <mergeCell ref="A92:D92"/>
    <mergeCell ref="E92:F92"/>
    <mergeCell ref="G92:I92"/>
    <mergeCell ref="J92:K92"/>
    <mergeCell ref="L92:N92"/>
    <mergeCell ref="Q91:S91"/>
    <mergeCell ref="U91:V91"/>
    <mergeCell ref="X91:Y91"/>
    <mergeCell ref="AA91:AB91"/>
    <mergeCell ref="AC91:AE91"/>
    <mergeCell ref="AG91:AH91"/>
    <mergeCell ref="AJ90:AK90"/>
    <mergeCell ref="AM90:AN90"/>
    <mergeCell ref="AO90:AP90"/>
    <mergeCell ref="AR90:AS90"/>
    <mergeCell ref="AU90:AV90"/>
    <mergeCell ref="A91:D91"/>
    <mergeCell ref="E91:G91"/>
    <mergeCell ref="I91:J91"/>
    <mergeCell ref="L91:M91"/>
    <mergeCell ref="O91:P91"/>
    <mergeCell ref="Q90:S90"/>
    <mergeCell ref="U90:V90"/>
    <mergeCell ref="X90:Y90"/>
    <mergeCell ref="AA90:AB90"/>
    <mergeCell ref="AC90:AE90"/>
    <mergeCell ref="AG90:AH90"/>
    <mergeCell ref="A89:D89"/>
    <mergeCell ref="E89:P89"/>
    <mergeCell ref="Q89:AB89"/>
    <mergeCell ref="AC89:AN89"/>
    <mergeCell ref="AO89:AX89"/>
    <mergeCell ref="A90:D90"/>
    <mergeCell ref="E90:G90"/>
    <mergeCell ref="I90:J90"/>
    <mergeCell ref="L90:M90"/>
    <mergeCell ref="O90:P90"/>
    <mergeCell ref="A87:D87"/>
    <mergeCell ref="E87:P87"/>
    <mergeCell ref="Q87:AB87"/>
    <mergeCell ref="AC87:AN87"/>
    <mergeCell ref="AO87:AX87"/>
    <mergeCell ref="A88:D88"/>
    <mergeCell ref="E88:P88"/>
    <mergeCell ref="Q88:AB88"/>
    <mergeCell ref="AC88:AN88"/>
    <mergeCell ref="AO88:AX88"/>
    <mergeCell ref="A85:D85"/>
    <mergeCell ref="E85:P85"/>
    <mergeCell ref="Q85:AB85"/>
    <mergeCell ref="AC85:AN85"/>
    <mergeCell ref="AO85:AX85"/>
    <mergeCell ref="A86:D86"/>
    <mergeCell ref="E86:P86"/>
    <mergeCell ref="Q86:AB86"/>
    <mergeCell ref="AC86:AN86"/>
    <mergeCell ref="AO86:AX86"/>
    <mergeCell ref="A83:D83"/>
    <mergeCell ref="E83:P83"/>
    <mergeCell ref="Q83:AB83"/>
    <mergeCell ref="AC83:AN83"/>
    <mergeCell ref="AO83:AX83"/>
    <mergeCell ref="A84:D84"/>
    <mergeCell ref="E84:P84"/>
    <mergeCell ref="Q84:AB84"/>
    <mergeCell ref="AC84:AN84"/>
    <mergeCell ref="AO84:AX84"/>
    <mergeCell ref="E77:G77"/>
    <mergeCell ref="H77:I77"/>
    <mergeCell ref="J77:L77"/>
    <mergeCell ref="M77:N77"/>
    <mergeCell ref="O77:AF77"/>
    <mergeCell ref="O75:AF75"/>
    <mergeCell ref="C76:D76"/>
    <mergeCell ref="E76:G76"/>
    <mergeCell ref="H76:I76"/>
    <mergeCell ref="J76:L76"/>
    <mergeCell ref="M76:N76"/>
    <mergeCell ref="O76:AF76"/>
    <mergeCell ref="A79:AX79"/>
    <mergeCell ref="A80:AX80"/>
    <mergeCell ref="A81:AX81"/>
    <mergeCell ref="A82:D82"/>
    <mergeCell ref="E82:P82"/>
    <mergeCell ref="Q82:AB82"/>
    <mergeCell ref="AC82:AN82"/>
    <mergeCell ref="AO82:AX82"/>
    <mergeCell ref="C75:D75"/>
    <mergeCell ref="E75:G75"/>
    <mergeCell ref="H75:I75"/>
    <mergeCell ref="J75:L75"/>
    <mergeCell ref="M75:N75"/>
    <mergeCell ref="C71:AC71"/>
    <mergeCell ref="AD71:AF71"/>
    <mergeCell ref="AG71:AX71"/>
    <mergeCell ref="A72:B78"/>
    <mergeCell ref="C72:AC72"/>
    <mergeCell ref="AD72:AF72"/>
    <mergeCell ref="AG72:AX78"/>
    <mergeCell ref="C73:N73"/>
    <mergeCell ref="O73:AF73"/>
    <mergeCell ref="C74:D74"/>
    <mergeCell ref="A68:B71"/>
    <mergeCell ref="C68:AC68"/>
    <mergeCell ref="AD68:AF68"/>
    <mergeCell ref="AG68:AX68"/>
    <mergeCell ref="C69:AC69"/>
    <mergeCell ref="AD69:AF69"/>
    <mergeCell ref="AG69:AX69"/>
    <mergeCell ref="C70:AC70"/>
    <mergeCell ref="AD70:AF70"/>
    <mergeCell ref="AG70:AX70"/>
    <mergeCell ref="C78:D78"/>
    <mergeCell ref="E78:G78"/>
    <mergeCell ref="H78:I78"/>
    <mergeCell ref="J78:L78"/>
    <mergeCell ref="M78:N78"/>
    <mergeCell ref="O78:AF78"/>
    <mergeCell ref="C77:D77"/>
    <mergeCell ref="C64:AC64"/>
    <mergeCell ref="AD64:AF64"/>
    <mergeCell ref="AG64:AX64"/>
    <mergeCell ref="C65:AC65"/>
    <mergeCell ref="AD65:AF65"/>
    <mergeCell ref="AG65:AX65"/>
    <mergeCell ref="C62:AC62"/>
    <mergeCell ref="AD62:AF62"/>
    <mergeCell ref="AG62:AX62"/>
    <mergeCell ref="C63:AC63"/>
    <mergeCell ref="AD63:AF63"/>
    <mergeCell ref="AG63:AX63"/>
    <mergeCell ref="E74:G74"/>
    <mergeCell ref="H74:I74"/>
    <mergeCell ref="J74:L74"/>
    <mergeCell ref="M74:N74"/>
    <mergeCell ref="O74:AF74"/>
    <mergeCell ref="AD59:AF59"/>
    <mergeCell ref="E60:AC60"/>
    <mergeCell ref="AD60:AF60"/>
    <mergeCell ref="C61:AC61"/>
    <mergeCell ref="AD61:AF61"/>
    <mergeCell ref="AG61:AX61"/>
    <mergeCell ref="AG56:AX56"/>
    <mergeCell ref="C57:AC57"/>
    <mergeCell ref="AD57:AF57"/>
    <mergeCell ref="AG57:AX57"/>
    <mergeCell ref="A58:B67"/>
    <mergeCell ref="C58:AC58"/>
    <mergeCell ref="AD58:AF58"/>
    <mergeCell ref="AG58:AX60"/>
    <mergeCell ref="C59:D60"/>
    <mergeCell ref="E59:AC59"/>
    <mergeCell ref="A53:AX53"/>
    <mergeCell ref="C54:AC54"/>
    <mergeCell ref="AD54:AF54"/>
    <mergeCell ref="AG54:AX54"/>
    <mergeCell ref="A55:B57"/>
    <mergeCell ref="C55:AC55"/>
    <mergeCell ref="AD55:AF55"/>
    <mergeCell ref="AG55:AX55"/>
    <mergeCell ref="C56:AC56"/>
    <mergeCell ref="AD56:AF56"/>
    <mergeCell ref="C66:AC66"/>
    <mergeCell ref="AD66:AF66"/>
    <mergeCell ref="AG66:AX66"/>
    <mergeCell ref="C67:AC67"/>
    <mergeCell ref="AD67:AF67"/>
    <mergeCell ref="AG67:AX67"/>
    <mergeCell ref="C50:D52"/>
    <mergeCell ref="E50:F52"/>
    <mergeCell ref="G50:I50"/>
    <mergeCell ref="J50:T50"/>
    <mergeCell ref="U50:AX50"/>
    <mergeCell ref="G51:T51"/>
    <mergeCell ref="U51:AX51"/>
    <mergeCell ref="G52:T52"/>
    <mergeCell ref="U52:AX52"/>
    <mergeCell ref="A47:B52"/>
    <mergeCell ref="C47:D49"/>
    <mergeCell ref="E47:F47"/>
    <mergeCell ref="G47:AX47"/>
    <mergeCell ref="E48:F49"/>
    <mergeCell ref="G48:V49"/>
    <mergeCell ref="W48:AA48"/>
    <mergeCell ref="AB48:AX48"/>
    <mergeCell ref="W49:AA49"/>
    <mergeCell ref="AB49:AX49"/>
    <mergeCell ref="A45:F46"/>
    <mergeCell ref="G45:AX46"/>
    <mergeCell ref="AI44:AL44"/>
    <mergeCell ref="AM44:AP44"/>
    <mergeCell ref="AQ44:AT44"/>
    <mergeCell ref="AU44:AX44"/>
    <mergeCell ref="AE42:AH42"/>
    <mergeCell ref="AI42:AL42"/>
    <mergeCell ref="AM42:AP42"/>
    <mergeCell ref="AQ42:AT42"/>
    <mergeCell ref="AU42:AX42"/>
    <mergeCell ref="Y43:AA43"/>
    <mergeCell ref="AB43:AD43"/>
    <mergeCell ref="AE43:AH43"/>
    <mergeCell ref="AI43:AL43"/>
    <mergeCell ref="AM43:AP43"/>
    <mergeCell ref="AI40:AL41"/>
    <mergeCell ref="AM40:AP41"/>
    <mergeCell ref="AQ40:AT40"/>
    <mergeCell ref="AU40:AX40"/>
    <mergeCell ref="AQ41:AR41"/>
    <mergeCell ref="AS41:AT41"/>
    <mergeCell ref="AU41:AV41"/>
    <mergeCell ref="AW41:AX41"/>
    <mergeCell ref="A40:F44"/>
    <mergeCell ref="G40:O41"/>
    <mergeCell ref="P40:X41"/>
    <mergeCell ref="Y40:AA41"/>
    <mergeCell ref="AB40:AD41"/>
    <mergeCell ref="AE40:AH41"/>
    <mergeCell ref="G42:O44"/>
    <mergeCell ref="P42:X44"/>
    <mergeCell ref="Y42:AA42"/>
    <mergeCell ref="AB42:AD42"/>
    <mergeCell ref="AQ43:AT43"/>
    <mergeCell ref="AU43:AX43"/>
    <mergeCell ref="Y44:AA44"/>
    <mergeCell ref="AB44:AD44"/>
    <mergeCell ref="AE44:AH44"/>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5:V25 W24">
    <cfRule type="expression" dxfId="743" priority="879">
      <formula>IF(RIGHT(TEXT(P15,"0.#"),1)=".",FALSE,TRUE)</formula>
    </cfRule>
    <cfRule type="expression" dxfId="742" priority="880">
      <formula>IF(RIGHT(TEXT(P15,"0.#"),1)=".",TRUE,FALSE)</formula>
    </cfRule>
  </conditionalFormatting>
  <conditionalFormatting sqref="P19:AQ19">
    <cfRule type="expression" dxfId="741" priority="877">
      <formula>IF(RIGHT(TEXT(P19,"0.#"),1)=".",FALSE,TRUE)</formula>
    </cfRule>
    <cfRule type="expression" dxfId="740" priority="878">
      <formula>IF(RIGHT(TEXT(P19,"0.#"),1)=".",TRUE,FALSE)</formula>
    </cfRule>
  </conditionalFormatting>
  <conditionalFormatting sqref="Y110">
    <cfRule type="expression" dxfId="739" priority="875">
      <formula>IF(RIGHT(TEXT(Y110,"0.#"),1)=".",FALSE,TRUE)</formula>
    </cfRule>
    <cfRule type="expression" dxfId="738" priority="876">
      <formula>IF(RIGHT(TEXT(Y110,"0.#"),1)=".",TRUE,FALSE)</formula>
    </cfRule>
  </conditionalFormatting>
  <conditionalFormatting sqref="Y111">
    <cfRule type="expression" dxfId="737" priority="873">
      <formula>IF(RIGHT(TEXT(Y111,"0.#"),1)=".",FALSE,TRUE)</formula>
    </cfRule>
    <cfRule type="expression" dxfId="736" priority="874">
      <formula>IF(RIGHT(TEXT(Y111,"0.#"),1)=".",TRUE,FALSE)</formula>
    </cfRule>
  </conditionalFormatting>
  <conditionalFormatting sqref="P16:AQ18">
    <cfRule type="expression" dxfId="733" priority="871">
      <formula>IF(RIGHT(TEXT(P16,"0.#"),1)=".",FALSE,TRUE)</formula>
    </cfRule>
    <cfRule type="expression" dxfId="732" priority="872">
      <formula>IF(RIGHT(TEXT(P16,"0.#"),1)=".",TRUE,FALSE)</formula>
    </cfRule>
  </conditionalFormatting>
  <conditionalFormatting sqref="AU110">
    <cfRule type="expression" dxfId="729" priority="863">
      <formula>IF(RIGHT(TEXT(AU110,"0.#"),1)=".",FALSE,TRUE)</formula>
    </cfRule>
    <cfRule type="expression" dxfId="728" priority="864">
      <formula>IF(RIGHT(TEXT(AU110,"0.#"),1)=".",TRUE,FALSE)</formula>
    </cfRule>
  </conditionalFormatting>
  <conditionalFormatting sqref="AU111">
    <cfRule type="expression" dxfId="727" priority="861">
      <formula>IF(RIGHT(TEXT(AU111,"0.#"),1)=".",FALSE,TRUE)</formula>
    </cfRule>
    <cfRule type="expression" dxfId="726" priority="862">
      <formula>IF(RIGHT(TEXT(AU111,"0.#"),1)=".",TRUE,FALSE)</formula>
    </cfRule>
  </conditionalFormatting>
  <conditionalFormatting sqref="P24">
    <cfRule type="expression" dxfId="673" priority="787">
      <formula>IF(RIGHT(TEXT(P24,"0.#"),1)=".",FALSE,TRUE)</formula>
    </cfRule>
    <cfRule type="expression" dxfId="672" priority="788">
      <formula>IF(RIGHT(TEXT(P24,"0.#"),1)=".",TRUE,FALSE)</formula>
    </cfRule>
  </conditionalFormatting>
  <conditionalFormatting sqref="AM37">
    <cfRule type="expression" dxfId="611" priority="631">
      <formula>IF(RIGHT(TEXT(AM37,"0.#"),1)=".",FALSE,TRUE)</formula>
    </cfRule>
    <cfRule type="expression" dxfId="610" priority="632">
      <formula>IF(RIGHT(TEXT(AM37,"0.#"),1)=".",TRUE,FALSE)</formula>
    </cfRule>
  </conditionalFormatting>
  <conditionalFormatting sqref="AM36">
    <cfRule type="expression" dxfId="609" priority="633">
      <formula>IF(RIGHT(TEXT(AM36,"0.#"),1)=".",FALSE,TRUE)</formula>
    </cfRule>
    <cfRule type="expression" dxfId="608" priority="634">
      <formula>IF(RIGHT(TEXT(AM36,"0.#"),1)=".",TRUE,FALSE)</formula>
    </cfRule>
  </conditionalFormatting>
  <conditionalFormatting sqref="AE35">
    <cfRule type="expression" dxfId="607" priority="647">
      <formula>IF(RIGHT(TEXT(AE35,"0.#"),1)=".",FALSE,TRUE)</formula>
    </cfRule>
    <cfRule type="expression" dxfId="606" priority="648">
      <formula>IF(RIGHT(TEXT(AE35,"0.#"),1)=".",TRUE,FALSE)</formula>
    </cfRule>
  </conditionalFormatting>
  <conditionalFormatting sqref="AQ35:AQ37">
    <cfRule type="expression" dxfId="605" priority="629">
      <formula>IF(RIGHT(TEXT(AQ35,"0.#"),1)=".",FALSE,TRUE)</formula>
    </cfRule>
    <cfRule type="expression" dxfId="604" priority="630">
      <formula>IF(RIGHT(TEXT(AQ35,"0.#"),1)=".",TRUE,FALSE)</formula>
    </cfRule>
  </conditionalFormatting>
  <conditionalFormatting sqref="AU35:AU37">
    <cfRule type="expression" dxfId="603" priority="627">
      <formula>IF(RIGHT(TEXT(AU35,"0.#"),1)=".",FALSE,TRUE)</formula>
    </cfRule>
    <cfRule type="expression" dxfId="602" priority="628">
      <formula>IF(RIGHT(TEXT(AU35,"0.#"),1)=".",TRUE,FALSE)</formula>
    </cfRule>
  </conditionalFormatting>
  <conditionalFormatting sqref="AI37">
    <cfRule type="expression" dxfId="601" priority="641">
      <formula>IF(RIGHT(TEXT(AI37,"0.#"),1)=".",FALSE,TRUE)</formula>
    </cfRule>
    <cfRule type="expression" dxfId="600" priority="642">
      <formula>IF(RIGHT(TEXT(AI37,"0.#"),1)=".",TRUE,FALSE)</formula>
    </cfRule>
  </conditionalFormatting>
  <conditionalFormatting sqref="AE36">
    <cfRule type="expression" dxfId="599" priority="645">
      <formula>IF(RIGHT(TEXT(AE36,"0.#"),1)=".",FALSE,TRUE)</formula>
    </cfRule>
    <cfRule type="expression" dxfId="598" priority="646">
      <formula>IF(RIGHT(TEXT(AE36,"0.#"),1)=".",TRUE,FALSE)</formula>
    </cfRule>
  </conditionalFormatting>
  <conditionalFormatting sqref="AE37">
    <cfRule type="expression" dxfId="597" priority="643">
      <formula>IF(RIGHT(TEXT(AE37,"0.#"),1)=".",FALSE,TRUE)</formula>
    </cfRule>
    <cfRule type="expression" dxfId="596" priority="644">
      <formula>IF(RIGHT(TEXT(AE37,"0.#"),1)=".",TRUE,FALSE)</formula>
    </cfRule>
  </conditionalFormatting>
  <conditionalFormatting sqref="AM35">
    <cfRule type="expression" dxfId="595" priority="635">
      <formula>IF(RIGHT(TEXT(AM35,"0.#"),1)=".",FALSE,TRUE)</formula>
    </cfRule>
    <cfRule type="expression" dxfId="594" priority="636">
      <formula>IF(RIGHT(TEXT(AM35,"0.#"),1)=".",TRUE,FALSE)</formula>
    </cfRule>
  </conditionalFormatting>
  <conditionalFormatting sqref="AI35">
    <cfRule type="expression" dxfId="593" priority="637">
      <formula>IF(RIGHT(TEXT(AI35,"0.#"),1)=".",FALSE,TRUE)</formula>
    </cfRule>
    <cfRule type="expression" dxfId="592" priority="638">
      <formula>IF(RIGHT(TEXT(AI35,"0.#"),1)=".",TRUE,FALSE)</formula>
    </cfRule>
  </conditionalFormatting>
  <conditionalFormatting sqref="AI36">
    <cfRule type="expression" dxfId="591" priority="639">
      <formula>IF(RIGHT(TEXT(AI36,"0.#"),1)=".",FALSE,TRUE)</formula>
    </cfRule>
    <cfRule type="expression" dxfId="590" priority="640">
      <formula>IF(RIGHT(TEXT(AI36,"0.#"),1)=".",TRUE,FALSE)</formula>
    </cfRule>
  </conditionalFormatting>
  <conditionalFormatting sqref="AE28 AQ28">
    <cfRule type="expression" dxfId="73" priority="73">
      <formula>IF(RIGHT(TEXT(AE28,"0.#"),1)=".",FALSE,TRUE)</formula>
    </cfRule>
    <cfRule type="expression" dxfId="72" priority="74">
      <formula>IF(RIGHT(TEXT(AE28,"0.#"),1)=".",TRUE,FALSE)</formula>
    </cfRule>
  </conditionalFormatting>
  <conditionalFormatting sqref="AI28">
    <cfRule type="expression" dxfId="71" priority="71">
      <formula>IF(RIGHT(TEXT(AI28,"0.#"),1)=".",FALSE,TRUE)</formula>
    </cfRule>
    <cfRule type="expression" dxfId="70" priority="72">
      <formula>IF(RIGHT(TEXT(AI28,"0.#"),1)=".",TRUE,FALSE)</formula>
    </cfRule>
  </conditionalFormatting>
  <conditionalFormatting sqref="AM28">
    <cfRule type="expression" dxfId="69" priority="69">
      <formula>IF(RIGHT(TEXT(AM28,"0.#"),1)=".",FALSE,TRUE)</formula>
    </cfRule>
    <cfRule type="expression" dxfId="68" priority="70">
      <formula>IF(RIGHT(TEXT(AM28,"0.#"),1)=".",TRUE,FALSE)</formula>
    </cfRule>
  </conditionalFormatting>
  <conditionalFormatting sqref="AE29">
    <cfRule type="expression" dxfId="67" priority="67">
      <formula>IF(RIGHT(TEXT(AE29,"0.#"),1)=".",FALSE,TRUE)</formula>
    </cfRule>
    <cfRule type="expression" dxfId="66" priority="68">
      <formula>IF(RIGHT(TEXT(AE29,"0.#"),1)=".",TRUE,FALSE)</formula>
    </cfRule>
  </conditionalFormatting>
  <conditionalFormatting sqref="AI29">
    <cfRule type="expression" dxfId="65" priority="65">
      <formula>IF(RIGHT(TEXT(AI29,"0.#"),1)=".",FALSE,TRUE)</formula>
    </cfRule>
    <cfRule type="expression" dxfId="64" priority="66">
      <formula>IF(RIGHT(TEXT(AI29,"0.#"),1)=".",TRUE,FALSE)</formula>
    </cfRule>
  </conditionalFormatting>
  <conditionalFormatting sqref="AM29">
    <cfRule type="expression" dxfId="63" priority="63">
      <formula>IF(RIGHT(TEXT(AM29,"0.#"),1)=".",FALSE,TRUE)</formula>
    </cfRule>
    <cfRule type="expression" dxfId="62" priority="64">
      <formula>IF(RIGHT(TEXT(AM29,"0.#"),1)=".",TRUE,FALSE)</formula>
    </cfRule>
  </conditionalFormatting>
  <conditionalFormatting sqref="AQ29">
    <cfRule type="expression" dxfId="61" priority="61">
      <formula>IF(RIGHT(TEXT(AQ29,"0.#"),1)=".",FALSE,TRUE)</formula>
    </cfRule>
    <cfRule type="expression" dxfId="60" priority="62">
      <formula>IF(RIGHT(TEXT(AQ29,"0.#"),1)=".",TRUE,FALSE)</formula>
    </cfRule>
  </conditionalFormatting>
  <conditionalFormatting sqref="AU29">
    <cfRule type="expression" dxfId="59" priority="57">
      <formula>IF(RIGHT(TEXT(AU29,"0.#"),1)=".",FALSE,TRUE)</formula>
    </cfRule>
    <cfRule type="expression" dxfId="58" priority="58">
      <formula>IF(RIGHT(TEXT(AU29,"0.#"),1)=".",TRUE,FALSE)</formula>
    </cfRule>
  </conditionalFormatting>
  <conditionalFormatting sqref="AU28">
    <cfRule type="expression" dxfId="57" priority="59">
      <formula>IF(RIGHT(TEXT(AU28,"0.#"),1)=".",FALSE,TRUE)</formula>
    </cfRule>
    <cfRule type="expression" dxfId="56" priority="60">
      <formula>IF(RIGHT(TEXT(AU28,"0.#"),1)=".",TRUE,FALSE)</formula>
    </cfRule>
  </conditionalFormatting>
  <conditionalFormatting sqref="AM31">
    <cfRule type="expression" dxfId="55" priority="51">
      <formula>IF(RIGHT(TEXT(AM31,"0.#"),1)=".",FALSE,TRUE)</formula>
    </cfRule>
    <cfRule type="expression" dxfId="54" priority="52">
      <formula>IF(RIGHT(TEXT(AM31,"0.#"),1)=".",TRUE,FALSE)</formula>
    </cfRule>
  </conditionalFormatting>
  <conditionalFormatting sqref="AE32 AM32">
    <cfRule type="expression" dxfId="53" priority="49">
      <formula>IF(RIGHT(TEXT(AE32,"0.#"),1)=".",FALSE,TRUE)</formula>
    </cfRule>
    <cfRule type="expression" dxfId="52" priority="50">
      <formula>IF(RIGHT(TEXT(AE32,"0.#"),1)=".",TRUE,FALSE)</formula>
    </cfRule>
  </conditionalFormatting>
  <conditionalFormatting sqref="AI32">
    <cfRule type="expression" dxfId="51" priority="47">
      <formula>IF(RIGHT(TEXT(AI32,"0.#"),1)=".",FALSE,TRUE)</formula>
    </cfRule>
    <cfRule type="expression" dxfId="50" priority="48">
      <formula>IF(RIGHT(TEXT(AI32,"0.#"),1)=".",TRUE,FALSE)</formula>
    </cfRule>
  </conditionalFormatting>
  <conditionalFormatting sqref="AQ32">
    <cfRule type="expression" dxfId="49" priority="45">
      <formula>IF(RIGHT(TEXT(AQ32,"0.#"),1)=".",FALSE,TRUE)</formula>
    </cfRule>
    <cfRule type="expression" dxfId="48" priority="46">
      <formula>IF(RIGHT(TEXT(AQ32,"0.#"),1)=".",TRUE,FALSE)</formula>
    </cfRule>
  </conditionalFormatting>
  <conditionalFormatting sqref="AE31 AQ31">
    <cfRule type="expression" dxfId="47" priority="55">
      <formula>IF(RIGHT(TEXT(AE31,"0.#"),1)=".",FALSE,TRUE)</formula>
    </cfRule>
    <cfRule type="expression" dxfId="46" priority="56">
      <formula>IF(RIGHT(TEXT(AE31,"0.#"),1)=".",TRUE,FALSE)</formula>
    </cfRule>
  </conditionalFormatting>
  <conditionalFormatting sqref="AI31">
    <cfRule type="expression" dxfId="45" priority="53">
      <formula>IF(RIGHT(TEXT(AI31,"0.#"),1)=".",FALSE,TRUE)</formula>
    </cfRule>
    <cfRule type="expression" dxfId="44" priority="54">
      <formula>IF(RIGHT(TEXT(AI31,"0.#"),1)=".",TRUE,FALSE)</formula>
    </cfRule>
  </conditionalFormatting>
  <conditionalFormatting sqref="AE42">
    <cfRule type="expression" dxfId="43" priority="43">
      <formula>IF(RIGHT(TEXT(AE42,"0.#"),1)=".",FALSE,TRUE)</formula>
    </cfRule>
    <cfRule type="expression" dxfId="42" priority="44">
      <formula>IF(RIGHT(TEXT(AE42,"0.#"),1)=".",TRUE,FALSE)</formula>
    </cfRule>
  </conditionalFormatting>
  <conditionalFormatting sqref="AE43">
    <cfRule type="expression" dxfId="41" priority="41">
      <formula>IF(RIGHT(TEXT(AE43,"0.#"),1)=".",FALSE,TRUE)</formula>
    </cfRule>
    <cfRule type="expression" dxfId="40" priority="42">
      <formula>IF(RIGHT(TEXT(AE43,"0.#"),1)=".",TRUE,FALSE)</formula>
    </cfRule>
  </conditionalFormatting>
  <conditionalFormatting sqref="AE44">
    <cfRule type="expression" dxfId="39" priority="39">
      <formula>IF(RIGHT(TEXT(AE44,"0.#"),1)=".",FALSE,TRUE)</formula>
    </cfRule>
    <cfRule type="expression" dxfId="38" priority="40">
      <formula>IF(RIGHT(TEXT(AE44,"0.#"),1)=".",TRUE,FALSE)</formula>
    </cfRule>
  </conditionalFormatting>
  <conditionalFormatting sqref="AI44">
    <cfRule type="expression" dxfId="37" priority="37">
      <formula>IF(RIGHT(TEXT(AI44,"0.#"),1)=".",FALSE,TRUE)</formula>
    </cfRule>
    <cfRule type="expression" dxfId="36" priority="38">
      <formula>IF(RIGHT(TEXT(AI44,"0.#"),1)=".",TRUE,FALSE)</formula>
    </cfRule>
  </conditionalFormatting>
  <conditionalFormatting sqref="AI43">
    <cfRule type="expression" dxfId="35" priority="35">
      <formula>IF(RIGHT(TEXT(AI43,"0.#"),1)=".",FALSE,TRUE)</formula>
    </cfRule>
    <cfRule type="expression" dxfId="34" priority="36">
      <formula>IF(RIGHT(TEXT(AI43,"0.#"),1)=".",TRUE,FALSE)</formula>
    </cfRule>
  </conditionalFormatting>
  <conditionalFormatting sqref="AI42">
    <cfRule type="expression" dxfId="33" priority="33">
      <formula>IF(RIGHT(TEXT(AI42,"0.#"),1)=".",FALSE,TRUE)</formula>
    </cfRule>
    <cfRule type="expression" dxfId="32" priority="34">
      <formula>IF(RIGHT(TEXT(AI42,"0.#"),1)=".",TRUE,FALSE)</formula>
    </cfRule>
  </conditionalFormatting>
  <conditionalFormatting sqref="AM44">
    <cfRule type="expression" dxfId="31" priority="27">
      <formula>IF(RIGHT(TEXT(AM44,"0.#"),1)=".",FALSE,TRUE)</formula>
    </cfRule>
    <cfRule type="expression" dxfId="30" priority="28">
      <formula>IF(RIGHT(TEXT(AM44,"0.#"),1)=".",TRUE,FALSE)</formula>
    </cfRule>
  </conditionalFormatting>
  <conditionalFormatting sqref="AM42">
    <cfRule type="expression" dxfId="29" priority="31">
      <formula>IF(RIGHT(TEXT(AM42,"0.#"),1)=".",FALSE,TRUE)</formula>
    </cfRule>
    <cfRule type="expression" dxfId="28" priority="32">
      <formula>IF(RIGHT(TEXT(AM42,"0.#"),1)=".",TRUE,FALSE)</formula>
    </cfRule>
  </conditionalFormatting>
  <conditionalFormatting sqref="AM43">
    <cfRule type="expression" dxfId="27" priority="29">
      <formula>IF(RIGHT(TEXT(AM43,"0.#"),1)=".",FALSE,TRUE)</formula>
    </cfRule>
    <cfRule type="expression" dxfId="26" priority="30">
      <formula>IF(RIGHT(TEXT(AM43,"0.#"),1)=".",TRUE,FALSE)</formula>
    </cfRule>
  </conditionalFormatting>
  <conditionalFormatting sqref="AQ42:AQ44">
    <cfRule type="expression" dxfId="25" priority="25">
      <formula>IF(RIGHT(TEXT(AQ42,"0.#"),1)=".",FALSE,TRUE)</formula>
    </cfRule>
    <cfRule type="expression" dxfId="24" priority="26">
      <formula>IF(RIGHT(TEXT(AQ42,"0.#"),1)=".",TRUE,FALSE)</formula>
    </cfRule>
  </conditionalFormatting>
  <conditionalFormatting sqref="AU42:AU44">
    <cfRule type="expression" dxfId="23" priority="23">
      <formula>IF(RIGHT(TEXT(AU42,"0.#"),1)=".",FALSE,TRUE)</formula>
    </cfRule>
    <cfRule type="expression" dxfId="22" priority="24">
      <formula>IF(RIGHT(TEXT(AU42,"0.#"),1)=".",TRUE,FALSE)</formula>
    </cfRule>
  </conditionalFormatting>
  <conditionalFormatting sqref="Y109">
    <cfRule type="expression" dxfId="21" priority="21">
      <formula>IF(RIGHT(TEXT(Y109,"0.#"),1)=".",FALSE,TRUE)</formula>
    </cfRule>
    <cfRule type="expression" dxfId="20" priority="22">
      <formula>IF(RIGHT(TEXT(Y109,"0.#"),1)=".",TRUE,FALSE)</formula>
    </cfRule>
  </conditionalFormatting>
  <conditionalFormatting sqref="AU109">
    <cfRule type="expression" dxfId="19" priority="19">
      <formula>IF(RIGHT(TEXT(AU109,"0.#"),1)=".",FALSE,TRUE)</formula>
    </cfRule>
    <cfRule type="expression" dxfId="18" priority="20">
      <formula>IF(RIGHT(TEXT(AU109,"0.#"),1)=".",TRUE,FALSE)</formula>
    </cfRule>
  </conditionalFormatting>
  <conditionalFormatting sqref="AL117:AO117">
    <cfRule type="expression" dxfId="17" priority="15">
      <formula>IF(AND(AL117&gt;=0, RIGHT(TEXT(AL117,"0.#"),1)&lt;&gt;"."),TRUE,FALSE)</formula>
    </cfRule>
    <cfRule type="expression" dxfId="16" priority="16">
      <formula>IF(AND(AL117&gt;=0, RIGHT(TEXT(AL117,"0.#"),1)="."),TRUE,FALSE)</formula>
    </cfRule>
    <cfRule type="expression" dxfId="15" priority="17">
      <formula>IF(AND(AL117&lt;0, RIGHT(TEXT(AL117,"0.#"),1)&lt;&gt;"."),TRUE,FALSE)</formula>
    </cfRule>
    <cfRule type="expression" dxfId="14" priority="18">
      <formula>IF(AND(AL117&lt;0, RIGHT(TEXT(AL117,"0.#"),1)="."),TRUE,FALSE)</formula>
    </cfRule>
  </conditionalFormatting>
  <conditionalFormatting sqref="Y117">
    <cfRule type="expression" dxfId="13" priority="13">
      <formula>IF(RIGHT(TEXT(Y117,"0.#"),1)=".",FALSE,TRUE)</formula>
    </cfRule>
    <cfRule type="expression" dxfId="12" priority="14">
      <formula>IF(RIGHT(TEXT(Y117,"0.#"),1)=".",TRUE,FALSE)</formula>
    </cfRule>
  </conditionalFormatting>
  <conditionalFormatting sqref="AL121:AO121">
    <cfRule type="expression" dxfId="11" priority="9">
      <formula>IF(AND(AL121&gt;=0, RIGHT(TEXT(AL121,"0.#"),1)&lt;&gt;"."),TRUE,FALSE)</formula>
    </cfRule>
    <cfRule type="expression" dxfId="10" priority="10">
      <formula>IF(AND(AL121&gt;=0, RIGHT(TEXT(AL121,"0.#"),1)="."),TRUE,FALSE)</formula>
    </cfRule>
    <cfRule type="expression" dxfId="9" priority="11">
      <formula>IF(AND(AL121&lt;0, RIGHT(TEXT(AL121,"0.#"),1)&lt;&gt;"."),TRUE,FALSE)</formula>
    </cfRule>
    <cfRule type="expression" dxfId="8" priority="12">
      <formula>IF(AND(AL121&lt;0, RIGHT(TEXT(AL121,"0.#"),1)="."),TRUE,FALSE)</formula>
    </cfRule>
  </conditionalFormatting>
  <conditionalFormatting sqref="Y121">
    <cfRule type="expression" dxfId="7" priority="7">
      <formula>IF(RIGHT(TEXT(Y121,"0.#"),1)=".",FALSE,TRUE)</formula>
    </cfRule>
    <cfRule type="expression" dxfId="6" priority="8">
      <formula>IF(RIGHT(TEXT(Y121,"0.#"),1)=".",TRUE,FALSE)</formula>
    </cfRule>
  </conditionalFormatting>
  <conditionalFormatting sqref="P14:AQ14">
    <cfRule type="expression" dxfId="5" priority="5">
      <formula>IF(RIGHT(TEXT(P14,"0.#"),1)=".",FALSE,TRUE)</formula>
    </cfRule>
    <cfRule type="expression" dxfId="4" priority="6">
      <formula>IF(RIGHT(TEXT(P14,"0.#"),1)=".",TRUE,FALSE)</formula>
    </cfRule>
  </conditionalFormatting>
  <conditionalFormatting sqref="P13:AQ13">
    <cfRule type="expression" dxfId="3" priority="3">
      <formula>IF(RIGHT(TEXT(P13,"0.#"),1)=".",FALSE,TRUE)</formula>
    </cfRule>
    <cfRule type="expression" dxfId="2" priority="4">
      <formula>IF(RIGHT(TEXT(P13,"0.#"),1)=".",TRUE,FALSE)</formula>
    </cfRule>
  </conditionalFormatting>
  <conditionalFormatting sqref="P20:AJ20">
    <cfRule type="expression" dxfId="1" priority="1">
      <formula>IF(RIGHT(TEXT(P20,"0.#"),1)=".",FALSE,TRUE)</formula>
    </cfRule>
    <cfRule type="expression" dxfId="0" priority="2">
      <formula>IF(RIGHT(TEXT(P20,"0.#"),1)=".",TRUE,FALSE)</formula>
    </cfRule>
  </conditionalFormatting>
  <dataValidations count="14">
    <dataValidation type="custom" allowBlank="1" showInputMessage="1" showErrorMessage="1" errorTitle="法人番号チェック" error="法人番号は13桁の数字で入力してください。" sqref="J117:O117 J121:O121">
      <formula1>OR(J117="-",AND(LEN(J117)=13,IFERROR(SEARCH("-",J117),"")="",IFERROR(SEARCH(".",J117),"")="",ISNUMBER(J117)))</formula1>
    </dataValidation>
    <dataValidation type="list" allowBlank="1" showInputMessage="1" showErrorMessage="1" sqref="Q92:R92 AO92:AP92 AC92:AD92">
      <formula1>#REF!</formula1>
    </dataValidation>
    <dataValidation type="custom" imeMode="disabled" allowBlank="1" showInputMessage="1" showErrorMessage="1" sqref="AY24 P13:AQ19 P20:AJ20 Y109:AB110 AU109:AX110 Y117:AB117 AL117:AO117 AQ34:AR34 AU34:AX34 AE35:AX37 AE28:AX29 AE31:AX31 AQ41:AR41 AU41:AX41 AE42:AX44 W24 AL121:AO121 Y121:AB121 P24:V25">
      <formula1>OR(ISNUMBER(P13), P13="-")</formula1>
    </dataValidation>
    <dataValidation type="list" allowBlank="1" showInputMessage="1" showErrorMessage="1" sqref="H74:I7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error="プルダウンリストから選択してください。" sqref="AD59:AF6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7:AK117 AH121:AK121">
      <formula1>OR(AND(MOD(IF(ISNUMBER(AH117), AH117, 0.5),1)=0, 0&lt;=AH117), AH117="-")</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0:AK91 X90:Y91 AJ92 L90:L92 M90:M91 X92 AU90:AV91 J74:J78">
      <formula1>0</formula1>
      <formula2>9999</formula2>
    </dataValidation>
    <dataValidation type="whole" allowBlank="1" showInputMessage="1" showErrorMessage="1" sqref="O90:P91 AX90:AX92 AA90:AB91 AM90:AN91">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7" max="16383" man="1"/>
    <brk id="67" max="16383" man="1"/>
    <brk id="10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S92:U92 AJ2:AM2 E74:G78 AE92:AG92 G92:I92 AQ92:AS92</xm:sqref>
        </x14:dataValidation>
        <x14:dataValidation type="list" allowBlank="1" showInputMessage="1" showErrorMessage="1">
          <x14:formula1>
            <xm:f>入力規則等!$U$49</xm:f>
          </x14:formula1>
          <xm:sqref>C74:D78</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J50:T50</xm:sqref>
        </x14:dataValidation>
        <x14:dataValidation type="list" allowBlank="1" showInputMessage="1" showErrorMessage="1">
          <x14:formula1>
            <xm:f>入力規則等!$AG$2:$AG$13</xm:f>
          </x14:formula1>
          <xm:sqref>AC117:AG117 AC121:AG121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入力規則等!$U$7:$U$9</xm:f>
          </x14:formula1>
          <xm:sqref>U91:V91 I91:J91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88671875" customWidth="1"/>
    <col min="2" max="2" width="8.886718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88671875"/>
    <col min="13" max="13" width="12" style="12" hidden="1" customWidth="1"/>
    <col min="14" max="14" width="4" style="12" hidden="1" customWidth="1"/>
    <col min="15" max="15" width="3.6640625" customWidth="1"/>
    <col min="16" max="16" width="8.33203125" customWidth="1"/>
    <col min="17" max="17" width="8.88671875" style="15" customWidth="1"/>
    <col min="18" max="18" width="9.44140625" style="12" hidden="1" customWidth="1"/>
    <col min="19" max="19" width="4" style="12" hidden="1" customWidth="1"/>
    <col min="20" max="20" width="8.886718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109375" style="30" customWidth="1"/>
    <col min="29" max="29" width="24.109375" style="30" bestFit="1" customWidth="1"/>
    <col min="30" max="30" width="3.88671875" style="30" customWidth="1"/>
    <col min="31" max="31" width="33.886718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71</v>
      </c>
      <c r="B1" s="22" t="s">
        <v>72</v>
      </c>
      <c r="F1" s="23" t="s">
        <v>4</v>
      </c>
      <c r="G1" s="23" t="s">
        <v>61</v>
      </c>
      <c r="K1" s="24" t="s">
        <v>89</v>
      </c>
      <c r="L1" s="22" t="s">
        <v>72</v>
      </c>
      <c r="O1" s="12"/>
      <c r="P1" s="23" t="s">
        <v>5</v>
      </c>
      <c r="Q1" s="23" t="s">
        <v>61</v>
      </c>
      <c r="T1" s="12"/>
      <c r="U1" s="26" t="s">
        <v>152</v>
      </c>
      <c r="W1" s="26" t="s">
        <v>151</v>
      </c>
      <c r="Y1" s="26" t="s">
        <v>69</v>
      </c>
      <c r="Z1" s="26" t="s">
        <v>379</v>
      </c>
      <c r="AA1" s="26" t="s">
        <v>70</v>
      </c>
      <c r="AB1" s="26" t="s">
        <v>380</v>
      </c>
      <c r="AC1" s="26" t="s">
        <v>30</v>
      </c>
      <c r="AD1" s="25"/>
      <c r="AE1" s="26" t="s">
        <v>42</v>
      </c>
      <c r="AF1" s="27"/>
      <c r="AG1" s="39" t="s">
        <v>164</v>
      </c>
      <c r="AI1" s="39" t="s">
        <v>167</v>
      </c>
      <c r="AK1" s="39" t="s">
        <v>171</v>
      </c>
      <c r="AM1" s="51"/>
      <c r="AN1" s="51"/>
      <c r="AP1" s="25" t="s">
        <v>207</v>
      </c>
    </row>
    <row r="2" spans="1:42" ht="13.5" customHeight="1" x14ac:dyDescent="0.2">
      <c r="A2" s="13" t="s">
        <v>73</v>
      </c>
      <c r="B2" s="14"/>
      <c r="C2" s="12" t="str">
        <f>IF(B2="","",A2)</f>
        <v/>
      </c>
      <c r="D2" s="12" t="str">
        <f>IF(C2="","",IF(D1&lt;&gt;"",CONCATENATE(D1,"、",C2),C2))</f>
        <v/>
      </c>
      <c r="F2" s="11" t="s">
        <v>60</v>
      </c>
      <c r="G2" s="16" t="s">
        <v>565</v>
      </c>
      <c r="H2" s="12" t="str">
        <f>IF(G2="","",F2)</f>
        <v>一般会計</v>
      </c>
      <c r="I2" s="12" t="str">
        <f>IF(H2="","",IF(I1&lt;&gt;"",CONCATENATE(I1,"、",H2),H2))</f>
        <v>一般会計</v>
      </c>
      <c r="K2" s="13" t="s">
        <v>90</v>
      </c>
      <c r="L2" s="14"/>
      <c r="M2" s="12" t="str">
        <f>IF(L2="","",K2)</f>
        <v/>
      </c>
      <c r="N2" s="12" t="str">
        <f>IF(M2="","",IF(N1&lt;&gt;"",CONCATENATE(N1,"、",M2),M2))</f>
        <v/>
      </c>
      <c r="O2" s="12"/>
      <c r="P2" s="11" t="s">
        <v>62</v>
      </c>
      <c r="Q2" s="16" t="s">
        <v>565</v>
      </c>
      <c r="R2" s="12" t="str">
        <f>IF(Q2="","",P2)</f>
        <v>直接実施</v>
      </c>
      <c r="S2" s="12" t="str">
        <f>IF(R2="","",IF(S1&lt;&gt;"",CONCATENATE(S1,"、",R2),R2))</f>
        <v>直接実施</v>
      </c>
      <c r="T2" s="12"/>
      <c r="U2" s="66">
        <v>21</v>
      </c>
      <c r="W2" s="29" t="s">
        <v>157</v>
      </c>
      <c r="Y2" s="29" t="s">
        <v>56</v>
      </c>
      <c r="Z2" s="29" t="s">
        <v>56</v>
      </c>
      <c r="AA2" s="59" t="s">
        <v>249</v>
      </c>
      <c r="AB2" s="59" t="s">
        <v>474</v>
      </c>
      <c r="AC2" s="60" t="s">
        <v>122</v>
      </c>
      <c r="AD2" s="25"/>
      <c r="AE2" s="31" t="s">
        <v>153</v>
      </c>
      <c r="AF2" s="27"/>
      <c r="AG2" s="40" t="s">
        <v>215</v>
      </c>
      <c r="AI2" s="39" t="s">
        <v>246</v>
      </c>
      <c r="AK2" s="39" t="s">
        <v>172</v>
      </c>
      <c r="AM2" s="51"/>
      <c r="AN2" s="51"/>
      <c r="AP2" s="40" t="s">
        <v>215</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565</v>
      </c>
      <c r="R3" s="12" t="str">
        <f t="shared" ref="R3:R8" si="3">IF(Q3="","",P3)</f>
        <v>委託・請負</v>
      </c>
      <c r="S3" s="12" t="str">
        <f t="shared" ref="S3:S8" si="4">IF(R3="",S2,IF(S2&lt;&gt;"",CONCATENATE(S2,"、",R3),R3))</f>
        <v>直接実施、委託・請負</v>
      </c>
      <c r="T3" s="12"/>
      <c r="U3" s="29" t="s">
        <v>505</v>
      </c>
      <c r="W3" s="29" t="s">
        <v>132</v>
      </c>
      <c r="Y3" s="29" t="s">
        <v>57</v>
      </c>
      <c r="Z3" s="29" t="s">
        <v>381</v>
      </c>
      <c r="AA3" s="59" t="s">
        <v>347</v>
      </c>
      <c r="AB3" s="59" t="s">
        <v>475</v>
      </c>
      <c r="AC3" s="60" t="s">
        <v>123</v>
      </c>
      <c r="AD3" s="25"/>
      <c r="AE3" s="31" t="s">
        <v>154</v>
      </c>
      <c r="AF3" s="27"/>
      <c r="AG3" s="40" t="s">
        <v>216</v>
      </c>
      <c r="AI3" s="39" t="s">
        <v>166</v>
      </c>
      <c r="AK3" s="39" t="str">
        <f>CHAR(CODE(AK2)+1)</f>
        <v>B</v>
      </c>
      <c r="AM3" s="51"/>
      <c r="AN3" s="51"/>
      <c r="AP3" s="40" t="s">
        <v>216</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直接実施、委託・請負</v>
      </c>
      <c r="T4" s="12"/>
      <c r="U4" s="29" t="s">
        <v>552</v>
      </c>
      <c r="W4" s="29" t="s">
        <v>133</v>
      </c>
      <c r="Y4" s="29" t="s">
        <v>254</v>
      </c>
      <c r="Z4" s="29" t="s">
        <v>382</v>
      </c>
      <c r="AA4" s="59" t="s">
        <v>348</v>
      </c>
      <c r="AB4" s="59" t="s">
        <v>476</v>
      </c>
      <c r="AC4" s="59" t="s">
        <v>124</v>
      </c>
      <c r="AD4" s="25"/>
      <c r="AE4" s="31" t="s">
        <v>155</v>
      </c>
      <c r="AF4" s="27"/>
      <c r="AG4" s="40" t="s">
        <v>217</v>
      </c>
      <c r="AI4" s="39" t="s">
        <v>168</v>
      </c>
      <c r="AK4" s="39" t="str">
        <f t="shared" ref="AK4:AK49" si="7">CHAR(CODE(AK3)+1)</f>
        <v>C</v>
      </c>
      <c r="AM4" s="51"/>
      <c r="AN4" s="51"/>
      <c r="AP4" s="40" t="s">
        <v>217</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直接実施、委託・請負</v>
      </c>
      <c r="T5" s="12"/>
      <c r="W5" s="29" t="s">
        <v>529</v>
      </c>
      <c r="Y5" s="29" t="s">
        <v>255</v>
      </c>
      <c r="Z5" s="29" t="s">
        <v>383</v>
      </c>
      <c r="AA5" s="59" t="s">
        <v>349</v>
      </c>
      <c r="AB5" s="59" t="s">
        <v>477</v>
      </c>
      <c r="AC5" s="59" t="s">
        <v>156</v>
      </c>
      <c r="AD5" s="28"/>
      <c r="AE5" s="31" t="s">
        <v>227</v>
      </c>
      <c r="AF5" s="27"/>
      <c r="AG5" s="40" t="s">
        <v>218</v>
      </c>
      <c r="AI5" s="39" t="s">
        <v>252</v>
      </c>
      <c r="AK5" s="39" t="str">
        <f t="shared" si="7"/>
        <v>D</v>
      </c>
      <c r="AP5" s="40" t="s">
        <v>218</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直接実施、委託・請負</v>
      </c>
      <c r="T6" s="12"/>
      <c r="U6" s="29" t="s">
        <v>229</v>
      </c>
      <c r="W6" s="29" t="s">
        <v>531</v>
      </c>
      <c r="Y6" s="29" t="s">
        <v>256</v>
      </c>
      <c r="Z6" s="29" t="s">
        <v>384</v>
      </c>
      <c r="AA6" s="59" t="s">
        <v>350</v>
      </c>
      <c r="AB6" s="59" t="s">
        <v>478</v>
      </c>
      <c r="AC6" s="59" t="s">
        <v>125</v>
      </c>
      <c r="AD6" s="28"/>
      <c r="AE6" s="31" t="s">
        <v>225</v>
      </c>
      <c r="AF6" s="27"/>
      <c r="AG6" s="40" t="s">
        <v>219</v>
      </c>
      <c r="AI6" s="39" t="s">
        <v>253</v>
      </c>
      <c r="AK6" s="39" t="str">
        <f>CHAR(CODE(AK5)+1)</f>
        <v>E</v>
      </c>
      <c r="AP6" s="40" t="s">
        <v>219</v>
      </c>
    </row>
    <row r="7" spans="1:42" ht="13.5" customHeight="1" x14ac:dyDescent="0.2">
      <c r="A7" s="13" t="s">
        <v>78</v>
      </c>
      <c r="B7" s="14"/>
      <c r="C7" s="12" t="str">
        <f t="shared" si="0"/>
        <v/>
      </c>
      <c r="D7" s="12" t="str">
        <f t="shared" si="8"/>
        <v/>
      </c>
      <c r="F7" s="17" t="s">
        <v>179</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直接実施、委託・請負</v>
      </c>
      <c r="T7" s="12"/>
      <c r="U7" s="29"/>
      <c r="W7" s="29" t="s">
        <v>134</v>
      </c>
      <c r="Y7" s="29" t="s">
        <v>257</v>
      </c>
      <c r="Z7" s="29" t="s">
        <v>385</v>
      </c>
      <c r="AA7" s="59" t="s">
        <v>351</v>
      </c>
      <c r="AB7" s="59" t="s">
        <v>479</v>
      </c>
      <c r="AC7" s="28"/>
      <c r="AD7" s="28"/>
      <c r="AE7" s="29" t="s">
        <v>125</v>
      </c>
      <c r="AF7" s="27"/>
      <c r="AG7" s="40" t="s">
        <v>220</v>
      </c>
      <c r="AH7" s="54"/>
      <c r="AI7" s="40" t="s">
        <v>242</v>
      </c>
      <c r="AK7" s="39" t="str">
        <f>CHAR(CODE(AK6)+1)</f>
        <v>F</v>
      </c>
      <c r="AP7" s="40" t="s">
        <v>220</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直接実施、委託・請負</v>
      </c>
      <c r="T8" s="12"/>
      <c r="U8" s="29" t="s">
        <v>250</v>
      </c>
      <c r="W8" s="29" t="s">
        <v>135</v>
      </c>
      <c r="Y8" s="29" t="s">
        <v>258</v>
      </c>
      <c r="Z8" s="29" t="s">
        <v>386</v>
      </c>
      <c r="AA8" s="59" t="s">
        <v>352</v>
      </c>
      <c r="AB8" s="59" t="s">
        <v>480</v>
      </c>
      <c r="AC8" s="28"/>
      <c r="AD8" s="28"/>
      <c r="AE8" s="28"/>
      <c r="AF8" s="27"/>
      <c r="AG8" s="40" t="s">
        <v>221</v>
      </c>
      <c r="AI8" s="39" t="s">
        <v>243</v>
      </c>
      <c r="AK8" s="39" t="str">
        <f t="shared" si="7"/>
        <v>G</v>
      </c>
      <c r="AP8" s="40" t="s">
        <v>221</v>
      </c>
    </row>
    <row r="9" spans="1:42" ht="13.5" customHeight="1" x14ac:dyDescent="0.2">
      <c r="A9" s="13" t="s">
        <v>80</v>
      </c>
      <c r="B9" s="14"/>
      <c r="C9" s="12" t="str">
        <f t="shared" si="0"/>
        <v/>
      </c>
      <c r="D9" s="12" t="str">
        <f t="shared" si="8"/>
        <v/>
      </c>
      <c r="F9" s="17" t="s">
        <v>180</v>
      </c>
      <c r="G9" s="16"/>
      <c r="H9" s="12" t="str">
        <f t="shared" si="1"/>
        <v/>
      </c>
      <c r="I9" s="12" t="str">
        <f t="shared" si="5"/>
        <v>一般会計</v>
      </c>
      <c r="K9" s="13" t="s">
        <v>97</v>
      </c>
      <c r="L9" s="14"/>
      <c r="M9" s="12" t="str">
        <f t="shared" si="2"/>
        <v/>
      </c>
      <c r="N9" s="12" t="str">
        <f t="shared" si="6"/>
        <v/>
      </c>
      <c r="O9" s="12"/>
      <c r="P9" s="12"/>
      <c r="Q9" s="18"/>
      <c r="T9" s="12"/>
      <c r="U9" s="29" t="s">
        <v>251</v>
      </c>
      <c r="W9" s="29" t="s">
        <v>136</v>
      </c>
      <c r="Y9" s="29" t="s">
        <v>259</v>
      </c>
      <c r="Z9" s="29" t="s">
        <v>387</v>
      </c>
      <c r="AA9" s="59" t="s">
        <v>353</v>
      </c>
      <c r="AB9" s="59" t="s">
        <v>481</v>
      </c>
      <c r="AC9" s="28"/>
      <c r="AD9" s="28"/>
      <c r="AE9" s="28"/>
      <c r="AF9" s="27"/>
      <c r="AG9" s="40" t="s">
        <v>222</v>
      </c>
      <c r="AI9" s="50"/>
      <c r="AK9" s="39" t="str">
        <f t="shared" si="7"/>
        <v>H</v>
      </c>
      <c r="AP9" s="40" t="s">
        <v>222</v>
      </c>
    </row>
    <row r="10" spans="1:42" ht="13.5" customHeight="1" x14ac:dyDescent="0.2">
      <c r="A10" s="13" t="s">
        <v>197</v>
      </c>
      <c r="B10" s="14"/>
      <c r="C10" s="12" t="str">
        <f t="shared" si="0"/>
        <v/>
      </c>
      <c r="D10" s="12" t="str">
        <f t="shared" si="8"/>
        <v/>
      </c>
      <c r="F10" s="17" t="s">
        <v>104</v>
      </c>
      <c r="G10" s="16"/>
      <c r="H10" s="12" t="str">
        <f t="shared" si="1"/>
        <v/>
      </c>
      <c r="I10" s="12" t="str">
        <f t="shared" si="5"/>
        <v>一般会計</v>
      </c>
      <c r="K10" s="13" t="s">
        <v>198</v>
      </c>
      <c r="L10" s="14"/>
      <c r="M10" s="12" t="str">
        <f t="shared" si="2"/>
        <v/>
      </c>
      <c r="N10" s="12" t="str">
        <f t="shared" si="6"/>
        <v/>
      </c>
      <c r="O10" s="12"/>
      <c r="P10" s="12" t="str">
        <f>S8</f>
        <v>直接実施、委託・請負</v>
      </c>
      <c r="Q10" s="18"/>
      <c r="T10" s="12"/>
      <c r="W10" s="29" t="s">
        <v>137</v>
      </c>
      <c r="Y10" s="29" t="s">
        <v>260</v>
      </c>
      <c r="Z10" s="29" t="s">
        <v>388</v>
      </c>
      <c r="AA10" s="59" t="s">
        <v>354</v>
      </c>
      <c r="AB10" s="59" t="s">
        <v>482</v>
      </c>
      <c r="AC10" s="28"/>
      <c r="AD10" s="28"/>
      <c r="AE10" s="28"/>
      <c r="AF10" s="27"/>
      <c r="AG10" s="40" t="s">
        <v>210</v>
      </c>
      <c r="AK10" s="39" t="str">
        <f t="shared" si="7"/>
        <v>I</v>
      </c>
      <c r="AP10" s="39" t="s">
        <v>208</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565</v>
      </c>
      <c r="M11" s="12" t="str">
        <f t="shared" si="2"/>
        <v>その他の事項経費</v>
      </c>
      <c r="N11" s="12" t="str">
        <f t="shared" si="6"/>
        <v>その他の事項経費</v>
      </c>
      <c r="O11" s="12"/>
      <c r="P11" s="12"/>
      <c r="Q11" s="18"/>
      <c r="T11" s="12"/>
      <c r="W11" s="29" t="s">
        <v>549</v>
      </c>
      <c r="Y11" s="29" t="s">
        <v>261</v>
      </c>
      <c r="Z11" s="29" t="s">
        <v>389</v>
      </c>
      <c r="AA11" s="59" t="s">
        <v>355</v>
      </c>
      <c r="AB11" s="59" t="s">
        <v>483</v>
      </c>
      <c r="AC11" s="28"/>
      <c r="AD11" s="28"/>
      <c r="AE11" s="28"/>
      <c r="AF11" s="27"/>
      <c r="AG11" s="39" t="s">
        <v>213</v>
      </c>
      <c r="AK11" s="39"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506</v>
      </c>
      <c r="W12" s="29" t="s">
        <v>138</v>
      </c>
      <c r="Y12" s="29" t="s">
        <v>262</v>
      </c>
      <c r="Z12" s="29" t="s">
        <v>390</v>
      </c>
      <c r="AA12" s="59" t="s">
        <v>356</v>
      </c>
      <c r="AB12" s="59" t="s">
        <v>484</v>
      </c>
      <c r="AC12" s="28"/>
      <c r="AD12" s="28"/>
      <c r="AE12" s="28"/>
      <c r="AF12" s="27"/>
      <c r="AG12" s="39" t="s">
        <v>211</v>
      </c>
      <c r="AK12" s="39"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263</v>
      </c>
      <c r="Z13" s="29" t="s">
        <v>391</v>
      </c>
      <c r="AA13" s="59" t="s">
        <v>357</v>
      </c>
      <c r="AB13" s="59" t="s">
        <v>485</v>
      </c>
      <c r="AC13" s="28"/>
      <c r="AD13" s="28"/>
      <c r="AE13" s="28"/>
      <c r="AF13" s="27"/>
      <c r="AG13" s="39" t="s">
        <v>212</v>
      </c>
      <c r="AK13" s="39"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507</v>
      </c>
      <c r="W14" s="29" t="s">
        <v>140</v>
      </c>
      <c r="Y14" s="29" t="s">
        <v>264</v>
      </c>
      <c r="Z14" s="29" t="s">
        <v>392</v>
      </c>
      <c r="AA14" s="59" t="s">
        <v>358</v>
      </c>
      <c r="AB14" s="59" t="s">
        <v>486</v>
      </c>
      <c r="AC14" s="28"/>
      <c r="AD14" s="28"/>
      <c r="AE14" s="28"/>
      <c r="AF14" s="27"/>
      <c r="AG14" s="50"/>
      <c r="AK14" s="39"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29" t="s">
        <v>508</v>
      </c>
      <c r="W15" s="29" t="s">
        <v>141</v>
      </c>
      <c r="Y15" s="29" t="s">
        <v>265</v>
      </c>
      <c r="Z15" s="29" t="s">
        <v>393</v>
      </c>
      <c r="AA15" s="59" t="s">
        <v>359</v>
      </c>
      <c r="AB15" s="59" t="s">
        <v>487</v>
      </c>
      <c r="AC15" s="28"/>
      <c r="AD15" s="28"/>
      <c r="AE15" s="28"/>
      <c r="AF15" s="27"/>
      <c r="AG15" s="51"/>
      <c r="AK15" s="39"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29" t="s">
        <v>509</v>
      </c>
      <c r="W16" s="29" t="s">
        <v>142</v>
      </c>
      <c r="Y16" s="29" t="s">
        <v>266</v>
      </c>
      <c r="Z16" s="29" t="s">
        <v>394</v>
      </c>
      <c r="AA16" s="59" t="s">
        <v>360</v>
      </c>
      <c r="AB16" s="59" t="s">
        <v>488</v>
      </c>
      <c r="AC16" s="28"/>
      <c r="AD16" s="28"/>
      <c r="AE16" s="28"/>
      <c r="AF16" s="27"/>
      <c r="AG16" s="51"/>
      <c r="AK16" s="39"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29" t="s">
        <v>527</v>
      </c>
      <c r="W17" s="29" t="s">
        <v>143</v>
      </c>
      <c r="Y17" s="29" t="s">
        <v>267</v>
      </c>
      <c r="Z17" s="29" t="s">
        <v>395</v>
      </c>
      <c r="AA17" s="59" t="s">
        <v>361</v>
      </c>
      <c r="AB17" s="59" t="s">
        <v>489</v>
      </c>
      <c r="AC17" s="28"/>
      <c r="AD17" s="28"/>
      <c r="AE17" s="28"/>
      <c r="AF17" s="27"/>
      <c r="AG17" s="51"/>
      <c r="AK17" s="39"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29" t="s">
        <v>510</v>
      </c>
      <c r="W18" s="29" t="s">
        <v>144</v>
      </c>
      <c r="Y18" s="29" t="s">
        <v>268</v>
      </c>
      <c r="Z18" s="29" t="s">
        <v>396</v>
      </c>
      <c r="AA18" s="59" t="s">
        <v>362</v>
      </c>
      <c r="AB18" s="59" t="s">
        <v>490</v>
      </c>
      <c r="AC18" s="28"/>
      <c r="AD18" s="28"/>
      <c r="AE18" s="28"/>
      <c r="AF18" s="27"/>
      <c r="AK18" s="39" t="str">
        <f t="shared" si="7"/>
        <v>Q</v>
      </c>
    </row>
    <row r="19" spans="1:37" ht="13.5" customHeight="1" x14ac:dyDescent="0.2">
      <c r="A19" s="13" t="s">
        <v>190</v>
      </c>
      <c r="B19" s="14"/>
      <c r="C19" s="12" t="str">
        <f t="shared" si="9"/>
        <v/>
      </c>
      <c r="D19" s="12" t="str">
        <f t="shared" si="8"/>
        <v/>
      </c>
      <c r="F19" s="17" t="s">
        <v>113</v>
      </c>
      <c r="G19" s="16"/>
      <c r="H19" s="12" t="str">
        <f t="shared" si="1"/>
        <v/>
      </c>
      <c r="I19" s="12" t="str">
        <f t="shared" si="5"/>
        <v>一般会計</v>
      </c>
      <c r="K19" s="12"/>
      <c r="L19" s="12"/>
      <c r="O19" s="12"/>
      <c r="P19" s="12"/>
      <c r="Q19" s="18"/>
      <c r="T19" s="12"/>
      <c r="U19" s="29" t="s">
        <v>511</v>
      </c>
      <c r="W19" s="29" t="s">
        <v>145</v>
      </c>
      <c r="Y19" s="29" t="s">
        <v>269</v>
      </c>
      <c r="Z19" s="29" t="s">
        <v>397</v>
      </c>
      <c r="AA19" s="59" t="s">
        <v>363</v>
      </c>
      <c r="AB19" s="59" t="s">
        <v>491</v>
      </c>
      <c r="AC19" s="28"/>
      <c r="AD19" s="28"/>
      <c r="AE19" s="28"/>
      <c r="AF19" s="27"/>
      <c r="AK19" s="39" t="str">
        <f t="shared" si="7"/>
        <v>R</v>
      </c>
    </row>
    <row r="20" spans="1:37" ht="13.5" customHeight="1" x14ac:dyDescent="0.2">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29" t="s">
        <v>512</v>
      </c>
      <c r="W20" s="29" t="s">
        <v>146</v>
      </c>
      <c r="Y20" s="29" t="s">
        <v>270</v>
      </c>
      <c r="Z20" s="29" t="s">
        <v>398</v>
      </c>
      <c r="AA20" s="59" t="s">
        <v>364</v>
      </c>
      <c r="AB20" s="59" t="s">
        <v>492</v>
      </c>
      <c r="AC20" s="28"/>
      <c r="AD20" s="28"/>
      <c r="AE20" s="28"/>
      <c r="AF20" s="27"/>
      <c r="AK20" s="39" t="str">
        <f t="shared" si="7"/>
        <v>S</v>
      </c>
    </row>
    <row r="21" spans="1:37" ht="13.5" customHeight="1" x14ac:dyDescent="0.2">
      <c r="A21" s="13" t="s">
        <v>192</v>
      </c>
      <c r="B21" s="14"/>
      <c r="C21" s="12" t="str">
        <f t="shared" si="9"/>
        <v/>
      </c>
      <c r="D21" s="12" t="str">
        <f t="shared" si="8"/>
        <v/>
      </c>
      <c r="F21" s="17" t="s">
        <v>114</v>
      </c>
      <c r="G21" s="16"/>
      <c r="H21" s="12" t="str">
        <f t="shared" si="1"/>
        <v/>
      </c>
      <c r="I21" s="12" t="str">
        <f t="shared" si="5"/>
        <v>一般会計</v>
      </c>
      <c r="K21" s="12"/>
      <c r="L21" s="12"/>
      <c r="O21" s="12"/>
      <c r="P21" s="12"/>
      <c r="Q21" s="18"/>
      <c r="T21" s="12"/>
      <c r="U21" s="29" t="s">
        <v>513</v>
      </c>
      <c r="W21" s="29" t="s">
        <v>147</v>
      </c>
      <c r="Y21" s="29" t="s">
        <v>271</v>
      </c>
      <c r="Z21" s="29" t="s">
        <v>399</v>
      </c>
      <c r="AA21" s="59" t="s">
        <v>365</v>
      </c>
      <c r="AB21" s="59" t="s">
        <v>493</v>
      </c>
      <c r="AC21" s="28"/>
      <c r="AD21" s="28"/>
      <c r="AE21" s="28"/>
      <c r="AF21" s="27"/>
      <c r="AK21" s="39" t="str">
        <f t="shared" si="7"/>
        <v>T</v>
      </c>
    </row>
    <row r="22" spans="1:37" ht="13.5" customHeight="1" x14ac:dyDescent="0.2">
      <c r="A22" s="13" t="s">
        <v>193</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29" t="s">
        <v>551</v>
      </c>
      <c r="W22" s="29" t="s">
        <v>148</v>
      </c>
      <c r="Y22" s="29" t="s">
        <v>272</v>
      </c>
      <c r="Z22" s="29" t="s">
        <v>400</v>
      </c>
      <c r="AA22" s="59" t="s">
        <v>366</v>
      </c>
      <c r="AB22" s="59" t="s">
        <v>494</v>
      </c>
      <c r="AC22" s="28"/>
      <c r="AD22" s="28"/>
      <c r="AE22" s="28"/>
      <c r="AF22" s="27"/>
      <c r="AK22" s="39" t="str">
        <f t="shared" si="7"/>
        <v>U</v>
      </c>
    </row>
    <row r="23" spans="1:37" ht="13.5" customHeight="1" x14ac:dyDescent="0.2">
      <c r="A23" s="57" t="s">
        <v>244</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29" t="s">
        <v>514</v>
      </c>
      <c r="W23" s="29" t="s">
        <v>149</v>
      </c>
      <c r="Y23" s="29" t="s">
        <v>273</v>
      </c>
      <c r="Z23" s="29" t="s">
        <v>401</v>
      </c>
      <c r="AA23" s="59" t="s">
        <v>367</v>
      </c>
      <c r="AB23" s="59" t="s">
        <v>495</v>
      </c>
      <c r="AC23" s="28"/>
      <c r="AD23" s="28"/>
      <c r="AE23" s="28"/>
      <c r="AF23" s="27"/>
      <c r="AK23" s="39" t="str">
        <f t="shared" si="7"/>
        <v>V</v>
      </c>
    </row>
    <row r="24" spans="1:37" ht="13.5" customHeight="1" x14ac:dyDescent="0.2">
      <c r="A24" s="68"/>
      <c r="B24" s="55"/>
      <c r="F24" s="17" t="s">
        <v>247</v>
      </c>
      <c r="G24" s="16"/>
      <c r="H24" s="12" t="str">
        <f t="shared" si="1"/>
        <v/>
      </c>
      <c r="I24" s="12" t="str">
        <f t="shared" si="5"/>
        <v>一般会計</v>
      </c>
      <c r="K24" s="12"/>
      <c r="L24" s="12"/>
      <c r="O24" s="12"/>
      <c r="P24" s="12"/>
      <c r="Q24" s="18"/>
      <c r="T24" s="12"/>
      <c r="U24" s="29" t="s">
        <v>515</v>
      </c>
      <c r="W24" s="29" t="s">
        <v>150</v>
      </c>
      <c r="Y24" s="29" t="s">
        <v>274</v>
      </c>
      <c r="Z24" s="29" t="s">
        <v>402</v>
      </c>
      <c r="AA24" s="59" t="s">
        <v>368</v>
      </c>
      <c r="AB24" s="59" t="s">
        <v>496</v>
      </c>
      <c r="AC24" s="28"/>
      <c r="AD24" s="28"/>
      <c r="AE24" s="28"/>
      <c r="AF24" s="27"/>
      <c r="AK24" s="39" t="str">
        <f>CHAR(CODE(AK23)+1)</f>
        <v>W</v>
      </c>
    </row>
    <row r="25" spans="1:37" ht="13.5" customHeight="1" x14ac:dyDescent="0.2">
      <c r="A25" s="56"/>
      <c r="B25" s="55"/>
      <c r="F25" s="17" t="s">
        <v>117</v>
      </c>
      <c r="G25" s="16"/>
      <c r="H25" s="12" t="str">
        <f t="shared" si="1"/>
        <v/>
      </c>
      <c r="I25" s="12" t="str">
        <f t="shared" si="5"/>
        <v>一般会計</v>
      </c>
      <c r="K25" s="12"/>
      <c r="L25" s="12"/>
      <c r="O25" s="12"/>
      <c r="P25" s="12"/>
      <c r="Q25" s="18"/>
      <c r="T25" s="12"/>
      <c r="U25" s="29" t="s">
        <v>516</v>
      </c>
      <c r="W25" s="49"/>
      <c r="Y25" s="29" t="s">
        <v>275</v>
      </c>
      <c r="Z25" s="29" t="s">
        <v>403</v>
      </c>
      <c r="AA25" s="59" t="s">
        <v>369</v>
      </c>
      <c r="AB25" s="59" t="s">
        <v>497</v>
      </c>
      <c r="AC25" s="28"/>
      <c r="AD25" s="28"/>
      <c r="AE25" s="28"/>
      <c r="AF25" s="27"/>
      <c r="AK25" s="39" t="str">
        <f t="shared" si="7"/>
        <v>X</v>
      </c>
    </row>
    <row r="26" spans="1:37" ht="13.5" customHeight="1" x14ac:dyDescent="0.2">
      <c r="A26" s="56"/>
      <c r="B26" s="55"/>
      <c r="F26" s="17" t="s">
        <v>118</v>
      </c>
      <c r="G26" s="16"/>
      <c r="H26" s="12" t="str">
        <f t="shared" si="1"/>
        <v/>
      </c>
      <c r="I26" s="12" t="str">
        <f t="shared" si="5"/>
        <v>一般会計</v>
      </c>
      <c r="K26" s="12"/>
      <c r="L26" s="12"/>
      <c r="O26" s="12"/>
      <c r="P26" s="12"/>
      <c r="Q26" s="18"/>
      <c r="T26" s="12"/>
      <c r="U26" s="29" t="s">
        <v>517</v>
      </c>
      <c r="Y26" s="29" t="s">
        <v>276</v>
      </c>
      <c r="Z26" s="29" t="s">
        <v>404</v>
      </c>
      <c r="AA26" s="59" t="s">
        <v>370</v>
      </c>
      <c r="AB26" s="59" t="s">
        <v>498</v>
      </c>
      <c r="AC26" s="28"/>
      <c r="AD26" s="28"/>
      <c r="AE26" s="28"/>
      <c r="AF26" s="27"/>
      <c r="AK26" s="39"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29" t="s">
        <v>518</v>
      </c>
      <c r="Y27" s="29" t="s">
        <v>277</v>
      </c>
      <c r="Z27" s="29" t="s">
        <v>405</v>
      </c>
      <c r="AA27" s="59" t="s">
        <v>371</v>
      </c>
      <c r="AB27" s="59" t="s">
        <v>499</v>
      </c>
      <c r="AC27" s="28"/>
      <c r="AD27" s="28"/>
      <c r="AE27" s="28"/>
      <c r="AF27" s="27"/>
      <c r="AK27" s="39"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29" t="s">
        <v>519</v>
      </c>
      <c r="Y28" s="29" t="s">
        <v>278</v>
      </c>
      <c r="Z28" s="29" t="s">
        <v>406</v>
      </c>
      <c r="AA28" s="59" t="s">
        <v>372</v>
      </c>
      <c r="AB28" s="59" t="s">
        <v>500</v>
      </c>
      <c r="AC28" s="28"/>
      <c r="AD28" s="28"/>
      <c r="AE28" s="28"/>
      <c r="AF28" s="27"/>
      <c r="AK28" s="39" t="s">
        <v>173</v>
      </c>
    </row>
    <row r="29" spans="1:37" ht="13.5" customHeight="1" x14ac:dyDescent="0.2">
      <c r="A29" s="12"/>
      <c r="B29" s="12"/>
      <c r="F29" s="17" t="s">
        <v>181</v>
      </c>
      <c r="G29" s="16"/>
      <c r="H29" s="12" t="str">
        <f t="shared" si="1"/>
        <v/>
      </c>
      <c r="I29" s="12" t="str">
        <f t="shared" si="5"/>
        <v>一般会計</v>
      </c>
      <c r="K29" s="12"/>
      <c r="L29" s="12"/>
      <c r="O29" s="12"/>
      <c r="P29" s="12"/>
      <c r="Q29" s="18"/>
      <c r="T29" s="12"/>
      <c r="U29" s="29" t="s">
        <v>520</v>
      </c>
      <c r="Y29" s="29" t="s">
        <v>279</v>
      </c>
      <c r="Z29" s="29" t="s">
        <v>407</v>
      </c>
      <c r="AA29" s="59" t="s">
        <v>373</v>
      </c>
      <c r="AB29" s="59" t="s">
        <v>501</v>
      </c>
      <c r="AC29" s="28"/>
      <c r="AD29" s="28"/>
      <c r="AE29" s="28"/>
      <c r="AF29" s="27"/>
      <c r="AK29" s="39" t="str">
        <f t="shared" si="7"/>
        <v>b</v>
      </c>
    </row>
    <row r="30" spans="1:37" ht="13.5" customHeight="1" x14ac:dyDescent="0.2">
      <c r="A30" s="12"/>
      <c r="B30" s="12"/>
      <c r="F30" s="17" t="s">
        <v>182</v>
      </c>
      <c r="G30" s="16"/>
      <c r="H30" s="12" t="str">
        <f t="shared" si="1"/>
        <v/>
      </c>
      <c r="I30" s="12" t="str">
        <f t="shared" si="5"/>
        <v>一般会計</v>
      </c>
      <c r="K30" s="12"/>
      <c r="L30" s="12"/>
      <c r="O30" s="12"/>
      <c r="P30" s="12"/>
      <c r="Q30" s="18"/>
      <c r="T30" s="12"/>
      <c r="U30" s="29" t="s">
        <v>521</v>
      </c>
      <c r="Y30" s="29" t="s">
        <v>280</v>
      </c>
      <c r="Z30" s="29" t="s">
        <v>408</v>
      </c>
      <c r="AA30" s="59" t="s">
        <v>374</v>
      </c>
      <c r="AB30" s="59" t="s">
        <v>502</v>
      </c>
      <c r="AC30" s="28"/>
      <c r="AD30" s="28"/>
      <c r="AE30" s="28"/>
      <c r="AF30" s="27"/>
      <c r="AK30" s="39" t="str">
        <f t="shared" si="7"/>
        <v>c</v>
      </c>
    </row>
    <row r="31" spans="1:37" ht="13.5" customHeight="1" x14ac:dyDescent="0.2">
      <c r="A31" s="12"/>
      <c r="B31" s="12"/>
      <c r="F31" s="17" t="s">
        <v>183</v>
      </c>
      <c r="G31" s="16"/>
      <c r="H31" s="12" t="str">
        <f t="shared" si="1"/>
        <v/>
      </c>
      <c r="I31" s="12" t="str">
        <f t="shared" si="5"/>
        <v>一般会計</v>
      </c>
      <c r="K31" s="12"/>
      <c r="L31" s="12"/>
      <c r="O31" s="12"/>
      <c r="P31" s="12"/>
      <c r="Q31" s="18"/>
      <c r="T31" s="12"/>
      <c r="U31" s="29" t="s">
        <v>522</v>
      </c>
      <c r="Y31" s="29" t="s">
        <v>281</v>
      </c>
      <c r="Z31" s="29" t="s">
        <v>409</v>
      </c>
      <c r="AA31" s="59" t="s">
        <v>375</v>
      </c>
      <c r="AB31" s="59" t="s">
        <v>503</v>
      </c>
      <c r="AC31" s="28"/>
      <c r="AD31" s="28"/>
      <c r="AE31" s="28"/>
      <c r="AF31" s="27"/>
      <c r="AK31" s="39" t="str">
        <f t="shared" si="7"/>
        <v>d</v>
      </c>
    </row>
    <row r="32" spans="1:37" ht="13.5" customHeight="1" x14ac:dyDescent="0.2">
      <c r="A32" s="12"/>
      <c r="B32" s="12"/>
      <c r="F32" s="17" t="s">
        <v>184</v>
      </c>
      <c r="G32" s="16"/>
      <c r="H32" s="12" t="str">
        <f t="shared" si="1"/>
        <v/>
      </c>
      <c r="I32" s="12" t="str">
        <f t="shared" si="5"/>
        <v>一般会計</v>
      </c>
      <c r="K32" s="12"/>
      <c r="L32" s="12"/>
      <c r="O32" s="12"/>
      <c r="P32" s="12"/>
      <c r="Q32" s="18"/>
      <c r="T32" s="12"/>
      <c r="U32" s="29" t="s">
        <v>523</v>
      </c>
      <c r="Y32" s="29" t="s">
        <v>282</v>
      </c>
      <c r="Z32" s="29" t="s">
        <v>410</v>
      </c>
      <c r="AA32" s="59" t="s">
        <v>58</v>
      </c>
      <c r="AB32" s="59" t="s">
        <v>58</v>
      </c>
      <c r="AC32" s="28"/>
      <c r="AD32" s="28"/>
      <c r="AE32" s="28"/>
      <c r="AF32" s="27"/>
      <c r="AK32" s="39" t="str">
        <f t="shared" si="7"/>
        <v>e</v>
      </c>
    </row>
    <row r="33" spans="1:37" ht="13.5" customHeight="1" x14ac:dyDescent="0.2">
      <c r="A33" s="12"/>
      <c r="B33" s="12"/>
      <c r="F33" s="17" t="s">
        <v>185</v>
      </c>
      <c r="G33" s="16"/>
      <c r="H33" s="12" t="str">
        <f t="shared" si="1"/>
        <v/>
      </c>
      <c r="I33" s="12" t="str">
        <f t="shared" si="5"/>
        <v>一般会計</v>
      </c>
      <c r="K33" s="12"/>
      <c r="L33" s="12"/>
      <c r="O33" s="12"/>
      <c r="P33" s="12"/>
      <c r="Q33" s="18"/>
      <c r="T33" s="12"/>
      <c r="U33" s="29" t="s">
        <v>524</v>
      </c>
      <c r="Y33" s="29" t="s">
        <v>283</v>
      </c>
      <c r="Z33" s="29" t="s">
        <v>411</v>
      </c>
      <c r="AA33" s="49"/>
      <c r="AB33" s="28"/>
      <c r="AC33" s="28"/>
      <c r="AD33" s="28"/>
      <c r="AE33" s="28"/>
      <c r="AF33" s="27"/>
      <c r="AK33" s="39" t="str">
        <f t="shared" si="7"/>
        <v>f</v>
      </c>
    </row>
    <row r="34" spans="1:37" ht="13.5" customHeight="1" x14ac:dyDescent="0.2">
      <c r="A34" s="12"/>
      <c r="B34" s="12"/>
      <c r="F34" s="17" t="s">
        <v>186</v>
      </c>
      <c r="G34" s="16"/>
      <c r="H34" s="12" t="str">
        <f t="shared" si="1"/>
        <v/>
      </c>
      <c r="I34" s="12" t="str">
        <f t="shared" si="5"/>
        <v>一般会計</v>
      </c>
      <c r="K34" s="12"/>
      <c r="L34" s="12"/>
      <c r="O34" s="12"/>
      <c r="P34" s="12"/>
      <c r="Q34" s="18"/>
      <c r="T34" s="12"/>
      <c r="U34" s="29" t="s">
        <v>525</v>
      </c>
      <c r="Y34" s="29" t="s">
        <v>284</v>
      </c>
      <c r="Z34" s="29" t="s">
        <v>412</v>
      </c>
      <c r="AB34" s="28"/>
      <c r="AC34" s="28"/>
      <c r="AD34" s="28"/>
      <c r="AE34" s="28"/>
      <c r="AF34" s="27"/>
      <c r="AK34" s="39" t="str">
        <f t="shared" si="7"/>
        <v>g</v>
      </c>
    </row>
    <row r="35" spans="1:37" ht="13.5" customHeight="1" x14ac:dyDescent="0.2">
      <c r="A35" s="12"/>
      <c r="B35" s="12"/>
      <c r="F35" s="17" t="s">
        <v>187</v>
      </c>
      <c r="G35" s="16"/>
      <c r="H35" s="12" t="str">
        <f t="shared" si="1"/>
        <v/>
      </c>
      <c r="I35" s="12" t="str">
        <f t="shared" si="5"/>
        <v>一般会計</v>
      </c>
      <c r="K35" s="12"/>
      <c r="L35" s="12"/>
      <c r="O35" s="12"/>
      <c r="P35" s="12"/>
      <c r="Q35" s="18"/>
      <c r="T35" s="12"/>
      <c r="U35" s="29" t="s">
        <v>526</v>
      </c>
      <c r="Y35" s="29" t="s">
        <v>285</v>
      </c>
      <c r="Z35" s="29" t="s">
        <v>413</v>
      </c>
      <c r="AC35" s="28"/>
      <c r="AF35" s="27"/>
      <c r="AK35" s="39" t="str">
        <f t="shared" si="7"/>
        <v>h</v>
      </c>
    </row>
    <row r="36" spans="1:37" ht="13.5" customHeight="1" x14ac:dyDescent="0.2">
      <c r="A36" s="12"/>
      <c r="B36" s="12"/>
      <c r="F36" s="17" t="s">
        <v>188</v>
      </c>
      <c r="G36" s="16"/>
      <c r="H36" s="12" t="str">
        <f t="shared" si="1"/>
        <v/>
      </c>
      <c r="I36" s="12" t="str">
        <f t="shared" si="5"/>
        <v>一般会計</v>
      </c>
      <c r="K36" s="12"/>
      <c r="L36" s="12"/>
      <c r="O36" s="12"/>
      <c r="P36" s="12"/>
      <c r="Q36" s="18"/>
      <c r="T36" s="12"/>
      <c r="Y36" s="29" t="s">
        <v>286</v>
      </c>
      <c r="Z36" s="29" t="s">
        <v>414</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287</v>
      </c>
      <c r="Z37" s="29" t="s">
        <v>415</v>
      </c>
      <c r="AF37" s="27"/>
      <c r="AK37" s="39" t="str">
        <f t="shared" si="7"/>
        <v>j</v>
      </c>
    </row>
    <row r="38" spans="1:37" x14ac:dyDescent="0.2">
      <c r="A38" s="12"/>
      <c r="B38" s="12"/>
      <c r="F38" s="12"/>
      <c r="G38" s="18"/>
      <c r="K38" s="12"/>
      <c r="L38" s="12"/>
      <c r="O38" s="12"/>
      <c r="P38" s="12"/>
      <c r="Q38" s="18"/>
      <c r="T38" s="12"/>
      <c r="Y38" s="29" t="s">
        <v>288</v>
      </c>
      <c r="Z38" s="29" t="s">
        <v>416</v>
      </c>
      <c r="AF38" s="27"/>
      <c r="AK38" s="39" t="str">
        <f t="shared" si="7"/>
        <v>k</v>
      </c>
    </row>
    <row r="39" spans="1:37" x14ac:dyDescent="0.2">
      <c r="A39" s="12"/>
      <c r="B39" s="12"/>
      <c r="F39" s="12" t="str">
        <f>I37</f>
        <v>一般会計</v>
      </c>
      <c r="G39" s="18"/>
      <c r="K39" s="12"/>
      <c r="L39" s="12"/>
      <c r="O39" s="12"/>
      <c r="P39" s="12"/>
      <c r="Q39" s="18"/>
      <c r="T39" s="12"/>
      <c r="U39" s="29" t="s">
        <v>528</v>
      </c>
      <c r="Y39" s="29" t="s">
        <v>289</v>
      </c>
      <c r="Z39" s="29" t="s">
        <v>417</v>
      </c>
      <c r="AF39" s="27"/>
      <c r="AK39" s="39" t="str">
        <f t="shared" si="7"/>
        <v>l</v>
      </c>
    </row>
    <row r="40" spans="1:37" x14ac:dyDescent="0.2">
      <c r="A40" s="12"/>
      <c r="B40" s="12"/>
      <c r="F40" s="12"/>
      <c r="G40" s="18"/>
      <c r="K40" s="12"/>
      <c r="L40" s="12"/>
      <c r="O40" s="12"/>
      <c r="P40" s="12"/>
      <c r="Q40" s="18"/>
      <c r="T40" s="12"/>
      <c r="U40" s="29"/>
      <c r="Y40" s="29" t="s">
        <v>290</v>
      </c>
      <c r="Z40" s="29" t="s">
        <v>418</v>
      </c>
      <c r="AF40" s="27"/>
      <c r="AK40" s="39" t="str">
        <f t="shared" si="7"/>
        <v>m</v>
      </c>
    </row>
    <row r="41" spans="1:37" x14ac:dyDescent="0.2">
      <c r="A41" s="12"/>
      <c r="B41" s="12"/>
      <c r="F41" s="12"/>
      <c r="G41" s="18"/>
      <c r="K41" s="12"/>
      <c r="L41" s="12"/>
      <c r="O41" s="12"/>
      <c r="P41" s="12"/>
      <c r="Q41" s="18"/>
      <c r="T41" s="12"/>
      <c r="U41" s="29" t="s">
        <v>230</v>
      </c>
      <c r="Y41" s="29" t="s">
        <v>291</v>
      </c>
      <c r="Z41" s="29" t="s">
        <v>419</v>
      </c>
      <c r="AF41" s="27"/>
      <c r="AK41" s="39" t="str">
        <f t="shared" si="7"/>
        <v>n</v>
      </c>
    </row>
    <row r="42" spans="1:37" x14ac:dyDescent="0.2">
      <c r="A42" s="12"/>
      <c r="B42" s="12"/>
      <c r="F42" s="12"/>
      <c r="G42" s="18"/>
      <c r="K42" s="12"/>
      <c r="L42" s="12"/>
      <c r="O42" s="12"/>
      <c r="P42" s="12"/>
      <c r="Q42" s="18"/>
      <c r="T42" s="12"/>
      <c r="U42" s="29" t="s">
        <v>240</v>
      </c>
      <c r="Y42" s="29" t="s">
        <v>292</v>
      </c>
      <c r="Z42" s="29" t="s">
        <v>420</v>
      </c>
      <c r="AF42" s="27"/>
      <c r="AK42" s="39" t="str">
        <f t="shared" si="7"/>
        <v>o</v>
      </c>
    </row>
    <row r="43" spans="1:37" x14ac:dyDescent="0.2">
      <c r="A43" s="12"/>
      <c r="B43" s="12"/>
      <c r="F43" s="12"/>
      <c r="G43" s="18"/>
      <c r="K43" s="12"/>
      <c r="L43" s="12"/>
      <c r="O43" s="12"/>
      <c r="P43" s="12"/>
      <c r="Q43" s="18"/>
      <c r="T43" s="12"/>
      <c r="Y43" s="29" t="s">
        <v>293</v>
      </c>
      <c r="Z43" s="29" t="s">
        <v>421</v>
      </c>
      <c r="AF43" s="27"/>
      <c r="AK43" s="39" t="str">
        <f t="shared" si="7"/>
        <v>p</v>
      </c>
    </row>
    <row r="44" spans="1:37" x14ac:dyDescent="0.2">
      <c r="A44" s="12"/>
      <c r="B44" s="12"/>
      <c r="F44" s="12"/>
      <c r="G44" s="18"/>
      <c r="K44" s="12"/>
      <c r="L44" s="12"/>
      <c r="O44" s="12"/>
      <c r="P44" s="12"/>
      <c r="Q44" s="18"/>
      <c r="T44" s="12"/>
      <c r="Y44" s="29" t="s">
        <v>294</v>
      </c>
      <c r="Z44" s="29" t="s">
        <v>422</v>
      </c>
      <c r="AF44" s="27"/>
      <c r="AK44" s="39" t="str">
        <f t="shared" si="7"/>
        <v>q</v>
      </c>
    </row>
    <row r="45" spans="1:37" x14ac:dyDescent="0.2">
      <c r="A45" s="12"/>
      <c r="B45" s="12"/>
      <c r="F45" s="12"/>
      <c r="G45" s="18"/>
      <c r="K45" s="12"/>
      <c r="L45" s="12"/>
      <c r="O45" s="12"/>
      <c r="P45" s="12"/>
      <c r="Q45" s="18"/>
      <c r="T45" s="12"/>
      <c r="U45" s="26" t="s">
        <v>152</v>
      </c>
      <c r="Y45" s="29" t="s">
        <v>295</v>
      </c>
      <c r="Z45" s="29" t="s">
        <v>423</v>
      </c>
      <c r="AF45" s="27"/>
      <c r="AK45" s="39" t="str">
        <f t="shared" si="7"/>
        <v>r</v>
      </c>
    </row>
    <row r="46" spans="1:37" x14ac:dyDescent="0.2">
      <c r="A46" s="12"/>
      <c r="B46" s="12"/>
      <c r="F46" s="12"/>
      <c r="G46" s="18"/>
      <c r="K46" s="12"/>
      <c r="L46" s="12"/>
      <c r="O46" s="12"/>
      <c r="P46" s="12"/>
      <c r="Q46" s="18"/>
      <c r="T46" s="12"/>
      <c r="U46" s="66" t="s">
        <v>550</v>
      </c>
      <c r="Y46" s="29" t="s">
        <v>296</v>
      </c>
      <c r="Z46" s="29" t="s">
        <v>424</v>
      </c>
      <c r="AF46" s="27"/>
      <c r="AK46" s="39" t="str">
        <f t="shared" si="7"/>
        <v>s</v>
      </c>
    </row>
    <row r="47" spans="1:37" x14ac:dyDescent="0.2">
      <c r="A47" s="12"/>
      <c r="B47" s="12"/>
      <c r="F47" s="12"/>
      <c r="G47" s="18"/>
      <c r="K47" s="12"/>
      <c r="L47" s="12"/>
      <c r="O47" s="12"/>
      <c r="P47" s="12"/>
      <c r="Q47" s="18"/>
      <c r="T47" s="12"/>
      <c r="Y47" s="29" t="s">
        <v>297</v>
      </c>
      <c r="Z47" s="29" t="s">
        <v>425</v>
      </c>
      <c r="AF47" s="27"/>
      <c r="AK47" s="39" t="str">
        <f t="shared" si="7"/>
        <v>t</v>
      </c>
    </row>
    <row r="48" spans="1:37" x14ac:dyDescent="0.2">
      <c r="A48" s="12"/>
      <c r="B48" s="12"/>
      <c r="F48" s="12"/>
      <c r="G48" s="18"/>
      <c r="K48" s="12"/>
      <c r="L48" s="12"/>
      <c r="O48" s="12"/>
      <c r="P48" s="12"/>
      <c r="Q48" s="18"/>
      <c r="T48" s="12"/>
      <c r="U48" s="66">
        <v>2021</v>
      </c>
      <c r="Y48" s="29" t="s">
        <v>298</v>
      </c>
      <c r="Z48" s="29" t="s">
        <v>426</v>
      </c>
      <c r="AF48" s="27"/>
      <c r="AK48" s="39" t="str">
        <f t="shared" si="7"/>
        <v>u</v>
      </c>
    </row>
    <row r="49" spans="1:37" x14ac:dyDescent="0.2">
      <c r="A49" s="12"/>
      <c r="B49" s="12"/>
      <c r="F49" s="12"/>
      <c r="G49" s="18"/>
      <c r="K49" s="12"/>
      <c r="L49" s="12"/>
      <c r="O49" s="12"/>
      <c r="P49" s="12"/>
      <c r="Q49" s="18"/>
      <c r="T49" s="12"/>
      <c r="U49" s="66">
        <v>2022</v>
      </c>
      <c r="Y49" s="29" t="s">
        <v>299</v>
      </c>
      <c r="Z49" s="29" t="s">
        <v>427</v>
      </c>
      <c r="AF49" s="27"/>
      <c r="AK49" s="39" t="str">
        <f t="shared" si="7"/>
        <v>v</v>
      </c>
    </row>
    <row r="50" spans="1:37" x14ac:dyDescent="0.2">
      <c r="A50" s="12"/>
      <c r="B50" s="12"/>
      <c r="F50" s="12"/>
      <c r="G50" s="18"/>
      <c r="K50" s="12"/>
      <c r="L50" s="12"/>
      <c r="O50" s="12"/>
      <c r="P50" s="12"/>
      <c r="Q50" s="18"/>
      <c r="T50" s="12"/>
      <c r="U50" s="66">
        <v>2023</v>
      </c>
      <c r="Y50" s="29" t="s">
        <v>300</v>
      </c>
      <c r="Z50" s="29" t="s">
        <v>428</v>
      </c>
      <c r="AF50" s="27"/>
    </row>
    <row r="51" spans="1:37" x14ac:dyDescent="0.2">
      <c r="A51" s="12"/>
      <c r="B51" s="12"/>
      <c r="F51" s="12"/>
      <c r="G51" s="18"/>
      <c r="K51" s="12"/>
      <c r="L51" s="12"/>
      <c r="O51" s="12"/>
      <c r="P51" s="12"/>
      <c r="Q51" s="18"/>
      <c r="T51" s="12"/>
      <c r="U51" s="66">
        <v>2024</v>
      </c>
      <c r="Y51" s="29" t="s">
        <v>301</v>
      </c>
      <c r="Z51" s="29" t="s">
        <v>429</v>
      </c>
      <c r="AF51" s="27"/>
    </row>
    <row r="52" spans="1:37" x14ac:dyDescent="0.2">
      <c r="A52" s="12"/>
      <c r="B52" s="12"/>
      <c r="F52" s="12"/>
      <c r="G52" s="18"/>
      <c r="K52" s="12"/>
      <c r="L52" s="12"/>
      <c r="O52" s="12"/>
      <c r="P52" s="12"/>
      <c r="Q52" s="18"/>
      <c r="T52" s="12"/>
      <c r="U52" s="66">
        <v>2025</v>
      </c>
      <c r="Y52" s="29" t="s">
        <v>302</v>
      </c>
      <c r="Z52" s="29" t="s">
        <v>430</v>
      </c>
      <c r="AF52" s="27"/>
    </row>
    <row r="53" spans="1:37" x14ac:dyDescent="0.2">
      <c r="A53" s="12"/>
      <c r="B53" s="12"/>
      <c r="F53" s="12"/>
      <c r="G53" s="18"/>
      <c r="K53" s="12"/>
      <c r="L53" s="12"/>
      <c r="O53" s="12"/>
      <c r="P53" s="12"/>
      <c r="Q53" s="18"/>
      <c r="T53" s="12"/>
      <c r="U53" s="66">
        <v>2026</v>
      </c>
      <c r="Y53" s="29" t="s">
        <v>303</v>
      </c>
      <c r="Z53" s="29" t="s">
        <v>431</v>
      </c>
      <c r="AF53" s="27"/>
    </row>
    <row r="54" spans="1:37" x14ac:dyDescent="0.2">
      <c r="A54" s="12"/>
      <c r="B54" s="12"/>
      <c r="F54" s="12"/>
      <c r="G54" s="18"/>
      <c r="K54" s="12"/>
      <c r="L54" s="12"/>
      <c r="O54" s="12"/>
      <c r="P54" s="19"/>
      <c r="Q54" s="18"/>
      <c r="T54" s="12"/>
      <c r="Y54" s="29" t="s">
        <v>304</v>
      </c>
      <c r="Z54" s="29" t="s">
        <v>432</v>
      </c>
      <c r="AF54" s="27"/>
    </row>
    <row r="55" spans="1:37" x14ac:dyDescent="0.2">
      <c r="A55" s="12"/>
      <c r="B55" s="12"/>
      <c r="F55" s="12"/>
      <c r="G55" s="18"/>
      <c r="K55" s="12"/>
      <c r="L55" s="12"/>
      <c r="O55" s="12"/>
      <c r="P55" s="12"/>
      <c r="Q55" s="18"/>
      <c r="T55" s="12"/>
      <c r="Y55" s="29" t="s">
        <v>305</v>
      </c>
      <c r="Z55" s="29" t="s">
        <v>433</v>
      </c>
      <c r="AF55" s="27"/>
    </row>
    <row r="56" spans="1:37" x14ac:dyDescent="0.2">
      <c r="A56" s="12"/>
      <c r="B56" s="12"/>
      <c r="F56" s="12"/>
      <c r="G56" s="18"/>
      <c r="K56" s="12"/>
      <c r="L56" s="12"/>
      <c r="O56" s="12"/>
      <c r="P56" s="12"/>
      <c r="Q56" s="18"/>
      <c r="T56" s="12"/>
      <c r="U56" s="66">
        <v>20</v>
      </c>
      <c r="Y56" s="29" t="s">
        <v>306</v>
      </c>
      <c r="Z56" s="29" t="s">
        <v>434</v>
      </c>
      <c r="AF56" s="27"/>
    </row>
    <row r="57" spans="1:37" x14ac:dyDescent="0.2">
      <c r="A57" s="12"/>
      <c r="B57" s="12"/>
      <c r="F57" s="12"/>
      <c r="G57" s="18"/>
      <c r="K57" s="12"/>
      <c r="L57" s="12"/>
      <c r="O57" s="12"/>
      <c r="P57" s="12"/>
      <c r="Q57" s="18"/>
      <c r="T57" s="12"/>
      <c r="U57" s="29" t="s">
        <v>504</v>
      </c>
      <c r="Y57" s="29" t="s">
        <v>307</v>
      </c>
      <c r="Z57" s="29" t="s">
        <v>435</v>
      </c>
      <c r="AF57" s="27"/>
    </row>
    <row r="58" spans="1:37" x14ac:dyDescent="0.2">
      <c r="A58" s="12"/>
      <c r="B58" s="12"/>
      <c r="F58" s="12"/>
      <c r="G58" s="18"/>
      <c r="K58" s="12"/>
      <c r="L58" s="12"/>
      <c r="O58" s="12"/>
      <c r="P58" s="12"/>
      <c r="Q58" s="18"/>
      <c r="T58" s="12"/>
      <c r="U58" s="29" t="s">
        <v>505</v>
      </c>
      <c r="Y58" s="29" t="s">
        <v>308</v>
      </c>
      <c r="Z58" s="29" t="s">
        <v>436</v>
      </c>
      <c r="AF58" s="27"/>
    </row>
    <row r="59" spans="1:37" x14ac:dyDescent="0.2">
      <c r="A59" s="12"/>
      <c r="B59" s="12"/>
      <c r="F59" s="12"/>
      <c r="G59" s="18"/>
      <c r="K59" s="12"/>
      <c r="L59" s="12"/>
      <c r="O59" s="12"/>
      <c r="P59" s="12"/>
      <c r="Q59" s="18"/>
      <c r="T59" s="12"/>
      <c r="Y59" s="29" t="s">
        <v>309</v>
      </c>
      <c r="Z59" s="29" t="s">
        <v>437</v>
      </c>
      <c r="AF59" s="27"/>
    </row>
    <row r="60" spans="1:37" x14ac:dyDescent="0.2">
      <c r="A60" s="12"/>
      <c r="B60" s="12"/>
      <c r="F60" s="12"/>
      <c r="G60" s="18"/>
      <c r="K60" s="12"/>
      <c r="L60" s="12"/>
      <c r="O60" s="12"/>
      <c r="P60" s="12"/>
      <c r="Q60" s="18"/>
      <c r="T60" s="12"/>
      <c r="Y60" s="29" t="s">
        <v>310</v>
      </c>
      <c r="Z60" s="29" t="s">
        <v>438</v>
      </c>
      <c r="AF60" s="27"/>
    </row>
    <row r="61" spans="1:37" x14ac:dyDescent="0.2">
      <c r="A61" s="12"/>
      <c r="B61" s="12"/>
      <c r="F61" s="12"/>
      <c r="G61" s="18"/>
      <c r="K61" s="12"/>
      <c r="L61" s="12"/>
      <c r="O61" s="12"/>
      <c r="P61" s="12"/>
      <c r="Q61" s="18"/>
      <c r="T61" s="12"/>
      <c r="Y61" s="29" t="s">
        <v>311</v>
      </c>
      <c r="Z61" s="29" t="s">
        <v>439</v>
      </c>
      <c r="AF61" s="27"/>
    </row>
    <row r="62" spans="1:37" x14ac:dyDescent="0.2">
      <c r="A62" s="12"/>
      <c r="B62" s="12"/>
      <c r="F62" s="12"/>
      <c r="G62" s="18"/>
      <c r="K62" s="12"/>
      <c r="L62" s="12"/>
      <c r="O62" s="12"/>
      <c r="P62" s="12"/>
      <c r="Q62" s="18"/>
      <c r="T62" s="12"/>
      <c r="Y62" s="29" t="s">
        <v>312</v>
      </c>
      <c r="Z62" s="29" t="s">
        <v>440</v>
      </c>
      <c r="AF62" s="27"/>
    </row>
    <row r="63" spans="1:37" x14ac:dyDescent="0.2">
      <c r="A63" s="12"/>
      <c r="B63" s="12"/>
      <c r="F63" s="12"/>
      <c r="G63" s="18"/>
      <c r="K63" s="12"/>
      <c r="L63" s="12"/>
      <c r="O63" s="12"/>
      <c r="P63" s="12"/>
      <c r="Q63" s="18"/>
      <c r="T63" s="12"/>
      <c r="Y63" s="29" t="s">
        <v>313</v>
      </c>
      <c r="Z63" s="29" t="s">
        <v>441</v>
      </c>
      <c r="AF63" s="27"/>
    </row>
    <row r="64" spans="1:37" x14ac:dyDescent="0.2">
      <c r="A64" s="12"/>
      <c r="B64" s="12"/>
      <c r="F64" s="12"/>
      <c r="G64" s="18"/>
      <c r="K64" s="12"/>
      <c r="L64" s="12"/>
      <c r="O64" s="12"/>
      <c r="P64" s="12"/>
      <c r="Q64" s="18"/>
      <c r="T64" s="12"/>
      <c r="Y64" s="29" t="s">
        <v>314</v>
      </c>
      <c r="Z64" s="29" t="s">
        <v>442</v>
      </c>
      <c r="AF64" s="27"/>
    </row>
    <row r="65" spans="1:32" x14ac:dyDescent="0.2">
      <c r="A65" s="12"/>
      <c r="B65" s="12"/>
      <c r="F65" s="12"/>
      <c r="G65" s="18"/>
      <c r="K65" s="12"/>
      <c r="L65" s="12"/>
      <c r="O65" s="12"/>
      <c r="P65" s="12"/>
      <c r="Q65" s="18"/>
      <c r="T65" s="12"/>
      <c r="Y65" s="29" t="s">
        <v>315</v>
      </c>
      <c r="Z65" s="29" t="s">
        <v>443</v>
      </c>
      <c r="AF65" s="27"/>
    </row>
    <row r="66" spans="1:32" x14ac:dyDescent="0.2">
      <c r="A66" s="12"/>
      <c r="B66" s="12"/>
      <c r="F66" s="12"/>
      <c r="G66" s="18"/>
      <c r="K66" s="12"/>
      <c r="L66" s="12"/>
      <c r="O66" s="12"/>
      <c r="P66" s="12"/>
      <c r="Q66" s="18"/>
      <c r="T66" s="12"/>
      <c r="Y66" s="29" t="s">
        <v>59</v>
      </c>
      <c r="Z66" s="29" t="s">
        <v>444</v>
      </c>
      <c r="AF66" s="27"/>
    </row>
    <row r="67" spans="1:32" x14ac:dyDescent="0.2">
      <c r="A67" s="12"/>
      <c r="B67" s="12"/>
      <c r="F67" s="12"/>
      <c r="G67" s="18"/>
      <c r="K67" s="12"/>
      <c r="L67" s="12"/>
      <c r="O67" s="12"/>
      <c r="P67" s="12"/>
      <c r="Q67" s="18"/>
      <c r="T67" s="12"/>
      <c r="Y67" s="29" t="s">
        <v>316</v>
      </c>
      <c r="Z67" s="29" t="s">
        <v>445</v>
      </c>
      <c r="AF67" s="27"/>
    </row>
    <row r="68" spans="1:32" x14ac:dyDescent="0.2">
      <c r="A68" s="12"/>
      <c r="B68" s="12"/>
      <c r="F68" s="12"/>
      <c r="G68" s="18"/>
      <c r="K68" s="12"/>
      <c r="L68" s="12"/>
      <c r="O68" s="12"/>
      <c r="P68" s="12"/>
      <c r="Q68" s="18"/>
      <c r="T68" s="12"/>
      <c r="Y68" s="29" t="s">
        <v>317</v>
      </c>
      <c r="Z68" s="29" t="s">
        <v>446</v>
      </c>
      <c r="AF68" s="27"/>
    </row>
    <row r="69" spans="1:32" x14ac:dyDescent="0.2">
      <c r="A69" s="12"/>
      <c r="B69" s="12"/>
      <c r="F69" s="12"/>
      <c r="G69" s="18"/>
      <c r="K69" s="12"/>
      <c r="L69" s="12"/>
      <c r="O69" s="12"/>
      <c r="P69" s="12"/>
      <c r="Q69" s="18"/>
      <c r="T69" s="12"/>
      <c r="Y69" s="29" t="s">
        <v>318</v>
      </c>
      <c r="Z69" s="29" t="s">
        <v>447</v>
      </c>
      <c r="AF69" s="27"/>
    </row>
    <row r="70" spans="1:32" x14ac:dyDescent="0.2">
      <c r="A70" s="12"/>
      <c r="B70" s="12"/>
      <c r="Y70" s="29" t="s">
        <v>319</v>
      </c>
      <c r="Z70" s="29" t="s">
        <v>448</v>
      </c>
    </row>
    <row r="71" spans="1:32" x14ac:dyDescent="0.2">
      <c r="Y71" s="29" t="s">
        <v>320</v>
      </c>
      <c r="Z71" s="29" t="s">
        <v>449</v>
      </c>
    </row>
    <row r="72" spans="1:32" x14ac:dyDescent="0.2">
      <c r="Y72" s="29" t="s">
        <v>321</v>
      </c>
      <c r="Z72" s="29" t="s">
        <v>450</v>
      </c>
    </row>
    <row r="73" spans="1:32" x14ac:dyDescent="0.2">
      <c r="Y73" s="29" t="s">
        <v>322</v>
      </c>
      <c r="Z73" s="29" t="s">
        <v>451</v>
      </c>
    </row>
    <row r="74" spans="1:32" x14ac:dyDescent="0.2">
      <c r="Y74" s="29" t="s">
        <v>323</v>
      </c>
      <c r="Z74" s="29" t="s">
        <v>452</v>
      </c>
    </row>
    <row r="75" spans="1:32" x14ac:dyDescent="0.2">
      <c r="Y75" s="29" t="s">
        <v>324</v>
      </c>
      <c r="Z75" s="29" t="s">
        <v>453</v>
      </c>
    </row>
    <row r="76" spans="1:32" x14ac:dyDescent="0.2">
      <c r="Y76" s="29" t="s">
        <v>325</v>
      </c>
      <c r="Z76" s="29" t="s">
        <v>454</v>
      </c>
    </row>
    <row r="77" spans="1:32" x14ac:dyDescent="0.2">
      <c r="Y77" s="29" t="s">
        <v>326</v>
      </c>
      <c r="Z77" s="29" t="s">
        <v>455</v>
      </c>
    </row>
    <row r="78" spans="1:32" x14ac:dyDescent="0.2">
      <c r="Y78" s="29" t="s">
        <v>327</v>
      </c>
      <c r="Z78" s="29" t="s">
        <v>456</v>
      </c>
    </row>
    <row r="79" spans="1:32" x14ac:dyDescent="0.2">
      <c r="Y79" s="29" t="s">
        <v>328</v>
      </c>
      <c r="Z79" s="29" t="s">
        <v>457</v>
      </c>
    </row>
    <row r="80" spans="1:32" x14ac:dyDescent="0.2">
      <c r="Y80" s="29" t="s">
        <v>329</v>
      </c>
      <c r="Z80" s="29" t="s">
        <v>458</v>
      </c>
    </row>
    <row r="81" spans="25:26" x14ac:dyDescent="0.2">
      <c r="Y81" s="29" t="s">
        <v>330</v>
      </c>
      <c r="Z81" s="29" t="s">
        <v>459</v>
      </c>
    </row>
    <row r="82" spans="25:26" x14ac:dyDescent="0.2">
      <c r="Y82" s="29" t="s">
        <v>331</v>
      </c>
      <c r="Z82" s="29" t="s">
        <v>460</v>
      </c>
    </row>
    <row r="83" spans="25:26" x14ac:dyDescent="0.2">
      <c r="Y83" s="29" t="s">
        <v>332</v>
      </c>
      <c r="Z83" s="29" t="s">
        <v>461</v>
      </c>
    </row>
    <row r="84" spans="25:26" x14ac:dyDescent="0.2">
      <c r="Y84" s="29" t="s">
        <v>333</v>
      </c>
      <c r="Z84" s="29" t="s">
        <v>462</v>
      </c>
    </row>
    <row r="85" spans="25:26" x14ac:dyDescent="0.2">
      <c r="Y85" s="29" t="s">
        <v>334</v>
      </c>
      <c r="Z85" s="29" t="s">
        <v>463</v>
      </c>
    </row>
    <row r="86" spans="25:26" x14ac:dyDescent="0.2">
      <c r="Y86" s="29" t="s">
        <v>335</v>
      </c>
      <c r="Z86" s="29" t="s">
        <v>464</v>
      </c>
    </row>
    <row r="87" spans="25:26" x14ac:dyDescent="0.2">
      <c r="Y87" s="29" t="s">
        <v>336</v>
      </c>
      <c r="Z87" s="29" t="s">
        <v>465</v>
      </c>
    </row>
    <row r="88" spans="25:26" x14ac:dyDescent="0.2">
      <c r="Y88" s="29" t="s">
        <v>337</v>
      </c>
      <c r="Z88" s="29" t="s">
        <v>466</v>
      </c>
    </row>
    <row r="89" spans="25:26" x14ac:dyDescent="0.2">
      <c r="Y89" s="29" t="s">
        <v>338</v>
      </c>
      <c r="Z89" s="29" t="s">
        <v>467</v>
      </c>
    </row>
    <row r="90" spans="25:26" x14ac:dyDescent="0.2">
      <c r="Y90" s="29" t="s">
        <v>339</v>
      </c>
      <c r="Z90" s="29" t="s">
        <v>468</v>
      </c>
    </row>
    <row r="91" spans="25:26" x14ac:dyDescent="0.2">
      <c r="Y91" s="29" t="s">
        <v>340</v>
      </c>
      <c r="Z91" s="29" t="s">
        <v>469</v>
      </c>
    </row>
    <row r="92" spans="25:26" x14ac:dyDescent="0.2">
      <c r="Y92" s="29" t="s">
        <v>341</v>
      </c>
      <c r="Z92" s="29" t="s">
        <v>470</v>
      </c>
    </row>
    <row r="93" spans="25:26" x14ac:dyDescent="0.2">
      <c r="Y93" s="29" t="s">
        <v>342</v>
      </c>
      <c r="Z93" s="29" t="s">
        <v>471</v>
      </c>
    </row>
    <row r="94" spans="25:26" x14ac:dyDescent="0.2">
      <c r="Y94" s="29" t="s">
        <v>343</v>
      </c>
      <c r="Z94" s="29" t="s">
        <v>472</v>
      </c>
    </row>
    <row r="95" spans="25:26" x14ac:dyDescent="0.2">
      <c r="Y95" s="29" t="s">
        <v>344</v>
      </c>
      <c r="Z95" s="29" t="s">
        <v>473</v>
      </c>
    </row>
    <row r="96" spans="25:26" x14ac:dyDescent="0.2">
      <c r="Y96" s="29" t="s">
        <v>248</v>
      </c>
      <c r="Z96" s="29" t="s">
        <v>474</v>
      </c>
    </row>
    <row r="97" spans="25:26" x14ac:dyDescent="0.2">
      <c r="Y97" s="29" t="s">
        <v>345</v>
      </c>
      <c r="Z97" s="29" t="s">
        <v>475</v>
      </c>
    </row>
    <row r="98" spans="25:26" x14ac:dyDescent="0.2">
      <c r="Y98" s="29" t="s">
        <v>346</v>
      </c>
      <c r="Z98" s="29" t="s">
        <v>476</v>
      </c>
    </row>
    <row r="99" spans="25:26" x14ac:dyDescent="0.2">
      <c r="Y99" s="29" t="s">
        <v>376</v>
      </c>
      <c r="Z99" s="29" t="s">
        <v>477</v>
      </c>
    </row>
    <row r="100" spans="25:26" x14ac:dyDescent="0.2">
      <c r="Y100" s="29" t="s">
        <v>553</v>
      </c>
      <c r="Z100" s="29" t="s">
        <v>478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2022-12-01T06:22:26Z</dcterms:created>
  <dcterms:modified xsi:type="dcterms:W3CDTF">2022-12-01T06:25:13Z</dcterms:modified>
</cp:coreProperties>
</file>