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補正予算レビューシート!$A$2:$BH$141</definedName>
    <definedName name="_xlnm.Print_Area" localSheetId="0">補正予算レビューシート!$A$1:$AX$141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34" i="13" l="1"/>
  <c r="P25" i="13"/>
  <c r="AD22" i="13"/>
  <c r="W22" i="13"/>
  <c r="P22" i="13"/>
  <c r="AK19" i="13"/>
  <c r="AY141" i="13"/>
  <c r="AY140" i="13"/>
  <c r="AY139" i="13"/>
  <c r="AY138" i="13"/>
  <c r="AY137" i="13"/>
  <c r="AY136" i="13"/>
  <c r="AY135" i="13"/>
  <c r="AY134" i="13"/>
  <c r="AY133" i="13"/>
  <c r="AY129" i="13"/>
  <c r="AY131" i="13" s="1"/>
  <c r="AY122" i="13"/>
  <c r="AU121" i="13"/>
  <c r="Y121" i="13"/>
  <c r="AW96" i="13"/>
  <c r="AT96" i="13"/>
  <c r="AQ96" i="13"/>
  <c r="AL96" i="13"/>
  <c r="AI96" i="13"/>
  <c r="AF96" i="13"/>
  <c r="Z96" i="13"/>
  <c r="W96" i="13"/>
  <c r="T96" i="13"/>
  <c r="N96" i="13"/>
  <c r="AW95" i="13"/>
  <c r="AT95" i="13"/>
  <c r="AQ95" i="13"/>
  <c r="AL95" i="13"/>
  <c r="AI95" i="13"/>
  <c r="AF95" i="13"/>
  <c r="Z95" i="13"/>
  <c r="W95" i="13"/>
  <c r="T95" i="13"/>
  <c r="N95" i="13"/>
  <c r="K95" i="13"/>
  <c r="H95" i="13"/>
  <c r="AY51" i="13"/>
  <c r="AY44" i="13"/>
  <c r="AY46" i="13" s="1"/>
  <c r="AY41" i="13"/>
  <c r="AY43" i="13" s="1"/>
  <c r="AY38" i="13"/>
  <c r="AY39" i="13" s="1"/>
  <c r="AY37" i="13"/>
  <c r="AD19" i="13"/>
  <c r="AD21" i="13" s="1"/>
  <c r="W19" i="13"/>
  <c r="W21" i="13" s="1"/>
  <c r="P19" i="13"/>
  <c r="P21" i="13" s="1"/>
  <c r="AV2" i="13"/>
  <c r="AY50" i="13"/>
  <c r="AY42" i="13"/>
  <c r="AY49"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132" i="13" l="1"/>
  <c r="AY45" i="13"/>
  <c r="AY130" i="13"/>
  <c r="AY48" i="13"/>
  <c r="AY47" i="13"/>
  <c r="AY40" i="13"/>
</calcChain>
</file>

<file path=xl/sharedStrings.xml><?xml version="1.0" encoding="utf-8"?>
<sst xmlns="http://schemas.openxmlformats.org/spreadsheetml/2006/main" count="847" uniqueCount="639">
  <si>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</si>
  <si>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</si>
  <si>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</si>
  <si>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</si>
  <si>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</si>
  <si>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</si>
  <si>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</si>
  <si>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</si>
  <si>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</si>
  <si>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</si>
  <si>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</si>
  <si>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</si>
  <si>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</si>
  <si>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</si>
  <si>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</si>
  <si>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</si>
  <si>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</si>
  <si>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</si>
  <si>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</si>
  <si>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</si>
  <si>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</si>
  <si>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</si>
  <si>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</si>
  <si>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</si>
  <si>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</si>
  <si>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</si>
  <si>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</si>
  <si>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</si>
  <si>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</si>
  <si>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</si>
  <si>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</si>
  <si>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</si>
  <si>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</si>
  <si>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</si>
  <si>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</si>
  <si>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</si>
  <si>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</si>
  <si>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</si>
  <si>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</si>
  <si>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</si>
  <si>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</si>
  <si>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</si>
  <si>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</si>
  <si>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</si>
  <si>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</si>
  <si>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</si>
  <si>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</si>
  <si>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</si>
  <si>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</si>
  <si>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</si>
  <si>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</si>
  <si>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</si>
  <si>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</si>
  <si>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</si>
  <si>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</si>
  <si>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</si>
  <si>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</si>
  <si>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</si>
  <si>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</si>
  <si>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</si>
  <si>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</si>
  <si>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</si>
  <si>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</si>
  <si>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</si>
  <si>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</si>
  <si>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</si>
  <si>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</si>
  <si>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</si>
  <si>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</si>
  <si>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</si>
  <si>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</si>
  <si>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</si>
  <si>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</si>
  <si>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</si>
  <si>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</si>
  <si>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</si>
  <si>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</si>
  <si>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</si>
  <si>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</si>
  <si>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</si>
  <si>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</si>
  <si>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</si>
  <si>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</si>
  <si>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</si>
  <si>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</si>
  <si>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</si>
  <si>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</si>
  <si>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</si>
  <si>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</si>
  <si>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</si>
  <si>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</si>
  <si>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</si>
  <si>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</si>
  <si>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</si>
  <si>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</si>
  <si>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</si>
  <si>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</si>
  <si>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</si>
  <si>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</si>
  <si>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</si>
  <si>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</si>
  <si>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</si>
  <si>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</si>
  <si>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</si>
  <si>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</si>
  <si>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</si>
  <si>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</si>
  <si>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</si>
  <si>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</si>
  <si>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</si>
  <si>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</si>
  <si>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</si>
  <si>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</si>
  <si>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</si>
  <si>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</si>
  <si>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</si>
  <si>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</si>
  <si>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</si>
  <si>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</si>
  <si>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</si>
  <si>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</si>
  <si>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</si>
  <si>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</si>
  <si>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</si>
  <si>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</si>
  <si>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</si>
  <si>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</si>
  <si>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</si>
  <si>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</si>
  <si>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</si>
  <si>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</si>
  <si>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</si>
  <si>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</si>
  <si>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</si>
  <si>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</si>
  <si>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</si>
  <si>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</si>
  <si>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</si>
  <si>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</si>
  <si>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</si>
  <si>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</si>
  <si>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</si>
  <si>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</si>
  <si>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</si>
  <si>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</si>
  <si>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</si>
  <si>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</si>
  <si>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</si>
  <si>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</si>
  <si>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</si>
  <si>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</si>
  <si>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</si>
  <si>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</si>
  <si>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</si>
  <si>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</si>
  <si>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</si>
  <si>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</si>
  <si>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</si>
  <si>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</si>
  <si>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</si>
  <si>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</si>
  <si>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</si>
  <si>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</si>
  <si>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</si>
  <si>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</si>
  <si>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</si>
  <si>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</si>
  <si>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</si>
  <si>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</si>
  <si>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</si>
  <si>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</si>
  <si>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</si>
  <si>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</si>
  <si>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</si>
  <si>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</si>
  <si>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</si>
  <si>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</si>
  <si>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</si>
  <si>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</si>
  <si>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</si>
  <si>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</si>
  <si>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</si>
  <si>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</si>
  <si>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</si>
  <si>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</si>
  <si>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</si>
  <si>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</si>
  <si>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</si>
  <si>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</si>
  <si>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</si>
  <si>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</si>
  <si>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</si>
  <si>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</si>
  <si>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</si>
  <si>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</si>
  <si>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</si>
  <si>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</si>
  <si>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</si>
  <si>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</si>
  <si>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</si>
  <si>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</si>
  <si>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</si>
  <si>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</si>
  <si>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</si>
  <si>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</si>
  <si>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</si>
  <si>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</si>
  <si>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</si>
  <si>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</si>
  <si>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</si>
  <si>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</si>
  <si>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</si>
  <si>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</si>
  <si>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</si>
  <si>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</si>
  <si>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</si>
  <si>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</si>
  <si>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</si>
  <si>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</si>
  <si>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</si>
  <si>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</si>
  <si>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</si>
  <si>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</si>
  <si>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</si>
  <si>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</si>
  <si>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</si>
  <si>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</si>
  <si>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</si>
  <si>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</si>
  <si>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</si>
  <si>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</si>
  <si>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</si>
  <si>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</si>
  <si>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</si>
  <si>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</si>
  <si>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</si>
  <si>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</si>
  <si>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</si>
  <si>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</si>
  <si>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</si>
  <si>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</si>
  <si>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</si>
  <si>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</si>
  <si>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</si>
  <si>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</si>
  <si>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</si>
  <si>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</si>
  <si>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</si>
  <si>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</si>
  <si>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</si>
  <si>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</si>
  <si>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</si>
  <si>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</si>
  <si>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</si>
  <si>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</si>
  <si>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</si>
  <si>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</si>
  <si>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</si>
  <si>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</si>
  <si>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</si>
  <si>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</si>
  <si>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</si>
  <si>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</si>
  <si>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</si>
  <si>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</si>
  <si>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</si>
  <si>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</si>
  <si>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</si>
  <si>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</si>
  <si>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</si>
  <si>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</si>
  <si>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</si>
  <si>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</si>
  <si>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</si>
  <si>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</si>
  <si>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</si>
  <si>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</si>
  <si>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</si>
  <si>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</si>
  <si>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</si>
  <si>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</si>
  <si>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</si>
  <si>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</si>
  <si>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</si>
  <si>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</si>
  <si>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</si>
  <si>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</si>
  <si>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</si>
  <si>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</si>
  <si>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</si>
  <si>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</si>
  <si>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</si>
  <si>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</si>
  <si>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</si>
  <si>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</si>
  <si>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</si>
  <si>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</si>
  <si>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</si>
  <si>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</si>
  <si>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</si>
  <si>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</si>
  <si>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</si>
  <si>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</si>
  <si>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</si>
  <si>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</si>
  <si>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</si>
  <si>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</si>
  <si>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</si>
  <si>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</si>
  <si>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</si>
  <si>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</si>
  <si>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</si>
  <si>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</si>
  <si>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</si>
  <si>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</si>
  <si>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</si>
  <si>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</si>
  <si>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</si>
  <si>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</si>
  <si>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</si>
  <si>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</si>
  <si>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</si>
  <si>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</si>
  <si>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</si>
  <si>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</si>
  <si>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</si>
  <si>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</si>
  <si>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</si>
  <si>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</si>
  <si>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</si>
  <si>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</si>
  <si>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</si>
  <si>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</si>
  <si>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</si>
  <si>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</si>
  <si>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</si>
  <si>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</si>
  <si>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</si>
  <si>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</si>
  <si>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</si>
  <si>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</si>
  <si>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</si>
  <si>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</si>
  <si>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</si>
  <si>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</si>
  <si>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</si>
  <si>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</si>
  <si>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</si>
  <si>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</si>
  <si>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</si>
  <si>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</si>
  <si>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</si>
  <si>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</si>
  <si>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</si>
  <si>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</si>
  <si>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</si>
  <si>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</si>
  <si>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</si>
  <si>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</si>
  <si>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</si>
  <si>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</si>
  <si>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</si>
  <si>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</si>
  <si>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</si>
  <si>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</si>
  <si>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</si>
  <si>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</si>
  <si>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</si>
  <si>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</si>
  <si>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</si>
  <si>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</si>
  <si>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</si>
  <si>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</si>
  <si>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</si>
  <si>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</si>
  <si>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</si>
  <si>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</si>
  <si>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</si>
  <si>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</si>
  <si>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</si>
  <si>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</si>
  <si>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</si>
  <si>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</si>
  <si>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</si>
  <si>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</si>
  <si>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</si>
  <si>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</si>
  <si>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</si>
  <si>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</si>
  <si>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</si>
  <si>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</si>
  <si>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</si>
  <si>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</si>
  <si>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</si>
  <si>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</si>
  <si>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</si>
  <si>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</si>
  <si>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</si>
  <si>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</si>
  <si>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</si>
  <si>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</si>
  <si>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</si>
  <si>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</si>
  <si>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</si>
  <si>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</si>
  <si>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</si>
  <si>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</si>
  <si>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</si>
  <si>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</si>
  <si>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</si>
  <si>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</si>
  <si>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</si>
  <si>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</si>
  <si>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</si>
  <si>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</si>
  <si>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</si>
  <si>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</si>
  <si>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</si>
  <si>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</si>
  <si>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</si>
  <si>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</si>
  <si>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</si>
  <si>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</si>
  <si>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</si>
  <si>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</si>
  <si>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</si>
  <si>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</si>
  <si>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</si>
  <si>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</si>
  <si>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</si>
  <si>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</si>
  <si>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</si>
  <si>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</si>
  <si>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</si>
  <si>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</si>
  <si>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</si>
  <si>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</si>
  <si>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</si>
  <si>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</si>
  <si>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</si>
  <si>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</si>
  <si>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</si>
  <si>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</si>
  <si>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</si>
  <si>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</si>
  <si>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</si>
  <si>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</si>
  <si>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</si>
  <si>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</si>
  <si>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</si>
  <si>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</si>
  <si>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</si>
  <si>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</si>
  <si>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</si>
  <si>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</si>
  <si>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</si>
  <si>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</si>
  <si>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</si>
  <si>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</si>
  <si>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</si>
  <si>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</si>
  <si>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</si>
  <si>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</si>
  <si>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</si>
  <si>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</si>
  <si>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</si>
  <si>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</si>
  <si>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</si>
  <si>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</si>
  <si>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</si>
  <si>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</si>
  <si>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</si>
  <si>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</si>
  <si>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</si>
  <si>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</si>
  <si>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</si>
  <si>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</si>
  <si>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</si>
  <si>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</si>
  <si>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</si>
  <si>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</si>
  <si>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</si>
  <si>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</si>
  <si>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</si>
  <si>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</si>
  <si>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</si>
  <si>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</si>
  <si>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</si>
  <si>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</si>
  <si>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</si>
  <si>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</si>
  <si>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</si>
  <si>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</si>
  <si>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</si>
  <si>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</si>
  <si>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</si>
  <si>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</si>
  <si>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</si>
  <si>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</si>
  <si>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</si>
  <si>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</si>
  <si>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</si>
  <si>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</si>
  <si>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</si>
  <si>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</si>
  <si>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</si>
  <si>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</si>
  <si>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</si>
  <si>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</si>
  <si>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</si>
  <si>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</si>
  <si>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</si>
  <si>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</si>
  <si>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</si>
  <si>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</si>
  <si>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</si>
  <si>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</si>
  <si>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</si>
  <si>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</si>
  <si>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</si>
  <si>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</si>
  <si>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</si>
  <si>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</si>
  <si>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</si>
  <si>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</si>
  <si>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</si>
  <si>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</si>
  <si>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</si>
  <si>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</si>
  <si>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</si>
  <si>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</si>
  <si>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</si>
  <si>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</si>
  <si>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</si>
  <si>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</si>
  <si>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</si>
  <si>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</si>
  <si>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</si>
  <si>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</si>
  <si>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</si>
  <si>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</si>
  <si>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</si>
  <si>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</si>
  <si>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</si>
  <si>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</si>
  <si>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</si>
  <si>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</si>
  <si>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</si>
  <si>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</si>
  <si>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</si>
  <si>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</si>
  <si>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</si>
  <si>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</si>
  <si>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</si>
  <si>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</si>
  <si>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</si>
  <si>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</si>
  <si>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</si>
  <si>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</si>
  <si>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</si>
  <si>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</si>
  <si>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内閣府</t>
  </si>
  <si>
    <t>雇用対策の総合的推進に必要な経費</t>
  </si>
  <si>
    <t>政策統括官（経済財政運営担当）</t>
  </si>
  <si>
    <t>参事官（企画担当）
参事官（就職氷河期支援事業推進室）
参事官（産業・雇用担当）</t>
  </si>
  <si>
    <t>吉中　孝
酒巻　浩
井上　誠一郎</t>
    <rPh sb="0" eb="2">
      <t>ヨシナカ</t>
    </rPh>
    <rPh sb="3" eb="4">
      <t>タカシ</t>
    </rPh>
    <rPh sb="5" eb="7">
      <t>サカマキ</t>
    </rPh>
    <rPh sb="8" eb="9">
      <t>ヒロシ</t>
    </rPh>
    <phoneticPr fontId="5"/>
  </si>
  <si>
    <t>○</t>
  </si>
  <si>
    <t>内閣府設置法第４条第１項第１～３号</t>
    <phoneticPr fontId="5"/>
  </si>
  <si>
    <t>経済会との意見交換会（平成25年４月19日）における経済界に対する就職・採用活動時期後ろ倒しの総理からの要請
経済財政運営と改革の基本方針2022（令和４年６月７日閣議決定）</t>
    <phoneticPr fontId="5"/>
  </si>
  <si>
    <t>・学生の学修時間の確保等の観点から、安倍内閣総理大臣が平成25年４月に経済界に対し、就職・採用活動時期の後ろ倒しを要請し、同年の成長戦略や骨太の方針の柱として位置づけられた。それ以降、就活状況の調査等により就職・採用活動の実態を把握し、就職・採用活動の円滑な実施を推進。
・刻々と変化する経済雇用情勢を迅速に把握し、必要かつ有効な雇用対策を機動的に講じる。</t>
    <phoneticPr fontId="5"/>
  </si>
  <si>
    <t>-</t>
    <phoneticPr fontId="5"/>
  </si>
  <si>
    <t>-</t>
  </si>
  <si>
    <t>地域就職氷河期世代支援加速化交付金</t>
    <rPh sb="0" eb="2">
      <t>チイキ</t>
    </rPh>
    <rPh sb="2" eb="4">
      <t>シュウショク</t>
    </rPh>
    <rPh sb="4" eb="7">
      <t>ヒョウガキ</t>
    </rPh>
    <rPh sb="7" eb="9">
      <t>セダイ</t>
    </rPh>
    <rPh sb="9" eb="11">
      <t>シエン</t>
    </rPh>
    <rPh sb="11" eb="14">
      <t>カソクカ</t>
    </rPh>
    <rPh sb="14" eb="17">
      <t>コウフキン</t>
    </rPh>
    <phoneticPr fontId="5"/>
  </si>
  <si>
    <t>就職氷河期世代の社会参加や就労</t>
    <phoneticPr fontId="5"/>
  </si>
  <si>
    <t>事業実施件数</t>
    <rPh sb="0" eb="2">
      <t>ジギョウ</t>
    </rPh>
    <rPh sb="2" eb="4">
      <t>ジッシ</t>
    </rPh>
    <rPh sb="4" eb="6">
      <t>ケンスウ</t>
    </rPh>
    <phoneticPr fontId="5"/>
  </si>
  <si>
    <t>件数</t>
    <rPh sb="0" eb="2">
      <t>ケンスウ</t>
    </rPh>
    <phoneticPr fontId="5"/>
  </si>
  <si>
    <t>-</t>
    <phoneticPr fontId="5"/>
  </si>
  <si>
    <t>－</t>
    <phoneticPr fontId="5"/>
  </si>
  <si>
    <t>学生の就職・採用活動について、インターンシップ・企業説明会・面接・内々定等の時期や就職活動の学業への影響などをアンケートを実施し把握する。</t>
    <rPh sb="61" eb="63">
      <t>ジッシ</t>
    </rPh>
    <phoneticPr fontId="5"/>
  </si>
  <si>
    <t>学生の就職・採用活動の公正・公平な実施にあたりルールをどれだけ知っているか、実態を把握する。</t>
    <rPh sb="0" eb="2">
      <t>ガクセイ</t>
    </rPh>
    <rPh sb="3" eb="5">
      <t>シュウショク</t>
    </rPh>
    <rPh sb="6" eb="8">
      <t>サイヨウ</t>
    </rPh>
    <rPh sb="8" eb="10">
      <t>カツドウ</t>
    </rPh>
    <rPh sb="11" eb="13">
      <t>コウセイ</t>
    </rPh>
    <rPh sb="14" eb="16">
      <t>コウヘイ</t>
    </rPh>
    <rPh sb="17" eb="19">
      <t>ジッシ</t>
    </rPh>
    <rPh sb="31" eb="32">
      <t>シ</t>
    </rPh>
    <rPh sb="38" eb="40">
      <t>ジッタイ</t>
    </rPh>
    <rPh sb="41" eb="43">
      <t>ハアク</t>
    </rPh>
    <phoneticPr fontId="5"/>
  </si>
  <si>
    <t>就職活動の日程等に関するアンケート調査を実施し、その結果をHP等で広く公開
※調査対象は大学4年生・院2年生</t>
    <rPh sb="0" eb="2">
      <t>シュウショク</t>
    </rPh>
    <rPh sb="2" eb="4">
      <t>カツドウ</t>
    </rPh>
    <rPh sb="5" eb="7">
      <t>ニッテイ</t>
    </rPh>
    <rPh sb="7" eb="8">
      <t>トウ</t>
    </rPh>
    <rPh sb="9" eb="10">
      <t>カン</t>
    </rPh>
    <rPh sb="17" eb="19">
      <t>チョウサ</t>
    </rPh>
    <rPh sb="20" eb="22">
      <t>ジッシ</t>
    </rPh>
    <rPh sb="26" eb="28">
      <t>ケッカ</t>
    </rPh>
    <rPh sb="31" eb="32">
      <t>トウ</t>
    </rPh>
    <rPh sb="33" eb="34">
      <t>ヒロ</t>
    </rPh>
    <rPh sb="35" eb="37">
      <t>コウカイ</t>
    </rPh>
    <rPh sb="39" eb="41">
      <t>チョウサ</t>
    </rPh>
    <rPh sb="41" eb="43">
      <t>タイショウ</t>
    </rPh>
    <rPh sb="44" eb="46">
      <t>ダイガク</t>
    </rPh>
    <rPh sb="47" eb="49">
      <t>ネンセイ</t>
    </rPh>
    <rPh sb="50" eb="51">
      <t>イン</t>
    </rPh>
    <rPh sb="52" eb="54">
      <t>ネンセイ</t>
    </rPh>
    <phoneticPr fontId="5"/>
  </si>
  <si>
    <t>調査回数</t>
    <rPh sb="0" eb="2">
      <t>チョウサ</t>
    </rPh>
    <rPh sb="2" eb="4">
      <t>カイスウ</t>
    </rPh>
    <phoneticPr fontId="5"/>
  </si>
  <si>
    <t>調査の実施に必要な経費／調査の実施回数　　　　　　　　　　　　　</t>
    <phoneticPr fontId="5"/>
  </si>
  <si>
    <t>千円</t>
    <rPh sb="0" eb="1">
      <t>セン</t>
    </rPh>
    <rPh sb="1" eb="2">
      <t>エン</t>
    </rPh>
    <phoneticPr fontId="5"/>
  </si>
  <si>
    <t>千円/回数</t>
    <rPh sb="0" eb="1">
      <t>セン</t>
    </rPh>
    <rPh sb="1" eb="2">
      <t>エン</t>
    </rPh>
    <rPh sb="3" eb="4">
      <t>カイ</t>
    </rPh>
    <rPh sb="4" eb="5">
      <t>スウ</t>
    </rPh>
    <phoneticPr fontId="5"/>
  </si>
  <si>
    <t>6,149/1</t>
    <phoneticPr fontId="5"/>
  </si>
  <si>
    <t>5,201/1</t>
    <phoneticPr fontId="5"/>
  </si>
  <si>
    <t>5,991/1</t>
    <phoneticPr fontId="5"/>
  </si>
  <si>
    <t>学生の就職・採用活動の実施にあたり企業側の配慮がなされているか。</t>
    <rPh sb="17" eb="19">
      <t>キギョウ</t>
    </rPh>
    <rPh sb="19" eb="20">
      <t>ガワ</t>
    </rPh>
    <rPh sb="21" eb="23">
      <t>ハイリョ</t>
    </rPh>
    <phoneticPr fontId="5"/>
  </si>
  <si>
    <t>企業が就職活動の日程・時間帯等について配慮していたと回答した割合
※調査対象は大学4年生・院2年生</t>
    <rPh sb="0" eb="2">
      <t>キギョウ</t>
    </rPh>
    <rPh sb="26" eb="28">
      <t>カイトウ</t>
    </rPh>
    <rPh sb="30" eb="32">
      <t>ワリアイ</t>
    </rPh>
    <rPh sb="34" eb="36">
      <t>チョウサ</t>
    </rPh>
    <phoneticPr fontId="5"/>
  </si>
  <si>
    <t>内閣府「令和3年度委託調査事業　学生の就職・採用活動開始時期等に関する調査」（2021年11月25日）</t>
    <phoneticPr fontId="5"/>
  </si>
  <si>
    <t xml:space="preserve">４．経済財政政策 </t>
    <phoneticPr fontId="5"/>
  </si>
  <si>
    <t>４．経済財政に関する施策の推進</t>
    <phoneticPr fontId="5"/>
  </si>
  <si>
    <t>https://www8.cao.go.jp/hyouka/r3bunseki/r3bunseki-18.pdf</t>
    <phoneticPr fontId="5"/>
  </si>
  <si>
    <t>雇用に係る事項は国民の高い関心があり、雇用対策の総合的な推進は国民のニーズに応えるものである。</t>
    <phoneticPr fontId="5"/>
  </si>
  <si>
    <t>調査自体は民間に委託可能だが、調査の企画・立案・総合調整は政府方針で示された方向性に則して行うものであり、民間に委ねることはできない。</t>
    <phoneticPr fontId="5"/>
  </si>
  <si>
    <t>政府方針の企画・立案・総合調整を行うものであり、優先度の高い事業である。</t>
    <phoneticPr fontId="5"/>
  </si>
  <si>
    <t>就職・採用活動に係る調査については、一般競争入札・総合評価方式を利用し、市場価格調査への掲載や十分な公告期間を設定し、広く業者に周知した。</t>
    <rPh sb="32" eb="34">
      <t>リヨウ</t>
    </rPh>
    <rPh sb="36" eb="38">
      <t>シジョウ</t>
    </rPh>
    <rPh sb="38" eb="40">
      <t>カカク</t>
    </rPh>
    <rPh sb="40" eb="42">
      <t>チョウサ</t>
    </rPh>
    <rPh sb="44" eb="46">
      <t>ケイサイ</t>
    </rPh>
    <rPh sb="47" eb="49">
      <t>ジュウブン</t>
    </rPh>
    <rPh sb="50" eb="52">
      <t>コウコク</t>
    </rPh>
    <rPh sb="52" eb="54">
      <t>キカン</t>
    </rPh>
    <rPh sb="55" eb="57">
      <t>セッテイ</t>
    </rPh>
    <rPh sb="59" eb="60">
      <t>ヒロ</t>
    </rPh>
    <rPh sb="61" eb="63">
      <t>ギョウシャ</t>
    </rPh>
    <rPh sb="64" eb="66">
      <t>シュウチ</t>
    </rPh>
    <phoneticPr fontId="5"/>
  </si>
  <si>
    <t>無</t>
  </si>
  <si>
    <t>‐</t>
  </si>
  <si>
    <t>請負調査は、一般競争入札・総合評価方式により、請負業者の選定を適切に行った。</t>
    <phoneticPr fontId="5"/>
  </si>
  <si>
    <t>請負調査費用等、真に必要なものに限定している。</t>
    <phoneticPr fontId="5"/>
  </si>
  <si>
    <t>△</t>
  </si>
  <si>
    <t>新型コロナ感染症等の影響により、地域就職氷河期世代支援加速化交付金の地方公共団体からの申請件数が想定を下回ったこと、複数の地方公共団体において事業規模を当初計画から縮小したこと等によるもの。</t>
    <phoneticPr fontId="5"/>
  </si>
  <si>
    <t>繰越額は、補正予算事業のため、都道府県の財源確保等の対応が間に合わないことにより繰越をしたものであり妥当である。</t>
    <phoneticPr fontId="5"/>
  </si>
  <si>
    <t>調査結果は、次年度以降の就職・採用活動日程等についての、関係省庁等による議論や周知等の取組に活用された。</t>
    <rPh sb="30" eb="32">
      <t>ショウチョウ</t>
    </rPh>
    <rPh sb="32" eb="33">
      <t>トウ</t>
    </rPh>
    <rPh sb="39" eb="42">
      <t>シュウチナド</t>
    </rPh>
    <phoneticPr fontId="5"/>
  </si>
  <si>
    <t>見込み通り実施された。</t>
    <phoneticPr fontId="5"/>
  </si>
  <si>
    <t>調査結果は、次年度以降の就職・採用活動日程等についての、関係省庁等による議論や取組に活用された。</t>
    <rPh sb="30" eb="32">
      <t>ショウチョウ</t>
    </rPh>
    <rPh sb="32" eb="33">
      <t>トウ</t>
    </rPh>
    <phoneticPr fontId="5"/>
  </si>
  <si>
    <t>23</t>
    <phoneticPr fontId="5"/>
  </si>
  <si>
    <t>24</t>
    <phoneticPr fontId="5"/>
  </si>
  <si>
    <t>123</t>
    <phoneticPr fontId="5"/>
  </si>
  <si>
    <t>120</t>
    <phoneticPr fontId="5"/>
  </si>
  <si>
    <t>131</t>
    <phoneticPr fontId="5"/>
  </si>
  <si>
    <t>126</t>
    <phoneticPr fontId="5"/>
  </si>
  <si>
    <t>138</t>
    <phoneticPr fontId="5"/>
  </si>
  <si>
    <t>府</t>
  </si>
  <si>
    <t>A.株式会社マーケティング・コミュニケーションズ</t>
    <rPh sb="2" eb="6">
      <t>カブシキガイシャ</t>
    </rPh>
    <phoneticPr fontId="5"/>
  </si>
  <si>
    <t>経済財政政策運営調査費</t>
    <rPh sb="0" eb="2">
      <t>ケイザイ</t>
    </rPh>
    <rPh sb="2" eb="4">
      <t>ザイセイ</t>
    </rPh>
    <rPh sb="4" eb="6">
      <t>セイサク</t>
    </rPh>
    <rPh sb="6" eb="8">
      <t>ウンエイ</t>
    </rPh>
    <rPh sb="8" eb="11">
      <t>チョウサヒ</t>
    </rPh>
    <phoneticPr fontId="5"/>
  </si>
  <si>
    <t>学生の就職・採用活動開始時期等に関する調査</t>
    <phoneticPr fontId="5"/>
  </si>
  <si>
    <t>Ｂ.神奈川県</t>
    <rPh sb="2" eb="6">
      <t>カナガワケン</t>
    </rPh>
    <phoneticPr fontId="5"/>
  </si>
  <si>
    <t>地域就職氷河期世代支援加速化交付金</t>
    <rPh sb="0" eb="2">
      <t>チイキ</t>
    </rPh>
    <rPh sb="2" eb="4">
      <t>シュウショク</t>
    </rPh>
    <rPh sb="4" eb="7">
      <t>ヒョウガキ</t>
    </rPh>
    <rPh sb="7" eb="9">
      <t>セダイ</t>
    </rPh>
    <rPh sb="9" eb="11">
      <t>シエン</t>
    </rPh>
    <rPh sb="11" eb="14">
      <t>カソクカ</t>
    </rPh>
    <rPh sb="14" eb="17">
      <t>コウフキン</t>
    </rPh>
    <phoneticPr fontId="5"/>
  </si>
  <si>
    <t>就職氷河期世代の支援</t>
    <rPh sb="0" eb="2">
      <t>シュウショク</t>
    </rPh>
    <rPh sb="2" eb="5">
      <t>ヒョウガキ</t>
    </rPh>
    <rPh sb="5" eb="7">
      <t>セダイ</t>
    </rPh>
    <rPh sb="8" eb="10">
      <t>シエン</t>
    </rPh>
    <phoneticPr fontId="5"/>
  </si>
  <si>
    <t>株式会社マーケティング・コミュニケーションズ</t>
    <rPh sb="0" eb="4">
      <t>カブシキガイシャ</t>
    </rPh>
    <phoneticPr fontId="5"/>
  </si>
  <si>
    <t>神奈川県</t>
    <rPh sb="0" eb="4">
      <t>カナガワケン</t>
    </rPh>
    <phoneticPr fontId="5"/>
  </si>
  <si>
    <t>補助金等交付</t>
  </si>
  <si>
    <t>熊本県</t>
    <rPh sb="0" eb="3">
      <t>クマモトケン</t>
    </rPh>
    <phoneticPr fontId="5"/>
  </si>
  <si>
    <t>愛知県</t>
    <rPh sb="0" eb="3">
      <t>アイチケン</t>
    </rPh>
    <phoneticPr fontId="5"/>
  </si>
  <si>
    <t>高知県</t>
    <rPh sb="0" eb="3">
      <t>コウチケン</t>
    </rPh>
    <phoneticPr fontId="5"/>
  </si>
  <si>
    <t>神戸市　</t>
    <rPh sb="0" eb="3">
      <t>コウベシ</t>
    </rPh>
    <phoneticPr fontId="5"/>
  </si>
  <si>
    <t>京都府</t>
    <rPh sb="0" eb="3">
      <t>キョウトフ</t>
    </rPh>
    <phoneticPr fontId="5"/>
  </si>
  <si>
    <t>広島市</t>
    <rPh sb="0" eb="3">
      <t>ヒロシマシ</t>
    </rPh>
    <phoneticPr fontId="5"/>
  </si>
  <si>
    <t>大阪府</t>
    <rPh sb="0" eb="3">
      <t>オオサカフ</t>
    </rPh>
    <phoneticPr fontId="5"/>
  </si>
  <si>
    <t>東京都</t>
    <rPh sb="0" eb="3">
      <t>トウキョウト</t>
    </rPh>
    <phoneticPr fontId="5"/>
  </si>
  <si>
    <t>千葉県</t>
    <rPh sb="0" eb="3">
      <t>チバケン</t>
    </rPh>
    <phoneticPr fontId="5"/>
  </si>
  <si>
    <t>・就職氷河期世代の社会参加や就労に向け、関係者と連携しながら先進的・積極的に取り組む地方公共団体に対する支援を加速化するとともに、優良事例を横展開する。
・就職・採用活動開始時期については、円滑に定着していくことが重要であることから、関係省庁・関係団体が必要な取組を行うことができるよう、2022年度卒業・修了予定者に係る就職活動の実態を把握するための調査を行う。</t>
    <rPh sb="42" eb="44">
      <t>チホウ</t>
    </rPh>
    <rPh sb="44" eb="46">
      <t>コウキョウ</t>
    </rPh>
    <rPh sb="46" eb="48">
      <t>ダンタイ</t>
    </rPh>
    <rPh sb="49" eb="50">
      <t>タイ</t>
    </rPh>
    <phoneticPr fontId="5"/>
  </si>
  <si>
    <t>就業・定着支援、企業合同説明会・マッチングセミナー開催など、関係者と連携した取組を実施する地方公共団体を支援する。</t>
    <rPh sb="45" eb="47">
      <t>チホウ</t>
    </rPh>
    <rPh sb="47" eb="49">
      <t>コウキョウ</t>
    </rPh>
    <rPh sb="49" eb="51">
      <t>ダンタイ</t>
    </rPh>
    <phoneticPr fontId="5"/>
  </si>
  <si>
    <t>地方公共団体が設定する地域就職氷河期世代支援加速化交付金対象事業に関するKPI（重要業績評価指標）の達成割合</t>
    <rPh sb="0" eb="2">
      <t>チホウ</t>
    </rPh>
    <rPh sb="2" eb="4">
      <t>コウキョウ</t>
    </rPh>
    <rPh sb="4" eb="6">
      <t>ダンタイ</t>
    </rPh>
    <phoneticPr fontId="5"/>
  </si>
  <si>
    <t>％（地方公共団体が設定する地域就職氷河期世代支援加速化交付金対象事業に関するKPIの達成件数／地方公共団体が設定する地域就職氷河期世代支援加速化交付金対象事業に関するKPIの件数）</t>
    <rPh sb="2" eb="4">
      <t>チホウ</t>
    </rPh>
    <rPh sb="4" eb="6">
      <t>コウキョウ</t>
    </rPh>
    <rPh sb="6" eb="8">
      <t>ダンタイ</t>
    </rPh>
    <rPh sb="47" eb="49">
      <t>チホウ</t>
    </rPh>
    <rPh sb="49" eb="51">
      <t>コウキョウ</t>
    </rPh>
    <rPh sb="51" eb="53">
      <t>ダンタイ</t>
    </rPh>
    <phoneticPr fontId="5"/>
  </si>
  <si>
    <t>地域就職氷河期世代支援加速化交付金については、行政事業レビュー公開プロセス（令和４年６月30日）での指摘を踏まえ、地方公共団体のKPI（重要業績評価指標）設定への国の適切な関与を通じ、事業規律の確保を図る。</t>
    <rPh sb="23" eb="25">
      <t>ギョウセイ</t>
    </rPh>
    <rPh sb="25" eb="27">
      <t>ジギョウ</t>
    </rPh>
    <rPh sb="31" eb="33">
      <t>コウカイ</t>
    </rPh>
    <rPh sb="38" eb="40">
      <t>レイワ</t>
    </rPh>
    <rPh sb="41" eb="42">
      <t>ネン</t>
    </rPh>
    <rPh sb="43" eb="44">
      <t>ガツ</t>
    </rPh>
    <rPh sb="46" eb="47">
      <t>ニチ</t>
    </rPh>
    <rPh sb="50" eb="52">
      <t>シテキ</t>
    </rPh>
    <rPh sb="53" eb="54">
      <t>フ</t>
    </rPh>
    <rPh sb="57" eb="59">
      <t>チホウ</t>
    </rPh>
    <rPh sb="59" eb="61">
      <t>コウキョウ</t>
    </rPh>
    <rPh sb="61" eb="63">
      <t>ダンタイ</t>
    </rPh>
    <rPh sb="68" eb="70">
      <t>ジュウヨウ</t>
    </rPh>
    <rPh sb="70" eb="72">
      <t>ギョウセキ</t>
    </rPh>
    <rPh sb="72" eb="74">
      <t>ヒョウカ</t>
    </rPh>
    <rPh sb="74" eb="76">
      <t>シヒョウ</t>
    </rPh>
    <rPh sb="77" eb="79">
      <t>セッテイ</t>
    </rPh>
    <rPh sb="81" eb="82">
      <t>クニ</t>
    </rPh>
    <rPh sb="83" eb="85">
      <t>テキセツ</t>
    </rPh>
    <rPh sb="86" eb="88">
      <t>カンヨ</t>
    </rPh>
    <rPh sb="89" eb="90">
      <t>ツウ</t>
    </rPh>
    <rPh sb="92" eb="94">
      <t>ジギョウ</t>
    </rPh>
    <rPh sb="94" eb="96">
      <t>キリツ</t>
    </rPh>
    <rPh sb="97" eb="99">
      <t>カクホ</t>
    </rPh>
    <rPh sb="100" eb="10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</si>
</sst>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9" xfId="0" applyFont="1" applyFill="1" applyBorder="1" applyAlignment="1">
      <alignment horizontal="center" vertical="center"/>
    </xf>
    <xf numFmtId="0" fontId="3" fillId="5" borderId="8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11"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0" fillId="5" borderId="10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66" xfId="1" applyFont="1" applyFill="1" applyBorder="1" applyAlignment="1" applyProtection="1">
      <alignment vertical="top"/>
    </xf>
    <xf numFmtId="0" fontId="11" fillId="0" borderId="40" xfId="1" applyFont="1" applyFill="1" applyBorder="1" applyAlignment="1" applyProtection="1">
      <alignment vertical="top"/>
      <protection locked="0"/>
    </xf>
    <xf numFmtId="0" fontId="11" fillId="0" borderId="57"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11" fillId="0" borderId="16" xfId="1" applyFont="1" applyFill="1" applyBorder="1" applyAlignment="1" applyProtection="1">
      <alignment vertical="top"/>
      <protection locked="0"/>
    </xf>
    <xf numFmtId="0" fontId="11" fillId="0" borderId="30" xfId="1" applyFont="1" applyFill="1" applyBorder="1" applyAlignment="1" applyProtection="1">
      <alignment vertical="top"/>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6" borderId="10" xfId="0"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6" borderId="86" xfId="0" applyFont="1" applyFill="1" applyBorder="1" applyAlignment="1">
      <alignment horizontal="center" vertical="center" wrapText="1"/>
    </xf>
    <xf numFmtId="0" fontId="0" fillId="5" borderId="85" xfId="0" applyFont="1" applyFill="1" applyBorder="1" applyAlignment="1">
      <alignment horizontal="center" vertical="center"/>
    </xf>
    <xf numFmtId="0" fontId="0" fillId="5" borderId="69"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3" xfId="0" applyNumberFormat="1" applyFont="1" applyFill="1" applyBorder="1" applyAlignment="1" applyProtection="1">
      <alignment horizontal="center" vertical="center" wrapText="1"/>
      <protection locked="0"/>
    </xf>
    <xf numFmtId="0" fontId="22" fillId="0" borderId="128" xfId="0"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179" fontId="22" fillId="0" borderId="122"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3"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49" fontId="20" fillId="0" borderId="71"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179" fontId="22" fillId="0" borderId="124"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179" fontId="22" fillId="0" borderId="128"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4"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3" xfId="0" applyFont="1" applyFill="1" applyBorder="1" applyAlignment="1">
      <alignment vertical="center" wrapText="1"/>
    </xf>
    <xf numFmtId="0" fontId="0" fillId="5" borderId="93" xfId="0" applyFont="1" applyFill="1" applyBorder="1" applyAlignment="1">
      <alignment vertical="center" wrapText="1"/>
    </xf>
    <xf numFmtId="0" fontId="0" fillId="5" borderId="105" xfId="0" applyFont="1" applyFill="1" applyBorder="1" applyAlignment="1">
      <alignment vertical="center" wrapText="1"/>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100" xfId="0" applyFont="1" applyFill="1" applyBorder="1" applyAlignment="1">
      <alignment horizontal="center" vertical="center" wrapText="1"/>
    </xf>
    <xf numFmtId="0" fontId="13" fillId="6" borderId="102"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79"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3" fillId="6" borderId="76" xfId="0" applyFont="1" applyFill="1" applyBorder="1" applyAlignment="1">
      <alignment horizontal="center" vertical="center" wrapText="1"/>
    </xf>
    <xf numFmtId="0" fontId="13" fillId="6" borderId="115"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6" borderId="102"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177" fontId="0" fillId="0" borderId="10" xfId="0" quotePrefix="1"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quotePrefix="1"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0"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4"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102" xfId="0" applyFont="1" applyFill="1" applyBorder="1" applyAlignment="1">
      <alignment horizontal="center" vertical="center"/>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106" xfId="0" applyFont="1" applyFill="1" applyBorder="1" applyAlignment="1">
      <alignment horizontal="center" vertical="center"/>
    </xf>
    <xf numFmtId="0" fontId="0" fillId="2" borderId="102" xfId="0" applyFont="1" applyFill="1" applyBorder="1" applyAlignment="1">
      <alignment horizontal="center" vertical="center"/>
    </xf>
    <xf numFmtId="0" fontId="13" fillId="2" borderId="100"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1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2" xfId="0" applyNumberFormat="1" applyFont="1" applyFill="1" applyBorder="1" applyAlignment="1" applyProtection="1">
      <alignment horizontal="center" vertical="center"/>
      <protection locked="0"/>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0" fontId="27" fillId="2" borderId="80"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0" fontId="12" fillId="2" borderId="80"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177" fontId="0" fillId="0" borderId="134"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0" borderId="7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7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5"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3" fillId="2" borderId="4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32"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7"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145676</xdr:colOff>
      <xdr:row>101</xdr:row>
      <xdr:rowOff>0</xdr:rowOff>
    </xdr:from>
    <xdr:to>
      <xdr:col>49</xdr:col>
      <xdr:colOff>212176</xdr:colOff>
      <xdr:row>112</xdr:row>
      <xdr:rowOff>106115</xdr:rowOff>
    </xdr:to>
    <xdr:grpSp>
      <xdr:nvGrpSpPr>
        <xdr:cNvPr id="9" name="グループ化 8"/>
        <xdr:cNvGrpSpPr/>
      </xdr:nvGrpSpPr>
      <xdr:grpSpPr>
        <a:xfrm>
          <a:off x="1580029" y="38879929"/>
          <a:ext cx="7417559" cy="4023692"/>
          <a:chOff x="1625600" y="45351700"/>
          <a:chExt cx="8336441" cy="3927321"/>
        </a:xfrm>
      </xdr:grpSpPr>
      <xdr:grpSp>
        <xdr:nvGrpSpPr>
          <xdr:cNvPr id="10" name="グループ化 6"/>
          <xdr:cNvGrpSpPr>
            <a:grpSpLocks/>
          </xdr:cNvGrpSpPr>
        </xdr:nvGrpSpPr>
        <xdr:grpSpPr bwMode="auto">
          <a:xfrm>
            <a:off x="1625600" y="45351700"/>
            <a:ext cx="8336441" cy="3837098"/>
            <a:chOff x="3856577" y="230481447"/>
            <a:chExt cx="8129994" cy="3750349"/>
          </a:xfrm>
        </xdr:grpSpPr>
        <xdr:sp macro="" textlink="">
          <xdr:nvSpPr>
            <xdr:cNvPr id="13" name="正方形/長方形 12"/>
            <xdr:cNvSpPr/>
          </xdr:nvSpPr>
          <xdr:spPr>
            <a:xfrm>
              <a:off x="385657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内閣府</a:t>
              </a:r>
              <a:endParaRPr kumimoji="0" lang="en-US" altLang="ja-JP" sz="1100" b="0" i="0" u="none" strike="noStrike">
                <a:solidFill>
                  <a:schemeClr val="dk1"/>
                </a:solidFill>
                <a:effectLst/>
                <a:latin typeface="+mn-lt"/>
                <a:ea typeface="+mn-ea"/>
                <a:cs typeface="+mn-cs"/>
              </a:endParaRPr>
            </a:p>
            <a:p>
              <a:pPr algn="ctr"/>
              <a:r>
                <a:rPr kumimoji="1" lang="en-US" altLang="ja-JP" sz="1100"/>
                <a:t>5.2</a:t>
              </a:r>
              <a:r>
                <a:rPr kumimoji="1" lang="ja-JP" altLang="en-US" sz="1100"/>
                <a:t>百万円</a:t>
              </a:r>
            </a:p>
          </xdr:txBody>
        </xdr:sp>
        <xdr:sp macro="" textlink="">
          <xdr:nvSpPr>
            <xdr:cNvPr id="14" name="正方形/長方形 13"/>
            <xdr:cNvSpPr/>
          </xdr:nvSpPr>
          <xdr:spPr>
            <a:xfrm>
              <a:off x="4549446" y="232736077"/>
              <a:ext cx="2340546" cy="6925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b="0" i="0" u="none" strike="noStrike">
                  <a:solidFill>
                    <a:schemeClr val="dk1"/>
                  </a:solidFill>
                  <a:effectLst/>
                  <a:latin typeface="+mn-lt"/>
                  <a:ea typeface="+mn-ea"/>
                  <a:cs typeface="+mn-cs"/>
                </a:rPr>
                <a:t>A.</a:t>
              </a:r>
              <a:r>
                <a:rPr kumimoji="1" lang="ja-JP" altLang="en-US" sz="1100" b="0" i="0" u="none" strike="noStrike">
                  <a:solidFill>
                    <a:schemeClr val="dk1"/>
                  </a:solidFill>
                  <a:effectLst/>
                  <a:latin typeface="+mn-lt"/>
                  <a:ea typeface="+mn-ea"/>
                  <a:cs typeface="+mn-cs"/>
                </a:rPr>
                <a:t>（株）マーケティング・コミュニケーションズ</a:t>
              </a:r>
              <a:endParaRPr kumimoji="1" lang="en-US" altLang="ja-JP" sz="1100" b="0" i="0" u="none" strike="noStrike">
                <a:solidFill>
                  <a:schemeClr val="dk1"/>
                </a:solidFill>
                <a:effectLst/>
                <a:latin typeface="+mn-lt"/>
                <a:ea typeface="+mn-ea"/>
                <a:cs typeface="+mn-cs"/>
              </a:endParaRPr>
            </a:p>
            <a:p>
              <a:pPr algn="ctr"/>
              <a:r>
                <a:rPr kumimoji="0" lang="en-US" altLang="ja-JP" sz="1100" b="0" i="0" u="none" strike="noStrike">
                  <a:solidFill>
                    <a:schemeClr val="dk1"/>
                  </a:solidFill>
                  <a:effectLst/>
                  <a:latin typeface="+mn-lt"/>
                  <a:ea typeface="+mn-ea"/>
                  <a:cs typeface="+mn-cs"/>
                </a:rPr>
                <a:t>5.2</a:t>
              </a:r>
              <a:r>
                <a:rPr kumimoji="0" lang="ja-JP" altLang="en-US" sz="1100" b="0" i="0" u="none" strike="noStrike">
                  <a:solidFill>
                    <a:schemeClr val="dk1"/>
                  </a:solidFill>
                  <a:effectLst/>
                  <a:latin typeface="+mn-lt"/>
                  <a:ea typeface="+mn-ea"/>
                  <a:cs typeface="+mn-cs"/>
                </a:rPr>
                <a:t>百万円</a:t>
              </a:r>
              <a:endParaRPr kumimoji="0" lang="en-US" altLang="ja-JP" sz="1100" b="0" i="0" u="none" strike="noStrike">
                <a:solidFill>
                  <a:schemeClr val="dk1"/>
                </a:solidFill>
                <a:effectLst/>
                <a:latin typeface="+mn-lt"/>
                <a:ea typeface="+mn-ea"/>
                <a:cs typeface="+mn-cs"/>
              </a:endParaRPr>
            </a:p>
          </xdr:txBody>
        </xdr:sp>
        <xdr:sp macro="" textlink="">
          <xdr:nvSpPr>
            <xdr:cNvPr id="15" name="大かっこ 14"/>
            <xdr:cNvSpPr/>
          </xdr:nvSpPr>
          <xdr:spPr>
            <a:xfrm>
              <a:off x="4549446" y="233472885"/>
              <a:ext cx="2340546" cy="7589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solidFill>
                    <a:schemeClr val="tx1"/>
                  </a:solidFill>
                  <a:effectLst/>
                  <a:latin typeface="+mn-lt"/>
                  <a:ea typeface="+mn-ea"/>
                  <a:cs typeface="+mn-cs"/>
                </a:rPr>
                <a:t>学生の就職・採用活動開始時期等に関する調査</a:t>
              </a:r>
              <a:endParaRPr kumimoji="1" lang="en-US" altLang="ja-JP" sz="1100"/>
            </a:p>
          </xdr:txBody>
        </xdr:sp>
        <xdr:cxnSp macro="">
          <xdr:nvCxnSpPr>
            <xdr:cNvPr id="16" name="直線矢印コネクタ 15"/>
            <xdr:cNvCxnSpPr/>
          </xdr:nvCxnSpPr>
          <xdr:spPr>
            <a:xfrm flipH="1">
              <a:off x="5723944" y="231166678"/>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7" name="正方形/長方形 16"/>
            <xdr:cNvSpPr/>
          </xdr:nvSpPr>
          <xdr:spPr>
            <a:xfrm>
              <a:off x="826028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内閣府</a:t>
              </a:r>
              <a:endParaRPr lang="ja-JP" altLang="ja-JP">
                <a:effectLst/>
              </a:endParaRPr>
            </a:p>
            <a:p>
              <a:pPr algn="ctr"/>
              <a:r>
                <a:rPr kumimoji="1" lang="en-US" altLang="ja-JP" sz="1100">
                  <a:solidFill>
                    <a:schemeClr val="dk1"/>
                  </a:solidFill>
                  <a:effectLst/>
                  <a:latin typeface="+mn-lt"/>
                  <a:ea typeface="+mn-ea"/>
                  <a:cs typeface="+mn-cs"/>
                </a:rPr>
                <a:t>1,252.8</a:t>
              </a:r>
              <a:r>
                <a:rPr kumimoji="1" lang="ja-JP" altLang="ja-JP" sz="1100">
                  <a:solidFill>
                    <a:schemeClr val="dk1"/>
                  </a:solidFill>
                  <a:effectLst/>
                  <a:latin typeface="+mn-lt"/>
                  <a:ea typeface="+mn-ea"/>
                  <a:cs typeface="+mn-cs"/>
                </a:rPr>
                <a:t>百万円</a:t>
              </a:r>
              <a:endParaRPr lang="ja-JP" altLang="ja-JP">
                <a:effectLst/>
              </a:endParaRPr>
            </a:p>
          </xdr:txBody>
        </xdr:sp>
        <xdr:cxnSp macro="">
          <xdr:nvCxnSpPr>
            <xdr:cNvPr id="18" name="直線矢印コネクタ 17"/>
            <xdr:cNvCxnSpPr/>
          </xdr:nvCxnSpPr>
          <xdr:spPr>
            <a:xfrm flipH="1">
              <a:off x="10182701" y="231177871"/>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sp macro="" textlink="">
        <xdr:nvSpPr>
          <xdr:cNvPr id="11" name="正方形/長方形 10"/>
          <xdr:cNvSpPr/>
        </xdr:nvSpPr>
        <xdr:spPr>
          <a:xfrm>
            <a:off x="6547226" y="47336578"/>
            <a:ext cx="3015199" cy="114006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solidFill>
                  <a:schemeClr val="dk1"/>
                </a:solidFill>
                <a:effectLst/>
                <a:latin typeface="+mn-lt"/>
                <a:ea typeface="+mn-ea"/>
                <a:cs typeface="+mn-cs"/>
              </a:rPr>
              <a:t> B</a:t>
            </a:r>
            <a:r>
              <a:rPr kumimoji="1" lang="ja-JP" altLang="ja-JP" sz="1400">
                <a:solidFill>
                  <a:schemeClr val="dk1"/>
                </a:solidFill>
                <a:effectLst/>
                <a:latin typeface="+mn-lt"/>
                <a:ea typeface="+mn-ea"/>
                <a:cs typeface="+mn-cs"/>
              </a:rPr>
              <a:t>．都道府県・政令指定都市</a:t>
            </a:r>
            <a:endParaRPr lang="ja-JP" altLang="ja-JP" sz="1400">
              <a:effectLst/>
            </a:endParaRPr>
          </a:p>
          <a:p>
            <a:pPr algn="ctr"/>
            <a:r>
              <a:rPr kumimoji="1" lang="en-US" altLang="ja-JP" sz="1400">
                <a:solidFill>
                  <a:schemeClr val="dk1"/>
                </a:solidFill>
                <a:effectLst/>
                <a:latin typeface="+mn-lt"/>
                <a:ea typeface="+mn-ea"/>
                <a:cs typeface="+mn-cs"/>
              </a:rPr>
              <a:t>1,252.8</a:t>
            </a:r>
            <a:r>
              <a:rPr kumimoji="1" lang="ja-JP" altLang="ja-JP" sz="1400">
                <a:solidFill>
                  <a:schemeClr val="dk1"/>
                </a:solidFill>
                <a:effectLst/>
                <a:latin typeface="+mn-lt"/>
                <a:ea typeface="+mn-ea"/>
                <a:cs typeface="+mn-cs"/>
              </a:rPr>
              <a:t>百万円</a:t>
            </a:r>
            <a:endParaRPr lang="ja-JP" altLang="ja-JP" sz="1400">
              <a:effectLst/>
            </a:endParaRPr>
          </a:p>
          <a:p>
            <a:pPr algn="ct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47</a:t>
            </a:r>
            <a:r>
              <a:rPr kumimoji="1" lang="ja-JP" altLang="ja-JP" sz="1400">
                <a:solidFill>
                  <a:schemeClr val="dk1"/>
                </a:solidFill>
                <a:effectLst/>
                <a:latin typeface="+mn-lt"/>
                <a:ea typeface="+mn-ea"/>
                <a:cs typeface="+mn-cs"/>
              </a:rPr>
              <a:t>都道府県、</a:t>
            </a:r>
            <a:r>
              <a:rPr kumimoji="1" lang="en-US" altLang="ja-JP" sz="1400">
                <a:solidFill>
                  <a:schemeClr val="dk1"/>
                </a:solidFill>
                <a:effectLst/>
                <a:latin typeface="+mn-lt"/>
                <a:ea typeface="+mn-ea"/>
                <a:cs typeface="+mn-cs"/>
              </a:rPr>
              <a:t>20</a:t>
            </a:r>
            <a:r>
              <a:rPr kumimoji="1" lang="ja-JP" altLang="ja-JP" sz="1400">
                <a:solidFill>
                  <a:schemeClr val="dk1"/>
                </a:solidFill>
                <a:effectLst/>
                <a:latin typeface="+mn-lt"/>
                <a:ea typeface="+mn-ea"/>
                <a:cs typeface="+mn-cs"/>
              </a:rPr>
              <a:t>政令指定都市）</a:t>
            </a:r>
            <a:endParaRPr lang="ja-JP" altLang="ja-JP" sz="1400">
              <a:effectLst/>
            </a:endParaRPr>
          </a:p>
          <a:p>
            <a:pPr algn="ct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142</a:t>
            </a:r>
            <a:r>
              <a:rPr kumimoji="1" lang="ja-JP" altLang="ja-JP" sz="1400">
                <a:solidFill>
                  <a:schemeClr val="dk1"/>
                </a:solidFill>
                <a:effectLst/>
                <a:latin typeface="+mn-lt"/>
                <a:ea typeface="+mn-ea"/>
                <a:cs typeface="+mn-cs"/>
              </a:rPr>
              <a:t>事業）</a:t>
            </a:r>
            <a:endParaRPr lang="ja-JP" altLang="ja-JP" sz="1400">
              <a:effectLst/>
            </a:endParaRPr>
          </a:p>
        </xdr:txBody>
      </xdr:sp>
      <xdr:sp macro="" textlink="">
        <xdr:nvSpPr>
          <xdr:cNvPr id="12" name="大かっこ 11"/>
          <xdr:cNvSpPr/>
        </xdr:nvSpPr>
        <xdr:spPr>
          <a:xfrm>
            <a:off x="6646969" y="48679349"/>
            <a:ext cx="2802831" cy="59967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交付金計画の作成、交付金計画に基づき事業実施</a:t>
            </a:r>
          </a:p>
        </xdr:txBody>
      </xdr:sp>
    </xdr:grpSp>
    <xdr:clientData/>
  </xdr:twoCellAnchor>
  <xdr:oneCellAnchor>
    <xdr:from>
      <xdr:col>41</xdr:col>
      <xdr:colOff>67234</xdr:colOff>
      <xdr:row>104</xdr:row>
      <xdr:rowOff>235326</xdr:rowOff>
    </xdr:from>
    <xdr:ext cx="538609" cy="233397"/>
    <xdr:sp macro="" textlink="">
      <xdr:nvSpPr>
        <xdr:cNvPr id="19" name="テキスト ボックス 18"/>
        <xdr:cNvSpPr txBox="1"/>
      </xdr:nvSpPr>
      <xdr:spPr>
        <a:xfrm>
          <a:off x="8337175" y="41058355"/>
          <a:ext cx="53860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1"/>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0"/>
      <c r="AQ1" s="10"/>
      <c r="AR1" s="10"/>
      <c r="AS1" s="10"/>
      <c r="AT1" s="10"/>
      <c r="AU1" s="10"/>
      <c r="AV1" s="10"/>
      <c r="AW1" s="2"/>
    </row>
    <row r="2" spans="1:50" ht="21.75"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9" t="s">
        <v>0</v>
      </c>
      <c r="Y2" s="51"/>
      <c r="Z2" s="40"/>
      <c r="AA2" s="40"/>
      <c r="AB2" s="40"/>
      <c r="AC2" s="40"/>
      <c r="AD2" s="626">
        <v>2022</v>
      </c>
      <c r="AE2" s="626"/>
      <c r="AF2" s="626"/>
      <c r="AG2" s="626"/>
      <c r="AH2" s="626"/>
      <c r="AI2" s="61" t="s">
        <v>248</v>
      </c>
      <c r="AJ2" s="626" t="s">
        <v>615</v>
      </c>
      <c r="AK2" s="626"/>
      <c r="AL2" s="626"/>
      <c r="AM2" s="626"/>
      <c r="AN2" s="61" t="s">
        <v>248</v>
      </c>
      <c r="AO2" s="626">
        <v>21</v>
      </c>
      <c r="AP2" s="626"/>
      <c r="AQ2" s="626"/>
      <c r="AR2" s="62" t="s">
        <v>248</v>
      </c>
      <c r="AS2" s="627">
        <v>167</v>
      </c>
      <c r="AT2" s="627"/>
      <c r="AU2" s="627"/>
      <c r="AV2" s="61" t="str">
        <f>IF(AW2="","","-")</f>
        <v/>
      </c>
      <c r="AW2" s="628"/>
      <c r="AX2" s="628"/>
    </row>
    <row r="3" spans="1:50" ht="21" customHeight="1" thickBot="1" x14ac:dyDescent="0.25">
      <c r="A3" s="629" t="s">
        <v>559</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22" t="s">
        <v>52</v>
      </c>
      <c r="AJ3" s="631" t="s">
        <v>561</v>
      </c>
      <c r="AK3" s="631"/>
      <c r="AL3" s="631"/>
      <c r="AM3" s="631"/>
      <c r="AN3" s="631"/>
      <c r="AO3" s="631"/>
      <c r="AP3" s="631"/>
      <c r="AQ3" s="631"/>
      <c r="AR3" s="631"/>
      <c r="AS3" s="631"/>
      <c r="AT3" s="631"/>
      <c r="AU3" s="631"/>
      <c r="AV3" s="631"/>
      <c r="AW3" s="631"/>
      <c r="AX3" s="23" t="s">
        <v>53</v>
      </c>
    </row>
    <row r="4" spans="1:50" ht="24.75" customHeight="1" x14ac:dyDescent="0.2">
      <c r="A4" s="653" t="s">
        <v>23</v>
      </c>
      <c r="B4" s="654"/>
      <c r="C4" s="654"/>
      <c r="D4" s="654"/>
      <c r="E4" s="654"/>
      <c r="F4" s="654"/>
      <c r="G4" s="655" t="s">
        <v>562</v>
      </c>
      <c r="H4" s="656"/>
      <c r="I4" s="656"/>
      <c r="J4" s="656"/>
      <c r="K4" s="656"/>
      <c r="L4" s="656"/>
      <c r="M4" s="656"/>
      <c r="N4" s="656"/>
      <c r="O4" s="656"/>
      <c r="P4" s="656"/>
      <c r="Q4" s="656"/>
      <c r="R4" s="656"/>
      <c r="S4" s="656"/>
      <c r="T4" s="656"/>
      <c r="U4" s="656"/>
      <c r="V4" s="656"/>
      <c r="W4" s="656"/>
      <c r="X4" s="656"/>
      <c r="Y4" s="657" t="s">
        <v>1</v>
      </c>
      <c r="Z4" s="658"/>
      <c r="AA4" s="658"/>
      <c r="AB4" s="658"/>
      <c r="AC4" s="658"/>
      <c r="AD4" s="659"/>
      <c r="AE4" s="660" t="s">
        <v>563</v>
      </c>
      <c r="AF4" s="661"/>
      <c r="AG4" s="661"/>
      <c r="AH4" s="661"/>
      <c r="AI4" s="661"/>
      <c r="AJ4" s="661"/>
      <c r="AK4" s="661"/>
      <c r="AL4" s="661"/>
      <c r="AM4" s="661"/>
      <c r="AN4" s="661"/>
      <c r="AO4" s="661"/>
      <c r="AP4" s="662"/>
      <c r="AQ4" s="663" t="s">
        <v>2</v>
      </c>
      <c r="AR4" s="658"/>
      <c r="AS4" s="658"/>
      <c r="AT4" s="658"/>
      <c r="AU4" s="658"/>
      <c r="AV4" s="658"/>
      <c r="AW4" s="658"/>
      <c r="AX4" s="664"/>
    </row>
    <row r="5" spans="1:50" ht="65.25" customHeight="1" x14ac:dyDescent="0.2">
      <c r="A5" s="665" t="s">
        <v>55</v>
      </c>
      <c r="B5" s="666"/>
      <c r="C5" s="666"/>
      <c r="D5" s="666"/>
      <c r="E5" s="666"/>
      <c r="F5" s="667"/>
      <c r="G5" s="668" t="s">
        <v>336</v>
      </c>
      <c r="H5" s="669"/>
      <c r="I5" s="669"/>
      <c r="J5" s="669"/>
      <c r="K5" s="669"/>
      <c r="L5" s="669"/>
      <c r="M5" s="670" t="s">
        <v>54</v>
      </c>
      <c r="N5" s="671"/>
      <c r="O5" s="671"/>
      <c r="P5" s="671"/>
      <c r="Q5" s="671"/>
      <c r="R5" s="672"/>
      <c r="S5" s="673" t="s">
        <v>58</v>
      </c>
      <c r="T5" s="669"/>
      <c r="U5" s="669"/>
      <c r="V5" s="669"/>
      <c r="W5" s="669"/>
      <c r="X5" s="674"/>
      <c r="Y5" s="675" t="s">
        <v>3</v>
      </c>
      <c r="Z5" s="676"/>
      <c r="AA5" s="676"/>
      <c r="AB5" s="676"/>
      <c r="AC5" s="676"/>
      <c r="AD5" s="677"/>
      <c r="AE5" s="635" t="s">
        <v>564</v>
      </c>
      <c r="AF5" s="635"/>
      <c r="AG5" s="635"/>
      <c r="AH5" s="635"/>
      <c r="AI5" s="635"/>
      <c r="AJ5" s="635"/>
      <c r="AK5" s="635"/>
      <c r="AL5" s="635"/>
      <c r="AM5" s="635"/>
      <c r="AN5" s="635"/>
      <c r="AO5" s="635"/>
      <c r="AP5" s="636"/>
      <c r="AQ5" s="637" t="s">
        <v>565</v>
      </c>
      <c r="AR5" s="638"/>
      <c r="AS5" s="638"/>
      <c r="AT5" s="638"/>
      <c r="AU5" s="638"/>
      <c r="AV5" s="638"/>
      <c r="AW5" s="638"/>
      <c r="AX5" s="639"/>
    </row>
    <row r="6" spans="1:50" ht="39" customHeight="1" x14ac:dyDescent="0.2">
      <c r="A6" s="640" t="s">
        <v>4</v>
      </c>
      <c r="B6" s="641"/>
      <c r="C6" s="641"/>
      <c r="D6" s="641"/>
      <c r="E6" s="641"/>
      <c r="F6" s="641"/>
      <c r="G6" s="642" t="str">
        <f>入力規則等!F39</f>
        <v>一般会計</v>
      </c>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3"/>
      <c r="AR6" s="643"/>
      <c r="AS6" s="643"/>
      <c r="AT6" s="643"/>
      <c r="AU6" s="643"/>
      <c r="AV6" s="643"/>
      <c r="AW6" s="643"/>
      <c r="AX6" s="644"/>
    </row>
    <row r="7" spans="1:50" ht="73.5" customHeight="1" x14ac:dyDescent="0.2">
      <c r="A7" s="602" t="s">
        <v>20</v>
      </c>
      <c r="B7" s="603"/>
      <c r="C7" s="603"/>
      <c r="D7" s="603"/>
      <c r="E7" s="603"/>
      <c r="F7" s="604"/>
      <c r="G7" s="645" t="s">
        <v>567</v>
      </c>
      <c r="H7" s="646"/>
      <c r="I7" s="646"/>
      <c r="J7" s="646"/>
      <c r="K7" s="646"/>
      <c r="L7" s="646"/>
      <c r="M7" s="646"/>
      <c r="N7" s="646"/>
      <c r="O7" s="646"/>
      <c r="P7" s="646"/>
      <c r="Q7" s="646"/>
      <c r="R7" s="646"/>
      <c r="S7" s="646"/>
      <c r="T7" s="646"/>
      <c r="U7" s="646"/>
      <c r="V7" s="646"/>
      <c r="W7" s="646"/>
      <c r="X7" s="647"/>
      <c r="Y7" s="648" t="s">
        <v>233</v>
      </c>
      <c r="Z7" s="447"/>
      <c r="AA7" s="447"/>
      <c r="AB7" s="447"/>
      <c r="AC7" s="447"/>
      <c r="AD7" s="649"/>
      <c r="AE7" s="650" t="s">
        <v>568</v>
      </c>
      <c r="AF7" s="651"/>
      <c r="AG7" s="651"/>
      <c r="AH7" s="651"/>
      <c r="AI7" s="651"/>
      <c r="AJ7" s="651"/>
      <c r="AK7" s="651"/>
      <c r="AL7" s="651"/>
      <c r="AM7" s="651"/>
      <c r="AN7" s="651"/>
      <c r="AO7" s="651"/>
      <c r="AP7" s="651"/>
      <c r="AQ7" s="651"/>
      <c r="AR7" s="651"/>
      <c r="AS7" s="651"/>
      <c r="AT7" s="651"/>
      <c r="AU7" s="651"/>
      <c r="AV7" s="651"/>
      <c r="AW7" s="651"/>
      <c r="AX7" s="652"/>
    </row>
    <row r="8" spans="1:50" ht="53.25" customHeight="1" x14ac:dyDescent="0.2">
      <c r="A8" s="602" t="s">
        <v>169</v>
      </c>
      <c r="B8" s="603"/>
      <c r="C8" s="603"/>
      <c r="D8" s="603"/>
      <c r="E8" s="603"/>
      <c r="F8" s="604"/>
      <c r="G8" s="605" t="str">
        <f>入力規則等!A27</f>
        <v>-</v>
      </c>
      <c r="H8" s="606"/>
      <c r="I8" s="606"/>
      <c r="J8" s="606"/>
      <c r="K8" s="606"/>
      <c r="L8" s="606"/>
      <c r="M8" s="606"/>
      <c r="N8" s="606"/>
      <c r="O8" s="606"/>
      <c r="P8" s="606"/>
      <c r="Q8" s="606"/>
      <c r="R8" s="606"/>
      <c r="S8" s="606"/>
      <c r="T8" s="606"/>
      <c r="U8" s="606"/>
      <c r="V8" s="606"/>
      <c r="W8" s="606"/>
      <c r="X8" s="607"/>
      <c r="Y8" s="608" t="s">
        <v>170</v>
      </c>
      <c r="Z8" s="609"/>
      <c r="AA8" s="609"/>
      <c r="AB8" s="609"/>
      <c r="AC8" s="609"/>
      <c r="AD8" s="610"/>
      <c r="AE8" s="611" t="str">
        <f>入力規則等!K13</f>
        <v>その他の事項経費</v>
      </c>
      <c r="AF8" s="606"/>
      <c r="AG8" s="606"/>
      <c r="AH8" s="606"/>
      <c r="AI8" s="606"/>
      <c r="AJ8" s="606"/>
      <c r="AK8" s="606"/>
      <c r="AL8" s="606"/>
      <c r="AM8" s="606"/>
      <c r="AN8" s="606"/>
      <c r="AO8" s="606"/>
      <c r="AP8" s="606"/>
      <c r="AQ8" s="606"/>
      <c r="AR8" s="606"/>
      <c r="AS8" s="606"/>
      <c r="AT8" s="606"/>
      <c r="AU8" s="606"/>
      <c r="AV8" s="606"/>
      <c r="AW8" s="606"/>
      <c r="AX8" s="612"/>
    </row>
    <row r="9" spans="1:50" ht="58.5" customHeight="1" x14ac:dyDescent="0.2">
      <c r="A9" s="146" t="s">
        <v>21</v>
      </c>
      <c r="B9" s="147"/>
      <c r="C9" s="147"/>
      <c r="D9" s="147"/>
      <c r="E9" s="147"/>
      <c r="F9" s="147"/>
      <c r="G9" s="613" t="s">
        <v>569</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5"/>
    </row>
    <row r="10" spans="1:50" ht="80.25" customHeight="1" x14ac:dyDescent="0.2">
      <c r="A10" s="594" t="s">
        <v>27</v>
      </c>
      <c r="B10" s="595"/>
      <c r="C10" s="595"/>
      <c r="D10" s="595"/>
      <c r="E10" s="595"/>
      <c r="F10" s="595"/>
      <c r="G10" s="632" t="s">
        <v>634</v>
      </c>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3"/>
      <c r="AJ10" s="633"/>
      <c r="AK10" s="633"/>
      <c r="AL10" s="633"/>
      <c r="AM10" s="633"/>
      <c r="AN10" s="633"/>
      <c r="AO10" s="633"/>
      <c r="AP10" s="633"/>
      <c r="AQ10" s="633"/>
      <c r="AR10" s="633"/>
      <c r="AS10" s="633"/>
      <c r="AT10" s="633"/>
      <c r="AU10" s="633"/>
      <c r="AV10" s="633"/>
      <c r="AW10" s="633"/>
      <c r="AX10" s="634"/>
    </row>
    <row r="11" spans="1:50" ht="42" customHeight="1" x14ac:dyDescent="0.2">
      <c r="A11" s="594" t="s">
        <v>5</v>
      </c>
      <c r="B11" s="595"/>
      <c r="C11" s="595"/>
      <c r="D11" s="595"/>
      <c r="E11" s="595"/>
      <c r="F11" s="596"/>
      <c r="G11" s="597" t="str">
        <f>入力規則等!P10</f>
        <v>直接実施、補助</v>
      </c>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9"/>
    </row>
    <row r="12" spans="1:50" ht="21" customHeight="1" x14ac:dyDescent="0.2">
      <c r="A12" s="140" t="s">
        <v>22</v>
      </c>
      <c r="B12" s="141"/>
      <c r="C12" s="141"/>
      <c r="D12" s="141"/>
      <c r="E12" s="141"/>
      <c r="F12" s="142"/>
      <c r="G12" s="600"/>
      <c r="H12" s="601"/>
      <c r="I12" s="601"/>
      <c r="J12" s="601"/>
      <c r="K12" s="601"/>
      <c r="L12" s="601"/>
      <c r="M12" s="601"/>
      <c r="N12" s="601"/>
      <c r="O12" s="601"/>
      <c r="P12" s="383" t="s">
        <v>380</v>
      </c>
      <c r="Q12" s="384"/>
      <c r="R12" s="384"/>
      <c r="S12" s="384"/>
      <c r="T12" s="384"/>
      <c r="U12" s="384"/>
      <c r="V12" s="385"/>
      <c r="W12" s="383" t="s">
        <v>532</v>
      </c>
      <c r="X12" s="384"/>
      <c r="Y12" s="384"/>
      <c r="Z12" s="384"/>
      <c r="AA12" s="384"/>
      <c r="AB12" s="384"/>
      <c r="AC12" s="385"/>
      <c r="AD12" s="383" t="s">
        <v>534</v>
      </c>
      <c r="AE12" s="384"/>
      <c r="AF12" s="384"/>
      <c r="AG12" s="384"/>
      <c r="AH12" s="384"/>
      <c r="AI12" s="384"/>
      <c r="AJ12" s="385"/>
      <c r="AK12" s="383" t="s">
        <v>546</v>
      </c>
      <c r="AL12" s="384"/>
      <c r="AM12" s="384"/>
      <c r="AN12" s="384"/>
      <c r="AO12" s="384"/>
      <c r="AP12" s="384"/>
      <c r="AQ12" s="385"/>
      <c r="AR12" s="616"/>
      <c r="AS12" s="617"/>
      <c r="AT12" s="617"/>
      <c r="AU12" s="617"/>
      <c r="AV12" s="617"/>
      <c r="AW12" s="617"/>
      <c r="AX12" s="618"/>
    </row>
    <row r="13" spans="1:50" ht="21" customHeight="1" x14ac:dyDescent="0.2">
      <c r="A13" s="143"/>
      <c r="B13" s="144"/>
      <c r="C13" s="144"/>
      <c r="D13" s="144"/>
      <c r="E13" s="144"/>
      <c r="F13" s="145"/>
      <c r="G13" s="619" t="s">
        <v>6</v>
      </c>
      <c r="H13" s="620"/>
      <c r="I13" s="574" t="s">
        <v>7</v>
      </c>
      <c r="J13" s="575"/>
      <c r="K13" s="575"/>
      <c r="L13" s="575"/>
      <c r="M13" s="575"/>
      <c r="N13" s="575"/>
      <c r="O13" s="576"/>
      <c r="P13" s="83">
        <v>7</v>
      </c>
      <c r="Q13" s="84"/>
      <c r="R13" s="84"/>
      <c r="S13" s="84"/>
      <c r="T13" s="84"/>
      <c r="U13" s="84"/>
      <c r="V13" s="85"/>
      <c r="W13" s="83">
        <v>12</v>
      </c>
      <c r="X13" s="84"/>
      <c r="Y13" s="84"/>
      <c r="Z13" s="84"/>
      <c r="AA13" s="84"/>
      <c r="AB13" s="84"/>
      <c r="AC13" s="85"/>
      <c r="AD13" s="83">
        <v>9</v>
      </c>
      <c r="AE13" s="84"/>
      <c r="AF13" s="84"/>
      <c r="AG13" s="84"/>
      <c r="AH13" s="84"/>
      <c r="AI13" s="84"/>
      <c r="AJ13" s="85"/>
      <c r="AK13" s="83">
        <v>8</v>
      </c>
      <c r="AL13" s="84"/>
      <c r="AM13" s="84"/>
      <c r="AN13" s="84"/>
      <c r="AO13" s="84"/>
      <c r="AP13" s="84"/>
      <c r="AQ13" s="85"/>
      <c r="AR13" s="558"/>
      <c r="AS13" s="559"/>
      <c r="AT13" s="559"/>
      <c r="AU13" s="559"/>
      <c r="AV13" s="559"/>
      <c r="AW13" s="559"/>
      <c r="AX13" s="560"/>
    </row>
    <row r="14" spans="1:50" ht="21" customHeight="1" x14ac:dyDescent="0.2">
      <c r="A14" s="143"/>
      <c r="B14" s="144"/>
      <c r="C14" s="144"/>
      <c r="D14" s="144"/>
      <c r="E14" s="144"/>
      <c r="F14" s="145"/>
      <c r="G14" s="621"/>
      <c r="H14" s="622"/>
      <c r="I14" s="589" t="s">
        <v>8</v>
      </c>
      <c r="J14" s="590"/>
      <c r="K14" s="590"/>
      <c r="L14" s="590"/>
      <c r="M14" s="590"/>
      <c r="N14" s="590"/>
      <c r="O14" s="591"/>
      <c r="P14" s="83">
        <v>3000</v>
      </c>
      <c r="Q14" s="84"/>
      <c r="R14" s="84"/>
      <c r="S14" s="84"/>
      <c r="T14" s="84"/>
      <c r="U14" s="84"/>
      <c r="V14" s="85"/>
      <c r="W14" s="83">
        <v>3000</v>
      </c>
      <c r="X14" s="84"/>
      <c r="Y14" s="84"/>
      <c r="Z14" s="84"/>
      <c r="AA14" s="84"/>
      <c r="AB14" s="84"/>
      <c r="AC14" s="85"/>
      <c r="AD14" s="83">
        <v>3000</v>
      </c>
      <c r="AE14" s="84"/>
      <c r="AF14" s="84"/>
      <c r="AG14" s="84"/>
      <c r="AH14" s="84"/>
      <c r="AI14" s="84"/>
      <c r="AJ14" s="85"/>
      <c r="AK14" s="83">
        <v>3000</v>
      </c>
      <c r="AL14" s="84"/>
      <c r="AM14" s="84"/>
      <c r="AN14" s="84"/>
      <c r="AO14" s="84"/>
      <c r="AP14" s="84"/>
      <c r="AQ14" s="85"/>
      <c r="AR14" s="561"/>
      <c r="AS14" s="562"/>
      <c r="AT14" s="562"/>
      <c r="AU14" s="562"/>
      <c r="AV14" s="562"/>
      <c r="AW14" s="562"/>
      <c r="AX14" s="563"/>
    </row>
    <row r="15" spans="1:50" ht="21" customHeight="1" x14ac:dyDescent="0.2">
      <c r="A15" s="143"/>
      <c r="B15" s="144"/>
      <c r="C15" s="144"/>
      <c r="D15" s="144"/>
      <c r="E15" s="144"/>
      <c r="F15" s="145"/>
      <c r="G15" s="623"/>
      <c r="H15" s="622"/>
      <c r="I15" s="577" t="s">
        <v>558</v>
      </c>
      <c r="J15" s="578"/>
      <c r="K15" s="578"/>
      <c r="L15" s="578"/>
      <c r="M15" s="578"/>
      <c r="N15" s="578"/>
      <c r="O15" s="579"/>
      <c r="P15" s="580"/>
      <c r="Q15" s="581"/>
      <c r="R15" s="581"/>
      <c r="S15" s="581"/>
      <c r="T15" s="581"/>
      <c r="U15" s="581"/>
      <c r="V15" s="582"/>
      <c r="W15" s="580"/>
      <c r="X15" s="581"/>
      <c r="Y15" s="581"/>
      <c r="Z15" s="581"/>
      <c r="AA15" s="581"/>
      <c r="AB15" s="581"/>
      <c r="AC15" s="582"/>
      <c r="AD15" s="580"/>
      <c r="AE15" s="581"/>
      <c r="AF15" s="581"/>
      <c r="AG15" s="581"/>
      <c r="AH15" s="581"/>
      <c r="AI15" s="581"/>
      <c r="AJ15" s="582"/>
      <c r="AK15" s="83">
        <v>3000</v>
      </c>
      <c r="AL15" s="84"/>
      <c r="AM15" s="84"/>
      <c r="AN15" s="84"/>
      <c r="AO15" s="84"/>
      <c r="AP15" s="84"/>
      <c r="AQ15" s="85"/>
      <c r="AR15" s="561"/>
      <c r="AS15" s="562"/>
      <c r="AT15" s="562"/>
      <c r="AU15" s="562"/>
      <c r="AV15" s="562"/>
      <c r="AW15" s="562"/>
      <c r="AX15" s="563"/>
    </row>
    <row r="16" spans="1:50" ht="21" customHeight="1" x14ac:dyDescent="0.2">
      <c r="A16" s="143"/>
      <c r="B16" s="144"/>
      <c r="C16" s="144"/>
      <c r="D16" s="144"/>
      <c r="E16" s="144"/>
      <c r="F16" s="145"/>
      <c r="G16" s="623"/>
      <c r="H16" s="622"/>
      <c r="I16" s="589" t="s">
        <v>45</v>
      </c>
      <c r="J16" s="592"/>
      <c r="K16" s="592"/>
      <c r="L16" s="592"/>
      <c r="M16" s="592"/>
      <c r="N16" s="592"/>
      <c r="O16" s="593"/>
      <c r="P16" s="83" t="s">
        <v>570</v>
      </c>
      <c r="Q16" s="84"/>
      <c r="R16" s="84"/>
      <c r="S16" s="84"/>
      <c r="T16" s="84"/>
      <c r="U16" s="84"/>
      <c r="V16" s="85"/>
      <c r="W16" s="83">
        <v>3000</v>
      </c>
      <c r="X16" s="84"/>
      <c r="Y16" s="84"/>
      <c r="Z16" s="84"/>
      <c r="AA16" s="84"/>
      <c r="AB16" s="84"/>
      <c r="AC16" s="85"/>
      <c r="AD16" s="83">
        <v>3000</v>
      </c>
      <c r="AE16" s="84"/>
      <c r="AF16" s="84"/>
      <c r="AG16" s="84"/>
      <c r="AH16" s="84"/>
      <c r="AI16" s="84"/>
      <c r="AJ16" s="85"/>
      <c r="AK16" s="83">
        <v>3000</v>
      </c>
      <c r="AL16" s="84"/>
      <c r="AM16" s="84"/>
      <c r="AN16" s="84"/>
      <c r="AO16" s="84"/>
      <c r="AP16" s="84"/>
      <c r="AQ16" s="85"/>
      <c r="AR16" s="561"/>
      <c r="AS16" s="562"/>
      <c r="AT16" s="562"/>
      <c r="AU16" s="562"/>
      <c r="AV16" s="562"/>
      <c r="AW16" s="562"/>
      <c r="AX16" s="563"/>
    </row>
    <row r="17" spans="1:50" ht="21" customHeight="1" x14ac:dyDescent="0.2">
      <c r="A17" s="143"/>
      <c r="B17" s="144"/>
      <c r="C17" s="144"/>
      <c r="D17" s="144"/>
      <c r="E17" s="144"/>
      <c r="F17" s="145"/>
      <c r="G17" s="623"/>
      <c r="H17" s="622"/>
      <c r="I17" s="589" t="s">
        <v>46</v>
      </c>
      <c r="J17" s="592"/>
      <c r="K17" s="592"/>
      <c r="L17" s="592"/>
      <c r="M17" s="592"/>
      <c r="N17" s="592"/>
      <c r="O17" s="593"/>
      <c r="P17" s="83">
        <v>-3000</v>
      </c>
      <c r="Q17" s="84"/>
      <c r="R17" s="84"/>
      <c r="S17" s="84"/>
      <c r="T17" s="84"/>
      <c r="U17" s="84"/>
      <c r="V17" s="85"/>
      <c r="W17" s="83">
        <v>-3000</v>
      </c>
      <c r="X17" s="84"/>
      <c r="Y17" s="84"/>
      <c r="Z17" s="84"/>
      <c r="AA17" s="84"/>
      <c r="AB17" s="84"/>
      <c r="AC17" s="85"/>
      <c r="AD17" s="83">
        <v>-3000</v>
      </c>
      <c r="AE17" s="84"/>
      <c r="AF17" s="84"/>
      <c r="AG17" s="84"/>
      <c r="AH17" s="84"/>
      <c r="AI17" s="84"/>
      <c r="AJ17" s="85"/>
      <c r="AK17" s="83" t="s">
        <v>248</v>
      </c>
      <c r="AL17" s="84"/>
      <c r="AM17" s="84"/>
      <c r="AN17" s="84"/>
      <c r="AO17" s="84"/>
      <c r="AP17" s="84"/>
      <c r="AQ17" s="85"/>
      <c r="AR17" s="561"/>
      <c r="AS17" s="562"/>
      <c r="AT17" s="562"/>
      <c r="AU17" s="562"/>
      <c r="AV17" s="562"/>
      <c r="AW17" s="562"/>
      <c r="AX17" s="563"/>
    </row>
    <row r="18" spans="1:50" ht="24.75" customHeight="1" x14ac:dyDescent="0.2">
      <c r="A18" s="143"/>
      <c r="B18" s="144"/>
      <c r="C18" s="144"/>
      <c r="D18" s="144"/>
      <c r="E18" s="144"/>
      <c r="F18" s="145"/>
      <c r="G18" s="623"/>
      <c r="H18" s="622"/>
      <c r="I18" s="589" t="s">
        <v>44</v>
      </c>
      <c r="J18" s="590"/>
      <c r="K18" s="590"/>
      <c r="L18" s="590"/>
      <c r="M18" s="590"/>
      <c r="N18" s="590"/>
      <c r="O18" s="591"/>
      <c r="P18" s="83" t="s">
        <v>571</v>
      </c>
      <c r="Q18" s="84"/>
      <c r="R18" s="84"/>
      <c r="S18" s="84"/>
      <c r="T18" s="84"/>
      <c r="U18" s="84"/>
      <c r="V18" s="85"/>
      <c r="W18" s="83" t="s">
        <v>571</v>
      </c>
      <c r="X18" s="84"/>
      <c r="Y18" s="84"/>
      <c r="Z18" s="84"/>
      <c r="AA18" s="84"/>
      <c r="AB18" s="84"/>
      <c r="AC18" s="85"/>
      <c r="AD18" s="83" t="s">
        <v>571</v>
      </c>
      <c r="AE18" s="84"/>
      <c r="AF18" s="84"/>
      <c r="AG18" s="84"/>
      <c r="AH18" s="84"/>
      <c r="AI18" s="84"/>
      <c r="AJ18" s="85"/>
      <c r="AK18" s="83" t="s">
        <v>571</v>
      </c>
      <c r="AL18" s="84"/>
      <c r="AM18" s="84"/>
      <c r="AN18" s="84"/>
      <c r="AO18" s="84"/>
      <c r="AP18" s="84"/>
      <c r="AQ18" s="85"/>
      <c r="AR18" s="561"/>
      <c r="AS18" s="562"/>
      <c r="AT18" s="562"/>
      <c r="AU18" s="562"/>
      <c r="AV18" s="562"/>
      <c r="AW18" s="562"/>
      <c r="AX18" s="563"/>
    </row>
    <row r="19" spans="1:50" ht="24.75" customHeight="1" x14ac:dyDescent="0.2">
      <c r="A19" s="143"/>
      <c r="B19" s="144"/>
      <c r="C19" s="144"/>
      <c r="D19" s="144"/>
      <c r="E19" s="144"/>
      <c r="F19" s="145"/>
      <c r="G19" s="624"/>
      <c r="H19" s="625"/>
      <c r="I19" s="583" t="s">
        <v>18</v>
      </c>
      <c r="J19" s="584"/>
      <c r="K19" s="584"/>
      <c r="L19" s="584"/>
      <c r="M19" s="584"/>
      <c r="N19" s="584"/>
      <c r="O19" s="585"/>
      <c r="P19" s="586">
        <f>SUM(P13:V18)</f>
        <v>7</v>
      </c>
      <c r="Q19" s="587"/>
      <c r="R19" s="587"/>
      <c r="S19" s="587"/>
      <c r="T19" s="587"/>
      <c r="U19" s="587"/>
      <c r="V19" s="588"/>
      <c r="W19" s="586">
        <f>SUM(W13:AC18)</f>
        <v>3012</v>
      </c>
      <c r="X19" s="587"/>
      <c r="Y19" s="587"/>
      <c r="Z19" s="587"/>
      <c r="AA19" s="587"/>
      <c r="AB19" s="587"/>
      <c r="AC19" s="588"/>
      <c r="AD19" s="586">
        <f>SUM(AD13:AJ18)</f>
        <v>3009</v>
      </c>
      <c r="AE19" s="587"/>
      <c r="AF19" s="587"/>
      <c r="AG19" s="587"/>
      <c r="AH19" s="587"/>
      <c r="AI19" s="587"/>
      <c r="AJ19" s="588"/>
      <c r="AK19" s="586">
        <f>SUM(AK13:AQ18)-AK15</f>
        <v>6008</v>
      </c>
      <c r="AL19" s="587"/>
      <c r="AM19" s="587"/>
      <c r="AN19" s="587"/>
      <c r="AO19" s="587"/>
      <c r="AP19" s="587"/>
      <c r="AQ19" s="588"/>
      <c r="AR19" s="561"/>
      <c r="AS19" s="562"/>
      <c r="AT19" s="562"/>
      <c r="AU19" s="562"/>
      <c r="AV19" s="562"/>
      <c r="AW19" s="562"/>
      <c r="AX19" s="563"/>
    </row>
    <row r="20" spans="1:50" ht="24.75" customHeight="1" x14ac:dyDescent="0.2">
      <c r="A20" s="143"/>
      <c r="B20" s="144"/>
      <c r="C20" s="144"/>
      <c r="D20" s="144"/>
      <c r="E20" s="144"/>
      <c r="F20" s="145"/>
      <c r="G20" s="572" t="s">
        <v>9</v>
      </c>
      <c r="H20" s="573"/>
      <c r="I20" s="573"/>
      <c r="J20" s="573"/>
      <c r="K20" s="573"/>
      <c r="L20" s="573"/>
      <c r="M20" s="573"/>
      <c r="N20" s="573"/>
      <c r="O20" s="573"/>
      <c r="P20" s="83">
        <v>7</v>
      </c>
      <c r="Q20" s="84"/>
      <c r="R20" s="84"/>
      <c r="S20" s="84"/>
      <c r="T20" s="84"/>
      <c r="U20" s="84"/>
      <c r="V20" s="85"/>
      <c r="W20" s="83">
        <v>672</v>
      </c>
      <c r="X20" s="84"/>
      <c r="Y20" s="84"/>
      <c r="Z20" s="84"/>
      <c r="AA20" s="84"/>
      <c r="AB20" s="84"/>
      <c r="AC20" s="85"/>
      <c r="AD20" s="83">
        <v>1259</v>
      </c>
      <c r="AE20" s="84"/>
      <c r="AF20" s="84"/>
      <c r="AG20" s="84"/>
      <c r="AH20" s="84"/>
      <c r="AI20" s="84"/>
      <c r="AJ20" s="85"/>
      <c r="AK20" s="570"/>
      <c r="AL20" s="570"/>
      <c r="AM20" s="570"/>
      <c r="AN20" s="570"/>
      <c r="AO20" s="570"/>
      <c r="AP20" s="570"/>
      <c r="AQ20" s="570"/>
      <c r="AR20" s="561"/>
      <c r="AS20" s="562"/>
      <c r="AT20" s="562"/>
      <c r="AU20" s="562"/>
      <c r="AV20" s="562"/>
      <c r="AW20" s="562"/>
      <c r="AX20" s="563"/>
    </row>
    <row r="21" spans="1:50" ht="24.75" customHeight="1" x14ac:dyDescent="0.2">
      <c r="A21" s="143"/>
      <c r="B21" s="144"/>
      <c r="C21" s="144"/>
      <c r="D21" s="144"/>
      <c r="E21" s="144"/>
      <c r="F21" s="145"/>
      <c r="G21" s="572" t="s">
        <v>10</v>
      </c>
      <c r="H21" s="573"/>
      <c r="I21" s="573"/>
      <c r="J21" s="573"/>
      <c r="K21" s="573"/>
      <c r="L21" s="573"/>
      <c r="M21" s="573"/>
      <c r="N21" s="573"/>
      <c r="O21" s="573"/>
      <c r="P21" s="569">
        <f>IF(P19=0, "-", SUM(P20)/P19)</f>
        <v>1</v>
      </c>
      <c r="Q21" s="569"/>
      <c r="R21" s="569"/>
      <c r="S21" s="569"/>
      <c r="T21" s="569"/>
      <c r="U21" s="569"/>
      <c r="V21" s="569"/>
      <c r="W21" s="569">
        <f>IF(W19=0, "-", SUM(W20)/W19)</f>
        <v>0.22310756972111553</v>
      </c>
      <c r="X21" s="569"/>
      <c r="Y21" s="569"/>
      <c r="Z21" s="569"/>
      <c r="AA21" s="569"/>
      <c r="AB21" s="569"/>
      <c r="AC21" s="569"/>
      <c r="AD21" s="569">
        <f>IF(AD19=0, "-", SUM(AD20)/AD19)</f>
        <v>0.41841143236955797</v>
      </c>
      <c r="AE21" s="569"/>
      <c r="AF21" s="569"/>
      <c r="AG21" s="569"/>
      <c r="AH21" s="569"/>
      <c r="AI21" s="569"/>
      <c r="AJ21" s="569"/>
      <c r="AK21" s="570"/>
      <c r="AL21" s="570"/>
      <c r="AM21" s="570"/>
      <c r="AN21" s="570"/>
      <c r="AO21" s="570"/>
      <c r="AP21" s="570"/>
      <c r="AQ21" s="571"/>
      <c r="AR21" s="561"/>
      <c r="AS21" s="562"/>
      <c r="AT21" s="562"/>
      <c r="AU21" s="562"/>
      <c r="AV21" s="562"/>
      <c r="AW21" s="562"/>
      <c r="AX21" s="563"/>
    </row>
    <row r="22" spans="1:50" ht="25.5" customHeight="1" x14ac:dyDescent="0.2">
      <c r="A22" s="146"/>
      <c r="B22" s="147"/>
      <c r="C22" s="147"/>
      <c r="D22" s="147"/>
      <c r="E22" s="147"/>
      <c r="F22" s="148"/>
      <c r="G22" s="567" t="s">
        <v>208</v>
      </c>
      <c r="H22" s="568"/>
      <c r="I22" s="568"/>
      <c r="J22" s="568"/>
      <c r="K22" s="568"/>
      <c r="L22" s="568"/>
      <c r="M22" s="568"/>
      <c r="N22" s="568"/>
      <c r="O22" s="568"/>
      <c r="P22" s="569">
        <f>IF(P20=0, "-", SUM(P20)/SUM(P13,P14))</f>
        <v>2.3279015630196208E-3</v>
      </c>
      <c r="Q22" s="569"/>
      <c r="R22" s="569"/>
      <c r="S22" s="569"/>
      <c r="T22" s="569"/>
      <c r="U22" s="569"/>
      <c r="V22" s="569"/>
      <c r="W22" s="569">
        <f>IF(W20=0, "-", SUM(W20)/SUM(W13,W14))</f>
        <v>0.22310756972111553</v>
      </c>
      <c r="X22" s="569"/>
      <c r="Y22" s="569"/>
      <c r="Z22" s="569"/>
      <c r="AA22" s="569"/>
      <c r="AB22" s="569"/>
      <c r="AC22" s="569"/>
      <c r="AD22" s="569">
        <f>IF(AD20=0, "-", SUM(AD20)/SUM(AD13,AD14))</f>
        <v>0.41841143236955797</v>
      </c>
      <c r="AE22" s="569"/>
      <c r="AF22" s="569"/>
      <c r="AG22" s="569"/>
      <c r="AH22" s="569"/>
      <c r="AI22" s="569"/>
      <c r="AJ22" s="569"/>
      <c r="AK22" s="570"/>
      <c r="AL22" s="570"/>
      <c r="AM22" s="570"/>
      <c r="AN22" s="570"/>
      <c r="AO22" s="570"/>
      <c r="AP22" s="570"/>
      <c r="AQ22" s="571"/>
      <c r="AR22" s="564"/>
      <c r="AS22" s="565"/>
      <c r="AT22" s="565"/>
      <c r="AU22" s="565"/>
      <c r="AV22" s="565"/>
      <c r="AW22" s="565"/>
      <c r="AX22" s="566"/>
    </row>
    <row r="23" spans="1:50" ht="40.35" customHeight="1" x14ac:dyDescent="0.2">
      <c r="A23" s="543" t="s">
        <v>560</v>
      </c>
      <c r="B23" s="544"/>
      <c r="C23" s="544"/>
      <c r="D23" s="544"/>
      <c r="E23" s="544"/>
      <c r="F23" s="545"/>
      <c r="G23" s="549" t="s">
        <v>200</v>
      </c>
      <c r="H23" s="535"/>
      <c r="I23" s="535"/>
      <c r="J23" s="535"/>
      <c r="K23" s="535"/>
      <c r="L23" s="535"/>
      <c r="M23" s="535"/>
      <c r="N23" s="535"/>
      <c r="O23" s="550"/>
      <c r="P23" s="551" t="s">
        <v>558</v>
      </c>
      <c r="Q23" s="535"/>
      <c r="R23" s="535"/>
      <c r="S23" s="535"/>
      <c r="T23" s="535"/>
      <c r="U23" s="535"/>
      <c r="V23" s="550"/>
      <c r="W23" s="534" t="s">
        <v>199</v>
      </c>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5"/>
      <c r="AW23" s="535"/>
      <c r="AX23" s="536"/>
    </row>
    <row r="24" spans="1:50" ht="25.8" customHeight="1" x14ac:dyDescent="0.2">
      <c r="A24" s="546"/>
      <c r="B24" s="547"/>
      <c r="C24" s="547"/>
      <c r="D24" s="547"/>
      <c r="E24" s="547"/>
      <c r="F24" s="548"/>
      <c r="G24" s="552" t="s">
        <v>572</v>
      </c>
      <c r="H24" s="553"/>
      <c r="I24" s="553"/>
      <c r="J24" s="553"/>
      <c r="K24" s="553"/>
      <c r="L24" s="553"/>
      <c r="M24" s="553"/>
      <c r="N24" s="553"/>
      <c r="O24" s="554"/>
      <c r="P24" s="555">
        <v>3000</v>
      </c>
      <c r="Q24" s="556"/>
      <c r="R24" s="556"/>
      <c r="S24" s="556"/>
      <c r="T24" s="556"/>
      <c r="U24" s="556"/>
      <c r="V24" s="557"/>
      <c r="W24" s="537"/>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9"/>
    </row>
    <row r="25" spans="1:50" ht="25.5" customHeight="1" thickBot="1" x14ac:dyDescent="0.25">
      <c r="A25" s="546"/>
      <c r="B25" s="547"/>
      <c r="C25" s="547"/>
      <c r="D25" s="547"/>
      <c r="E25" s="547"/>
      <c r="F25" s="548"/>
      <c r="G25" s="152" t="s">
        <v>18</v>
      </c>
      <c r="H25" s="529"/>
      <c r="I25" s="529"/>
      <c r="J25" s="529"/>
      <c r="K25" s="529"/>
      <c r="L25" s="529"/>
      <c r="M25" s="529"/>
      <c r="N25" s="529"/>
      <c r="O25" s="530"/>
      <c r="P25" s="531">
        <f>AK15</f>
        <v>3000</v>
      </c>
      <c r="Q25" s="532"/>
      <c r="R25" s="532"/>
      <c r="S25" s="532"/>
      <c r="T25" s="532"/>
      <c r="U25" s="532"/>
      <c r="V25" s="533"/>
      <c r="W25" s="540"/>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2"/>
    </row>
    <row r="26" spans="1:50" ht="47.25" customHeight="1" x14ac:dyDescent="0.2">
      <c r="A26" s="491" t="s">
        <v>539</v>
      </c>
      <c r="B26" s="492"/>
      <c r="C26" s="492"/>
      <c r="D26" s="492"/>
      <c r="E26" s="492"/>
      <c r="F26" s="493"/>
      <c r="G26" s="494" t="s">
        <v>635</v>
      </c>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495"/>
      <c r="AP26" s="495"/>
      <c r="AQ26" s="495"/>
      <c r="AR26" s="495"/>
      <c r="AS26" s="495"/>
      <c r="AT26" s="495"/>
      <c r="AU26" s="495"/>
      <c r="AV26" s="495"/>
      <c r="AW26" s="495"/>
      <c r="AX26" s="496"/>
    </row>
    <row r="27" spans="1:50" ht="31.5" customHeight="1" x14ac:dyDescent="0.2">
      <c r="A27" s="497" t="s">
        <v>540</v>
      </c>
      <c r="B27" s="498"/>
      <c r="C27" s="498"/>
      <c r="D27" s="498"/>
      <c r="E27" s="498"/>
      <c r="F27" s="344"/>
      <c r="G27" s="499" t="s">
        <v>536</v>
      </c>
      <c r="H27" s="500"/>
      <c r="I27" s="500"/>
      <c r="J27" s="500"/>
      <c r="K27" s="500"/>
      <c r="L27" s="500"/>
      <c r="M27" s="500"/>
      <c r="N27" s="500"/>
      <c r="O27" s="500"/>
      <c r="P27" s="501" t="s">
        <v>535</v>
      </c>
      <c r="Q27" s="500"/>
      <c r="R27" s="500"/>
      <c r="S27" s="500"/>
      <c r="T27" s="500"/>
      <c r="U27" s="500"/>
      <c r="V27" s="500"/>
      <c r="W27" s="500"/>
      <c r="X27" s="502"/>
      <c r="Y27" s="503"/>
      <c r="Z27" s="504"/>
      <c r="AA27" s="505"/>
      <c r="AB27" s="506" t="s">
        <v>11</v>
      </c>
      <c r="AC27" s="506"/>
      <c r="AD27" s="506"/>
      <c r="AE27" s="423" t="s">
        <v>380</v>
      </c>
      <c r="AF27" s="510"/>
      <c r="AG27" s="510"/>
      <c r="AH27" s="511"/>
      <c r="AI27" s="423" t="s">
        <v>532</v>
      </c>
      <c r="AJ27" s="510"/>
      <c r="AK27" s="510"/>
      <c r="AL27" s="511"/>
      <c r="AM27" s="423" t="s">
        <v>348</v>
      </c>
      <c r="AN27" s="510"/>
      <c r="AO27" s="510"/>
      <c r="AP27" s="511"/>
      <c r="AQ27" s="512" t="s">
        <v>379</v>
      </c>
      <c r="AR27" s="513"/>
      <c r="AS27" s="513"/>
      <c r="AT27" s="514"/>
      <c r="AU27" s="512" t="s">
        <v>547</v>
      </c>
      <c r="AV27" s="513"/>
      <c r="AW27" s="513"/>
      <c r="AX27" s="515"/>
    </row>
    <row r="28" spans="1:50" ht="23.25" customHeight="1" x14ac:dyDescent="0.2">
      <c r="A28" s="497"/>
      <c r="B28" s="498"/>
      <c r="C28" s="498"/>
      <c r="D28" s="498"/>
      <c r="E28" s="498"/>
      <c r="F28" s="344"/>
      <c r="G28" s="471" t="s">
        <v>573</v>
      </c>
      <c r="H28" s="472"/>
      <c r="I28" s="472"/>
      <c r="J28" s="472"/>
      <c r="K28" s="472"/>
      <c r="L28" s="472"/>
      <c r="M28" s="472"/>
      <c r="N28" s="472"/>
      <c r="O28" s="472"/>
      <c r="P28" s="203" t="s">
        <v>574</v>
      </c>
      <c r="Q28" s="475"/>
      <c r="R28" s="475"/>
      <c r="S28" s="475"/>
      <c r="T28" s="475"/>
      <c r="U28" s="475"/>
      <c r="V28" s="475"/>
      <c r="W28" s="475"/>
      <c r="X28" s="476"/>
      <c r="Y28" s="480" t="s">
        <v>48</v>
      </c>
      <c r="Z28" s="481"/>
      <c r="AA28" s="482"/>
      <c r="AB28" s="483" t="s">
        <v>575</v>
      </c>
      <c r="AC28" s="484"/>
      <c r="AD28" s="484"/>
      <c r="AE28" s="460" t="s">
        <v>248</v>
      </c>
      <c r="AF28" s="485"/>
      <c r="AG28" s="485"/>
      <c r="AH28" s="485"/>
      <c r="AI28" s="485">
        <v>100</v>
      </c>
      <c r="AJ28" s="485"/>
      <c r="AK28" s="485"/>
      <c r="AL28" s="485"/>
      <c r="AM28" s="485">
        <v>142</v>
      </c>
      <c r="AN28" s="485"/>
      <c r="AO28" s="485"/>
      <c r="AP28" s="485"/>
      <c r="AQ28" s="460">
        <v>170</v>
      </c>
      <c r="AR28" s="485"/>
      <c r="AS28" s="485"/>
      <c r="AT28" s="485"/>
      <c r="AU28" s="377" t="s">
        <v>248</v>
      </c>
      <c r="AV28" s="469"/>
      <c r="AW28" s="469"/>
      <c r="AX28" s="470"/>
    </row>
    <row r="29" spans="1:50" ht="23.25" customHeight="1" x14ac:dyDescent="0.2">
      <c r="A29" s="324"/>
      <c r="B29" s="325"/>
      <c r="C29" s="325"/>
      <c r="D29" s="325"/>
      <c r="E29" s="325"/>
      <c r="F29" s="326"/>
      <c r="G29" s="473"/>
      <c r="H29" s="474"/>
      <c r="I29" s="474"/>
      <c r="J29" s="474"/>
      <c r="K29" s="474"/>
      <c r="L29" s="474"/>
      <c r="M29" s="474"/>
      <c r="N29" s="474"/>
      <c r="O29" s="474"/>
      <c r="P29" s="477"/>
      <c r="Q29" s="478"/>
      <c r="R29" s="478"/>
      <c r="S29" s="478"/>
      <c r="T29" s="478"/>
      <c r="U29" s="478"/>
      <c r="V29" s="478"/>
      <c r="W29" s="478"/>
      <c r="X29" s="479"/>
      <c r="Y29" s="507" t="s">
        <v>49</v>
      </c>
      <c r="Z29" s="508"/>
      <c r="AA29" s="509"/>
      <c r="AB29" s="483" t="s">
        <v>575</v>
      </c>
      <c r="AC29" s="484"/>
      <c r="AD29" s="484"/>
      <c r="AE29" s="460" t="s">
        <v>248</v>
      </c>
      <c r="AF29" s="485"/>
      <c r="AG29" s="485"/>
      <c r="AH29" s="485"/>
      <c r="AI29" s="460" t="s">
        <v>248</v>
      </c>
      <c r="AJ29" s="485"/>
      <c r="AK29" s="485"/>
      <c r="AL29" s="485"/>
      <c r="AM29" s="460" t="s">
        <v>248</v>
      </c>
      <c r="AN29" s="485"/>
      <c r="AO29" s="485"/>
      <c r="AP29" s="485"/>
      <c r="AQ29" s="460" t="s">
        <v>248</v>
      </c>
      <c r="AR29" s="485"/>
      <c r="AS29" s="485"/>
      <c r="AT29" s="485"/>
      <c r="AU29" s="377" t="s">
        <v>248</v>
      </c>
      <c r="AV29" s="469"/>
      <c r="AW29" s="469"/>
      <c r="AX29" s="470"/>
    </row>
    <row r="30" spans="1:50" ht="18.75" customHeight="1" x14ac:dyDescent="0.2">
      <c r="A30" s="519" t="s">
        <v>206</v>
      </c>
      <c r="B30" s="520"/>
      <c r="C30" s="520"/>
      <c r="D30" s="520"/>
      <c r="E30" s="520"/>
      <c r="F30" s="521"/>
      <c r="G30" s="408" t="s">
        <v>131</v>
      </c>
      <c r="H30" s="390"/>
      <c r="I30" s="390"/>
      <c r="J30" s="390"/>
      <c r="K30" s="390"/>
      <c r="L30" s="390"/>
      <c r="M30" s="390"/>
      <c r="N30" s="390"/>
      <c r="O30" s="409"/>
      <c r="P30" s="412" t="s">
        <v>51</v>
      </c>
      <c r="Q30" s="390"/>
      <c r="R30" s="390"/>
      <c r="S30" s="390"/>
      <c r="T30" s="390"/>
      <c r="U30" s="390"/>
      <c r="V30" s="390"/>
      <c r="W30" s="390"/>
      <c r="X30" s="409"/>
      <c r="Y30" s="414"/>
      <c r="Z30" s="415"/>
      <c r="AA30" s="416"/>
      <c r="AB30" s="420" t="s">
        <v>11</v>
      </c>
      <c r="AC30" s="421"/>
      <c r="AD30" s="422"/>
      <c r="AE30" s="420" t="s">
        <v>380</v>
      </c>
      <c r="AF30" s="421"/>
      <c r="AG30" s="421"/>
      <c r="AH30" s="422"/>
      <c r="AI30" s="517" t="s">
        <v>532</v>
      </c>
      <c r="AJ30" s="517"/>
      <c r="AK30" s="517"/>
      <c r="AL30" s="420"/>
      <c r="AM30" s="517" t="s">
        <v>348</v>
      </c>
      <c r="AN30" s="517"/>
      <c r="AO30" s="517"/>
      <c r="AP30" s="420"/>
      <c r="AQ30" s="387" t="s">
        <v>160</v>
      </c>
      <c r="AR30" s="388"/>
      <c r="AS30" s="388"/>
      <c r="AT30" s="389"/>
      <c r="AU30" s="390" t="s">
        <v>121</v>
      </c>
      <c r="AV30" s="390"/>
      <c r="AW30" s="390"/>
      <c r="AX30" s="391"/>
    </row>
    <row r="31" spans="1:50" ht="18.75" customHeight="1" x14ac:dyDescent="0.2">
      <c r="A31" s="522"/>
      <c r="B31" s="523"/>
      <c r="C31" s="523"/>
      <c r="D31" s="523"/>
      <c r="E31" s="523"/>
      <c r="F31" s="524"/>
      <c r="G31" s="410"/>
      <c r="H31" s="397"/>
      <c r="I31" s="397"/>
      <c r="J31" s="397"/>
      <c r="K31" s="397"/>
      <c r="L31" s="397"/>
      <c r="M31" s="397"/>
      <c r="N31" s="397"/>
      <c r="O31" s="411"/>
      <c r="P31" s="413"/>
      <c r="Q31" s="397"/>
      <c r="R31" s="397"/>
      <c r="S31" s="397"/>
      <c r="T31" s="397"/>
      <c r="U31" s="397"/>
      <c r="V31" s="397"/>
      <c r="W31" s="397"/>
      <c r="X31" s="411"/>
      <c r="Y31" s="417"/>
      <c r="Z31" s="418"/>
      <c r="AA31" s="419"/>
      <c r="AB31" s="423"/>
      <c r="AC31" s="424"/>
      <c r="AD31" s="425"/>
      <c r="AE31" s="423"/>
      <c r="AF31" s="424"/>
      <c r="AG31" s="424"/>
      <c r="AH31" s="425"/>
      <c r="AI31" s="518"/>
      <c r="AJ31" s="518"/>
      <c r="AK31" s="518"/>
      <c r="AL31" s="423"/>
      <c r="AM31" s="518"/>
      <c r="AN31" s="518"/>
      <c r="AO31" s="518"/>
      <c r="AP31" s="423"/>
      <c r="AQ31" s="392" t="s">
        <v>576</v>
      </c>
      <c r="AR31" s="393"/>
      <c r="AS31" s="394" t="s">
        <v>161</v>
      </c>
      <c r="AT31" s="395"/>
      <c r="AU31" s="396">
        <v>5</v>
      </c>
      <c r="AV31" s="396"/>
      <c r="AW31" s="397" t="s">
        <v>158</v>
      </c>
      <c r="AX31" s="398"/>
    </row>
    <row r="32" spans="1:50" ht="36.75" customHeight="1" x14ac:dyDescent="0.2">
      <c r="A32" s="525"/>
      <c r="B32" s="523"/>
      <c r="C32" s="523"/>
      <c r="D32" s="523"/>
      <c r="E32" s="523"/>
      <c r="F32" s="524"/>
      <c r="G32" s="426" t="s">
        <v>636</v>
      </c>
      <c r="H32" s="427"/>
      <c r="I32" s="427"/>
      <c r="J32" s="427"/>
      <c r="K32" s="427"/>
      <c r="L32" s="427"/>
      <c r="M32" s="427"/>
      <c r="N32" s="427"/>
      <c r="O32" s="428"/>
      <c r="P32" s="204" t="s">
        <v>637</v>
      </c>
      <c r="Q32" s="204"/>
      <c r="R32" s="204"/>
      <c r="S32" s="204"/>
      <c r="T32" s="204"/>
      <c r="U32" s="204"/>
      <c r="V32" s="204"/>
      <c r="W32" s="204"/>
      <c r="X32" s="365"/>
      <c r="Y32" s="436" t="s">
        <v>12</v>
      </c>
      <c r="Z32" s="437"/>
      <c r="AA32" s="438"/>
      <c r="AB32" s="483" t="s">
        <v>575</v>
      </c>
      <c r="AC32" s="483"/>
      <c r="AD32" s="483"/>
      <c r="AE32" s="377" t="s">
        <v>571</v>
      </c>
      <c r="AF32" s="378"/>
      <c r="AG32" s="378"/>
      <c r="AH32" s="378"/>
      <c r="AI32" s="377">
        <v>42</v>
      </c>
      <c r="AJ32" s="378"/>
      <c r="AK32" s="378"/>
      <c r="AL32" s="378"/>
      <c r="AM32" s="377">
        <v>40</v>
      </c>
      <c r="AN32" s="378"/>
      <c r="AO32" s="378"/>
      <c r="AP32" s="378"/>
      <c r="AQ32" s="379" t="s">
        <v>571</v>
      </c>
      <c r="AR32" s="380"/>
      <c r="AS32" s="380"/>
      <c r="AT32" s="381"/>
      <c r="AU32" s="378" t="s">
        <v>571</v>
      </c>
      <c r="AV32" s="378"/>
      <c r="AW32" s="378"/>
      <c r="AX32" s="382"/>
    </row>
    <row r="33" spans="1:51" ht="36.75" customHeight="1" x14ac:dyDescent="0.2">
      <c r="A33" s="526"/>
      <c r="B33" s="527"/>
      <c r="C33" s="527"/>
      <c r="D33" s="527"/>
      <c r="E33" s="527"/>
      <c r="F33" s="528"/>
      <c r="G33" s="429"/>
      <c r="H33" s="430"/>
      <c r="I33" s="430"/>
      <c r="J33" s="430"/>
      <c r="K33" s="430"/>
      <c r="L33" s="430"/>
      <c r="M33" s="430"/>
      <c r="N33" s="430"/>
      <c r="O33" s="431"/>
      <c r="P33" s="207"/>
      <c r="Q33" s="207"/>
      <c r="R33" s="207"/>
      <c r="S33" s="207"/>
      <c r="T33" s="207"/>
      <c r="U33" s="207"/>
      <c r="V33" s="207"/>
      <c r="W33" s="207"/>
      <c r="X33" s="435"/>
      <c r="Y33" s="383" t="s">
        <v>47</v>
      </c>
      <c r="Z33" s="384"/>
      <c r="AA33" s="385"/>
      <c r="AB33" s="516" t="s">
        <v>575</v>
      </c>
      <c r="AC33" s="516"/>
      <c r="AD33" s="516"/>
      <c r="AE33" s="377" t="s">
        <v>571</v>
      </c>
      <c r="AF33" s="378"/>
      <c r="AG33" s="378"/>
      <c r="AH33" s="378"/>
      <c r="AI33" s="377" t="s">
        <v>571</v>
      </c>
      <c r="AJ33" s="378"/>
      <c r="AK33" s="378"/>
      <c r="AL33" s="378"/>
      <c r="AM33" s="377" t="s">
        <v>571</v>
      </c>
      <c r="AN33" s="378"/>
      <c r="AO33" s="378"/>
      <c r="AP33" s="378"/>
      <c r="AQ33" s="379" t="s">
        <v>571</v>
      </c>
      <c r="AR33" s="380"/>
      <c r="AS33" s="380"/>
      <c r="AT33" s="381"/>
      <c r="AU33" s="378">
        <v>75</v>
      </c>
      <c r="AV33" s="378"/>
      <c r="AW33" s="378"/>
      <c r="AX33" s="382"/>
    </row>
    <row r="34" spans="1:51" ht="36.75" customHeight="1" x14ac:dyDescent="0.2">
      <c r="A34" s="525"/>
      <c r="B34" s="523"/>
      <c r="C34" s="523"/>
      <c r="D34" s="523"/>
      <c r="E34" s="523"/>
      <c r="F34" s="524"/>
      <c r="G34" s="432"/>
      <c r="H34" s="433"/>
      <c r="I34" s="433"/>
      <c r="J34" s="433"/>
      <c r="K34" s="433"/>
      <c r="L34" s="433"/>
      <c r="M34" s="433"/>
      <c r="N34" s="433"/>
      <c r="O34" s="434"/>
      <c r="P34" s="189"/>
      <c r="Q34" s="189"/>
      <c r="R34" s="189"/>
      <c r="S34" s="189"/>
      <c r="T34" s="189"/>
      <c r="U34" s="189"/>
      <c r="V34" s="189"/>
      <c r="W34" s="189"/>
      <c r="X34" s="367"/>
      <c r="Y34" s="383" t="s">
        <v>13</v>
      </c>
      <c r="Z34" s="384"/>
      <c r="AA34" s="385"/>
      <c r="AB34" s="439" t="s">
        <v>14</v>
      </c>
      <c r="AC34" s="439"/>
      <c r="AD34" s="439"/>
      <c r="AE34" s="377" t="s">
        <v>571</v>
      </c>
      <c r="AF34" s="378"/>
      <c r="AG34" s="378"/>
      <c r="AH34" s="378"/>
      <c r="AI34" s="377">
        <f>AI32/AU33*100</f>
        <v>56.000000000000007</v>
      </c>
      <c r="AJ34" s="378"/>
      <c r="AK34" s="378"/>
      <c r="AL34" s="378"/>
      <c r="AM34" s="377" t="s">
        <v>571</v>
      </c>
      <c r="AN34" s="378"/>
      <c r="AO34" s="378"/>
      <c r="AP34" s="378"/>
      <c r="AQ34" s="379" t="s">
        <v>571</v>
      </c>
      <c r="AR34" s="380"/>
      <c r="AS34" s="380"/>
      <c r="AT34" s="381"/>
      <c r="AU34" s="378" t="s">
        <v>571</v>
      </c>
      <c r="AV34" s="378"/>
      <c r="AW34" s="378"/>
      <c r="AX34" s="382"/>
    </row>
    <row r="35" spans="1:51" ht="23.25" customHeight="1" x14ac:dyDescent="0.2">
      <c r="A35" s="321" t="s">
        <v>225</v>
      </c>
      <c r="B35" s="322"/>
      <c r="C35" s="322"/>
      <c r="D35" s="322"/>
      <c r="E35" s="322"/>
      <c r="F35" s="323"/>
      <c r="G35" s="327" t="s">
        <v>577</v>
      </c>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9"/>
    </row>
    <row r="36" spans="1:51" ht="23.25" customHeight="1" thickBot="1" x14ac:dyDescent="0.25">
      <c r="A36" s="324"/>
      <c r="B36" s="325"/>
      <c r="C36" s="325"/>
      <c r="D36" s="325"/>
      <c r="E36" s="325"/>
      <c r="F36" s="326"/>
      <c r="G36" s="330"/>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2"/>
    </row>
    <row r="37" spans="1:51" ht="47.25" customHeight="1" x14ac:dyDescent="0.2">
      <c r="A37" s="491" t="s">
        <v>539</v>
      </c>
      <c r="B37" s="492"/>
      <c r="C37" s="492"/>
      <c r="D37" s="492"/>
      <c r="E37" s="492"/>
      <c r="F37" s="493"/>
      <c r="G37" s="494" t="s">
        <v>578</v>
      </c>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5"/>
      <c r="AW37" s="495"/>
      <c r="AX37" s="496"/>
      <c r="AY37">
        <f>COUNTA($G$37)</f>
        <v>1</v>
      </c>
    </row>
    <row r="38" spans="1:51" ht="31.5" customHeight="1" x14ac:dyDescent="0.2">
      <c r="A38" s="497" t="s">
        <v>540</v>
      </c>
      <c r="B38" s="498"/>
      <c r="C38" s="498"/>
      <c r="D38" s="498"/>
      <c r="E38" s="498"/>
      <c r="F38" s="344"/>
      <c r="G38" s="499" t="s">
        <v>536</v>
      </c>
      <c r="H38" s="500"/>
      <c r="I38" s="500"/>
      <c r="J38" s="500"/>
      <c r="K38" s="500"/>
      <c r="L38" s="500"/>
      <c r="M38" s="500"/>
      <c r="N38" s="500"/>
      <c r="O38" s="500"/>
      <c r="P38" s="501" t="s">
        <v>535</v>
      </c>
      <c r="Q38" s="500"/>
      <c r="R38" s="500"/>
      <c r="S38" s="500"/>
      <c r="T38" s="500"/>
      <c r="U38" s="500"/>
      <c r="V38" s="500"/>
      <c r="W38" s="500"/>
      <c r="X38" s="502"/>
      <c r="Y38" s="503"/>
      <c r="Z38" s="504"/>
      <c r="AA38" s="505"/>
      <c r="AB38" s="506" t="s">
        <v>11</v>
      </c>
      <c r="AC38" s="506"/>
      <c r="AD38" s="506"/>
      <c r="AE38" s="423" t="s">
        <v>380</v>
      </c>
      <c r="AF38" s="510"/>
      <c r="AG38" s="510"/>
      <c r="AH38" s="511"/>
      <c r="AI38" s="423" t="s">
        <v>532</v>
      </c>
      <c r="AJ38" s="510"/>
      <c r="AK38" s="510"/>
      <c r="AL38" s="511"/>
      <c r="AM38" s="423" t="s">
        <v>348</v>
      </c>
      <c r="AN38" s="510"/>
      <c r="AO38" s="510"/>
      <c r="AP38" s="511"/>
      <c r="AQ38" s="512" t="s">
        <v>379</v>
      </c>
      <c r="AR38" s="513"/>
      <c r="AS38" s="513"/>
      <c r="AT38" s="514"/>
      <c r="AU38" s="512" t="s">
        <v>547</v>
      </c>
      <c r="AV38" s="513"/>
      <c r="AW38" s="513"/>
      <c r="AX38" s="515"/>
      <c r="AY38">
        <f>COUNTA($G$39)</f>
        <v>1</v>
      </c>
    </row>
    <row r="39" spans="1:51" ht="42" customHeight="1" x14ac:dyDescent="0.2">
      <c r="A39" s="497"/>
      <c r="B39" s="498"/>
      <c r="C39" s="498"/>
      <c r="D39" s="498"/>
      <c r="E39" s="498"/>
      <c r="F39" s="344"/>
      <c r="G39" s="471" t="s">
        <v>579</v>
      </c>
      <c r="H39" s="472"/>
      <c r="I39" s="472"/>
      <c r="J39" s="472"/>
      <c r="K39" s="472"/>
      <c r="L39" s="472"/>
      <c r="M39" s="472"/>
      <c r="N39" s="472"/>
      <c r="O39" s="472"/>
      <c r="P39" s="203" t="s">
        <v>580</v>
      </c>
      <c r="Q39" s="475"/>
      <c r="R39" s="475"/>
      <c r="S39" s="475"/>
      <c r="T39" s="475"/>
      <c r="U39" s="475"/>
      <c r="V39" s="475"/>
      <c r="W39" s="475"/>
      <c r="X39" s="476"/>
      <c r="Y39" s="480" t="s">
        <v>48</v>
      </c>
      <c r="Z39" s="481"/>
      <c r="AA39" s="482"/>
      <c r="AB39" s="483" t="s">
        <v>581</v>
      </c>
      <c r="AC39" s="484"/>
      <c r="AD39" s="484"/>
      <c r="AE39" s="485">
        <v>1</v>
      </c>
      <c r="AF39" s="485"/>
      <c r="AG39" s="485"/>
      <c r="AH39" s="485"/>
      <c r="AI39" s="485">
        <v>1</v>
      </c>
      <c r="AJ39" s="485"/>
      <c r="AK39" s="485"/>
      <c r="AL39" s="485"/>
      <c r="AM39" s="485">
        <v>1</v>
      </c>
      <c r="AN39" s="485"/>
      <c r="AO39" s="485"/>
      <c r="AP39" s="485"/>
      <c r="AQ39" s="460" t="s">
        <v>248</v>
      </c>
      <c r="AR39" s="485"/>
      <c r="AS39" s="485"/>
      <c r="AT39" s="485"/>
      <c r="AU39" s="377" t="s">
        <v>248</v>
      </c>
      <c r="AV39" s="469"/>
      <c r="AW39" s="469"/>
      <c r="AX39" s="470"/>
      <c r="AY39">
        <f>$AY$38</f>
        <v>1</v>
      </c>
    </row>
    <row r="40" spans="1:51" ht="42" customHeight="1" x14ac:dyDescent="0.2">
      <c r="A40" s="324"/>
      <c r="B40" s="325"/>
      <c r="C40" s="325"/>
      <c r="D40" s="325"/>
      <c r="E40" s="325"/>
      <c r="F40" s="326"/>
      <c r="G40" s="473"/>
      <c r="H40" s="474"/>
      <c r="I40" s="474"/>
      <c r="J40" s="474"/>
      <c r="K40" s="474"/>
      <c r="L40" s="474"/>
      <c r="M40" s="474"/>
      <c r="N40" s="474"/>
      <c r="O40" s="474"/>
      <c r="P40" s="477"/>
      <c r="Q40" s="478"/>
      <c r="R40" s="478"/>
      <c r="S40" s="478"/>
      <c r="T40" s="478"/>
      <c r="U40" s="478"/>
      <c r="V40" s="478"/>
      <c r="W40" s="478"/>
      <c r="X40" s="479"/>
      <c r="Y40" s="507" t="s">
        <v>49</v>
      </c>
      <c r="Z40" s="508"/>
      <c r="AA40" s="509"/>
      <c r="AB40" s="483" t="s">
        <v>581</v>
      </c>
      <c r="AC40" s="484"/>
      <c r="AD40" s="484"/>
      <c r="AE40" s="485">
        <v>1</v>
      </c>
      <c r="AF40" s="485"/>
      <c r="AG40" s="485"/>
      <c r="AH40" s="485"/>
      <c r="AI40" s="485">
        <v>1</v>
      </c>
      <c r="AJ40" s="485"/>
      <c r="AK40" s="485"/>
      <c r="AL40" s="485"/>
      <c r="AM40" s="485">
        <v>1</v>
      </c>
      <c r="AN40" s="485"/>
      <c r="AO40" s="485"/>
      <c r="AP40" s="485"/>
      <c r="AQ40" s="485">
        <v>1</v>
      </c>
      <c r="AR40" s="485"/>
      <c r="AS40" s="485"/>
      <c r="AT40" s="485"/>
      <c r="AU40" s="468">
        <v>1</v>
      </c>
      <c r="AV40" s="469"/>
      <c r="AW40" s="469"/>
      <c r="AX40" s="470"/>
      <c r="AY40">
        <f>$AY$38</f>
        <v>1</v>
      </c>
    </row>
    <row r="41" spans="1:51" ht="23.25" customHeight="1" x14ac:dyDescent="0.2">
      <c r="A41" s="440" t="s">
        <v>541</v>
      </c>
      <c r="B41" s="441"/>
      <c r="C41" s="441"/>
      <c r="D41" s="441"/>
      <c r="E41" s="441"/>
      <c r="F41" s="442"/>
      <c r="G41" s="384" t="s">
        <v>542</v>
      </c>
      <c r="H41" s="384"/>
      <c r="I41" s="384"/>
      <c r="J41" s="384"/>
      <c r="K41" s="384"/>
      <c r="L41" s="384"/>
      <c r="M41" s="384"/>
      <c r="N41" s="384"/>
      <c r="O41" s="384"/>
      <c r="P41" s="384"/>
      <c r="Q41" s="384"/>
      <c r="R41" s="384"/>
      <c r="S41" s="384"/>
      <c r="T41" s="384"/>
      <c r="U41" s="384"/>
      <c r="V41" s="384"/>
      <c r="W41" s="384"/>
      <c r="X41" s="385"/>
      <c r="Y41" s="449"/>
      <c r="Z41" s="450"/>
      <c r="AA41" s="451"/>
      <c r="AB41" s="383" t="s">
        <v>11</v>
      </c>
      <c r="AC41" s="384"/>
      <c r="AD41" s="385"/>
      <c r="AE41" s="101" t="s">
        <v>380</v>
      </c>
      <c r="AF41" s="101"/>
      <c r="AG41" s="101"/>
      <c r="AH41" s="101"/>
      <c r="AI41" s="101" t="s">
        <v>532</v>
      </c>
      <c r="AJ41" s="101"/>
      <c r="AK41" s="101"/>
      <c r="AL41" s="101"/>
      <c r="AM41" s="101" t="s">
        <v>348</v>
      </c>
      <c r="AN41" s="101"/>
      <c r="AO41" s="101"/>
      <c r="AP41" s="101"/>
      <c r="AQ41" s="452" t="s">
        <v>548</v>
      </c>
      <c r="AR41" s="453"/>
      <c r="AS41" s="453"/>
      <c r="AT41" s="453"/>
      <c r="AU41" s="453"/>
      <c r="AV41" s="453"/>
      <c r="AW41" s="453"/>
      <c r="AX41" s="454"/>
      <c r="AY41">
        <f>IF(SUBSTITUTE(SUBSTITUTE($G$42,"／",""),"　","")="",0,1)</f>
        <v>1</v>
      </c>
    </row>
    <row r="42" spans="1:51" ht="23.25" customHeight="1" x14ac:dyDescent="0.2">
      <c r="A42" s="443"/>
      <c r="B42" s="444"/>
      <c r="C42" s="444"/>
      <c r="D42" s="444"/>
      <c r="E42" s="444"/>
      <c r="F42" s="445"/>
      <c r="G42" s="455" t="s">
        <v>582</v>
      </c>
      <c r="H42" s="456"/>
      <c r="I42" s="456"/>
      <c r="J42" s="456"/>
      <c r="K42" s="456"/>
      <c r="L42" s="456"/>
      <c r="M42" s="456"/>
      <c r="N42" s="456"/>
      <c r="O42" s="456"/>
      <c r="P42" s="456"/>
      <c r="Q42" s="456"/>
      <c r="R42" s="456"/>
      <c r="S42" s="456"/>
      <c r="T42" s="456"/>
      <c r="U42" s="456"/>
      <c r="V42" s="456"/>
      <c r="W42" s="456"/>
      <c r="X42" s="456"/>
      <c r="Y42" s="462" t="s">
        <v>541</v>
      </c>
      <c r="Z42" s="463"/>
      <c r="AA42" s="464"/>
      <c r="AB42" s="465" t="s">
        <v>583</v>
      </c>
      <c r="AC42" s="466"/>
      <c r="AD42" s="467"/>
      <c r="AE42" s="460">
        <v>6149</v>
      </c>
      <c r="AF42" s="460"/>
      <c r="AG42" s="460"/>
      <c r="AH42" s="460"/>
      <c r="AI42" s="460">
        <v>6149</v>
      </c>
      <c r="AJ42" s="460"/>
      <c r="AK42" s="460"/>
      <c r="AL42" s="460"/>
      <c r="AM42" s="460">
        <v>5201</v>
      </c>
      <c r="AN42" s="460"/>
      <c r="AO42" s="460"/>
      <c r="AP42" s="460"/>
      <c r="AQ42" s="377">
        <v>5991</v>
      </c>
      <c r="AR42" s="378"/>
      <c r="AS42" s="378"/>
      <c r="AT42" s="378"/>
      <c r="AU42" s="378"/>
      <c r="AV42" s="378"/>
      <c r="AW42" s="378"/>
      <c r="AX42" s="382"/>
      <c r="AY42">
        <f>$AY$41</f>
        <v>1</v>
      </c>
    </row>
    <row r="43" spans="1:51" ht="46.5" customHeight="1" x14ac:dyDescent="0.2">
      <c r="A43" s="446"/>
      <c r="B43" s="447"/>
      <c r="C43" s="447"/>
      <c r="D43" s="447"/>
      <c r="E43" s="447"/>
      <c r="F43" s="448"/>
      <c r="G43" s="457"/>
      <c r="H43" s="458"/>
      <c r="I43" s="458"/>
      <c r="J43" s="458"/>
      <c r="K43" s="458"/>
      <c r="L43" s="458"/>
      <c r="M43" s="458"/>
      <c r="N43" s="458"/>
      <c r="O43" s="458"/>
      <c r="P43" s="458"/>
      <c r="Q43" s="458"/>
      <c r="R43" s="458"/>
      <c r="S43" s="458"/>
      <c r="T43" s="458"/>
      <c r="U43" s="458"/>
      <c r="V43" s="458"/>
      <c r="W43" s="458"/>
      <c r="X43" s="458"/>
      <c r="Y43" s="436" t="s">
        <v>543</v>
      </c>
      <c r="Z43" s="486"/>
      <c r="AA43" s="487"/>
      <c r="AB43" s="488" t="s">
        <v>584</v>
      </c>
      <c r="AC43" s="489"/>
      <c r="AD43" s="490"/>
      <c r="AE43" s="459" t="s">
        <v>585</v>
      </c>
      <c r="AF43" s="460"/>
      <c r="AG43" s="460"/>
      <c r="AH43" s="460"/>
      <c r="AI43" s="459" t="s">
        <v>585</v>
      </c>
      <c r="AJ43" s="460"/>
      <c r="AK43" s="460"/>
      <c r="AL43" s="460"/>
      <c r="AM43" s="459" t="s">
        <v>586</v>
      </c>
      <c r="AN43" s="460"/>
      <c r="AO43" s="460"/>
      <c r="AP43" s="460"/>
      <c r="AQ43" s="461" t="s">
        <v>587</v>
      </c>
      <c r="AR43" s="378"/>
      <c r="AS43" s="378"/>
      <c r="AT43" s="378"/>
      <c r="AU43" s="378"/>
      <c r="AV43" s="378"/>
      <c r="AW43" s="378"/>
      <c r="AX43" s="382"/>
      <c r="AY43">
        <f>$AY$41</f>
        <v>1</v>
      </c>
    </row>
    <row r="44" spans="1:51" ht="18.75" customHeight="1" x14ac:dyDescent="0.2">
      <c r="A44" s="333" t="s">
        <v>206</v>
      </c>
      <c r="B44" s="399"/>
      <c r="C44" s="399"/>
      <c r="D44" s="399"/>
      <c r="E44" s="399"/>
      <c r="F44" s="400"/>
      <c r="G44" s="408" t="s">
        <v>131</v>
      </c>
      <c r="H44" s="390"/>
      <c r="I44" s="390"/>
      <c r="J44" s="390"/>
      <c r="K44" s="390"/>
      <c r="L44" s="390"/>
      <c r="M44" s="390"/>
      <c r="N44" s="390"/>
      <c r="O44" s="409"/>
      <c r="P44" s="412" t="s">
        <v>51</v>
      </c>
      <c r="Q44" s="390"/>
      <c r="R44" s="390"/>
      <c r="S44" s="390"/>
      <c r="T44" s="390"/>
      <c r="U44" s="390"/>
      <c r="V44" s="390"/>
      <c r="W44" s="390"/>
      <c r="X44" s="409"/>
      <c r="Y44" s="414"/>
      <c r="Z44" s="415"/>
      <c r="AA44" s="416"/>
      <c r="AB44" s="420" t="s">
        <v>11</v>
      </c>
      <c r="AC44" s="421"/>
      <c r="AD44" s="422"/>
      <c r="AE44" s="101" t="s">
        <v>380</v>
      </c>
      <c r="AF44" s="101"/>
      <c r="AG44" s="101"/>
      <c r="AH44" s="101"/>
      <c r="AI44" s="101" t="s">
        <v>532</v>
      </c>
      <c r="AJ44" s="101"/>
      <c r="AK44" s="101"/>
      <c r="AL44" s="101"/>
      <c r="AM44" s="101" t="s">
        <v>348</v>
      </c>
      <c r="AN44" s="101"/>
      <c r="AO44" s="101"/>
      <c r="AP44" s="101"/>
      <c r="AQ44" s="387" t="s">
        <v>160</v>
      </c>
      <c r="AR44" s="388"/>
      <c r="AS44" s="388"/>
      <c r="AT44" s="389"/>
      <c r="AU44" s="390" t="s">
        <v>121</v>
      </c>
      <c r="AV44" s="390"/>
      <c r="AW44" s="390"/>
      <c r="AX44" s="391"/>
      <c r="AY44">
        <f>COUNTA($G$46)</f>
        <v>1</v>
      </c>
    </row>
    <row r="45" spans="1:51" ht="18.75" customHeight="1" x14ac:dyDescent="0.2">
      <c r="A45" s="401"/>
      <c r="B45" s="402"/>
      <c r="C45" s="402"/>
      <c r="D45" s="402"/>
      <c r="E45" s="402"/>
      <c r="F45" s="403"/>
      <c r="G45" s="410"/>
      <c r="H45" s="397"/>
      <c r="I45" s="397"/>
      <c r="J45" s="397"/>
      <c r="K45" s="397"/>
      <c r="L45" s="397"/>
      <c r="M45" s="397"/>
      <c r="N45" s="397"/>
      <c r="O45" s="411"/>
      <c r="P45" s="413"/>
      <c r="Q45" s="397"/>
      <c r="R45" s="397"/>
      <c r="S45" s="397"/>
      <c r="T45" s="397"/>
      <c r="U45" s="397"/>
      <c r="V45" s="397"/>
      <c r="W45" s="397"/>
      <c r="X45" s="411"/>
      <c r="Y45" s="417"/>
      <c r="Z45" s="418"/>
      <c r="AA45" s="419"/>
      <c r="AB45" s="423"/>
      <c r="AC45" s="424"/>
      <c r="AD45" s="425"/>
      <c r="AE45" s="101"/>
      <c r="AF45" s="101"/>
      <c r="AG45" s="101"/>
      <c r="AH45" s="101"/>
      <c r="AI45" s="101"/>
      <c r="AJ45" s="101"/>
      <c r="AK45" s="101"/>
      <c r="AL45" s="101"/>
      <c r="AM45" s="101"/>
      <c r="AN45" s="101"/>
      <c r="AO45" s="101"/>
      <c r="AP45" s="101"/>
      <c r="AQ45" s="392"/>
      <c r="AR45" s="393"/>
      <c r="AS45" s="394" t="s">
        <v>161</v>
      </c>
      <c r="AT45" s="395"/>
      <c r="AU45" s="396"/>
      <c r="AV45" s="396"/>
      <c r="AW45" s="397" t="s">
        <v>158</v>
      </c>
      <c r="AX45" s="398"/>
      <c r="AY45">
        <f t="shared" ref="AY45:AY50" si="0">$AY$44</f>
        <v>1</v>
      </c>
    </row>
    <row r="46" spans="1:51" ht="23.25" customHeight="1" x14ac:dyDescent="0.2">
      <c r="A46" s="404"/>
      <c r="B46" s="402"/>
      <c r="C46" s="402"/>
      <c r="D46" s="402"/>
      <c r="E46" s="402"/>
      <c r="F46" s="403"/>
      <c r="G46" s="426" t="s">
        <v>588</v>
      </c>
      <c r="H46" s="427"/>
      <c r="I46" s="427"/>
      <c r="J46" s="427"/>
      <c r="K46" s="427"/>
      <c r="L46" s="427"/>
      <c r="M46" s="427"/>
      <c r="N46" s="427"/>
      <c r="O46" s="428"/>
      <c r="P46" s="203" t="s">
        <v>589</v>
      </c>
      <c r="Q46" s="204"/>
      <c r="R46" s="204"/>
      <c r="S46" s="204"/>
      <c r="T46" s="204"/>
      <c r="U46" s="204"/>
      <c r="V46" s="204"/>
      <c r="W46" s="204"/>
      <c r="X46" s="365"/>
      <c r="Y46" s="436" t="s">
        <v>12</v>
      </c>
      <c r="Z46" s="437"/>
      <c r="AA46" s="438"/>
      <c r="AB46" s="386" t="s">
        <v>14</v>
      </c>
      <c r="AC46" s="386"/>
      <c r="AD46" s="386"/>
      <c r="AE46" s="377">
        <v>68.400000000000006</v>
      </c>
      <c r="AF46" s="378"/>
      <c r="AG46" s="378"/>
      <c r="AH46" s="378"/>
      <c r="AI46" s="377">
        <v>73.7</v>
      </c>
      <c r="AJ46" s="378"/>
      <c r="AK46" s="378"/>
      <c r="AL46" s="378"/>
      <c r="AM46" s="377">
        <v>72.400000000000006</v>
      </c>
      <c r="AN46" s="378"/>
      <c r="AO46" s="378"/>
      <c r="AP46" s="378"/>
      <c r="AQ46" s="379" t="s">
        <v>248</v>
      </c>
      <c r="AR46" s="380"/>
      <c r="AS46" s="380"/>
      <c r="AT46" s="381"/>
      <c r="AU46" s="378" t="s">
        <v>248</v>
      </c>
      <c r="AV46" s="378"/>
      <c r="AW46" s="378"/>
      <c r="AX46" s="382"/>
      <c r="AY46">
        <f t="shared" si="0"/>
        <v>1</v>
      </c>
    </row>
    <row r="47" spans="1:51" ht="23.25" customHeight="1" x14ac:dyDescent="0.2">
      <c r="A47" s="405"/>
      <c r="B47" s="406"/>
      <c r="C47" s="406"/>
      <c r="D47" s="406"/>
      <c r="E47" s="406"/>
      <c r="F47" s="407"/>
      <c r="G47" s="429"/>
      <c r="H47" s="430"/>
      <c r="I47" s="430"/>
      <c r="J47" s="430"/>
      <c r="K47" s="430"/>
      <c r="L47" s="430"/>
      <c r="M47" s="430"/>
      <c r="N47" s="430"/>
      <c r="O47" s="431"/>
      <c r="P47" s="206"/>
      <c r="Q47" s="207"/>
      <c r="R47" s="207"/>
      <c r="S47" s="207"/>
      <c r="T47" s="207"/>
      <c r="U47" s="207"/>
      <c r="V47" s="207"/>
      <c r="W47" s="207"/>
      <c r="X47" s="435"/>
      <c r="Y47" s="383" t="s">
        <v>47</v>
      </c>
      <c r="Z47" s="384"/>
      <c r="AA47" s="385"/>
      <c r="AB47" s="386" t="s">
        <v>14</v>
      </c>
      <c r="AC47" s="386"/>
      <c r="AD47" s="386"/>
      <c r="AE47" s="377">
        <v>100</v>
      </c>
      <c r="AF47" s="378"/>
      <c r="AG47" s="378"/>
      <c r="AH47" s="378"/>
      <c r="AI47" s="377">
        <v>100</v>
      </c>
      <c r="AJ47" s="378"/>
      <c r="AK47" s="378"/>
      <c r="AL47" s="378"/>
      <c r="AM47" s="377">
        <v>100</v>
      </c>
      <c r="AN47" s="378"/>
      <c r="AO47" s="378"/>
      <c r="AP47" s="378"/>
      <c r="AQ47" s="379">
        <v>100</v>
      </c>
      <c r="AR47" s="380"/>
      <c r="AS47" s="380"/>
      <c r="AT47" s="381"/>
      <c r="AU47" s="378">
        <v>100</v>
      </c>
      <c r="AV47" s="378"/>
      <c r="AW47" s="378"/>
      <c r="AX47" s="382"/>
      <c r="AY47">
        <f t="shared" si="0"/>
        <v>1</v>
      </c>
    </row>
    <row r="48" spans="1:51" ht="23.25" customHeight="1" x14ac:dyDescent="0.2">
      <c r="A48" s="404"/>
      <c r="B48" s="402"/>
      <c r="C48" s="402"/>
      <c r="D48" s="402"/>
      <c r="E48" s="402"/>
      <c r="F48" s="403"/>
      <c r="G48" s="432"/>
      <c r="H48" s="433"/>
      <c r="I48" s="433"/>
      <c r="J48" s="433"/>
      <c r="K48" s="433"/>
      <c r="L48" s="433"/>
      <c r="M48" s="433"/>
      <c r="N48" s="433"/>
      <c r="O48" s="434"/>
      <c r="P48" s="188"/>
      <c r="Q48" s="189"/>
      <c r="R48" s="189"/>
      <c r="S48" s="189"/>
      <c r="T48" s="189"/>
      <c r="U48" s="189"/>
      <c r="V48" s="189"/>
      <c r="W48" s="189"/>
      <c r="X48" s="367"/>
      <c r="Y48" s="383" t="s">
        <v>13</v>
      </c>
      <c r="Z48" s="384"/>
      <c r="AA48" s="385"/>
      <c r="AB48" s="439" t="s">
        <v>14</v>
      </c>
      <c r="AC48" s="439"/>
      <c r="AD48" s="439"/>
      <c r="AE48" s="377">
        <v>68.400000000000006</v>
      </c>
      <c r="AF48" s="378"/>
      <c r="AG48" s="378"/>
      <c r="AH48" s="378"/>
      <c r="AI48" s="377">
        <v>73.7</v>
      </c>
      <c r="AJ48" s="378"/>
      <c r="AK48" s="378"/>
      <c r="AL48" s="378"/>
      <c r="AM48" s="377">
        <v>72.400000000000006</v>
      </c>
      <c r="AN48" s="378"/>
      <c r="AO48" s="378"/>
      <c r="AP48" s="378"/>
      <c r="AQ48" s="379" t="s">
        <v>248</v>
      </c>
      <c r="AR48" s="380"/>
      <c r="AS48" s="380"/>
      <c r="AT48" s="381"/>
      <c r="AU48" s="378" t="s">
        <v>248</v>
      </c>
      <c r="AV48" s="378"/>
      <c r="AW48" s="378"/>
      <c r="AX48" s="382"/>
      <c r="AY48">
        <f t="shared" si="0"/>
        <v>1</v>
      </c>
    </row>
    <row r="49" spans="1:51" ht="23.25" customHeight="1" x14ac:dyDescent="0.2">
      <c r="A49" s="321" t="s">
        <v>225</v>
      </c>
      <c r="B49" s="322"/>
      <c r="C49" s="322"/>
      <c r="D49" s="322"/>
      <c r="E49" s="322"/>
      <c r="F49" s="323"/>
      <c r="G49" s="327" t="s">
        <v>590</v>
      </c>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9"/>
      <c r="AY49">
        <f t="shared" si="0"/>
        <v>1</v>
      </c>
    </row>
    <row r="50" spans="1:51" ht="23.25" customHeight="1" x14ac:dyDescent="0.2">
      <c r="A50" s="324"/>
      <c r="B50" s="325"/>
      <c r="C50" s="325"/>
      <c r="D50" s="325"/>
      <c r="E50" s="325"/>
      <c r="F50" s="326"/>
      <c r="G50" s="330"/>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2"/>
      <c r="AY50">
        <f t="shared" si="0"/>
        <v>1</v>
      </c>
    </row>
    <row r="51" spans="1:51" ht="18.75" customHeight="1" thickBot="1" x14ac:dyDescent="0.25">
      <c r="A51" s="333" t="s">
        <v>537</v>
      </c>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5" t="s">
        <v>203</v>
      </c>
      <c r="AP51" s="336"/>
      <c r="AQ51" s="336"/>
      <c r="AR51" s="67"/>
      <c r="AS51" s="335"/>
      <c r="AT51" s="336"/>
      <c r="AU51" s="336"/>
      <c r="AV51" s="336"/>
      <c r="AW51" s="336"/>
      <c r="AX51" s="337"/>
      <c r="AY51">
        <f>COUNTIF($AR$51,"☑")</f>
        <v>0</v>
      </c>
    </row>
    <row r="52" spans="1:51" ht="45" customHeight="1" x14ac:dyDescent="0.2">
      <c r="A52" s="355" t="s">
        <v>247</v>
      </c>
      <c r="B52" s="356"/>
      <c r="C52" s="358" t="s">
        <v>162</v>
      </c>
      <c r="D52" s="356"/>
      <c r="E52" s="359" t="s">
        <v>175</v>
      </c>
      <c r="F52" s="360"/>
      <c r="G52" s="361" t="s">
        <v>591</v>
      </c>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3"/>
    </row>
    <row r="53" spans="1:51" ht="32.25" customHeight="1" x14ac:dyDescent="0.2">
      <c r="A53" s="357"/>
      <c r="B53" s="341"/>
      <c r="C53" s="340"/>
      <c r="D53" s="341"/>
      <c r="E53" s="342" t="s">
        <v>174</v>
      </c>
      <c r="F53" s="323"/>
      <c r="G53" s="364" t="s">
        <v>592</v>
      </c>
      <c r="H53" s="204"/>
      <c r="I53" s="204"/>
      <c r="J53" s="204"/>
      <c r="K53" s="204"/>
      <c r="L53" s="204"/>
      <c r="M53" s="204"/>
      <c r="N53" s="204"/>
      <c r="O53" s="204"/>
      <c r="P53" s="204"/>
      <c r="Q53" s="204"/>
      <c r="R53" s="204"/>
      <c r="S53" s="204"/>
      <c r="T53" s="204"/>
      <c r="U53" s="204"/>
      <c r="V53" s="365"/>
      <c r="W53" s="368" t="s">
        <v>544</v>
      </c>
      <c r="X53" s="369"/>
      <c r="Y53" s="369"/>
      <c r="Z53" s="369"/>
      <c r="AA53" s="370"/>
      <c r="AB53" s="371" t="s">
        <v>593</v>
      </c>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3"/>
    </row>
    <row r="54" spans="1:51" ht="21" customHeight="1" x14ac:dyDescent="0.2">
      <c r="A54" s="357"/>
      <c r="B54" s="341"/>
      <c r="C54" s="340"/>
      <c r="D54" s="341"/>
      <c r="E54" s="345"/>
      <c r="F54" s="326"/>
      <c r="G54" s="366"/>
      <c r="H54" s="189"/>
      <c r="I54" s="189"/>
      <c r="J54" s="189"/>
      <c r="K54" s="189"/>
      <c r="L54" s="189"/>
      <c r="M54" s="189"/>
      <c r="N54" s="189"/>
      <c r="O54" s="189"/>
      <c r="P54" s="189"/>
      <c r="Q54" s="189"/>
      <c r="R54" s="189"/>
      <c r="S54" s="189"/>
      <c r="T54" s="189"/>
      <c r="U54" s="189"/>
      <c r="V54" s="367"/>
      <c r="W54" s="374" t="s">
        <v>545</v>
      </c>
      <c r="X54" s="375"/>
      <c r="Y54" s="375"/>
      <c r="Z54" s="375"/>
      <c r="AA54" s="376"/>
      <c r="AB54" s="371" t="s">
        <v>248</v>
      </c>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3"/>
    </row>
    <row r="55" spans="1:51" ht="34.5" customHeight="1" x14ac:dyDescent="0.2">
      <c r="A55" s="357"/>
      <c r="B55" s="341"/>
      <c r="C55" s="338" t="s">
        <v>551</v>
      </c>
      <c r="D55" s="339"/>
      <c r="E55" s="342" t="s">
        <v>243</v>
      </c>
      <c r="F55" s="323"/>
      <c r="G55" s="346" t="s">
        <v>165</v>
      </c>
      <c r="H55" s="347"/>
      <c r="I55" s="347"/>
      <c r="J55" s="348" t="s">
        <v>576</v>
      </c>
      <c r="K55" s="349"/>
      <c r="L55" s="349"/>
      <c r="M55" s="349"/>
      <c r="N55" s="349"/>
      <c r="O55" s="349"/>
      <c r="P55" s="349"/>
      <c r="Q55" s="349"/>
      <c r="R55" s="349"/>
      <c r="S55" s="349"/>
      <c r="T55" s="350"/>
      <c r="U55" s="351" t="s">
        <v>576</v>
      </c>
      <c r="V55" s="351"/>
      <c r="W55" s="351"/>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2"/>
      <c r="AY55" s="56"/>
    </row>
    <row r="56" spans="1:51" ht="34.5" customHeight="1" x14ac:dyDescent="0.2">
      <c r="A56" s="357"/>
      <c r="B56" s="341"/>
      <c r="C56" s="340"/>
      <c r="D56" s="341"/>
      <c r="E56" s="343"/>
      <c r="F56" s="344"/>
      <c r="G56" s="346" t="s">
        <v>552</v>
      </c>
      <c r="H56" s="347"/>
      <c r="I56" s="347"/>
      <c r="J56" s="347"/>
      <c r="K56" s="347"/>
      <c r="L56" s="347"/>
      <c r="M56" s="347"/>
      <c r="N56" s="347"/>
      <c r="O56" s="347"/>
      <c r="P56" s="347"/>
      <c r="Q56" s="347"/>
      <c r="R56" s="347"/>
      <c r="S56" s="347"/>
      <c r="T56" s="347"/>
      <c r="U56" s="353" t="s">
        <v>576</v>
      </c>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c r="AY56" s="56"/>
    </row>
    <row r="57" spans="1:51" ht="34.5" customHeight="1" thickBot="1" x14ac:dyDescent="0.25">
      <c r="A57" s="357"/>
      <c r="B57" s="341"/>
      <c r="C57" s="340"/>
      <c r="D57" s="341"/>
      <c r="E57" s="345"/>
      <c r="F57" s="326"/>
      <c r="G57" s="346" t="s">
        <v>545</v>
      </c>
      <c r="H57" s="347"/>
      <c r="I57" s="347"/>
      <c r="J57" s="347"/>
      <c r="K57" s="347"/>
      <c r="L57" s="347"/>
      <c r="M57" s="347"/>
      <c r="N57" s="347"/>
      <c r="O57" s="347"/>
      <c r="P57" s="347"/>
      <c r="Q57" s="347"/>
      <c r="R57" s="347"/>
      <c r="S57" s="347"/>
      <c r="T57" s="347"/>
      <c r="U57" s="354" t="s">
        <v>576</v>
      </c>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1"/>
      <c r="AY57" s="56"/>
    </row>
    <row r="58" spans="1:51" ht="27" customHeight="1" x14ac:dyDescent="0.2">
      <c r="A58" s="274" t="s">
        <v>43</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6"/>
    </row>
    <row r="59" spans="1:51" ht="27" customHeight="1" x14ac:dyDescent="0.2">
      <c r="A59" s="5"/>
      <c r="B59" s="6"/>
      <c r="C59" s="277" t="s">
        <v>29</v>
      </c>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9"/>
      <c r="AD59" s="278" t="s">
        <v>32</v>
      </c>
      <c r="AE59" s="278"/>
      <c r="AF59" s="278"/>
      <c r="AG59" s="280" t="s">
        <v>28</v>
      </c>
      <c r="AH59" s="278"/>
      <c r="AI59" s="278"/>
      <c r="AJ59" s="278"/>
      <c r="AK59" s="278"/>
      <c r="AL59" s="278"/>
      <c r="AM59" s="278"/>
      <c r="AN59" s="278"/>
      <c r="AO59" s="278"/>
      <c r="AP59" s="278"/>
      <c r="AQ59" s="278"/>
      <c r="AR59" s="278"/>
      <c r="AS59" s="278"/>
      <c r="AT59" s="278"/>
      <c r="AU59" s="278"/>
      <c r="AV59" s="278"/>
      <c r="AW59" s="278"/>
      <c r="AX59" s="281"/>
    </row>
    <row r="60" spans="1:51" ht="27" customHeight="1" x14ac:dyDescent="0.2">
      <c r="A60" s="282" t="s">
        <v>126</v>
      </c>
      <c r="B60" s="283"/>
      <c r="C60" s="288" t="s">
        <v>127</v>
      </c>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90"/>
      <c r="AD60" s="291" t="s">
        <v>566</v>
      </c>
      <c r="AE60" s="292"/>
      <c r="AF60" s="292"/>
      <c r="AG60" s="293" t="s">
        <v>594</v>
      </c>
      <c r="AH60" s="294"/>
      <c r="AI60" s="294"/>
      <c r="AJ60" s="294"/>
      <c r="AK60" s="294"/>
      <c r="AL60" s="294"/>
      <c r="AM60" s="294"/>
      <c r="AN60" s="294"/>
      <c r="AO60" s="294"/>
      <c r="AP60" s="294"/>
      <c r="AQ60" s="294"/>
      <c r="AR60" s="294"/>
      <c r="AS60" s="294"/>
      <c r="AT60" s="294"/>
      <c r="AU60" s="294"/>
      <c r="AV60" s="294"/>
      <c r="AW60" s="294"/>
      <c r="AX60" s="295"/>
    </row>
    <row r="61" spans="1:51" ht="42.6" customHeight="1" x14ac:dyDescent="0.2">
      <c r="A61" s="284"/>
      <c r="B61" s="285"/>
      <c r="C61" s="296" t="s">
        <v>33</v>
      </c>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40"/>
      <c r="AD61" s="241" t="s">
        <v>566</v>
      </c>
      <c r="AE61" s="242"/>
      <c r="AF61" s="242"/>
      <c r="AG61" s="236" t="s">
        <v>595</v>
      </c>
      <c r="AH61" s="237"/>
      <c r="AI61" s="237"/>
      <c r="AJ61" s="237"/>
      <c r="AK61" s="237"/>
      <c r="AL61" s="237"/>
      <c r="AM61" s="237"/>
      <c r="AN61" s="237"/>
      <c r="AO61" s="237"/>
      <c r="AP61" s="237"/>
      <c r="AQ61" s="237"/>
      <c r="AR61" s="237"/>
      <c r="AS61" s="237"/>
      <c r="AT61" s="237"/>
      <c r="AU61" s="237"/>
      <c r="AV61" s="237"/>
      <c r="AW61" s="237"/>
      <c r="AX61" s="238"/>
    </row>
    <row r="62" spans="1:51" ht="27" customHeight="1" x14ac:dyDescent="0.2">
      <c r="A62" s="286"/>
      <c r="B62" s="287"/>
      <c r="C62" s="318" t="s">
        <v>128</v>
      </c>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20"/>
      <c r="AD62" s="257" t="s">
        <v>566</v>
      </c>
      <c r="AE62" s="258"/>
      <c r="AF62" s="258"/>
      <c r="AG62" s="206" t="s">
        <v>596</v>
      </c>
      <c r="AH62" s="207"/>
      <c r="AI62" s="207"/>
      <c r="AJ62" s="207"/>
      <c r="AK62" s="207"/>
      <c r="AL62" s="207"/>
      <c r="AM62" s="207"/>
      <c r="AN62" s="207"/>
      <c r="AO62" s="207"/>
      <c r="AP62" s="207"/>
      <c r="AQ62" s="207"/>
      <c r="AR62" s="207"/>
      <c r="AS62" s="207"/>
      <c r="AT62" s="207"/>
      <c r="AU62" s="207"/>
      <c r="AV62" s="207"/>
      <c r="AW62" s="207"/>
      <c r="AX62" s="208"/>
    </row>
    <row r="63" spans="1:51" ht="27" customHeight="1" x14ac:dyDescent="0.2">
      <c r="A63" s="216" t="s">
        <v>35</v>
      </c>
      <c r="B63" s="262"/>
      <c r="C63" s="264" t="s">
        <v>37</v>
      </c>
      <c r="D63" s="199"/>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6"/>
      <c r="AD63" s="200" t="s">
        <v>566</v>
      </c>
      <c r="AE63" s="201"/>
      <c r="AF63" s="201"/>
      <c r="AG63" s="203" t="s">
        <v>597</v>
      </c>
      <c r="AH63" s="204"/>
      <c r="AI63" s="204"/>
      <c r="AJ63" s="204"/>
      <c r="AK63" s="204"/>
      <c r="AL63" s="204"/>
      <c r="AM63" s="204"/>
      <c r="AN63" s="204"/>
      <c r="AO63" s="204"/>
      <c r="AP63" s="204"/>
      <c r="AQ63" s="204"/>
      <c r="AR63" s="204"/>
      <c r="AS63" s="204"/>
      <c r="AT63" s="204"/>
      <c r="AU63" s="204"/>
      <c r="AV63" s="204"/>
      <c r="AW63" s="204"/>
      <c r="AX63" s="205"/>
    </row>
    <row r="64" spans="1:51" ht="35.25" customHeight="1" x14ac:dyDescent="0.2">
      <c r="A64" s="218"/>
      <c r="B64" s="263"/>
      <c r="C64" s="267"/>
      <c r="D64" s="268"/>
      <c r="E64" s="271" t="s">
        <v>226</v>
      </c>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3"/>
      <c r="AD64" s="241" t="s">
        <v>598</v>
      </c>
      <c r="AE64" s="242"/>
      <c r="AF64" s="301"/>
      <c r="AG64" s="206"/>
      <c r="AH64" s="207"/>
      <c r="AI64" s="207"/>
      <c r="AJ64" s="207"/>
      <c r="AK64" s="207"/>
      <c r="AL64" s="207"/>
      <c r="AM64" s="207"/>
      <c r="AN64" s="207"/>
      <c r="AO64" s="207"/>
      <c r="AP64" s="207"/>
      <c r="AQ64" s="207"/>
      <c r="AR64" s="207"/>
      <c r="AS64" s="207"/>
      <c r="AT64" s="207"/>
      <c r="AU64" s="207"/>
      <c r="AV64" s="207"/>
      <c r="AW64" s="207"/>
      <c r="AX64" s="208"/>
    </row>
    <row r="65" spans="1:50" ht="26.25" customHeight="1" x14ac:dyDescent="0.2">
      <c r="A65" s="218"/>
      <c r="B65" s="263"/>
      <c r="C65" s="269"/>
      <c r="D65" s="270"/>
      <c r="E65" s="311" t="s">
        <v>194</v>
      </c>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3"/>
      <c r="AD65" s="314" t="s">
        <v>598</v>
      </c>
      <c r="AE65" s="315"/>
      <c r="AF65" s="315"/>
      <c r="AG65" s="206"/>
      <c r="AH65" s="207"/>
      <c r="AI65" s="207"/>
      <c r="AJ65" s="207"/>
      <c r="AK65" s="207"/>
      <c r="AL65" s="207"/>
      <c r="AM65" s="207"/>
      <c r="AN65" s="207"/>
      <c r="AO65" s="207"/>
      <c r="AP65" s="207"/>
      <c r="AQ65" s="207"/>
      <c r="AR65" s="207"/>
      <c r="AS65" s="207"/>
      <c r="AT65" s="207"/>
      <c r="AU65" s="207"/>
      <c r="AV65" s="207"/>
      <c r="AW65" s="207"/>
      <c r="AX65" s="208"/>
    </row>
    <row r="66" spans="1:50" ht="26.25" customHeight="1" x14ac:dyDescent="0.2">
      <c r="A66" s="218"/>
      <c r="B66" s="219"/>
      <c r="C66" s="316" t="s">
        <v>38</v>
      </c>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225" t="s">
        <v>599</v>
      </c>
      <c r="AE66" s="226"/>
      <c r="AF66" s="226"/>
      <c r="AG66" s="228" t="s">
        <v>248</v>
      </c>
      <c r="AH66" s="229"/>
      <c r="AI66" s="229"/>
      <c r="AJ66" s="229"/>
      <c r="AK66" s="229"/>
      <c r="AL66" s="229"/>
      <c r="AM66" s="229"/>
      <c r="AN66" s="229"/>
      <c r="AO66" s="229"/>
      <c r="AP66" s="229"/>
      <c r="AQ66" s="229"/>
      <c r="AR66" s="229"/>
      <c r="AS66" s="229"/>
      <c r="AT66" s="229"/>
      <c r="AU66" s="229"/>
      <c r="AV66" s="229"/>
      <c r="AW66" s="229"/>
      <c r="AX66" s="230"/>
    </row>
    <row r="67" spans="1:50" ht="26.25" customHeight="1" x14ac:dyDescent="0.2">
      <c r="A67" s="218"/>
      <c r="B67" s="219"/>
      <c r="C67" s="239" t="s">
        <v>129</v>
      </c>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1" t="s">
        <v>566</v>
      </c>
      <c r="AE67" s="242"/>
      <c r="AF67" s="242"/>
      <c r="AG67" s="236" t="s">
        <v>600</v>
      </c>
      <c r="AH67" s="237"/>
      <c r="AI67" s="237"/>
      <c r="AJ67" s="237"/>
      <c r="AK67" s="237"/>
      <c r="AL67" s="237"/>
      <c r="AM67" s="237"/>
      <c r="AN67" s="237"/>
      <c r="AO67" s="237"/>
      <c r="AP67" s="237"/>
      <c r="AQ67" s="237"/>
      <c r="AR67" s="237"/>
      <c r="AS67" s="237"/>
      <c r="AT67" s="237"/>
      <c r="AU67" s="237"/>
      <c r="AV67" s="237"/>
      <c r="AW67" s="237"/>
      <c r="AX67" s="238"/>
    </row>
    <row r="68" spans="1:50" ht="26.25" customHeight="1" x14ac:dyDescent="0.2">
      <c r="A68" s="218"/>
      <c r="B68" s="219"/>
      <c r="C68" s="239" t="s">
        <v>34</v>
      </c>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1" t="s">
        <v>599</v>
      </c>
      <c r="AE68" s="242"/>
      <c r="AF68" s="242"/>
      <c r="AG68" s="236" t="s">
        <v>248</v>
      </c>
      <c r="AH68" s="237"/>
      <c r="AI68" s="237"/>
      <c r="AJ68" s="237"/>
      <c r="AK68" s="237"/>
      <c r="AL68" s="237"/>
      <c r="AM68" s="237"/>
      <c r="AN68" s="237"/>
      <c r="AO68" s="237"/>
      <c r="AP68" s="237"/>
      <c r="AQ68" s="237"/>
      <c r="AR68" s="237"/>
      <c r="AS68" s="237"/>
      <c r="AT68" s="237"/>
      <c r="AU68" s="237"/>
      <c r="AV68" s="237"/>
      <c r="AW68" s="237"/>
      <c r="AX68" s="238"/>
    </row>
    <row r="69" spans="1:50" ht="26.25" customHeight="1" x14ac:dyDescent="0.2">
      <c r="A69" s="218"/>
      <c r="B69" s="219"/>
      <c r="C69" s="239" t="s">
        <v>39</v>
      </c>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56"/>
      <c r="AD69" s="241" t="s">
        <v>566</v>
      </c>
      <c r="AE69" s="242"/>
      <c r="AF69" s="242"/>
      <c r="AG69" s="236" t="s">
        <v>601</v>
      </c>
      <c r="AH69" s="237"/>
      <c r="AI69" s="237"/>
      <c r="AJ69" s="237"/>
      <c r="AK69" s="237"/>
      <c r="AL69" s="237"/>
      <c r="AM69" s="237"/>
      <c r="AN69" s="237"/>
      <c r="AO69" s="237"/>
      <c r="AP69" s="237"/>
      <c r="AQ69" s="237"/>
      <c r="AR69" s="237"/>
      <c r="AS69" s="237"/>
      <c r="AT69" s="237"/>
      <c r="AU69" s="237"/>
      <c r="AV69" s="237"/>
      <c r="AW69" s="237"/>
      <c r="AX69" s="238"/>
    </row>
    <row r="70" spans="1:50" ht="57.6" customHeight="1" x14ac:dyDescent="0.2">
      <c r="A70" s="218"/>
      <c r="B70" s="219"/>
      <c r="C70" s="239" t="s">
        <v>204</v>
      </c>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56"/>
      <c r="AD70" s="257" t="s">
        <v>602</v>
      </c>
      <c r="AE70" s="258"/>
      <c r="AF70" s="258"/>
      <c r="AG70" s="259" t="s">
        <v>603</v>
      </c>
      <c r="AH70" s="260"/>
      <c r="AI70" s="260"/>
      <c r="AJ70" s="260"/>
      <c r="AK70" s="260"/>
      <c r="AL70" s="260"/>
      <c r="AM70" s="260"/>
      <c r="AN70" s="260"/>
      <c r="AO70" s="260"/>
      <c r="AP70" s="260"/>
      <c r="AQ70" s="260"/>
      <c r="AR70" s="260"/>
      <c r="AS70" s="260"/>
      <c r="AT70" s="260"/>
      <c r="AU70" s="260"/>
      <c r="AV70" s="260"/>
      <c r="AW70" s="260"/>
      <c r="AX70" s="261"/>
    </row>
    <row r="71" spans="1:50" ht="42" customHeight="1" x14ac:dyDescent="0.2">
      <c r="A71" s="218"/>
      <c r="B71" s="219"/>
      <c r="C71" s="298" t="s">
        <v>205</v>
      </c>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300"/>
      <c r="AD71" s="241" t="s">
        <v>566</v>
      </c>
      <c r="AE71" s="242"/>
      <c r="AF71" s="301"/>
      <c r="AG71" s="236" t="s">
        <v>604</v>
      </c>
      <c r="AH71" s="237"/>
      <c r="AI71" s="237"/>
      <c r="AJ71" s="237"/>
      <c r="AK71" s="237"/>
      <c r="AL71" s="237"/>
      <c r="AM71" s="237"/>
      <c r="AN71" s="237"/>
      <c r="AO71" s="237"/>
      <c r="AP71" s="237"/>
      <c r="AQ71" s="237"/>
      <c r="AR71" s="237"/>
      <c r="AS71" s="237"/>
      <c r="AT71" s="237"/>
      <c r="AU71" s="237"/>
      <c r="AV71" s="237"/>
      <c r="AW71" s="237"/>
      <c r="AX71" s="238"/>
    </row>
    <row r="72" spans="1:50" ht="26.25" customHeight="1" x14ac:dyDescent="0.2">
      <c r="A72" s="220"/>
      <c r="B72" s="221"/>
      <c r="C72" s="302" t="s">
        <v>195</v>
      </c>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4"/>
      <c r="AD72" s="305" t="s">
        <v>599</v>
      </c>
      <c r="AE72" s="306"/>
      <c r="AF72" s="307"/>
      <c r="AG72" s="308" t="s">
        <v>248</v>
      </c>
      <c r="AH72" s="309"/>
      <c r="AI72" s="309"/>
      <c r="AJ72" s="309"/>
      <c r="AK72" s="309"/>
      <c r="AL72" s="309"/>
      <c r="AM72" s="309"/>
      <c r="AN72" s="309"/>
      <c r="AO72" s="309"/>
      <c r="AP72" s="309"/>
      <c r="AQ72" s="309"/>
      <c r="AR72" s="309"/>
      <c r="AS72" s="309"/>
      <c r="AT72" s="309"/>
      <c r="AU72" s="309"/>
      <c r="AV72" s="309"/>
      <c r="AW72" s="309"/>
      <c r="AX72" s="310"/>
    </row>
    <row r="73" spans="1:50" ht="40.799999999999997" customHeight="1" x14ac:dyDescent="0.2">
      <c r="A73" s="216" t="s">
        <v>36</v>
      </c>
      <c r="B73" s="217"/>
      <c r="C73" s="222" t="s">
        <v>196</v>
      </c>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4"/>
      <c r="AD73" s="225" t="s">
        <v>566</v>
      </c>
      <c r="AE73" s="226"/>
      <c r="AF73" s="227"/>
      <c r="AG73" s="228" t="s">
        <v>605</v>
      </c>
      <c r="AH73" s="229"/>
      <c r="AI73" s="229"/>
      <c r="AJ73" s="229"/>
      <c r="AK73" s="229"/>
      <c r="AL73" s="229"/>
      <c r="AM73" s="229"/>
      <c r="AN73" s="229"/>
      <c r="AO73" s="229"/>
      <c r="AP73" s="229"/>
      <c r="AQ73" s="229"/>
      <c r="AR73" s="229"/>
      <c r="AS73" s="229"/>
      <c r="AT73" s="229"/>
      <c r="AU73" s="229"/>
      <c r="AV73" s="229"/>
      <c r="AW73" s="229"/>
      <c r="AX73" s="230"/>
    </row>
    <row r="74" spans="1:50" ht="35.25" customHeight="1" x14ac:dyDescent="0.2">
      <c r="A74" s="218"/>
      <c r="B74" s="219"/>
      <c r="C74" s="231" t="s">
        <v>41</v>
      </c>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3"/>
      <c r="AD74" s="234" t="s">
        <v>599</v>
      </c>
      <c r="AE74" s="235"/>
      <c r="AF74" s="235"/>
      <c r="AG74" s="236" t="s">
        <v>248</v>
      </c>
      <c r="AH74" s="237"/>
      <c r="AI74" s="237"/>
      <c r="AJ74" s="237"/>
      <c r="AK74" s="237"/>
      <c r="AL74" s="237"/>
      <c r="AM74" s="237"/>
      <c r="AN74" s="237"/>
      <c r="AO74" s="237"/>
      <c r="AP74" s="237"/>
      <c r="AQ74" s="237"/>
      <c r="AR74" s="237"/>
      <c r="AS74" s="237"/>
      <c r="AT74" s="237"/>
      <c r="AU74" s="237"/>
      <c r="AV74" s="237"/>
      <c r="AW74" s="237"/>
      <c r="AX74" s="238"/>
    </row>
    <row r="75" spans="1:50" ht="27" customHeight="1" x14ac:dyDescent="0.2">
      <c r="A75" s="218"/>
      <c r="B75" s="219"/>
      <c r="C75" s="239" t="s">
        <v>163</v>
      </c>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1" t="s">
        <v>566</v>
      </c>
      <c r="AE75" s="242"/>
      <c r="AF75" s="242"/>
      <c r="AG75" s="236" t="s">
        <v>606</v>
      </c>
      <c r="AH75" s="237"/>
      <c r="AI75" s="237"/>
      <c r="AJ75" s="237"/>
      <c r="AK75" s="237"/>
      <c r="AL75" s="237"/>
      <c r="AM75" s="237"/>
      <c r="AN75" s="237"/>
      <c r="AO75" s="237"/>
      <c r="AP75" s="237"/>
      <c r="AQ75" s="237"/>
      <c r="AR75" s="237"/>
      <c r="AS75" s="237"/>
      <c r="AT75" s="237"/>
      <c r="AU75" s="237"/>
      <c r="AV75" s="237"/>
      <c r="AW75" s="237"/>
      <c r="AX75" s="238"/>
    </row>
    <row r="76" spans="1:50" ht="27" customHeight="1" x14ac:dyDescent="0.2">
      <c r="A76" s="220"/>
      <c r="B76" s="221"/>
      <c r="C76" s="239" t="s">
        <v>40</v>
      </c>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1" t="s">
        <v>566</v>
      </c>
      <c r="AE76" s="242"/>
      <c r="AF76" s="242"/>
      <c r="AG76" s="188" t="s">
        <v>607</v>
      </c>
      <c r="AH76" s="189"/>
      <c r="AI76" s="189"/>
      <c r="AJ76" s="189"/>
      <c r="AK76" s="189"/>
      <c r="AL76" s="189"/>
      <c r="AM76" s="189"/>
      <c r="AN76" s="189"/>
      <c r="AO76" s="189"/>
      <c r="AP76" s="189"/>
      <c r="AQ76" s="189"/>
      <c r="AR76" s="189"/>
      <c r="AS76" s="189"/>
      <c r="AT76" s="189"/>
      <c r="AU76" s="189"/>
      <c r="AV76" s="189"/>
      <c r="AW76" s="189"/>
      <c r="AX76" s="190"/>
    </row>
    <row r="77" spans="1:50" ht="41.25" customHeight="1" x14ac:dyDescent="0.2">
      <c r="A77" s="191" t="s">
        <v>50</v>
      </c>
      <c r="B77" s="192"/>
      <c r="C77" s="197" t="s">
        <v>130</v>
      </c>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9"/>
      <c r="AD77" s="200" t="s">
        <v>599</v>
      </c>
      <c r="AE77" s="201"/>
      <c r="AF77" s="202"/>
      <c r="AG77" s="203"/>
      <c r="AH77" s="204"/>
      <c r="AI77" s="204"/>
      <c r="AJ77" s="204"/>
      <c r="AK77" s="204"/>
      <c r="AL77" s="204"/>
      <c r="AM77" s="204"/>
      <c r="AN77" s="204"/>
      <c r="AO77" s="204"/>
      <c r="AP77" s="204"/>
      <c r="AQ77" s="204"/>
      <c r="AR77" s="204"/>
      <c r="AS77" s="204"/>
      <c r="AT77" s="204"/>
      <c r="AU77" s="204"/>
      <c r="AV77" s="204"/>
      <c r="AW77" s="204"/>
      <c r="AX77" s="205"/>
    </row>
    <row r="78" spans="1:50" ht="19.649999999999999" customHeight="1" x14ac:dyDescent="0.2">
      <c r="A78" s="193"/>
      <c r="B78" s="194"/>
      <c r="C78" s="209" t="s">
        <v>0</v>
      </c>
      <c r="D78" s="210"/>
      <c r="E78" s="210"/>
      <c r="F78" s="210"/>
      <c r="G78" s="210"/>
      <c r="H78" s="210"/>
      <c r="I78" s="210"/>
      <c r="J78" s="210"/>
      <c r="K78" s="210"/>
      <c r="L78" s="210"/>
      <c r="M78" s="210"/>
      <c r="N78" s="210"/>
      <c r="O78" s="211" t="s">
        <v>23</v>
      </c>
      <c r="P78" s="212"/>
      <c r="Q78" s="212"/>
      <c r="R78" s="212"/>
      <c r="S78" s="212"/>
      <c r="T78" s="212"/>
      <c r="U78" s="212"/>
      <c r="V78" s="212"/>
      <c r="W78" s="212"/>
      <c r="X78" s="212"/>
      <c r="Y78" s="212"/>
      <c r="Z78" s="212"/>
      <c r="AA78" s="212"/>
      <c r="AB78" s="212"/>
      <c r="AC78" s="212"/>
      <c r="AD78" s="212"/>
      <c r="AE78" s="212"/>
      <c r="AF78" s="213"/>
      <c r="AG78" s="206"/>
      <c r="AH78" s="207"/>
      <c r="AI78" s="207"/>
      <c r="AJ78" s="207"/>
      <c r="AK78" s="207"/>
      <c r="AL78" s="207"/>
      <c r="AM78" s="207"/>
      <c r="AN78" s="207"/>
      <c r="AO78" s="207"/>
      <c r="AP78" s="207"/>
      <c r="AQ78" s="207"/>
      <c r="AR78" s="207"/>
      <c r="AS78" s="207"/>
      <c r="AT78" s="207"/>
      <c r="AU78" s="207"/>
      <c r="AV78" s="207"/>
      <c r="AW78" s="207"/>
      <c r="AX78" s="208"/>
    </row>
    <row r="79" spans="1:50" ht="24.75" customHeight="1" x14ac:dyDescent="0.2">
      <c r="A79" s="193"/>
      <c r="B79" s="194"/>
      <c r="C79" s="214"/>
      <c r="D79" s="215"/>
      <c r="E79" s="168"/>
      <c r="F79" s="168"/>
      <c r="G79" s="168"/>
      <c r="H79" s="169"/>
      <c r="I79" s="169"/>
      <c r="J79" s="251"/>
      <c r="K79" s="251"/>
      <c r="L79" s="251"/>
      <c r="M79" s="169"/>
      <c r="N79" s="252"/>
      <c r="O79" s="253"/>
      <c r="P79" s="254"/>
      <c r="Q79" s="254"/>
      <c r="R79" s="254"/>
      <c r="S79" s="254"/>
      <c r="T79" s="254"/>
      <c r="U79" s="254"/>
      <c r="V79" s="254"/>
      <c r="W79" s="254"/>
      <c r="X79" s="254"/>
      <c r="Y79" s="254"/>
      <c r="Z79" s="254"/>
      <c r="AA79" s="254"/>
      <c r="AB79" s="254"/>
      <c r="AC79" s="254"/>
      <c r="AD79" s="254"/>
      <c r="AE79" s="254"/>
      <c r="AF79" s="255"/>
      <c r="AG79" s="206"/>
      <c r="AH79" s="207"/>
      <c r="AI79" s="207"/>
      <c r="AJ79" s="207"/>
      <c r="AK79" s="207"/>
      <c r="AL79" s="207"/>
      <c r="AM79" s="207"/>
      <c r="AN79" s="207"/>
      <c r="AO79" s="207"/>
      <c r="AP79" s="207"/>
      <c r="AQ79" s="207"/>
      <c r="AR79" s="207"/>
      <c r="AS79" s="207"/>
      <c r="AT79" s="207"/>
      <c r="AU79" s="207"/>
      <c r="AV79" s="207"/>
      <c r="AW79" s="207"/>
      <c r="AX79" s="208"/>
    </row>
    <row r="80" spans="1:50" ht="24.75" customHeight="1" x14ac:dyDescent="0.2">
      <c r="A80" s="193"/>
      <c r="B80" s="194"/>
      <c r="C80" s="166"/>
      <c r="D80" s="167"/>
      <c r="E80" s="168"/>
      <c r="F80" s="168"/>
      <c r="G80" s="168"/>
      <c r="H80" s="169"/>
      <c r="I80" s="169"/>
      <c r="J80" s="170"/>
      <c r="K80" s="170"/>
      <c r="L80" s="170"/>
      <c r="M80" s="171"/>
      <c r="N80" s="172"/>
      <c r="O80" s="173"/>
      <c r="P80" s="174"/>
      <c r="Q80" s="174"/>
      <c r="R80" s="174"/>
      <c r="S80" s="174"/>
      <c r="T80" s="174"/>
      <c r="U80" s="174"/>
      <c r="V80" s="174"/>
      <c r="W80" s="174"/>
      <c r="X80" s="174"/>
      <c r="Y80" s="174"/>
      <c r="Z80" s="174"/>
      <c r="AA80" s="174"/>
      <c r="AB80" s="174"/>
      <c r="AC80" s="174"/>
      <c r="AD80" s="174"/>
      <c r="AE80" s="174"/>
      <c r="AF80" s="175"/>
      <c r="AG80" s="206"/>
      <c r="AH80" s="207"/>
      <c r="AI80" s="207"/>
      <c r="AJ80" s="207"/>
      <c r="AK80" s="207"/>
      <c r="AL80" s="207"/>
      <c r="AM80" s="207"/>
      <c r="AN80" s="207"/>
      <c r="AO80" s="207"/>
      <c r="AP80" s="207"/>
      <c r="AQ80" s="207"/>
      <c r="AR80" s="207"/>
      <c r="AS80" s="207"/>
      <c r="AT80" s="207"/>
      <c r="AU80" s="207"/>
      <c r="AV80" s="207"/>
      <c r="AW80" s="207"/>
      <c r="AX80" s="208"/>
    </row>
    <row r="81" spans="1:51" ht="24.75" customHeight="1" x14ac:dyDescent="0.2">
      <c r="A81" s="193"/>
      <c r="B81" s="194"/>
      <c r="C81" s="166"/>
      <c r="D81" s="167"/>
      <c r="E81" s="168"/>
      <c r="F81" s="168"/>
      <c r="G81" s="168"/>
      <c r="H81" s="169"/>
      <c r="I81" s="169"/>
      <c r="J81" s="170"/>
      <c r="K81" s="170"/>
      <c r="L81" s="170"/>
      <c r="M81" s="171"/>
      <c r="N81" s="172"/>
      <c r="O81" s="173"/>
      <c r="P81" s="174"/>
      <c r="Q81" s="174"/>
      <c r="R81" s="174"/>
      <c r="S81" s="174"/>
      <c r="T81" s="174"/>
      <c r="U81" s="174"/>
      <c r="V81" s="174"/>
      <c r="W81" s="174"/>
      <c r="X81" s="174"/>
      <c r="Y81" s="174"/>
      <c r="Z81" s="174"/>
      <c r="AA81" s="174"/>
      <c r="AB81" s="174"/>
      <c r="AC81" s="174"/>
      <c r="AD81" s="174"/>
      <c r="AE81" s="174"/>
      <c r="AF81" s="175"/>
      <c r="AG81" s="206"/>
      <c r="AH81" s="207"/>
      <c r="AI81" s="207"/>
      <c r="AJ81" s="207"/>
      <c r="AK81" s="207"/>
      <c r="AL81" s="207"/>
      <c r="AM81" s="207"/>
      <c r="AN81" s="207"/>
      <c r="AO81" s="207"/>
      <c r="AP81" s="207"/>
      <c r="AQ81" s="207"/>
      <c r="AR81" s="207"/>
      <c r="AS81" s="207"/>
      <c r="AT81" s="207"/>
      <c r="AU81" s="207"/>
      <c r="AV81" s="207"/>
      <c r="AW81" s="207"/>
      <c r="AX81" s="208"/>
    </row>
    <row r="82" spans="1:51" ht="24.75" customHeight="1" x14ac:dyDescent="0.2">
      <c r="A82" s="193"/>
      <c r="B82" s="194"/>
      <c r="C82" s="166"/>
      <c r="D82" s="167"/>
      <c r="E82" s="168"/>
      <c r="F82" s="168"/>
      <c r="G82" s="168"/>
      <c r="H82" s="169"/>
      <c r="I82" s="169"/>
      <c r="J82" s="170"/>
      <c r="K82" s="170"/>
      <c r="L82" s="170"/>
      <c r="M82" s="171"/>
      <c r="N82" s="172"/>
      <c r="O82" s="173"/>
      <c r="P82" s="174"/>
      <c r="Q82" s="174"/>
      <c r="R82" s="174"/>
      <c r="S82" s="174"/>
      <c r="T82" s="174"/>
      <c r="U82" s="174"/>
      <c r="V82" s="174"/>
      <c r="W82" s="174"/>
      <c r="X82" s="174"/>
      <c r="Y82" s="174"/>
      <c r="Z82" s="174"/>
      <c r="AA82" s="174"/>
      <c r="AB82" s="174"/>
      <c r="AC82" s="174"/>
      <c r="AD82" s="174"/>
      <c r="AE82" s="174"/>
      <c r="AF82" s="175"/>
      <c r="AG82" s="206"/>
      <c r="AH82" s="207"/>
      <c r="AI82" s="207"/>
      <c r="AJ82" s="207"/>
      <c r="AK82" s="207"/>
      <c r="AL82" s="207"/>
      <c r="AM82" s="207"/>
      <c r="AN82" s="207"/>
      <c r="AO82" s="207"/>
      <c r="AP82" s="207"/>
      <c r="AQ82" s="207"/>
      <c r="AR82" s="207"/>
      <c r="AS82" s="207"/>
      <c r="AT82" s="207"/>
      <c r="AU82" s="207"/>
      <c r="AV82" s="207"/>
      <c r="AW82" s="207"/>
      <c r="AX82" s="208"/>
    </row>
    <row r="83" spans="1:51" ht="24.75" customHeight="1" thickBot="1" x14ac:dyDescent="0.25">
      <c r="A83" s="195"/>
      <c r="B83" s="196"/>
      <c r="C83" s="243"/>
      <c r="D83" s="244"/>
      <c r="E83" s="168"/>
      <c r="F83" s="168"/>
      <c r="G83" s="168"/>
      <c r="H83" s="169"/>
      <c r="I83" s="169"/>
      <c r="J83" s="245"/>
      <c r="K83" s="245"/>
      <c r="L83" s="245"/>
      <c r="M83" s="246"/>
      <c r="N83" s="247"/>
      <c r="O83" s="248"/>
      <c r="P83" s="249"/>
      <c r="Q83" s="249"/>
      <c r="R83" s="249"/>
      <c r="S83" s="249"/>
      <c r="T83" s="249"/>
      <c r="U83" s="249"/>
      <c r="V83" s="249"/>
      <c r="W83" s="249"/>
      <c r="X83" s="249"/>
      <c r="Y83" s="249"/>
      <c r="Z83" s="249"/>
      <c r="AA83" s="249"/>
      <c r="AB83" s="249"/>
      <c r="AC83" s="249"/>
      <c r="AD83" s="249"/>
      <c r="AE83" s="249"/>
      <c r="AF83" s="250"/>
      <c r="AG83" s="188"/>
      <c r="AH83" s="189"/>
      <c r="AI83" s="189"/>
      <c r="AJ83" s="189"/>
      <c r="AK83" s="189"/>
      <c r="AL83" s="189"/>
      <c r="AM83" s="189"/>
      <c r="AN83" s="189"/>
      <c r="AO83" s="189"/>
      <c r="AP83" s="189"/>
      <c r="AQ83" s="189"/>
      <c r="AR83" s="189"/>
      <c r="AS83" s="189"/>
      <c r="AT83" s="189"/>
      <c r="AU83" s="189"/>
      <c r="AV83" s="189"/>
      <c r="AW83" s="189"/>
      <c r="AX83" s="190"/>
    </row>
    <row r="84" spans="1:51" ht="24.75" customHeight="1" x14ac:dyDescent="0.2">
      <c r="A84" s="176" t="s">
        <v>31</v>
      </c>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8"/>
    </row>
    <row r="85" spans="1:51" ht="67.5" customHeight="1" thickBot="1" x14ac:dyDescent="0.25">
      <c r="A85" s="179" t="s">
        <v>638</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1"/>
    </row>
    <row r="86" spans="1:51" ht="24.75" customHeight="1" x14ac:dyDescent="0.2">
      <c r="A86" s="182" t="s">
        <v>207</v>
      </c>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4"/>
    </row>
    <row r="87" spans="1:51" ht="24.75" customHeight="1" x14ac:dyDescent="0.2">
      <c r="A87" s="185" t="s">
        <v>241</v>
      </c>
      <c r="B87" s="186"/>
      <c r="C87" s="186"/>
      <c r="D87" s="187"/>
      <c r="E87" s="162" t="s">
        <v>608</v>
      </c>
      <c r="F87" s="163"/>
      <c r="G87" s="163"/>
      <c r="H87" s="163"/>
      <c r="I87" s="163"/>
      <c r="J87" s="163"/>
      <c r="K87" s="163"/>
      <c r="L87" s="163"/>
      <c r="M87" s="163"/>
      <c r="N87" s="163"/>
      <c r="O87" s="163"/>
      <c r="P87" s="164"/>
      <c r="Q87" s="162"/>
      <c r="R87" s="163"/>
      <c r="S87" s="163"/>
      <c r="T87" s="163"/>
      <c r="U87" s="163"/>
      <c r="V87" s="163"/>
      <c r="W87" s="163"/>
      <c r="X87" s="163"/>
      <c r="Y87" s="163"/>
      <c r="Z87" s="163"/>
      <c r="AA87" s="163"/>
      <c r="AB87" s="164"/>
      <c r="AC87" s="162"/>
      <c r="AD87" s="163"/>
      <c r="AE87" s="163"/>
      <c r="AF87" s="163"/>
      <c r="AG87" s="163"/>
      <c r="AH87" s="163"/>
      <c r="AI87" s="163"/>
      <c r="AJ87" s="163"/>
      <c r="AK87" s="163"/>
      <c r="AL87" s="163"/>
      <c r="AM87" s="163"/>
      <c r="AN87" s="164"/>
      <c r="AO87" s="162"/>
      <c r="AP87" s="163"/>
      <c r="AQ87" s="163"/>
      <c r="AR87" s="163"/>
      <c r="AS87" s="163"/>
      <c r="AT87" s="163"/>
      <c r="AU87" s="163"/>
      <c r="AV87" s="163"/>
      <c r="AW87" s="163"/>
      <c r="AX87" s="165"/>
      <c r="AY87" s="60"/>
    </row>
    <row r="88" spans="1:51" ht="24.75" customHeight="1" x14ac:dyDescent="0.2">
      <c r="A88" s="100" t="s">
        <v>240</v>
      </c>
      <c r="B88" s="100"/>
      <c r="C88" s="100"/>
      <c r="D88" s="100"/>
      <c r="E88" s="162" t="s">
        <v>609</v>
      </c>
      <c r="F88" s="163"/>
      <c r="G88" s="163"/>
      <c r="H88" s="163"/>
      <c r="I88" s="163"/>
      <c r="J88" s="163"/>
      <c r="K88" s="163"/>
      <c r="L88" s="163"/>
      <c r="M88" s="163"/>
      <c r="N88" s="163"/>
      <c r="O88" s="163"/>
      <c r="P88" s="164"/>
      <c r="Q88" s="162"/>
      <c r="R88" s="163"/>
      <c r="S88" s="163"/>
      <c r="T88" s="163"/>
      <c r="U88" s="163"/>
      <c r="V88" s="163"/>
      <c r="W88" s="163"/>
      <c r="X88" s="163"/>
      <c r="Y88" s="163"/>
      <c r="Z88" s="163"/>
      <c r="AA88" s="163"/>
      <c r="AB88" s="164"/>
      <c r="AC88" s="162"/>
      <c r="AD88" s="163"/>
      <c r="AE88" s="163"/>
      <c r="AF88" s="163"/>
      <c r="AG88" s="163"/>
      <c r="AH88" s="163"/>
      <c r="AI88" s="163"/>
      <c r="AJ88" s="163"/>
      <c r="AK88" s="163"/>
      <c r="AL88" s="163"/>
      <c r="AM88" s="163"/>
      <c r="AN88" s="164"/>
      <c r="AO88" s="162"/>
      <c r="AP88" s="163"/>
      <c r="AQ88" s="163"/>
      <c r="AR88" s="163"/>
      <c r="AS88" s="163"/>
      <c r="AT88" s="163"/>
      <c r="AU88" s="163"/>
      <c r="AV88" s="163"/>
      <c r="AW88" s="163"/>
      <c r="AX88" s="165"/>
    </row>
    <row r="89" spans="1:51" ht="24.75" customHeight="1" x14ac:dyDescent="0.2">
      <c r="A89" s="100" t="s">
        <v>239</v>
      </c>
      <c r="B89" s="100"/>
      <c r="C89" s="100"/>
      <c r="D89" s="100"/>
      <c r="E89" s="162" t="s">
        <v>610</v>
      </c>
      <c r="F89" s="163"/>
      <c r="G89" s="163"/>
      <c r="H89" s="163"/>
      <c r="I89" s="163"/>
      <c r="J89" s="163"/>
      <c r="K89" s="163"/>
      <c r="L89" s="163"/>
      <c r="M89" s="163"/>
      <c r="N89" s="163"/>
      <c r="O89" s="163"/>
      <c r="P89" s="164"/>
      <c r="Q89" s="162"/>
      <c r="R89" s="163"/>
      <c r="S89" s="163"/>
      <c r="T89" s="163"/>
      <c r="U89" s="163"/>
      <c r="V89" s="163"/>
      <c r="W89" s="163"/>
      <c r="X89" s="163"/>
      <c r="Y89" s="163"/>
      <c r="Z89" s="163"/>
      <c r="AA89" s="163"/>
      <c r="AB89" s="164"/>
      <c r="AC89" s="162"/>
      <c r="AD89" s="163"/>
      <c r="AE89" s="163"/>
      <c r="AF89" s="163"/>
      <c r="AG89" s="163"/>
      <c r="AH89" s="163"/>
      <c r="AI89" s="163"/>
      <c r="AJ89" s="163"/>
      <c r="AK89" s="163"/>
      <c r="AL89" s="163"/>
      <c r="AM89" s="163"/>
      <c r="AN89" s="164"/>
      <c r="AO89" s="162"/>
      <c r="AP89" s="163"/>
      <c r="AQ89" s="163"/>
      <c r="AR89" s="163"/>
      <c r="AS89" s="163"/>
      <c r="AT89" s="163"/>
      <c r="AU89" s="163"/>
      <c r="AV89" s="163"/>
      <c r="AW89" s="163"/>
      <c r="AX89" s="165"/>
    </row>
    <row r="90" spans="1:51" ht="24.75" customHeight="1" x14ac:dyDescent="0.2">
      <c r="A90" s="100" t="s">
        <v>238</v>
      </c>
      <c r="B90" s="100"/>
      <c r="C90" s="100"/>
      <c r="D90" s="100"/>
      <c r="E90" s="162" t="s">
        <v>611</v>
      </c>
      <c r="F90" s="163"/>
      <c r="G90" s="163"/>
      <c r="H90" s="163"/>
      <c r="I90" s="163"/>
      <c r="J90" s="163"/>
      <c r="K90" s="163"/>
      <c r="L90" s="163"/>
      <c r="M90" s="163"/>
      <c r="N90" s="163"/>
      <c r="O90" s="163"/>
      <c r="P90" s="164"/>
      <c r="Q90" s="162"/>
      <c r="R90" s="163"/>
      <c r="S90" s="163"/>
      <c r="T90" s="163"/>
      <c r="U90" s="163"/>
      <c r="V90" s="163"/>
      <c r="W90" s="163"/>
      <c r="X90" s="163"/>
      <c r="Y90" s="163"/>
      <c r="Z90" s="163"/>
      <c r="AA90" s="163"/>
      <c r="AB90" s="164"/>
      <c r="AC90" s="162"/>
      <c r="AD90" s="163"/>
      <c r="AE90" s="163"/>
      <c r="AF90" s="163"/>
      <c r="AG90" s="163"/>
      <c r="AH90" s="163"/>
      <c r="AI90" s="163"/>
      <c r="AJ90" s="163"/>
      <c r="AK90" s="163"/>
      <c r="AL90" s="163"/>
      <c r="AM90" s="163"/>
      <c r="AN90" s="164"/>
      <c r="AO90" s="162"/>
      <c r="AP90" s="163"/>
      <c r="AQ90" s="163"/>
      <c r="AR90" s="163"/>
      <c r="AS90" s="163"/>
      <c r="AT90" s="163"/>
      <c r="AU90" s="163"/>
      <c r="AV90" s="163"/>
      <c r="AW90" s="163"/>
      <c r="AX90" s="165"/>
    </row>
    <row r="91" spans="1:51" ht="24.75" customHeight="1" x14ac:dyDescent="0.2">
      <c r="A91" s="100" t="s">
        <v>237</v>
      </c>
      <c r="B91" s="100"/>
      <c r="C91" s="100"/>
      <c r="D91" s="100"/>
      <c r="E91" s="162" t="s">
        <v>612</v>
      </c>
      <c r="F91" s="163"/>
      <c r="G91" s="163"/>
      <c r="H91" s="163"/>
      <c r="I91" s="163"/>
      <c r="J91" s="163"/>
      <c r="K91" s="163"/>
      <c r="L91" s="163"/>
      <c r="M91" s="163"/>
      <c r="N91" s="163"/>
      <c r="O91" s="163"/>
      <c r="P91" s="164"/>
      <c r="Q91" s="162"/>
      <c r="R91" s="163"/>
      <c r="S91" s="163"/>
      <c r="T91" s="163"/>
      <c r="U91" s="163"/>
      <c r="V91" s="163"/>
      <c r="W91" s="163"/>
      <c r="X91" s="163"/>
      <c r="Y91" s="163"/>
      <c r="Z91" s="163"/>
      <c r="AA91" s="163"/>
      <c r="AB91" s="164"/>
      <c r="AC91" s="162"/>
      <c r="AD91" s="163"/>
      <c r="AE91" s="163"/>
      <c r="AF91" s="163"/>
      <c r="AG91" s="163"/>
      <c r="AH91" s="163"/>
      <c r="AI91" s="163"/>
      <c r="AJ91" s="163"/>
      <c r="AK91" s="163"/>
      <c r="AL91" s="163"/>
      <c r="AM91" s="163"/>
      <c r="AN91" s="164"/>
      <c r="AO91" s="162"/>
      <c r="AP91" s="163"/>
      <c r="AQ91" s="163"/>
      <c r="AR91" s="163"/>
      <c r="AS91" s="163"/>
      <c r="AT91" s="163"/>
      <c r="AU91" s="163"/>
      <c r="AV91" s="163"/>
      <c r="AW91" s="163"/>
      <c r="AX91" s="165"/>
    </row>
    <row r="92" spans="1:51" ht="24.75" customHeight="1" x14ac:dyDescent="0.2">
      <c r="A92" s="100" t="s">
        <v>236</v>
      </c>
      <c r="B92" s="100"/>
      <c r="C92" s="100"/>
      <c r="D92" s="100"/>
      <c r="E92" s="162" t="s">
        <v>613</v>
      </c>
      <c r="F92" s="163"/>
      <c r="G92" s="163"/>
      <c r="H92" s="163"/>
      <c r="I92" s="163"/>
      <c r="J92" s="163"/>
      <c r="K92" s="163"/>
      <c r="L92" s="163"/>
      <c r="M92" s="163"/>
      <c r="N92" s="163"/>
      <c r="O92" s="163"/>
      <c r="P92" s="164"/>
      <c r="Q92" s="162"/>
      <c r="R92" s="163"/>
      <c r="S92" s="163"/>
      <c r="T92" s="163"/>
      <c r="U92" s="163"/>
      <c r="V92" s="163"/>
      <c r="W92" s="163"/>
      <c r="X92" s="163"/>
      <c r="Y92" s="163"/>
      <c r="Z92" s="163"/>
      <c r="AA92" s="163"/>
      <c r="AB92" s="164"/>
      <c r="AC92" s="162"/>
      <c r="AD92" s="163"/>
      <c r="AE92" s="163"/>
      <c r="AF92" s="163"/>
      <c r="AG92" s="163"/>
      <c r="AH92" s="163"/>
      <c r="AI92" s="163"/>
      <c r="AJ92" s="163"/>
      <c r="AK92" s="163"/>
      <c r="AL92" s="163"/>
      <c r="AM92" s="163"/>
      <c r="AN92" s="164"/>
      <c r="AO92" s="162"/>
      <c r="AP92" s="163"/>
      <c r="AQ92" s="163"/>
      <c r="AR92" s="163"/>
      <c r="AS92" s="163"/>
      <c r="AT92" s="163"/>
      <c r="AU92" s="163"/>
      <c r="AV92" s="163"/>
      <c r="AW92" s="163"/>
      <c r="AX92" s="165"/>
    </row>
    <row r="93" spans="1:51" ht="24.75" customHeight="1" x14ac:dyDescent="0.2">
      <c r="A93" s="100" t="s">
        <v>235</v>
      </c>
      <c r="B93" s="100"/>
      <c r="C93" s="100"/>
      <c r="D93" s="100"/>
      <c r="E93" s="162" t="s">
        <v>612</v>
      </c>
      <c r="F93" s="163"/>
      <c r="G93" s="163"/>
      <c r="H93" s="163"/>
      <c r="I93" s="163"/>
      <c r="J93" s="163"/>
      <c r="K93" s="163"/>
      <c r="L93" s="163"/>
      <c r="M93" s="163"/>
      <c r="N93" s="163"/>
      <c r="O93" s="163"/>
      <c r="P93" s="164"/>
      <c r="Q93" s="162"/>
      <c r="R93" s="163"/>
      <c r="S93" s="163"/>
      <c r="T93" s="163"/>
      <c r="U93" s="163"/>
      <c r="V93" s="163"/>
      <c r="W93" s="163"/>
      <c r="X93" s="163"/>
      <c r="Y93" s="163"/>
      <c r="Z93" s="163"/>
      <c r="AA93" s="163"/>
      <c r="AB93" s="164"/>
      <c r="AC93" s="162"/>
      <c r="AD93" s="163"/>
      <c r="AE93" s="163"/>
      <c r="AF93" s="163"/>
      <c r="AG93" s="163"/>
      <c r="AH93" s="163"/>
      <c r="AI93" s="163"/>
      <c r="AJ93" s="163"/>
      <c r="AK93" s="163"/>
      <c r="AL93" s="163"/>
      <c r="AM93" s="163"/>
      <c r="AN93" s="164"/>
      <c r="AO93" s="162"/>
      <c r="AP93" s="163"/>
      <c r="AQ93" s="163"/>
      <c r="AR93" s="163"/>
      <c r="AS93" s="163"/>
      <c r="AT93" s="163"/>
      <c r="AU93" s="163"/>
      <c r="AV93" s="163"/>
      <c r="AW93" s="163"/>
      <c r="AX93" s="165"/>
    </row>
    <row r="94" spans="1:51" ht="24.75" customHeight="1" x14ac:dyDescent="0.2">
      <c r="A94" s="100" t="s">
        <v>234</v>
      </c>
      <c r="B94" s="100"/>
      <c r="C94" s="100"/>
      <c r="D94" s="100"/>
      <c r="E94" s="162" t="s">
        <v>614</v>
      </c>
      <c r="F94" s="163"/>
      <c r="G94" s="163"/>
      <c r="H94" s="163"/>
      <c r="I94" s="163"/>
      <c r="J94" s="163"/>
      <c r="K94" s="163"/>
      <c r="L94" s="163"/>
      <c r="M94" s="163"/>
      <c r="N94" s="163"/>
      <c r="O94" s="163"/>
      <c r="P94" s="164"/>
      <c r="Q94" s="162"/>
      <c r="R94" s="163"/>
      <c r="S94" s="163"/>
      <c r="T94" s="163"/>
      <c r="U94" s="163"/>
      <c r="V94" s="163"/>
      <c r="W94" s="163"/>
      <c r="X94" s="163"/>
      <c r="Y94" s="163"/>
      <c r="Z94" s="163"/>
      <c r="AA94" s="163"/>
      <c r="AB94" s="164"/>
      <c r="AC94" s="162"/>
      <c r="AD94" s="163"/>
      <c r="AE94" s="163"/>
      <c r="AF94" s="163"/>
      <c r="AG94" s="163"/>
      <c r="AH94" s="163"/>
      <c r="AI94" s="163"/>
      <c r="AJ94" s="163"/>
      <c r="AK94" s="163"/>
      <c r="AL94" s="163"/>
      <c r="AM94" s="163"/>
      <c r="AN94" s="164"/>
      <c r="AO94" s="162"/>
      <c r="AP94" s="163"/>
      <c r="AQ94" s="163"/>
      <c r="AR94" s="163"/>
      <c r="AS94" s="163"/>
      <c r="AT94" s="163"/>
      <c r="AU94" s="163"/>
      <c r="AV94" s="163"/>
      <c r="AW94" s="163"/>
      <c r="AX94" s="165"/>
    </row>
    <row r="95" spans="1:51" ht="24.75" customHeight="1" x14ac:dyDescent="0.2">
      <c r="A95" s="100" t="s">
        <v>380</v>
      </c>
      <c r="B95" s="100"/>
      <c r="C95" s="100"/>
      <c r="D95" s="100"/>
      <c r="E95" s="159" t="s">
        <v>561</v>
      </c>
      <c r="F95" s="137"/>
      <c r="G95" s="137"/>
      <c r="H95" s="63" t="str">
        <f>IF(E95="","","-")</f>
        <v>-</v>
      </c>
      <c r="I95" s="137"/>
      <c r="J95" s="137"/>
      <c r="K95" s="63" t="str">
        <f>IF(I95="","","-")</f>
        <v/>
      </c>
      <c r="L95" s="139">
        <v>149</v>
      </c>
      <c r="M95" s="139"/>
      <c r="N95" s="63" t="str">
        <f>IF(O95="","","-")</f>
        <v/>
      </c>
      <c r="O95" s="160"/>
      <c r="P95" s="161"/>
      <c r="Q95" s="159"/>
      <c r="R95" s="137"/>
      <c r="S95" s="137"/>
      <c r="T95" s="63" t="str">
        <f>IF(Q95="","","-")</f>
        <v/>
      </c>
      <c r="U95" s="137"/>
      <c r="V95" s="137"/>
      <c r="W95" s="63" t="str">
        <f>IF(U95="","","-")</f>
        <v/>
      </c>
      <c r="X95" s="139"/>
      <c r="Y95" s="139"/>
      <c r="Z95" s="63" t="str">
        <f>IF(AA95="","","-")</f>
        <v/>
      </c>
      <c r="AA95" s="160"/>
      <c r="AB95" s="161"/>
      <c r="AC95" s="159"/>
      <c r="AD95" s="137"/>
      <c r="AE95" s="137"/>
      <c r="AF95" s="63" t="str">
        <f>IF(AC95="","","-")</f>
        <v/>
      </c>
      <c r="AG95" s="137"/>
      <c r="AH95" s="137"/>
      <c r="AI95" s="63" t="str">
        <f>IF(AG95="","","-")</f>
        <v/>
      </c>
      <c r="AJ95" s="139"/>
      <c r="AK95" s="139"/>
      <c r="AL95" s="63" t="str">
        <f>IF(AM95="","","-")</f>
        <v/>
      </c>
      <c r="AM95" s="160"/>
      <c r="AN95" s="161"/>
      <c r="AO95" s="159"/>
      <c r="AP95" s="137"/>
      <c r="AQ95" s="63" t="str">
        <f>IF(AO95="","","-")</f>
        <v/>
      </c>
      <c r="AR95" s="137"/>
      <c r="AS95" s="137"/>
      <c r="AT95" s="63" t="str">
        <f>IF(AR95="","","-")</f>
        <v/>
      </c>
      <c r="AU95" s="139"/>
      <c r="AV95" s="139"/>
      <c r="AW95" s="63" t="str">
        <f>IF(AX95="","","-")</f>
        <v/>
      </c>
      <c r="AX95" s="66"/>
    </row>
    <row r="96" spans="1:51" ht="24.75" customHeight="1" x14ac:dyDescent="0.2">
      <c r="A96" s="100" t="s">
        <v>549</v>
      </c>
      <c r="B96" s="100"/>
      <c r="C96" s="100"/>
      <c r="D96" s="100"/>
      <c r="E96" s="159" t="s">
        <v>561</v>
      </c>
      <c r="F96" s="137"/>
      <c r="G96" s="137"/>
      <c r="H96" s="63"/>
      <c r="I96" s="137"/>
      <c r="J96" s="137"/>
      <c r="K96" s="63"/>
      <c r="L96" s="139">
        <v>155</v>
      </c>
      <c r="M96" s="139"/>
      <c r="N96" s="63" t="str">
        <f>IF(O96="","","-")</f>
        <v/>
      </c>
      <c r="O96" s="160"/>
      <c r="P96" s="161"/>
      <c r="Q96" s="159"/>
      <c r="R96" s="137"/>
      <c r="S96" s="137"/>
      <c r="T96" s="63" t="str">
        <f>IF(Q96="","","-")</f>
        <v/>
      </c>
      <c r="U96" s="137"/>
      <c r="V96" s="137"/>
      <c r="W96" s="63" t="str">
        <f>IF(U96="","","-")</f>
        <v/>
      </c>
      <c r="X96" s="139"/>
      <c r="Y96" s="139"/>
      <c r="Z96" s="63" t="str">
        <f>IF(AA96="","","-")</f>
        <v/>
      </c>
      <c r="AA96" s="160"/>
      <c r="AB96" s="161"/>
      <c r="AC96" s="159"/>
      <c r="AD96" s="137"/>
      <c r="AE96" s="137"/>
      <c r="AF96" s="63" t="str">
        <f>IF(AC96="","","-")</f>
        <v/>
      </c>
      <c r="AG96" s="137"/>
      <c r="AH96" s="137"/>
      <c r="AI96" s="63" t="str">
        <f>IF(AG96="","","-")</f>
        <v/>
      </c>
      <c r="AJ96" s="139"/>
      <c r="AK96" s="139"/>
      <c r="AL96" s="63" t="str">
        <f>IF(AM96="","","-")</f>
        <v/>
      </c>
      <c r="AM96" s="160"/>
      <c r="AN96" s="161"/>
      <c r="AO96" s="159"/>
      <c r="AP96" s="137"/>
      <c r="AQ96" s="63" t="str">
        <f>IF(AO96="","","-")</f>
        <v/>
      </c>
      <c r="AR96" s="137"/>
      <c r="AS96" s="137"/>
      <c r="AT96" s="63" t="str">
        <f>IF(AR96="","","-")</f>
        <v/>
      </c>
      <c r="AU96" s="139"/>
      <c r="AV96" s="139"/>
      <c r="AW96" s="63" t="str">
        <f>IF(AX96="","","-")</f>
        <v/>
      </c>
      <c r="AX96" s="66"/>
    </row>
    <row r="97" spans="1:50" ht="24.75" customHeight="1" x14ac:dyDescent="0.2">
      <c r="A97" s="100" t="s">
        <v>348</v>
      </c>
      <c r="B97" s="100"/>
      <c r="C97" s="100"/>
      <c r="D97" s="100"/>
      <c r="E97" s="157">
        <v>2021</v>
      </c>
      <c r="F97" s="138"/>
      <c r="G97" s="137" t="s">
        <v>615</v>
      </c>
      <c r="H97" s="137"/>
      <c r="I97" s="137"/>
      <c r="J97" s="138">
        <v>20</v>
      </c>
      <c r="K97" s="138"/>
      <c r="L97" s="139">
        <v>166</v>
      </c>
      <c r="M97" s="139"/>
      <c r="N97" s="139"/>
      <c r="O97" s="138"/>
      <c r="P97" s="138"/>
      <c r="Q97" s="157"/>
      <c r="R97" s="138"/>
      <c r="S97" s="137"/>
      <c r="T97" s="137"/>
      <c r="U97" s="137"/>
      <c r="V97" s="138"/>
      <c r="W97" s="138"/>
      <c r="X97" s="139"/>
      <c r="Y97" s="139"/>
      <c r="Z97" s="139"/>
      <c r="AA97" s="138"/>
      <c r="AB97" s="158"/>
      <c r="AC97" s="157"/>
      <c r="AD97" s="138"/>
      <c r="AE97" s="137"/>
      <c r="AF97" s="137"/>
      <c r="AG97" s="137"/>
      <c r="AH97" s="138"/>
      <c r="AI97" s="138"/>
      <c r="AJ97" s="139"/>
      <c r="AK97" s="139"/>
      <c r="AL97" s="139"/>
      <c r="AM97" s="138"/>
      <c r="AN97" s="158"/>
      <c r="AO97" s="157"/>
      <c r="AP97" s="138"/>
      <c r="AQ97" s="137"/>
      <c r="AR97" s="137"/>
      <c r="AS97" s="137"/>
      <c r="AT97" s="138"/>
      <c r="AU97" s="138"/>
      <c r="AV97" s="139"/>
      <c r="AW97" s="139"/>
      <c r="AX97" s="66"/>
    </row>
    <row r="98" spans="1:50" ht="28.35" customHeight="1" x14ac:dyDescent="0.2">
      <c r="A98" s="140" t="s">
        <v>228</v>
      </c>
      <c r="B98" s="141"/>
      <c r="C98" s="141"/>
      <c r="D98" s="141"/>
      <c r="E98" s="141"/>
      <c r="F98" s="142"/>
      <c r="G98" s="69" t="s">
        <v>550</v>
      </c>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1"/>
    </row>
    <row r="99" spans="1:50" ht="28.35" customHeight="1" x14ac:dyDescent="0.2">
      <c r="A99" s="143"/>
      <c r="B99" s="144"/>
      <c r="C99" s="144"/>
      <c r="D99" s="144"/>
      <c r="E99" s="144"/>
      <c r="F99" s="145"/>
      <c r="G99" s="34"/>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0" ht="28.35" customHeight="1" x14ac:dyDescent="0.2">
      <c r="A100" s="143"/>
      <c r="B100" s="144"/>
      <c r="C100" s="144"/>
      <c r="D100" s="144"/>
      <c r="E100" s="144"/>
      <c r="F100" s="145"/>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0" ht="28.35" customHeight="1" x14ac:dyDescent="0.2">
      <c r="A101" s="143"/>
      <c r="B101" s="144"/>
      <c r="C101" s="144"/>
      <c r="D101" s="144"/>
      <c r="E101" s="144"/>
      <c r="F101" s="145"/>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7.75" customHeight="1" x14ac:dyDescent="0.2">
      <c r="A102" s="143"/>
      <c r="B102" s="144"/>
      <c r="C102" s="144"/>
      <c r="D102" s="144"/>
      <c r="E102" s="144"/>
      <c r="F102" s="145"/>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8.35" customHeight="1" x14ac:dyDescent="0.2">
      <c r="A103" s="143"/>
      <c r="B103" s="144"/>
      <c r="C103" s="144"/>
      <c r="D103" s="144"/>
      <c r="E103" s="144"/>
      <c r="F103" s="145"/>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2">
      <c r="A104" s="143"/>
      <c r="B104" s="144"/>
      <c r="C104" s="144"/>
      <c r="D104" s="144"/>
      <c r="E104" s="144"/>
      <c r="F104" s="145"/>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7.75" customHeight="1" x14ac:dyDescent="0.2">
      <c r="A105" s="143"/>
      <c r="B105" s="144"/>
      <c r="C105" s="144"/>
      <c r="D105" s="144"/>
      <c r="E105" s="144"/>
      <c r="F105" s="145"/>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8.35" customHeight="1" x14ac:dyDescent="0.2">
      <c r="A106" s="143"/>
      <c r="B106" s="144"/>
      <c r="C106" s="144"/>
      <c r="D106" s="144"/>
      <c r="E106" s="144"/>
      <c r="F106" s="145"/>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2">
      <c r="A107" s="143"/>
      <c r="B107" s="144"/>
      <c r="C107" s="144"/>
      <c r="D107" s="144"/>
      <c r="E107" s="144"/>
      <c r="F107" s="145"/>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2">
      <c r="A108" s="143"/>
      <c r="B108" s="144"/>
      <c r="C108" s="144"/>
      <c r="D108" s="144"/>
      <c r="E108" s="144"/>
      <c r="F108" s="145"/>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2">
      <c r="A109" s="143"/>
      <c r="B109" s="144"/>
      <c r="C109" s="144"/>
      <c r="D109" s="144"/>
      <c r="E109" s="144"/>
      <c r="F109" s="145"/>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2">
      <c r="A110" s="143"/>
      <c r="B110" s="144"/>
      <c r="C110" s="144"/>
      <c r="D110" s="144"/>
      <c r="E110" s="144"/>
      <c r="F110" s="145"/>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7.75" customHeight="1" x14ac:dyDescent="0.2">
      <c r="A111" s="143"/>
      <c r="B111" s="144"/>
      <c r="C111" s="144"/>
      <c r="D111" s="144"/>
      <c r="E111" s="144"/>
      <c r="F111" s="145"/>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2">
      <c r="A112" s="143"/>
      <c r="B112" s="144"/>
      <c r="C112" s="144"/>
      <c r="D112" s="144"/>
      <c r="E112" s="144"/>
      <c r="F112" s="145"/>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8.35" customHeight="1" x14ac:dyDescent="0.2">
      <c r="A113" s="143"/>
      <c r="B113" s="144"/>
      <c r="C113" s="144"/>
      <c r="D113" s="144"/>
      <c r="E113" s="144"/>
      <c r="F113" s="145"/>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2">
      <c r="A114" s="143"/>
      <c r="B114" s="144"/>
      <c r="C114" s="144"/>
      <c r="D114" s="144"/>
      <c r="E114" s="144"/>
      <c r="F114" s="145"/>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52.5" customHeight="1" x14ac:dyDescent="0.2">
      <c r="A115" s="143"/>
      <c r="B115" s="144"/>
      <c r="C115" s="144"/>
      <c r="D115" s="144"/>
      <c r="E115" s="144"/>
      <c r="F115" s="145"/>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52.5" customHeight="1" x14ac:dyDescent="0.2">
      <c r="A116" s="143"/>
      <c r="B116" s="144"/>
      <c r="C116" s="144"/>
      <c r="D116" s="144"/>
      <c r="E116" s="144"/>
      <c r="F116" s="145"/>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52.5" customHeight="1" x14ac:dyDescent="0.2">
      <c r="A117" s="146"/>
      <c r="B117" s="147"/>
      <c r="C117" s="147"/>
      <c r="D117" s="147"/>
      <c r="E117" s="147"/>
      <c r="F117" s="148"/>
      <c r="G117" s="72"/>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4"/>
    </row>
    <row r="118" spans="1:51" ht="24.75" customHeight="1" x14ac:dyDescent="0.2">
      <c r="A118" s="440" t="s">
        <v>230</v>
      </c>
      <c r="B118" s="678"/>
      <c r="C118" s="678"/>
      <c r="D118" s="678"/>
      <c r="E118" s="678"/>
      <c r="F118" s="679"/>
      <c r="G118" s="680" t="s">
        <v>616</v>
      </c>
      <c r="H118" s="681"/>
      <c r="I118" s="681"/>
      <c r="J118" s="681"/>
      <c r="K118" s="681"/>
      <c r="L118" s="681"/>
      <c r="M118" s="681"/>
      <c r="N118" s="681"/>
      <c r="O118" s="681"/>
      <c r="P118" s="681"/>
      <c r="Q118" s="681"/>
      <c r="R118" s="681"/>
      <c r="S118" s="681"/>
      <c r="T118" s="681"/>
      <c r="U118" s="681"/>
      <c r="V118" s="681"/>
      <c r="W118" s="681"/>
      <c r="X118" s="681"/>
      <c r="Y118" s="681"/>
      <c r="Z118" s="681"/>
      <c r="AA118" s="681"/>
      <c r="AB118" s="682"/>
      <c r="AC118" s="680" t="s">
        <v>619</v>
      </c>
      <c r="AD118" s="681"/>
      <c r="AE118" s="681"/>
      <c r="AF118" s="681"/>
      <c r="AG118" s="681"/>
      <c r="AH118" s="681"/>
      <c r="AI118" s="681"/>
      <c r="AJ118" s="681"/>
      <c r="AK118" s="681"/>
      <c r="AL118" s="681"/>
      <c r="AM118" s="681"/>
      <c r="AN118" s="681"/>
      <c r="AO118" s="681"/>
      <c r="AP118" s="681"/>
      <c r="AQ118" s="681"/>
      <c r="AR118" s="681"/>
      <c r="AS118" s="681"/>
      <c r="AT118" s="681"/>
      <c r="AU118" s="681"/>
      <c r="AV118" s="681"/>
      <c r="AW118" s="681"/>
      <c r="AX118" s="683"/>
    </row>
    <row r="119" spans="1:51" ht="35.4" customHeight="1" x14ac:dyDescent="0.2">
      <c r="A119" s="149"/>
      <c r="B119" s="150"/>
      <c r="C119" s="150"/>
      <c r="D119" s="150"/>
      <c r="E119" s="150"/>
      <c r="F119" s="151"/>
      <c r="G119" s="152" t="s">
        <v>15</v>
      </c>
      <c r="H119" s="153"/>
      <c r="I119" s="153"/>
      <c r="J119" s="153"/>
      <c r="K119" s="153"/>
      <c r="L119" s="154" t="s">
        <v>16</v>
      </c>
      <c r="M119" s="153"/>
      <c r="N119" s="153"/>
      <c r="O119" s="153"/>
      <c r="P119" s="153"/>
      <c r="Q119" s="153"/>
      <c r="R119" s="153"/>
      <c r="S119" s="153"/>
      <c r="T119" s="153"/>
      <c r="U119" s="153"/>
      <c r="V119" s="153"/>
      <c r="W119" s="153"/>
      <c r="X119" s="155"/>
      <c r="Y119" s="115" t="s">
        <v>17</v>
      </c>
      <c r="Z119" s="116"/>
      <c r="AA119" s="116"/>
      <c r="AB119" s="156"/>
      <c r="AC119" s="152" t="s">
        <v>15</v>
      </c>
      <c r="AD119" s="153"/>
      <c r="AE119" s="153"/>
      <c r="AF119" s="153"/>
      <c r="AG119" s="153"/>
      <c r="AH119" s="154" t="s">
        <v>16</v>
      </c>
      <c r="AI119" s="153"/>
      <c r="AJ119" s="153"/>
      <c r="AK119" s="153"/>
      <c r="AL119" s="153"/>
      <c r="AM119" s="153"/>
      <c r="AN119" s="153"/>
      <c r="AO119" s="153"/>
      <c r="AP119" s="153"/>
      <c r="AQ119" s="153"/>
      <c r="AR119" s="153"/>
      <c r="AS119" s="153"/>
      <c r="AT119" s="155"/>
      <c r="AU119" s="115" t="s">
        <v>17</v>
      </c>
      <c r="AV119" s="116"/>
      <c r="AW119" s="116"/>
      <c r="AX119" s="117"/>
    </row>
    <row r="120" spans="1:51" ht="54.6" customHeight="1" x14ac:dyDescent="0.2">
      <c r="A120" s="149"/>
      <c r="B120" s="150"/>
      <c r="C120" s="150"/>
      <c r="D120" s="150"/>
      <c r="E120" s="150"/>
      <c r="F120" s="151"/>
      <c r="G120" s="118" t="s">
        <v>617</v>
      </c>
      <c r="H120" s="119"/>
      <c r="I120" s="119"/>
      <c r="J120" s="119"/>
      <c r="K120" s="120"/>
      <c r="L120" s="121" t="s">
        <v>618</v>
      </c>
      <c r="M120" s="122"/>
      <c r="N120" s="122"/>
      <c r="O120" s="122"/>
      <c r="P120" s="122"/>
      <c r="Q120" s="122"/>
      <c r="R120" s="122"/>
      <c r="S120" s="122"/>
      <c r="T120" s="122"/>
      <c r="U120" s="122"/>
      <c r="V120" s="122"/>
      <c r="W120" s="122"/>
      <c r="X120" s="123"/>
      <c r="Y120" s="124">
        <v>5.2</v>
      </c>
      <c r="Z120" s="125"/>
      <c r="AA120" s="125"/>
      <c r="AB120" s="126"/>
      <c r="AC120" s="118" t="s">
        <v>620</v>
      </c>
      <c r="AD120" s="119"/>
      <c r="AE120" s="119"/>
      <c r="AF120" s="119"/>
      <c r="AG120" s="120"/>
      <c r="AH120" s="121" t="s">
        <v>621</v>
      </c>
      <c r="AI120" s="122"/>
      <c r="AJ120" s="122"/>
      <c r="AK120" s="122"/>
      <c r="AL120" s="122"/>
      <c r="AM120" s="122"/>
      <c r="AN120" s="122"/>
      <c r="AO120" s="122"/>
      <c r="AP120" s="122"/>
      <c r="AQ120" s="122"/>
      <c r="AR120" s="122"/>
      <c r="AS120" s="122"/>
      <c r="AT120" s="123"/>
      <c r="AU120" s="124">
        <v>80.099999999999994</v>
      </c>
      <c r="AV120" s="125"/>
      <c r="AW120" s="125"/>
      <c r="AX120" s="127"/>
    </row>
    <row r="121" spans="1:51" ht="24.75" customHeight="1" x14ac:dyDescent="0.2">
      <c r="A121" s="684"/>
      <c r="B121" s="685"/>
      <c r="C121" s="685"/>
      <c r="D121" s="685"/>
      <c r="E121" s="685"/>
      <c r="F121" s="686"/>
      <c r="G121" s="128" t="s">
        <v>18</v>
      </c>
      <c r="H121" s="129"/>
      <c r="I121" s="129"/>
      <c r="J121" s="129"/>
      <c r="K121" s="129"/>
      <c r="L121" s="130"/>
      <c r="M121" s="131"/>
      <c r="N121" s="131"/>
      <c r="O121" s="131"/>
      <c r="P121" s="131"/>
      <c r="Q121" s="131"/>
      <c r="R121" s="131"/>
      <c r="S121" s="131"/>
      <c r="T121" s="131"/>
      <c r="U121" s="131"/>
      <c r="V121" s="131"/>
      <c r="W121" s="131"/>
      <c r="X121" s="132"/>
      <c r="Y121" s="133">
        <f>SUM(Y120:AB120)</f>
        <v>5.2</v>
      </c>
      <c r="Z121" s="134"/>
      <c r="AA121" s="134"/>
      <c r="AB121" s="135"/>
      <c r="AC121" s="128" t="s">
        <v>18</v>
      </c>
      <c r="AD121" s="129"/>
      <c r="AE121" s="129"/>
      <c r="AF121" s="129"/>
      <c r="AG121" s="129"/>
      <c r="AH121" s="130"/>
      <c r="AI121" s="131"/>
      <c r="AJ121" s="131"/>
      <c r="AK121" s="131"/>
      <c r="AL121" s="131"/>
      <c r="AM121" s="131"/>
      <c r="AN121" s="131"/>
      <c r="AO121" s="131"/>
      <c r="AP121" s="131"/>
      <c r="AQ121" s="131"/>
      <c r="AR121" s="131"/>
      <c r="AS121" s="131"/>
      <c r="AT121" s="132"/>
      <c r="AU121" s="133">
        <f>SUM(AU120:AX120)</f>
        <v>80.099999999999994</v>
      </c>
      <c r="AV121" s="134"/>
      <c r="AW121" s="134"/>
      <c r="AX121" s="136"/>
    </row>
    <row r="122" spans="1:51" ht="24.75" customHeight="1" thickBot="1" x14ac:dyDescent="0.25">
      <c r="A122" s="106" t="s">
        <v>538</v>
      </c>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8"/>
      <c r="AL122" s="109" t="s">
        <v>203</v>
      </c>
      <c r="AM122" s="110"/>
      <c r="AN122" s="110"/>
      <c r="AO122" s="65" t="s">
        <v>202</v>
      </c>
      <c r="AP122" s="20"/>
      <c r="AQ122" s="20"/>
      <c r="AR122" s="20"/>
      <c r="AS122" s="20"/>
      <c r="AT122" s="20"/>
      <c r="AU122" s="20"/>
      <c r="AV122" s="20"/>
      <c r="AW122" s="20"/>
      <c r="AX122" s="21"/>
      <c r="AY122">
        <f>COUNTIF($AO$122,"☑")</f>
        <v>0</v>
      </c>
    </row>
    <row r="123" spans="1:51" ht="24.75" customHeight="1" x14ac:dyDescent="0.2">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1" ht="24.75" customHeight="1" x14ac:dyDescent="0.2"/>
    <row r="125" spans="1:51" ht="24.75" customHeight="1" x14ac:dyDescent="0.2">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75" customHeight="1" x14ac:dyDescent="0.2">
      <c r="A126" s="9"/>
      <c r="B126" s="37" t="s">
        <v>211</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59.25" customHeight="1" x14ac:dyDescent="0.2">
      <c r="A127" s="98"/>
      <c r="B127" s="98"/>
      <c r="C127" s="98" t="s">
        <v>24</v>
      </c>
      <c r="D127" s="98"/>
      <c r="E127" s="98"/>
      <c r="F127" s="98"/>
      <c r="G127" s="98"/>
      <c r="H127" s="98"/>
      <c r="I127" s="98"/>
      <c r="J127" s="99" t="s">
        <v>177</v>
      </c>
      <c r="K127" s="100"/>
      <c r="L127" s="100"/>
      <c r="M127" s="100"/>
      <c r="N127" s="100"/>
      <c r="O127" s="100"/>
      <c r="P127" s="101" t="s">
        <v>25</v>
      </c>
      <c r="Q127" s="101"/>
      <c r="R127" s="101"/>
      <c r="S127" s="101"/>
      <c r="T127" s="101"/>
      <c r="U127" s="101"/>
      <c r="V127" s="101"/>
      <c r="W127" s="101"/>
      <c r="X127" s="101"/>
      <c r="Y127" s="102" t="s">
        <v>176</v>
      </c>
      <c r="Z127" s="103"/>
      <c r="AA127" s="103"/>
      <c r="AB127" s="103"/>
      <c r="AC127" s="99" t="s">
        <v>201</v>
      </c>
      <c r="AD127" s="99"/>
      <c r="AE127" s="99"/>
      <c r="AF127" s="99"/>
      <c r="AG127" s="99"/>
      <c r="AH127" s="102" t="s">
        <v>216</v>
      </c>
      <c r="AI127" s="98"/>
      <c r="AJ127" s="98"/>
      <c r="AK127" s="98"/>
      <c r="AL127" s="98" t="s">
        <v>19</v>
      </c>
      <c r="AM127" s="98"/>
      <c r="AN127" s="98"/>
      <c r="AO127" s="104"/>
      <c r="AP127" s="105" t="s">
        <v>178</v>
      </c>
      <c r="AQ127" s="105"/>
      <c r="AR127" s="105"/>
      <c r="AS127" s="105"/>
      <c r="AT127" s="105"/>
      <c r="AU127" s="105"/>
      <c r="AV127" s="105"/>
      <c r="AW127" s="105"/>
      <c r="AX127" s="105"/>
    </row>
    <row r="128" spans="1:51" ht="39.6" customHeight="1" x14ac:dyDescent="0.2">
      <c r="A128" s="95">
        <v>1</v>
      </c>
      <c r="B128" s="95">
        <v>1</v>
      </c>
      <c r="C128" s="96" t="s">
        <v>622</v>
      </c>
      <c r="D128" s="97"/>
      <c r="E128" s="97"/>
      <c r="F128" s="97"/>
      <c r="G128" s="97"/>
      <c r="H128" s="97"/>
      <c r="I128" s="97"/>
      <c r="J128" s="86">
        <v>1120001089598</v>
      </c>
      <c r="K128" s="87"/>
      <c r="L128" s="87"/>
      <c r="M128" s="87"/>
      <c r="N128" s="87"/>
      <c r="O128" s="87"/>
      <c r="P128" s="111" t="s">
        <v>618</v>
      </c>
      <c r="Q128" s="112"/>
      <c r="R128" s="112"/>
      <c r="S128" s="112"/>
      <c r="T128" s="112"/>
      <c r="U128" s="112"/>
      <c r="V128" s="112"/>
      <c r="W128" s="112"/>
      <c r="X128" s="112"/>
      <c r="Y128" s="91">
        <v>5.2</v>
      </c>
      <c r="Z128" s="92"/>
      <c r="AA128" s="92"/>
      <c r="AB128" s="93"/>
      <c r="AC128" s="113" t="s">
        <v>218</v>
      </c>
      <c r="AD128" s="114"/>
      <c r="AE128" s="114"/>
      <c r="AF128" s="114"/>
      <c r="AG128" s="114"/>
      <c r="AH128" s="78">
        <v>2</v>
      </c>
      <c r="AI128" s="79"/>
      <c r="AJ128" s="79"/>
      <c r="AK128" s="79"/>
      <c r="AL128" s="80" t="s">
        <v>248</v>
      </c>
      <c r="AM128" s="81"/>
      <c r="AN128" s="81"/>
      <c r="AO128" s="82"/>
      <c r="AP128" s="94" t="s">
        <v>248</v>
      </c>
      <c r="AQ128" s="94"/>
      <c r="AR128" s="94"/>
      <c r="AS128" s="94"/>
      <c r="AT128" s="94"/>
      <c r="AU128" s="94"/>
      <c r="AV128" s="94"/>
      <c r="AW128" s="94"/>
      <c r="AX128" s="94"/>
    </row>
    <row r="129" spans="1:51" ht="24.75" customHeight="1" x14ac:dyDescent="0.2">
      <c r="A129" s="41"/>
      <c r="B129" s="41"/>
      <c r="C129" s="41"/>
      <c r="D129" s="41"/>
      <c r="E129" s="41"/>
      <c r="F129" s="41"/>
      <c r="G129" s="41"/>
      <c r="H129" s="41"/>
      <c r="I129" s="41"/>
      <c r="J129" s="42"/>
      <c r="K129" s="42"/>
      <c r="L129" s="42"/>
      <c r="M129" s="42"/>
      <c r="N129" s="42"/>
      <c r="O129" s="42"/>
      <c r="P129" s="43"/>
      <c r="Q129" s="43"/>
      <c r="R129" s="43"/>
      <c r="S129" s="43"/>
      <c r="T129" s="43"/>
      <c r="U129" s="43"/>
      <c r="V129" s="43"/>
      <c r="W129" s="43"/>
      <c r="X129" s="43"/>
      <c r="Y129" s="44"/>
      <c r="Z129" s="44"/>
      <c r="AA129" s="44"/>
      <c r="AB129" s="44"/>
      <c r="AC129" s="44"/>
      <c r="AD129" s="44"/>
      <c r="AE129" s="44"/>
      <c r="AF129" s="44"/>
      <c r="AG129" s="44"/>
      <c r="AH129" s="44"/>
      <c r="AI129" s="44"/>
      <c r="AJ129" s="44"/>
      <c r="AK129" s="44"/>
      <c r="AL129" s="44"/>
      <c r="AM129" s="44"/>
      <c r="AN129" s="44"/>
      <c r="AO129" s="44"/>
      <c r="AP129" s="43"/>
      <c r="AQ129" s="43"/>
      <c r="AR129" s="43"/>
      <c r="AS129" s="43"/>
      <c r="AT129" s="43"/>
      <c r="AU129" s="43"/>
      <c r="AV129" s="43"/>
      <c r="AW129" s="43"/>
      <c r="AX129" s="43"/>
      <c r="AY129">
        <f>COUNTA($C$132)</f>
        <v>1</v>
      </c>
    </row>
    <row r="130" spans="1:51" ht="24.75" customHeight="1" x14ac:dyDescent="0.2">
      <c r="A130" s="41"/>
      <c r="B130" s="45" t="s">
        <v>159</v>
      </c>
      <c r="C130" s="41"/>
      <c r="D130" s="41"/>
      <c r="E130" s="41"/>
      <c r="F130" s="41"/>
      <c r="G130" s="41"/>
      <c r="H130" s="41"/>
      <c r="I130" s="41"/>
      <c r="J130" s="41"/>
      <c r="K130" s="41"/>
      <c r="L130" s="41"/>
      <c r="M130" s="41"/>
      <c r="N130" s="41"/>
      <c r="O130" s="41"/>
      <c r="P130" s="46"/>
      <c r="Q130" s="46"/>
      <c r="R130" s="46"/>
      <c r="S130" s="46"/>
      <c r="T130" s="46"/>
      <c r="U130" s="46"/>
      <c r="V130" s="46"/>
      <c r="W130" s="46"/>
      <c r="X130" s="46"/>
      <c r="Y130" s="47"/>
      <c r="Z130" s="47"/>
      <c r="AA130" s="47"/>
      <c r="AB130" s="47"/>
      <c r="AC130" s="47"/>
      <c r="AD130" s="47"/>
      <c r="AE130" s="47"/>
      <c r="AF130" s="47"/>
      <c r="AG130" s="47"/>
      <c r="AH130" s="47"/>
      <c r="AI130" s="47"/>
      <c r="AJ130" s="47"/>
      <c r="AK130" s="47"/>
      <c r="AL130" s="47"/>
      <c r="AM130" s="47"/>
      <c r="AN130" s="47"/>
      <c r="AO130" s="47"/>
      <c r="AP130" s="46"/>
      <c r="AQ130" s="46"/>
      <c r="AR130" s="46"/>
      <c r="AS130" s="46"/>
      <c r="AT130" s="46"/>
      <c r="AU130" s="46"/>
      <c r="AV130" s="46"/>
      <c r="AW130" s="46"/>
      <c r="AX130" s="46"/>
      <c r="AY130">
        <f>$AY$129</f>
        <v>1</v>
      </c>
    </row>
    <row r="131" spans="1:51" ht="59.25" customHeight="1" x14ac:dyDescent="0.2">
      <c r="A131" s="98"/>
      <c r="B131" s="98"/>
      <c r="C131" s="98" t="s">
        <v>24</v>
      </c>
      <c r="D131" s="98"/>
      <c r="E131" s="98"/>
      <c r="F131" s="98"/>
      <c r="G131" s="98"/>
      <c r="H131" s="98"/>
      <c r="I131" s="98"/>
      <c r="J131" s="99" t="s">
        <v>177</v>
      </c>
      <c r="K131" s="100"/>
      <c r="L131" s="100"/>
      <c r="M131" s="100"/>
      <c r="N131" s="100"/>
      <c r="O131" s="100"/>
      <c r="P131" s="101" t="s">
        <v>25</v>
      </c>
      <c r="Q131" s="101"/>
      <c r="R131" s="101"/>
      <c r="S131" s="101"/>
      <c r="T131" s="101"/>
      <c r="U131" s="101"/>
      <c r="V131" s="101"/>
      <c r="W131" s="101"/>
      <c r="X131" s="101"/>
      <c r="Y131" s="102" t="s">
        <v>176</v>
      </c>
      <c r="Z131" s="103"/>
      <c r="AA131" s="103"/>
      <c r="AB131" s="103"/>
      <c r="AC131" s="99" t="s">
        <v>201</v>
      </c>
      <c r="AD131" s="99"/>
      <c r="AE131" s="99"/>
      <c r="AF131" s="99"/>
      <c r="AG131" s="99"/>
      <c r="AH131" s="102" t="s">
        <v>216</v>
      </c>
      <c r="AI131" s="98"/>
      <c r="AJ131" s="98"/>
      <c r="AK131" s="98"/>
      <c r="AL131" s="98" t="s">
        <v>19</v>
      </c>
      <c r="AM131" s="98"/>
      <c r="AN131" s="98"/>
      <c r="AO131" s="104"/>
      <c r="AP131" s="105" t="s">
        <v>178</v>
      </c>
      <c r="AQ131" s="105"/>
      <c r="AR131" s="105"/>
      <c r="AS131" s="105"/>
      <c r="AT131" s="105"/>
      <c r="AU131" s="105"/>
      <c r="AV131" s="105"/>
      <c r="AW131" s="105"/>
      <c r="AX131" s="105"/>
      <c r="AY131">
        <f>$AY$129</f>
        <v>1</v>
      </c>
    </row>
    <row r="132" spans="1:51" ht="30" customHeight="1" x14ac:dyDescent="0.2">
      <c r="A132" s="95">
        <v>1</v>
      </c>
      <c r="B132" s="95">
        <v>1</v>
      </c>
      <c r="C132" s="96" t="s">
        <v>623</v>
      </c>
      <c r="D132" s="97"/>
      <c r="E132" s="97"/>
      <c r="F132" s="97"/>
      <c r="G132" s="97"/>
      <c r="H132" s="97"/>
      <c r="I132" s="97"/>
      <c r="J132" s="86">
        <v>1000020140007</v>
      </c>
      <c r="K132" s="87"/>
      <c r="L132" s="87"/>
      <c r="M132" s="87"/>
      <c r="N132" s="87"/>
      <c r="O132" s="87"/>
      <c r="P132" s="88" t="s">
        <v>621</v>
      </c>
      <c r="Q132" s="89"/>
      <c r="R132" s="89"/>
      <c r="S132" s="89"/>
      <c r="T132" s="89"/>
      <c r="U132" s="89"/>
      <c r="V132" s="89"/>
      <c r="W132" s="89"/>
      <c r="X132" s="90"/>
      <c r="Y132" s="91">
        <v>80.099999999999994</v>
      </c>
      <c r="Z132" s="92"/>
      <c r="AA132" s="92"/>
      <c r="AB132" s="93"/>
      <c r="AC132" s="75" t="s">
        <v>624</v>
      </c>
      <c r="AD132" s="76"/>
      <c r="AE132" s="76"/>
      <c r="AF132" s="76"/>
      <c r="AG132" s="77"/>
      <c r="AH132" s="78" t="s">
        <v>248</v>
      </c>
      <c r="AI132" s="79"/>
      <c r="AJ132" s="79"/>
      <c r="AK132" s="79"/>
      <c r="AL132" s="80" t="s">
        <v>248</v>
      </c>
      <c r="AM132" s="81"/>
      <c r="AN132" s="81"/>
      <c r="AO132" s="82"/>
      <c r="AP132" s="94" t="s">
        <v>248</v>
      </c>
      <c r="AQ132" s="94"/>
      <c r="AR132" s="94"/>
      <c r="AS132" s="94"/>
      <c r="AT132" s="94"/>
      <c r="AU132" s="94"/>
      <c r="AV132" s="94"/>
      <c r="AW132" s="94"/>
      <c r="AX132" s="94"/>
      <c r="AY132">
        <f>$AY$129</f>
        <v>1</v>
      </c>
    </row>
    <row r="133" spans="1:51" ht="30" customHeight="1" x14ac:dyDescent="0.2">
      <c r="A133" s="95">
        <v>2</v>
      </c>
      <c r="B133" s="95">
        <v>1</v>
      </c>
      <c r="C133" s="96" t="s">
        <v>625</v>
      </c>
      <c r="D133" s="97"/>
      <c r="E133" s="97"/>
      <c r="F133" s="97"/>
      <c r="G133" s="97"/>
      <c r="H133" s="97"/>
      <c r="I133" s="97"/>
      <c r="J133" s="86">
        <v>7000020430005</v>
      </c>
      <c r="K133" s="87"/>
      <c r="L133" s="87"/>
      <c r="M133" s="87"/>
      <c r="N133" s="87"/>
      <c r="O133" s="87"/>
      <c r="P133" s="88" t="s">
        <v>621</v>
      </c>
      <c r="Q133" s="89"/>
      <c r="R133" s="89"/>
      <c r="S133" s="89"/>
      <c r="T133" s="89"/>
      <c r="U133" s="89"/>
      <c r="V133" s="89"/>
      <c r="W133" s="89"/>
      <c r="X133" s="90"/>
      <c r="Y133" s="91">
        <v>60.7</v>
      </c>
      <c r="Z133" s="92"/>
      <c r="AA133" s="92"/>
      <c r="AB133" s="93"/>
      <c r="AC133" s="75" t="s">
        <v>624</v>
      </c>
      <c r="AD133" s="76"/>
      <c r="AE133" s="76"/>
      <c r="AF133" s="76"/>
      <c r="AG133" s="77"/>
      <c r="AH133" s="78" t="s">
        <v>248</v>
      </c>
      <c r="AI133" s="79"/>
      <c r="AJ133" s="79"/>
      <c r="AK133" s="79"/>
      <c r="AL133" s="80" t="s">
        <v>248</v>
      </c>
      <c r="AM133" s="81"/>
      <c r="AN133" s="81"/>
      <c r="AO133" s="82"/>
      <c r="AP133" s="94" t="s">
        <v>248</v>
      </c>
      <c r="AQ133" s="94"/>
      <c r="AR133" s="94"/>
      <c r="AS133" s="94"/>
      <c r="AT133" s="94"/>
      <c r="AU133" s="94"/>
      <c r="AV133" s="94"/>
      <c r="AW133" s="94"/>
      <c r="AX133" s="94"/>
      <c r="AY133">
        <f>COUNTA($C$133)</f>
        <v>1</v>
      </c>
    </row>
    <row r="134" spans="1:51" ht="30" customHeight="1" x14ac:dyDescent="0.2">
      <c r="A134" s="95">
        <v>3</v>
      </c>
      <c r="B134" s="95">
        <v>1</v>
      </c>
      <c r="C134" s="96" t="s">
        <v>626</v>
      </c>
      <c r="D134" s="97"/>
      <c r="E134" s="97"/>
      <c r="F134" s="97"/>
      <c r="G134" s="97"/>
      <c r="H134" s="97"/>
      <c r="I134" s="97"/>
      <c r="J134" s="86">
        <v>1000020230006</v>
      </c>
      <c r="K134" s="87"/>
      <c r="L134" s="87"/>
      <c r="M134" s="87"/>
      <c r="N134" s="87"/>
      <c r="O134" s="87"/>
      <c r="P134" s="88" t="s">
        <v>621</v>
      </c>
      <c r="Q134" s="89"/>
      <c r="R134" s="89"/>
      <c r="S134" s="89"/>
      <c r="T134" s="89"/>
      <c r="U134" s="89"/>
      <c r="V134" s="89"/>
      <c r="W134" s="89"/>
      <c r="X134" s="90"/>
      <c r="Y134" s="91">
        <v>60.5</v>
      </c>
      <c r="Z134" s="92"/>
      <c r="AA134" s="92"/>
      <c r="AB134" s="93"/>
      <c r="AC134" s="75" t="s">
        <v>624</v>
      </c>
      <c r="AD134" s="76"/>
      <c r="AE134" s="76"/>
      <c r="AF134" s="76"/>
      <c r="AG134" s="77"/>
      <c r="AH134" s="78" t="s">
        <v>248</v>
      </c>
      <c r="AI134" s="79"/>
      <c r="AJ134" s="79"/>
      <c r="AK134" s="79"/>
      <c r="AL134" s="80" t="s">
        <v>248</v>
      </c>
      <c r="AM134" s="81"/>
      <c r="AN134" s="81"/>
      <c r="AO134" s="82"/>
      <c r="AP134" s="94" t="s">
        <v>248</v>
      </c>
      <c r="AQ134" s="94"/>
      <c r="AR134" s="94"/>
      <c r="AS134" s="94"/>
      <c r="AT134" s="94"/>
      <c r="AU134" s="94"/>
      <c r="AV134" s="94"/>
      <c r="AW134" s="94"/>
      <c r="AX134" s="94"/>
      <c r="AY134">
        <f>COUNTA($C$134)</f>
        <v>1</v>
      </c>
    </row>
    <row r="135" spans="1:51" ht="30" customHeight="1" x14ac:dyDescent="0.2">
      <c r="A135" s="95">
        <v>4</v>
      </c>
      <c r="B135" s="95">
        <v>1</v>
      </c>
      <c r="C135" s="96" t="s">
        <v>627</v>
      </c>
      <c r="D135" s="97"/>
      <c r="E135" s="97"/>
      <c r="F135" s="97"/>
      <c r="G135" s="97"/>
      <c r="H135" s="97"/>
      <c r="I135" s="97"/>
      <c r="J135" s="86">
        <v>5000020390003</v>
      </c>
      <c r="K135" s="87"/>
      <c r="L135" s="87"/>
      <c r="M135" s="87"/>
      <c r="N135" s="87"/>
      <c r="O135" s="87"/>
      <c r="P135" s="88" t="s">
        <v>621</v>
      </c>
      <c r="Q135" s="89"/>
      <c r="R135" s="89"/>
      <c r="S135" s="89"/>
      <c r="T135" s="89"/>
      <c r="U135" s="89"/>
      <c r="V135" s="89"/>
      <c r="W135" s="89"/>
      <c r="X135" s="90"/>
      <c r="Y135" s="91">
        <v>60</v>
      </c>
      <c r="Z135" s="92"/>
      <c r="AA135" s="92"/>
      <c r="AB135" s="93"/>
      <c r="AC135" s="75" t="s">
        <v>624</v>
      </c>
      <c r="AD135" s="76"/>
      <c r="AE135" s="76"/>
      <c r="AF135" s="76"/>
      <c r="AG135" s="77"/>
      <c r="AH135" s="78" t="s">
        <v>248</v>
      </c>
      <c r="AI135" s="79"/>
      <c r="AJ135" s="79"/>
      <c r="AK135" s="79"/>
      <c r="AL135" s="80" t="s">
        <v>248</v>
      </c>
      <c r="AM135" s="81"/>
      <c r="AN135" s="81"/>
      <c r="AO135" s="82"/>
      <c r="AP135" s="94" t="s">
        <v>248</v>
      </c>
      <c r="AQ135" s="94"/>
      <c r="AR135" s="94"/>
      <c r="AS135" s="94"/>
      <c r="AT135" s="94"/>
      <c r="AU135" s="94"/>
      <c r="AV135" s="94"/>
      <c r="AW135" s="94"/>
      <c r="AX135" s="94"/>
      <c r="AY135">
        <f>COUNTA($C$135)</f>
        <v>1</v>
      </c>
    </row>
    <row r="136" spans="1:51" ht="30" customHeight="1" x14ac:dyDescent="0.2">
      <c r="A136" s="95">
        <v>5</v>
      </c>
      <c r="B136" s="95">
        <v>1</v>
      </c>
      <c r="C136" s="96" t="s">
        <v>628</v>
      </c>
      <c r="D136" s="97"/>
      <c r="E136" s="97"/>
      <c r="F136" s="97"/>
      <c r="G136" s="97"/>
      <c r="H136" s="97"/>
      <c r="I136" s="97"/>
      <c r="J136" s="86">
        <v>9000020281000</v>
      </c>
      <c r="K136" s="87"/>
      <c r="L136" s="87"/>
      <c r="M136" s="87"/>
      <c r="N136" s="87"/>
      <c r="O136" s="87"/>
      <c r="P136" s="88" t="s">
        <v>621</v>
      </c>
      <c r="Q136" s="89"/>
      <c r="R136" s="89"/>
      <c r="S136" s="89"/>
      <c r="T136" s="89"/>
      <c r="U136" s="89"/>
      <c r="V136" s="89"/>
      <c r="W136" s="89"/>
      <c r="X136" s="90"/>
      <c r="Y136" s="91">
        <v>52.2</v>
      </c>
      <c r="Z136" s="92"/>
      <c r="AA136" s="92"/>
      <c r="AB136" s="93"/>
      <c r="AC136" s="75" t="s">
        <v>624</v>
      </c>
      <c r="AD136" s="76"/>
      <c r="AE136" s="76"/>
      <c r="AF136" s="76"/>
      <c r="AG136" s="77"/>
      <c r="AH136" s="78" t="s">
        <v>248</v>
      </c>
      <c r="AI136" s="79"/>
      <c r="AJ136" s="79"/>
      <c r="AK136" s="79"/>
      <c r="AL136" s="80" t="s">
        <v>248</v>
      </c>
      <c r="AM136" s="81"/>
      <c r="AN136" s="81"/>
      <c r="AO136" s="82"/>
      <c r="AP136" s="94" t="s">
        <v>248</v>
      </c>
      <c r="AQ136" s="94"/>
      <c r="AR136" s="94"/>
      <c r="AS136" s="94"/>
      <c r="AT136" s="94"/>
      <c r="AU136" s="94"/>
      <c r="AV136" s="94"/>
      <c r="AW136" s="94"/>
      <c r="AX136" s="94"/>
      <c r="AY136">
        <f>COUNTA($C$136)</f>
        <v>1</v>
      </c>
    </row>
    <row r="137" spans="1:51" ht="30" customHeight="1" x14ac:dyDescent="0.2">
      <c r="A137" s="95">
        <v>6</v>
      </c>
      <c r="B137" s="95">
        <v>1</v>
      </c>
      <c r="C137" s="96" t="s">
        <v>629</v>
      </c>
      <c r="D137" s="97"/>
      <c r="E137" s="97"/>
      <c r="F137" s="97"/>
      <c r="G137" s="97"/>
      <c r="H137" s="97"/>
      <c r="I137" s="97"/>
      <c r="J137" s="86">
        <v>2000020260002</v>
      </c>
      <c r="K137" s="87"/>
      <c r="L137" s="87"/>
      <c r="M137" s="87"/>
      <c r="N137" s="87"/>
      <c r="O137" s="87"/>
      <c r="P137" s="88" t="s">
        <v>621</v>
      </c>
      <c r="Q137" s="89"/>
      <c r="R137" s="89"/>
      <c r="S137" s="89"/>
      <c r="T137" s="89"/>
      <c r="U137" s="89"/>
      <c r="V137" s="89"/>
      <c r="W137" s="89"/>
      <c r="X137" s="90"/>
      <c r="Y137" s="91">
        <v>45.1</v>
      </c>
      <c r="Z137" s="92"/>
      <c r="AA137" s="92"/>
      <c r="AB137" s="93"/>
      <c r="AC137" s="75" t="s">
        <v>624</v>
      </c>
      <c r="AD137" s="76"/>
      <c r="AE137" s="76"/>
      <c r="AF137" s="76"/>
      <c r="AG137" s="77"/>
      <c r="AH137" s="78" t="s">
        <v>248</v>
      </c>
      <c r="AI137" s="79"/>
      <c r="AJ137" s="79"/>
      <c r="AK137" s="79"/>
      <c r="AL137" s="80" t="s">
        <v>248</v>
      </c>
      <c r="AM137" s="81"/>
      <c r="AN137" s="81"/>
      <c r="AO137" s="82"/>
      <c r="AP137" s="94" t="s">
        <v>248</v>
      </c>
      <c r="AQ137" s="94"/>
      <c r="AR137" s="94"/>
      <c r="AS137" s="94"/>
      <c r="AT137" s="94"/>
      <c r="AU137" s="94"/>
      <c r="AV137" s="94"/>
      <c r="AW137" s="94"/>
      <c r="AX137" s="94"/>
      <c r="AY137">
        <f>COUNTA($C$137)</f>
        <v>1</v>
      </c>
    </row>
    <row r="138" spans="1:51" ht="30" customHeight="1" x14ac:dyDescent="0.2">
      <c r="A138" s="95">
        <v>7</v>
      </c>
      <c r="B138" s="95">
        <v>1</v>
      </c>
      <c r="C138" s="96" t="s">
        <v>630</v>
      </c>
      <c r="D138" s="97"/>
      <c r="E138" s="97"/>
      <c r="F138" s="97"/>
      <c r="G138" s="97"/>
      <c r="H138" s="97"/>
      <c r="I138" s="97"/>
      <c r="J138" s="86">
        <v>9000020341002</v>
      </c>
      <c r="K138" s="87"/>
      <c r="L138" s="87"/>
      <c r="M138" s="87"/>
      <c r="N138" s="87"/>
      <c r="O138" s="87"/>
      <c r="P138" s="88" t="s">
        <v>621</v>
      </c>
      <c r="Q138" s="89"/>
      <c r="R138" s="89"/>
      <c r="S138" s="89"/>
      <c r="T138" s="89"/>
      <c r="U138" s="89"/>
      <c r="V138" s="89"/>
      <c r="W138" s="89"/>
      <c r="X138" s="90"/>
      <c r="Y138" s="91">
        <v>45</v>
      </c>
      <c r="Z138" s="92"/>
      <c r="AA138" s="92"/>
      <c r="AB138" s="93"/>
      <c r="AC138" s="75" t="s">
        <v>624</v>
      </c>
      <c r="AD138" s="76"/>
      <c r="AE138" s="76"/>
      <c r="AF138" s="76"/>
      <c r="AG138" s="77"/>
      <c r="AH138" s="78" t="s">
        <v>248</v>
      </c>
      <c r="AI138" s="79"/>
      <c r="AJ138" s="79"/>
      <c r="AK138" s="79"/>
      <c r="AL138" s="80" t="s">
        <v>248</v>
      </c>
      <c r="AM138" s="81"/>
      <c r="AN138" s="81"/>
      <c r="AO138" s="82"/>
      <c r="AP138" s="94" t="s">
        <v>248</v>
      </c>
      <c r="AQ138" s="94"/>
      <c r="AR138" s="94"/>
      <c r="AS138" s="94"/>
      <c r="AT138" s="94"/>
      <c r="AU138" s="94"/>
      <c r="AV138" s="94"/>
      <c r="AW138" s="94"/>
      <c r="AX138" s="94"/>
      <c r="AY138">
        <f>COUNTA($C$138)</f>
        <v>1</v>
      </c>
    </row>
    <row r="139" spans="1:51" ht="30" customHeight="1" x14ac:dyDescent="0.2">
      <c r="A139" s="95">
        <v>8</v>
      </c>
      <c r="B139" s="95">
        <v>1</v>
      </c>
      <c r="C139" s="96" t="s">
        <v>631</v>
      </c>
      <c r="D139" s="97"/>
      <c r="E139" s="97"/>
      <c r="F139" s="97"/>
      <c r="G139" s="97"/>
      <c r="H139" s="97"/>
      <c r="I139" s="97"/>
      <c r="J139" s="86">
        <v>4000020270008</v>
      </c>
      <c r="K139" s="87"/>
      <c r="L139" s="87"/>
      <c r="M139" s="87"/>
      <c r="N139" s="87"/>
      <c r="O139" s="87"/>
      <c r="P139" s="88" t="s">
        <v>621</v>
      </c>
      <c r="Q139" s="89"/>
      <c r="R139" s="89"/>
      <c r="S139" s="89"/>
      <c r="T139" s="89"/>
      <c r="U139" s="89"/>
      <c r="V139" s="89"/>
      <c r="W139" s="89"/>
      <c r="X139" s="90"/>
      <c r="Y139" s="91">
        <v>44.4</v>
      </c>
      <c r="Z139" s="92"/>
      <c r="AA139" s="92"/>
      <c r="AB139" s="93"/>
      <c r="AC139" s="75" t="s">
        <v>624</v>
      </c>
      <c r="AD139" s="76"/>
      <c r="AE139" s="76"/>
      <c r="AF139" s="76"/>
      <c r="AG139" s="77"/>
      <c r="AH139" s="78" t="s">
        <v>248</v>
      </c>
      <c r="AI139" s="79"/>
      <c r="AJ139" s="79"/>
      <c r="AK139" s="79"/>
      <c r="AL139" s="80" t="s">
        <v>248</v>
      </c>
      <c r="AM139" s="81"/>
      <c r="AN139" s="81"/>
      <c r="AO139" s="82"/>
      <c r="AP139" s="94" t="s">
        <v>248</v>
      </c>
      <c r="AQ139" s="94"/>
      <c r="AR139" s="94"/>
      <c r="AS139" s="94"/>
      <c r="AT139" s="94"/>
      <c r="AU139" s="94"/>
      <c r="AV139" s="94"/>
      <c r="AW139" s="94"/>
      <c r="AX139" s="94"/>
      <c r="AY139">
        <f>COUNTA($C$139)</f>
        <v>1</v>
      </c>
    </row>
    <row r="140" spans="1:51" ht="30" customHeight="1" x14ac:dyDescent="0.2">
      <c r="A140" s="95">
        <v>9</v>
      </c>
      <c r="B140" s="95">
        <v>1</v>
      </c>
      <c r="C140" s="96" t="s">
        <v>632</v>
      </c>
      <c r="D140" s="97"/>
      <c r="E140" s="97"/>
      <c r="F140" s="97"/>
      <c r="G140" s="97"/>
      <c r="H140" s="97"/>
      <c r="I140" s="97"/>
      <c r="J140" s="86">
        <v>8000020130001</v>
      </c>
      <c r="K140" s="87"/>
      <c r="L140" s="87"/>
      <c r="M140" s="87"/>
      <c r="N140" s="87"/>
      <c r="O140" s="87"/>
      <c r="P140" s="88" t="s">
        <v>621</v>
      </c>
      <c r="Q140" s="89"/>
      <c r="R140" s="89"/>
      <c r="S140" s="89"/>
      <c r="T140" s="89"/>
      <c r="U140" s="89"/>
      <c r="V140" s="89"/>
      <c r="W140" s="89"/>
      <c r="X140" s="90"/>
      <c r="Y140" s="91">
        <v>38.299999999999997</v>
      </c>
      <c r="Z140" s="92"/>
      <c r="AA140" s="92"/>
      <c r="AB140" s="93"/>
      <c r="AC140" s="75" t="s">
        <v>624</v>
      </c>
      <c r="AD140" s="76"/>
      <c r="AE140" s="76"/>
      <c r="AF140" s="76"/>
      <c r="AG140" s="77"/>
      <c r="AH140" s="78" t="s">
        <v>248</v>
      </c>
      <c r="AI140" s="79"/>
      <c r="AJ140" s="79"/>
      <c r="AK140" s="79"/>
      <c r="AL140" s="80" t="s">
        <v>248</v>
      </c>
      <c r="AM140" s="81"/>
      <c r="AN140" s="81"/>
      <c r="AO140" s="82"/>
      <c r="AP140" s="94" t="s">
        <v>248</v>
      </c>
      <c r="AQ140" s="94"/>
      <c r="AR140" s="94"/>
      <c r="AS140" s="94"/>
      <c r="AT140" s="94"/>
      <c r="AU140" s="94"/>
      <c r="AV140" s="94"/>
      <c r="AW140" s="94"/>
      <c r="AX140" s="94"/>
      <c r="AY140">
        <f>COUNTA($C$140)</f>
        <v>1</v>
      </c>
    </row>
    <row r="141" spans="1:51" ht="30" customHeight="1" x14ac:dyDescent="0.2">
      <c r="A141" s="95">
        <v>10</v>
      </c>
      <c r="B141" s="95">
        <v>1</v>
      </c>
      <c r="C141" s="96" t="s">
        <v>633</v>
      </c>
      <c r="D141" s="97"/>
      <c r="E141" s="97"/>
      <c r="F141" s="97"/>
      <c r="G141" s="97"/>
      <c r="H141" s="97"/>
      <c r="I141" s="97"/>
      <c r="J141" s="86">
        <v>4000020120006</v>
      </c>
      <c r="K141" s="87"/>
      <c r="L141" s="87"/>
      <c r="M141" s="87"/>
      <c r="N141" s="87"/>
      <c r="O141" s="87"/>
      <c r="P141" s="88" t="s">
        <v>621</v>
      </c>
      <c r="Q141" s="89"/>
      <c r="R141" s="89"/>
      <c r="S141" s="89"/>
      <c r="T141" s="89"/>
      <c r="U141" s="89"/>
      <c r="V141" s="89"/>
      <c r="W141" s="89"/>
      <c r="X141" s="90"/>
      <c r="Y141" s="91">
        <v>35.4</v>
      </c>
      <c r="Z141" s="92"/>
      <c r="AA141" s="92"/>
      <c r="AB141" s="93"/>
      <c r="AC141" s="75" t="s">
        <v>624</v>
      </c>
      <c r="AD141" s="76"/>
      <c r="AE141" s="76"/>
      <c r="AF141" s="76"/>
      <c r="AG141" s="77"/>
      <c r="AH141" s="78" t="s">
        <v>248</v>
      </c>
      <c r="AI141" s="79"/>
      <c r="AJ141" s="79"/>
      <c r="AK141" s="79"/>
      <c r="AL141" s="80" t="s">
        <v>248</v>
      </c>
      <c r="AM141" s="81"/>
      <c r="AN141" s="81"/>
      <c r="AO141" s="82"/>
      <c r="AP141" s="94" t="s">
        <v>248</v>
      </c>
      <c r="AQ141" s="94"/>
      <c r="AR141" s="94"/>
      <c r="AS141" s="94"/>
      <c r="AT141" s="94"/>
      <c r="AU141" s="94"/>
      <c r="AV141" s="94"/>
      <c r="AW141" s="94"/>
      <c r="AX141" s="94"/>
      <c r="AY141">
        <f>COUNTA($C$141)</f>
        <v>1</v>
      </c>
    </row>
  </sheetData>
  <sheetProtection formatRows="0"/>
  <dataConsolidate link="1"/>
  <mergeCells count="609">
    <mergeCell ref="M5:R5"/>
    <mergeCell ref="S5:X5"/>
    <mergeCell ref="Y5:AD5"/>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A8:F8"/>
    <mergeCell ref="G8:X8"/>
    <mergeCell ref="Y8:AD8"/>
    <mergeCell ref="AE8:AX8"/>
    <mergeCell ref="A9:F9"/>
    <mergeCell ref="G9:AX9"/>
    <mergeCell ref="W15:AC15"/>
    <mergeCell ref="AD15:AJ15"/>
    <mergeCell ref="AK15:AQ15"/>
    <mergeCell ref="AR12:AX12"/>
    <mergeCell ref="G13:H19"/>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I16:O16"/>
    <mergeCell ref="P16:V16"/>
    <mergeCell ref="W16:AC16"/>
    <mergeCell ref="AD16:AJ16"/>
    <mergeCell ref="AK16:AQ16"/>
    <mergeCell ref="P19:V19"/>
    <mergeCell ref="W19:AC19"/>
    <mergeCell ref="AD19:AJ19"/>
    <mergeCell ref="AK19:AQ19"/>
    <mergeCell ref="I18:O18"/>
    <mergeCell ref="P18:V18"/>
    <mergeCell ref="W18:AC18"/>
    <mergeCell ref="AD18:AJ18"/>
    <mergeCell ref="AK18:AQ18"/>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I13:O13"/>
    <mergeCell ref="P13:V13"/>
    <mergeCell ref="W13:AC13"/>
    <mergeCell ref="AD13:AJ13"/>
    <mergeCell ref="AK13:AQ13"/>
    <mergeCell ref="I15:O15"/>
    <mergeCell ref="P15:V15"/>
    <mergeCell ref="I19:O19"/>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I30:AL31"/>
    <mergeCell ref="AM30:AP31"/>
    <mergeCell ref="AQ30:AT30"/>
    <mergeCell ref="AU30:AX30"/>
    <mergeCell ref="AQ31:AR31"/>
    <mergeCell ref="AS31:AT31"/>
    <mergeCell ref="AU31:AV31"/>
    <mergeCell ref="AW31:AX31"/>
    <mergeCell ref="A30:F34"/>
    <mergeCell ref="G30:O31"/>
    <mergeCell ref="P30:X31"/>
    <mergeCell ref="Y30:AA31"/>
    <mergeCell ref="AB30:AD31"/>
    <mergeCell ref="AE30:AH31"/>
    <mergeCell ref="G32:O34"/>
    <mergeCell ref="P32:X34"/>
    <mergeCell ref="Y32:AA32"/>
    <mergeCell ref="AB32:AD32"/>
    <mergeCell ref="AQ33:AT33"/>
    <mergeCell ref="AU33:AX33"/>
    <mergeCell ref="Y34:AA34"/>
    <mergeCell ref="AB34:AD34"/>
    <mergeCell ref="AE34:AH34"/>
    <mergeCell ref="AI34:AL34"/>
    <mergeCell ref="AM34:AP34"/>
    <mergeCell ref="AQ34:AT34"/>
    <mergeCell ref="AU34:AX34"/>
    <mergeCell ref="AE32:AH32"/>
    <mergeCell ref="AI32:AL32"/>
    <mergeCell ref="AM32:AP32"/>
    <mergeCell ref="AQ32:AT32"/>
    <mergeCell ref="AU32:AX32"/>
    <mergeCell ref="Y33:AA33"/>
    <mergeCell ref="AB33:AD33"/>
    <mergeCell ref="AE33:AH33"/>
    <mergeCell ref="AI33:AL33"/>
    <mergeCell ref="AM33:AP33"/>
    <mergeCell ref="A35:F36"/>
    <mergeCell ref="G35:AX36"/>
    <mergeCell ref="A37:F37"/>
    <mergeCell ref="G37:AX37"/>
    <mergeCell ref="A38:F40"/>
    <mergeCell ref="G38:O38"/>
    <mergeCell ref="P38:X38"/>
    <mergeCell ref="Y38:AA38"/>
    <mergeCell ref="AB38:AD38"/>
    <mergeCell ref="AI39:AL39"/>
    <mergeCell ref="AM39:AP39"/>
    <mergeCell ref="AQ39:AT39"/>
    <mergeCell ref="AU39:AX39"/>
    <mergeCell ref="Y40:AA40"/>
    <mergeCell ref="AB40:AD40"/>
    <mergeCell ref="AE40:AH40"/>
    <mergeCell ref="AI40:AL40"/>
    <mergeCell ref="AM40:AP40"/>
    <mergeCell ref="AQ40:AT40"/>
    <mergeCell ref="AE38:AH38"/>
    <mergeCell ref="AI38:AL38"/>
    <mergeCell ref="AM38:AP38"/>
    <mergeCell ref="AQ38:AT38"/>
    <mergeCell ref="AU38:AX38"/>
    <mergeCell ref="AU40:AX40"/>
    <mergeCell ref="G39:O40"/>
    <mergeCell ref="P39:X40"/>
    <mergeCell ref="Y39:AA39"/>
    <mergeCell ref="AB39:AD39"/>
    <mergeCell ref="AE39:AH39"/>
    <mergeCell ref="Y43:AA43"/>
    <mergeCell ref="AB43:AD43"/>
    <mergeCell ref="AE43:AH43"/>
    <mergeCell ref="AI43:AL43"/>
    <mergeCell ref="A41:F43"/>
    <mergeCell ref="G41:X41"/>
    <mergeCell ref="Y41:AA41"/>
    <mergeCell ref="AB41:AD41"/>
    <mergeCell ref="AE41:AH41"/>
    <mergeCell ref="AI41:AL41"/>
    <mergeCell ref="AM41:AP41"/>
    <mergeCell ref="AQ41:AX41"/>
    <mergeCell ref="G42:X43"/>
    <mergeCell ref="AM43:AP43"/>
    <mergeCell ref="AQ43:AX43"/>
    <mergeCell ref="Y42:AA42"/>
    <mergeCell ref="AB42:AD42"/>
    <mergeCell ref="AE42:AH42"/>
    <mergeCell ref="AI42:AL42"/>
    <mergeCell ref="AM42:AP42"/>
    <mergeCell ref="AQ42:AX42"/>
    <mergeCell ref="AI44:AL45"/>
    <mergeCell ref="AM44:AP45"/>
    <mergeCell ref="AQ44:AT44"/>
    <mergeCell ref="AU44:AX44"/>
    <mergeCell ref="AQ45:AR45"/>
    <mergeCell ref="AS45:AT45"/>
    <mergeCell ref="AU45:AV45"/>
    <mergeCell ref="AW45:AX45"/>
    <mergeCell ref="A44:F48"/>
    <mergeCell ref="G44:O45"/>
    <mergeCell ref="P44:X45"/>
    <mergeCell ref="Y44:AA45"/>
    <mergeCell ref="AB44:AD45"/>
    <mergeCell ref="AE44:AH45"/>
    <mergeCell ref="G46:O48"/>
    <mergeCell ref="P46:X48"/>
    <mergeCell ref="Y46:AA46"/>
    <mergeCell ref="AB46:AD46"/>
    <mergeCell ref="AQ47:AT47"/>
    <mergeCell ref="AU47:AX47"/>
    <mergeCell ref="Y48:AA48"/>
    <mergeCell ref="AB48:AD48"/>
    <mergeCell ref="AE48:AH48"/>
    <mergeCell ref="AI48:AL48"/>
    <mergeCell ref="AM48:AP48"/>
    <mergeCell ref="AQ48:AT48"/>
    <mergeCell ref="AU48:AX48"/>
    <mergeCell ref="AE46:AH46"/>
    <mergeCell ref="AI46:AL46"/>
    <mergeCell ref="AM46:AP46"/>
    <mergeCell ref="AQ46:AT46"/>
    <mergeCell ref="AU46:AX46"/>
    <mergeCell ref="Y47:AA47"/>
    <mergeCell ref="AB47:AD47"/>
    <mergeCell ref="AE47:AH47"/>
    <mergeCell ref="AI47:AL47"/>
    <mergeCell ref="AM47:AP47"/>
    <mergeCell ref="A49:F50"/>
    <mergeCell ref="G49:AX50"/>
    <mergeCell ref="A51:AN51"/>
    <mergeCell ref="AO51:AQ51"/>
    <mergeCell ref="AS51:AX51"/>
    <mergeCell ref="C55:D57"/>
    <mergeCell ref="E55:F57"/>
    <mergeCell ref="G55:I55"/>
    <mergeCell ref="J55:T55"/>
    <mergeCell ref="U55:AX55"/>
    <mergeCell ref="G56:T56"/>
    <mergeCell ref="U56:AX56"/>
    <mergeCell ref="G57:T57"/>
    <mergeCell ref="U57:AX57"/>
    <mergeCell ref="A52:B57"/>
    <mergeCell ref="C52:D54"/>
    <mergeCell ref="E52:F52"/>
    <mergeCell ref="G52:AX52"/>
    <mergeCell ref="E53:F54"/>
    <mergeCell ref="G53:V54"/>
    <mergeCell ref="W53:AA53"/>
    <mergeCell ref="AB53:AX53"/>
    <mergeCell ref="W54:AA54"/>
    <mergeCell ref="AB54:AX54"/>
    <mergeCell ref="AD64:AF64"/>
    <mergeCell ref="E65:AC65"/>
    <mergeCell ref="AD65:AF65"/>
    <mergeCell ref="C66:AC66"/>
    <mergeCell ref="AD66:AF66"/>
    <mergeCell ref="AG66:AX66"/>
    <mergeCell ref="AG61:AX61"/>
    <mergeCell ref="C62:AC62"/>
    <mergeCell ref="AD62:AF62"/>
    <mergeCell ref="AG62:AX62"/>
    <mergeCell ref="A63:B72"/>
    <mergeCell ref="C63:AC63"/>
    <mergeCell ref="AD63:AF63"/>
    <mergeCell ref="AG63:AX65"/>
    <mergeCell ref="C64:D65"/>
    <mergeCell ref="E64:AC64"/>
    <mergeCell ref="A58:AX58"/>
    <mergeCell ref="C59:AC59"/>
    <mergeCell ref="AD59:AF59"/>
    <mergeCell ref="AG59:AX59"/>
    <mergeCell ref="A60:B62"/>
    <mergeCell ref="C60:AC60"/>
    <mergeCell ref="AD60:AF60"/>
    <mergeCell ref="AG60:AX60"/>
    <mergeCell ref="C61:AC61"/>
    <mergeCell ref="AD61:AF61"/>
    <mergeCell ref="C71:AC71"/>
    <mergeCell ref="AD71:AF71"/>
    <mergeCell ref="AG71:AX71"/>
    <mergeCell ref="C72:AC72"/>
    <mergeCell ref="AD72:AF72"/>
    <mergeCell ref="AG72:AX72"/>
    <mergeCell ref="C69:AC69"/>
    <mergeCell ref="AD69:AF69"/>
    <mergeCell ref="AG69:AX69"/>
    <mergeCell ref="C70:AC70"/>
    <mergeCell ref="AD70:AF70"/>
    <mergeCell ref="AG70:AX70"/>
    <mergeCell ref="C67:AC67"/>
    <mergeCell ref="AD67:AF67"/>
    <mergeCell ref="AG67:AX67"/>
    <mergeCell ref="C68:AC68"/>
    <mergeCell ref="AD68:AF68"/>
    <mergeCell ref="AG68:AX68"/>
    <mergeCell ref="E79:G79"/>
    <mergeCell ref="H79:I79"/>
    <mergeCell ref="J79:L79"/>
    <mergeCell ref="M79:N79"/>
    <mergeCell ref="O79:AF79"/>
    <mergeCell ref="H80:I80"/>
    <mergeCell ref="J80:L80"/>
    <mergeCell ref="M80:N80"/>
    <mergeCell ref="C76:AC76"/>
    <mergeCell ref="AD76:AF76"/>
    <mergeCell ref="O80:AF80"/>
    <mergeCell ref="C80:D80"/>
    <mergeCell ref="E80:G80"/>
    <mergeCell ref="AG76:AX76"/>
    <mergeCell ref="A77:B83"/>
    <mergeCell ref="C77:AC77"/>
    <mergeCell ref="AD77:AF77"/>
    <mergeCell ref="AG77:AX83"/>
    <mergeCell ref="C78:N78"/>
    <mergeCell ref="O78:AF78"/>
    <mergeCell ref="C79:D79"/>
    <mergeCell ref="A73:B76"/>
    <mergeCell ref="C73:AC73"/>
    <mergeCell ref="AD73:AF73"/>
    <mergeCell ref="AG73:AX73"/>
    <mergeCell ref="C74:AC74"/>
    <mergeCell ref="AD74:AF74"/>
    <mergeCell ref="AG74:AX74"/>
    <mergeCell ref="C75:AC75"/>
    <mergeCell ref="AD75:AF75"/>
    <mergeCell ref="AG75:AX75"/>
    <mergeCell ref="C83:D83"/>
    <mergeCell ref="E83:G83"/>
    <mergeCell ref="H83:I83"/>
    <mergeCell ref="J83:L83"/>
    <mergeCell ref="M83:N83"/>
    <mergeCell ref="O83:AF83"/>
    <mergeCell ref="H82:I82"/>
    <mergeCell ref="J82:L82"/>
    <mergeCell ref="M82:N82"/>
    <mergeCell ref="O82:AF82"/>
    <mergeCell ref="A87:D87"/>
    <mergeCell ref="E87:P87"/>
    <mergeCell ref="Q87:AB87"/>
    <mergeCell ref="AC87:AN87"/>
    <mergeCell ref="AO87:AX87"/>
    <mergeCell ref="Q93:AB93"/>
    <mergeCell ref="AC93:AN93"/>
    <mergeCell ref="AO93:AX93"/>
    <mergeCell ref="C81:D81"/>
    <mergeCell ref="E81:G81"/>
    <mergeCell ref="H81:I81"/>
    <mergeCell ref="J81:L81"/>
    <mergeCell ref="M81:N81"/>
    <mergeCell ref="O81:AF81"/>
    <mergeCell ref="A84:AX84"/>
    <mergeCell ref="A85:AX85"/>
    <mergeCell ref="A86:AX86"/>
    <mergeCell ref="C82:D82"/>
    <mergeCell ref="A88:D88"/>
    <mergeCell ref="E88:P88"/>
    <mergeCell ref="Q88:AB88"/>
    <mergeCell ref="AC88:AN88"/>
    <mergeCell ref="AO88:AX88"/>
    <mergeCell ref="A89:D89"/>
    <mergeCell ref="E89:P89"/>
    <mergeCell ref="Q89:AB89"/>
    <mergeCell ref="AC89:AN89"/>
    <mergeCell ref="AO89:AX89"/>
    <mergeCell ref="E82:G82"/>
    <mergeCell ref="AJ96:AK96"/>
    <mergeCell ref="AM96:AN96"/>
    <mergeCell ref="AO96:AP96"/>
    <mergeCell ref="AR96:AS96"/>
    <mergeCell ref="AU96:AV96"/>
    <mergeCell ref="AC96:AE96"/>
    <mergeCell ref="AG96:AH96"/>
    <mergeCell ref="A90:D90"/>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A93:D93"/>
    <mergeCell ref="E93:P93"/>
    <mergeCell ref="A94:D94"/>
    <mergeCell ref="E94:P94"/>
    <mergeCell ref="Q94:AB94"/>
    <mergeCell ref="AC94:AN94"/>
    <mergeCell ref="AO94:AX94"/>
    <mergeCell ref="A95:D95"/>
    <mergeCell ref="E95:G95"/>
    <mergeCell ref="I95:J95"/>
    <mergeCell ref="L95:M95"/>
    <mergeCell ref="O95:P95"/>
    <mergeCell ref="AJ95:AK95"/>
    <mergeCell ref="AM95:AN95"/>
    <mergeCell ref="AO95:AP95"/>
    <mergeCell ref="AR95:AS95"/>
    <mergeCell ref="AU95:AV95"/>
    <mergeCell ref="Q95:S95"/>
    <mergeCell ref="U95:V95"/>
    <mergeCell ref="X95:Y95"/>
    <mergeCell ref="AA95:AB95"/>
    <mergeCell ref="AC95:AE95"/>
    <mergeCell ref="AG95:AH95"/>
    <mergeCell ref="A97:D97"/>
    <mergeCell ref="E97:F97"/>
    <mergeCell ref="G97:I97"/>
    <mergeCell ref="J97:K97"/>
    <mergeCell ref="L97:N97"/>
    <mergeCell ref="Q96:S96"/>
    <mergeCell ref="U96:V96"/>
    <mergeCell ref="X96:Y96"/>
    <mergeCell ref="AA96:AB96"/>
    <mergeCell ref="A96:D96"/>
    <mergeCell ref="E96:G96"/>
    <mergeCell ref="I96:J96"/>
    <mergeCell ref="L96:M96"/>
    <mergeCell ref="O96:P96"/>
    <mergeCell ref="AQ97:AS97"/>
    <mergeCell ref="AT97:AU97"/>
    <mergeCell ref="AV97:AW97"/>
    <mergeCell ref="A98:F117"/>
    <mergeCell ref="A118:F121"/>
    <mergeCell ref="G118:AB118"/>
    <mergeCell ref="AC118:AX118"/>
    <mergeCell ref="G119:K119"/>
    <mergeCell ref="L119:X119"/>
    <mergeCell ref="Y119:AB119"/>
    <mergeCell ref="AC97:AD97"/>
    <mergeCell ref="AE97:AG97"/>
    <mergeCell ref="AH97:AI97"/>
    <mergeCell ref="AJ97:AL97"/>
    <mergeCell ref="AM97:AN97"/>
    <mergeCell ref="AO97:AP97"/>
    <mergeCell ref="O97:P97"/>
    <mergeCell ref="Q97:R97"/>
    <mergeCell ref="S97:U97"/>
    <mergeCell ref="V97:W97"/>
    <mergeCell ref="X97:Z97"/>
    <mergeCell ref="AA97:AB97"/>
    <mergeCell ref="AC119:AG119"/>
    <mergeCell ref="AH119:AT119"/>
    <mergeCell ref="AH128:AK128"/>
    <mergeCell ref="AL128:AO128"/>
    <mergeCell ref="AP128:AX128"/>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AL131:AO131"/>
    <mergeCell ref="AP131:AX131"/>
    <mergeCell ref="A132:B132"/>
    <mergeCell ref="C132:I132"/>
    <mergeCell ref="J132:O132"/>
    <mergeCell ref="P132:X132"/>
    <mergeCell ref="Y132:AB132"/>
    <mergeCell ref="A122:AK122"/>
    <mergeCell ref="AL122:AN122"/>
    <mergeCell ref="A127:B127"/>
    <mergeCell ref="C127:I127"/>
    <mergeCell ref="J127:O127"/>
    <mergeCell ref="P127:X127"/>
    <mergeCell ref="Y127:AB127"/>
    <mergeCell ref="AC127:AG127"/>
    <mergeCell ref="AH127:AK127"/>
    <mergeCell ref="AL127:AO127"/>
    <mergeCell ref="AP127:AX127"/>
    <mergeCell ref="A128:B128"/>
    <mergeCell ref="C128:I128"/>
    <mergeCell ref="J128:O128"/>
    <mergeCell ref="P128:X128"/>
    <mergeCell ref="Y128:AB128"/>
    <mergeCell ref="AC128:AG128"/>
    <mergeCell ref="AP132:AX132"/>
    <mergeCell ref="A133:B133"/>
    <mergeCell ref="C133:I133"/>
    <mergeCell ref="J133:O133"/>
    <mergeCell ref="P133:X133"/>
    <mergeCell ref="Y133:AB133"/>
    <mergeCell ref="AC133:AG133"/>
    <mergeCell ref="AH133:AK133"/>
    <mergeCell ref="AL133:AO133"/>
    <mergeCell ref="AP133:AX133"/>
    <mergeCell ref="AC135:AG135"/>
    <mergeCell ref="AH135:AK135"/>
    <mergeCell ref="A134:B134"/>
    <mergeCell ref="A131:B131"/>
    <mergeCell ref="C131:I131"/>
    <mergeCell ref="J131:O131"/>
    <mergeCell ref="P131:X131"/>
    <mergeCell ref="Y131:AB131"/>
    <mergeCell ref="AC131:AG131"/>
    <mergeCell ref="AH131:AK131"/>
    <mergeCell ref="AP136:AX136"/>
    <mergeCell ref="A137:B137"/>
    <mergeCell ref="C137:I137"/>
    <mergeCell ref="AC132:AG132"/>
    <mergeCell ref="AH132:AK132"/>
    <mergeCell ref="AL132:AO132"/>
    <mergeCell ref="AL135:AO135"/>
    <mergeCell ref="AP135:AX135"/>
    <mergeCell ref="A136:B136"/>
    <mergeCell ref="C136:I136"/>
    <mergeCell ref="J136:O136"/>
    <mergeCell ref="P136:X136"/>
    <mergeCell ref="Y136:AB136"/>
    <mergeCell ref="AC136:AG136"/>
    <mergeCell ref="AH136:AK136"/>
    <mergeCell ref="AL136:AO136"/>
    <mergeCell ref="AH134:AK134"/>
    <mergeCell ref="AL134:AO134"/>
    <mergeCell ref="AP134:AX134"/>
    <mergeCell ref="A135:B135"/>
    <mergeCell ref="C135:I135"/>
    <mergeCell ref="J135:O135"/>
    <mergeCell ref="P135:X135"/>
    <mergeCell ref="Y135:AB135"/>
    <mergeCell ref="A140:B140"/>
    <mergeCell ref="C140:I140"/>
    <mergeCell ref="J140:O140"/>
    <mergeCell ref="P140:X140"/>
    <mergeCell ref="Y140:AB140"/>
    <mergeCell ref="C134:I134"/>
    <mergeCell ref="J134:O134"/>
    <mergeCell ref="P134:X134"/>
    <mergeCell ref="Y134:AB134"/>
    <mergeCell ref="A139:B139"/>
    <mergeCell ref="C139:I139"/>
    <mergeCell ref="J139:O139"/>
    <mergeCell ref="P139:X139"/>
    <mergeCell ref="Y139:AB139"/>
    <mergeCell ref="A138:B138"/>
    <mergeCell ref="C138:I138"/>
    <mergeCell ref="J138:O138"/>
    <mergeCell ref="P138:X138"/>
    <mergeCell ref="Y138:AB138"/>
    <mergeCell ref="A141:B141"/>
    <mergeCell ref="C141:I141"/>
    <mergeCell ref="J141:O141"/>
    <mergeCell ref="P141:X141"/>
    <mergeCell ref="Y141:AB141"/>
    <mergeCell ref="AC141:AG141"/>
    <mergeCell ref="AH141:AK141"/>
    <mergeCell ref="AL141:AO141"/>
    <mergeCell ref="AP141:AX141"/>
    <mergeCell ref="AC140:AG140"/>
    <mergeCell ref="AH140:AK140"/>
    <mergeCell ref="AL140:AO140"/>
    <mergeCell ref="P14:V14"/>
    <mergeCell ref="W14:AC14"/>
    <mergeCell ref="AD14:AJ14"/>
    <mergeCell ref="AK14:AQ14"/>
    <mergeCell ref="J137:O137"/>
    <mergeCell ref="P137:X137"/>
    <mergeCell ref="Y137:AB137"/>
    <mergeCell ref="AC137:AG137"/>
    <mergeCell ref="AH137:AK137"/>
    <mergeCell ref="AL137:AO137"/>
    <mergeCell ref="AP137:AX137"/>
    <mergeCell ref="AP140:AX140"/>
    <mergeCell ref="AL139:AO139"/>
    <mergeCell ref="AP139:AX139"/>
    <mergeCell ref="AC134:AG134"/>
    <mergeCell ref="AH138:AK138"/>
    <mergeCell ref="AL138:AO138"/>
    <mergeCell ref="AP138:AX138"/>
    <mergeCell ref="AC139:AG139"/>
    <mergeCell ref="AH139:AK139"/>
    <mergeCell ref="AC138:AG138"/>
  </mergeCells>
  <phoneticPr fontId="5"/>
  <conditionalFormatting sqref="P25:V25 W24">
    <cfRule type="expression" dxfId="175" priority="971">
      <formula>IF(RIGHT(TEXT(P24,"0.#"),1)=".",FALSE,TRUE)</formula>
    </cfRule>
    <cfRule type="expression" dxfId="174" priority="972">
      <formula>IF(RIGHT(TEXT(P24,"0.#"),1)=".",TRUE,FALSE)</formula>
    </cfRule>
  </conditionalFormatting>
  <conditionalFormatting sqref="P19:AQ19">
    <cfRule type="expression" dxfId="173" priority="969">
      <formula>IF(RIGHT(TEXT(P19,"0.#"),1)=".",FALSE,TRUE)</formula>
    </cfRule>
    <cfRule type="expression" dxfId="172" priority="970">
      <formula>IF(RIGHT(TEXT(P19,"0.#"),1)=".",TRUE,FALSE)</formula>
    </cfRule>
  </conditionalFormatting>
  <conditionalFormatting sqref="Y121">
    <cfRule type="expression" dxfId="171" priority="965">
      <formula>IF(RIGHT(TEXT(Y121,"0.#"),1)=".",FALSE,TRUE)</formula>
    </cfRule>
    <cfRule type="expression" dxfId="170" priority="966">
      <formula>IF(RIGHT(TEXT(Y121,"0.#"),1)=".",TRUE,FALSE)</formula>
    </cfRule>
  </conditionalFormatting>
  <conditionalFormatting sqref="AU121">
    <cfRule type="expression" dxfId="169" priority="953">
      <formula>IF(RIGHT(TEXT(AU121,"0.#"),1)=".",FALSE,TRUE)</formula>
    </cfRule>
    <cfRule type="expression" dxfId="168" priority="954">
      <formula>IF(RIGHT(TEXT(AU121,"0.#"),1)=".",TRUE,FALSE)</formula>
    </cfRule>
  </conditionalFormatting>
  <conditionalFormatting sqref="P24">
    <cfRule type="expression" dxfId="167" priority="879">
      <formula>IF(RIGHT(TEXT(P24,"0.#"),1)=".",FALSE,TRUE)</formula>
    </cfRule>
    <cfRule type="expression" dxfId="166" priority="880">
      <formula>IF(RIGHT(TEXT(P24,"0.#"),1)=".",TRUE,FALSE)</formula>
    </cfRule>
  </conditionalFormatting>
  <conditionalFormatting sqref="P15:AQ15">
    <cfRule type="expression" dxfId="165" priority="165">
      <formula>IF(RIGHT(TEXT(P15,"0.#"),1)=".",FALSE,TRUE)</formula>
    </cfRule>
    <cfRule type="expression" dxfId="164" priority="166">
      <formula>IF(RIGHT(TEXT(P15,"0.#"),1)=".",TRUE,FALSE)</formula>
    </cfRule>
  </conditionalFormatting>
  <conditionalFormatting sqref="AK13:AQ14">
    <cfRule type="expression" dxfId="163" priority="163">
      <formula>IF(RIGHT(TEXT(AK13,"0.#"),1)=".",FALSE,TRUE)</formula>
    </cfRule>
    <cfRule type="expression" dxfId="162" priority="164">
      <formula>IF(RIGHT(TEXT(AK13,"0.#"),1)=".",TRUE,FALSE)</formula>
    </cfRule>
  </conditionalFormatting>
  <conditionalFormatting sqref="P14:AJ14">
    <cfRule type="expression" dxfId="161" priority="161">
      <formula>IF(RIGHT(TEXT(P14,"0.#"),1)=".",FALSE,TRUE)</formula>
    </cfRule>
    <cfRule type="expression" dxfId="160" priority="162">
      <formula>IF(RIGHT(TEXT(P14,"0.#"),1)=".",TRUE,FALSE)</formula>
    </cfRule>
  </conditionalFormatting>
  <conditionalFormatting sqref="P13:AJ13">
    <cfRule type="expression" dxfId="159" priority="159">
      <formula>IF(RIGHT(TEXT(P13,"0.#"),1)=".",FALSE,TRUE)</formula>
    </cfRule>
    <cfRule type="expression" dxfId="158" priority="160">
      <formula>IF(RIGHT(TEXT(P13,"0.#"),1)=".",TRUE,FALSE)</formula>
    </cfRule>
  </conditionalFormatting>
  <conditionalFormatting sqref="P16:V16">
    <cfRule type="expression" dxfId="157" priority="157">
      <formula>IF(RIGHT(TEXT(P16,"0.#"),1)=".",FALSE,TRUE)</formula>
    </cfRule>
    <cfRule type="expression" dxfId="156" priority="158">
      <formula>IF(RIGHT(TEXT(P16,"0.#"),1)=".",TRUE,FALSE)</formula>
    </cfRule>
  </conditionalFormatting>
  <conditionalFormatting sqref="W16:AQ16">
    <cfRule type="expression" dxfId="155" priority="155">
      <formula>IF(RIGHT(TEXT(W16,"0.#"),1)=".",FALSE,TRUE)</formula>
    </cfRule>
    <cfRule type="expression" dxfId="154" priority="156">
      <formula>IF(RIGHT(TEXT(W16,"0.#"),1)=".",TRUE,FALSE)</formula>
    </cfRule>
  </conditionalFormatting>
  <conditionalFormatting sqref="P17:AQ17">
    <cfRule type="expression" dxfId="153" priority="153">
      <formula>IF(RIGHT(TEXT(P17,"0.#"),1)=".",FALSE,TRUE)</formula>
    </cfRule>
    <cfRule type="expression" dxfId="152" priority="154">
      <formula>IF(RIGHT(TEXT(P17,"0.#"),1)=".",TRUE,FALSE)</formula>
    </cfRule>
  </conditionalFormatting>
  <conditionalFormatting sqref="P18:AQ18">
    <cfRule type="expression" dxfId="151" priority="151">
      <formula>IF(RIGHT(TEXT(P18,"0.#"),1)=".",FALSE,TRUE)</formula>
    </cfRule>
    <cfRule type="expression" dxfId="150" priority="152">
      <formula>IF(RIGHT(TEXT(P18,"0.#"),1)=".",TRUE,FALSE)</formula>
    </cfRule>
  </conditionalFormatting>
  <conditionalFormatting sqref="P20:AJ20">
    <cfRule type="expression" dxfId="149" priority="149">
      <formula>IF(RIGHT(TEXT(P20,"0.#"),1)=".",FALSE,TRUE)</formula>
    </cfRule>
    <cfRule type="expression" dxfId="148" priority="150">
      <formula>IF(RIGHT(TEXT(P20,"0.#"),1)=".",TRUE,FALSE)</formula>
    </cfRule>
  </conditionalFormatting>
  <conditionalFormatting sqref="AE28 AQ28">
    <cfRule type="expression" dxfId="147" priority="147">
      <formula>IF(RIGHT(TEXT(AE28,"0.#"),1)=".",FALSE,TRUE)</formula>
    </cfRule>
    <cfRule type="expression" dxfId="146" priority="148">
      <formula>IF(RIGHT(TEXT(AE28,"0.#"),1)=".",TRUE,FALSE)</formula>
    </cfRule>
  </conditionalFormatting>
  <conditionalFormatting sqref="AI28">
    <cfRule type="expression" dxfId="145" priority="145">
      <formula>IF(RIGHT(TEXT(AI28,"0.#"),1)=".",FALSE,TRUE)</formula>
    </cfRule>
    <cfRule type="expression" dxfId="144" priority="146">
      <formula>IF(RIGHT(TEXT(AI28,"0.#"),1)=".",TRUE,FALSE)</formula>
    </cfRule>
  </conditionalFormatting>
  <conditionalFormatting sqref="AM28">
    <cfRule type="expression" dxfId="143" priority="143">
      <formula>IF(RIGHT(TEXT(AM28,"0.#"),1)=".",FALSE,TRUE)</formula>
    </cfRule>
    <cfRule type="expression" dxfId="142" priority="144">
      <formula>IF(RIGHT(TEXT(AM28,"0.#"),1)=".",TRUE,FALSE)</formula>
    </cfRule>
  </conditionalFormatting>
  <conditionalFormatting sqref="AE29">
    <cfRule type="expression" dxfId="141" priority="141">
      <formula>IF(RIGHT(TEXT(AE29,"0.#"),1)=".",FALSE,TRUE)</formula>
    </cfRule>
    <cfRule type="expression" dxfId="140" priority="142">
      <formula>IF(RIGHT(TEXT(AE29,"0.#"),1)=".",TRUE,FALSE)</formula>
    </cfRule>
  </conditionalFormatting>
  <conditionalFormatting sqref="AI29">
    <cfRule type="expression" dxfId="139" priority="139">
      <formula>IF(RIGHT(TEXT(AI29,"0.#"),1)=".",FALSE,TRUE)</formula>
    </cfRule>
    <cfRule type="expression" dxfId="138" priority="140">
      <formula>IF(RIGHT(TEXT(AI29,"0.#"),1)=".",TRUE,FALSE)</formula>
    </cfRule>
  </conditionalFormatting>
  <conditionalFormatting sqref="AM29">
    <cfRule type="expression" dxfId="137" priority="137">
      <formula>IF(RIGHT(TEXT(AM29,"0.#"),1)=".",FALSE,TRUE)</formula>
    </cfRule>
    <cfRule type="expression" dxfId="136" priority="138">
      <formula>IF(RIGHT(TEXT(AM29,"0.#"),1)=".",TRUE,FALSE)</formula>
    </cfRule>
  </conditionalFormatting>
  <conditionalFormatting sqref="AQ29">
    <cfRule type="expression" dxfId="135" priority="135">
      <formula>IF(RIGHT(TEXT(AQ29,"0.#"),1)=".",FALSE,TRUE)</formula>
    </cfRule>
    <cfRule type="expression" dxfId="134" priority="136">
      <formula>IF(RIGHT(TEXT(AQ29,"0.#"),1)=".",TRUE,FALSE)</formula>
    </cfRule>
  </conditionalFormatting>
  <conditionalFormatting sqref="AU29">
    <cfRule type="expression" dxfId="133" priority="131">
      <formula>IF(RIGHT(TEXT(AU29,"0.#"),1)=".",FALSE,TRUE)</formula>
    </cfRule>
    <cfRule type="expression" dxfId="132" priority="132">
      <formula>IF(RIGHT(TEXT(AU29,"0.#"),1)=".",TRUE,FALSE)</formula>
    </cfRule>
  </conditionalFormatting>
  <conditionalFormatting sqref="AU28">
    <cfRule type="expression" dxfId="131" priority="133">
      <formula>IF(RIGHT(TEXT(AU28,"0.#"),1)=".",FALSE,TRUE)</formula>
    </cfRule>
    <cfRule type="expression" dxfId="130" priority="134">
      <formula>IF(RIGHT(TEXT(AU28,"0.#"),1)=".",TRUE,FALSE)</formula>
    </cfRule>
  </conditionalFormatting>
  <conditionalFormatting sqref="AE32">
    <cfRule type="expression" dxfId="129" priority="129">
      <formula>IF(RIGHT(TEXT(AE32,"0.#"),1)=".",FALSE,TRUE)</formula>
    </cfRule>
    <cfRule type="expression" dxfId="128" priority="130">
      <formula>IF(RIGHT(TEXT(AE32,"0.#"),1)=".",TRUE,FALSE)</formula>
    </cfRule>
  </conditionalFormatting>
  <conditionalFormatting sqref="AQ32:AQ33">
    <cfRule type="expression" dxfId="127" priority="121">
      <formula>IF(RIGHT(TEXT(AQ32,"0.#"),1)=".",FALSE,TRUE)</formula>
    </cfRule>
    <cfRule type="expression" dxfId="126" priority="122">
      <formula>IF(RIGHT(TEXT(AQ32,"0.#"),1)=".",TRUE,FALSE)</formula>
    </cfRule>
  </conditionalFormatting>
  <conditionalFormatting sqref="AU32:AU33">
    <cfRule type="expression" dxfId="125" priority="119">
      <formula>IF(RIGHT(TEXT(AU32,"0.#"),1)=".",FALSE,TRUE)</formula>
    </cfRule>
    <cfRule type="expression" dxfId="124" priority="120">
      <formula>IF(RIGHT(TEXT(AU32,"0.#"),1)=".",TRUE,FALSE)</formula>
    </cfRule>
  </conditionalFormatting>
  <conditionalFormatting sqref="AE33">
    <cfRule type="expression" dxfId="123" priority="127">
      <formula>IF(RIGHT(TEXT(AE33,"0.#"),1)=".",FALSE,TRUE)</formula>
    </cfRule>
    <cfRule type="expression" dxfId="122" priority="128">
      <formula>IF(RIGHT(TEXT(AE33,"0.#"),1)=".",TRUE,FALSE)</formula>
    </cfRule>
  </conditionalFormatting>
  <conditionalFormatting sqref="AI32">
    <cfRule type="expression" dxfId="121" priority="123">
      <formula>IF(RIGHT(TEXT(AI32,"0.#"),1)=".",FALSE,TRUE)</formula>
    </cfRule>
    <cfRule type="expression" dxfId="120" priority="124">
      <formula>IF(RIGHT(TEXT(AI32,"0.#"),1)=".",TRUE,FALSE)</formula>
    </cfRule>
  </conditionalFormatting>
  <conditionalFormatting sqref="AI33">
    <cfRule type="expression" dxfId="119" priority="125">
      <formula>IF(RIGHT(TEXT(AI33,"0.#"),1)=".",FALSE,TRUE)</formula>
    </cfRule>
    <cfRule type="expression" dxfId="118" priority="126">
      <formula>IF(RIGHT(TEXT(AI33,"0.#"),1)=".",TRUE,FALSE)</formula>
    </cfRule>
  </conditionalFormatting>
  <conditionalFormatting sqref="AM32">
    <cfRule type="expression" dxfId="117" priority="115">
      <formula>IF(RIGHT(TEXT(AM32,"0.#"),1)=".",FALSE,TRUE)</formula>
    </cfRule>
    <cfRule type="expression" dxfId="116" priority="116">
      <formula>IF(RIGHT(TEXT(AM32,"0.#"),1)=".",TRUE,FALSE)</formula>
    </cfRule>
  </conditionalFormatting>
  <conditionalFormatting sqref="AM33">
    <cfRule type="expression" dxfId="115" priority="117">
      <formula>IF(RIGHT(TEXT(AM33,"0.#"),1)=".",FALSE,TRUE)</formula>
    </cfRule>
    <cfRule type="expression" dxfId="114" priority="118">
      <formula>IF(RIGHT(TEXT(AM33,"0.#"),1)=".",TRUE,FALSE)</formula>
    </cfRule>
  </conditionalFormatting>
  <conditionalFormatting sqref="AQ34">
    <cfRule type="expression" dxfId="113" priority="109">
      <formula>IF(RIGHT(TEXT(AQ34,"0.#"),1)=".",FALSE,TRUE)</formula>
    </cfRule>
    <cfRule type="expression" dxfId="112" priority="110">
      <formula>IF(RIGHT(TEXT(AQ34,"0.#"),1)=".",TRUE,FALSE)</formula>
    </cfRule>
  </conditionalFormatting>
  <conditionalFormatting sqref="AU34">
    <cfRule type="expression" dxfId="111" priority="107">
      <formula>IF(RIGHT(TEXT(AU34,"0.#"),1)=".",FALSE,TRUE)</formula>
    </cfRule>
    <cfRule type="expression" dxfId="110" priority="108">
      <formula>IF(RIGHT(TEXT(AU34,"0.#"),1)=".",TRUE,FALSE)</formula>
    </cfRule>
  </conditionalFormatting>
  <conditionalFormatting sqref="AI34">
    <cfRule type="expression" dxfId="109" priority="111">
      <formula>IF(RIGHT(TEXT(AI34,"0.#"),1)=".",FALSE,TRUE)</formula>
    </cfRule>
    <cfRule type="expression" dxfId="108" priority="112">
      <formula>IF(RIGHT(TEXT(AI34,"0.#"),1)=".",TRUE,FALSE)</formula>
    </cfRule>
  </conditionalFormatting>
  <conditionalFormatting sqref="AE34">
    <cfRule type="expression" dxfId="107" priority="113">
      <formula>IF(RIGHT(TEXT(AE34,"0.#"),1)=".",FALSE,TRUE)</formula>
    </cfRule>
    <cfRule type="expression" dxfId="106" priority="114">
      <formula>IF(RIGHT(TEXT(AE34,"0.#"),1)=".",TRUE,FALSE)</formula>
    </cfRule>
  </conditionalFormatting>
  <conditionalFormatting sqref="AM34">
    <cfRule type="expression" dxfId="105" priority="105">
      <formula>IF(RIGHT(TEXT(AM34,"0.#"),1)=".",FALSE,TRUE)</formula>
    </cfRule>
    <cfRule type="expression" dxfId="104" priority="106">
      <formula>IF(RIGHT(TEXT(AM34,"0.#"),1)=".",TRUE,FALSE)</formula>
    </cfRule>
  </conditionalFormatting>
  <conditionalFormatting sqref="AE39 AQ39">
    <cfRule type="expression" dxfId="103" priority="103">
      <formula>IF(RIGHT(TEXT(AE39,"0.#"),1)=".",FALSE,TRUE)</formula>
    </cfRule>
    <cfRule type="expression" dxfId="102" priority="104">
      <formula>IF(RIGHT(TEXT(AE39,"0.#"),1)=".",TRUE,FALSE)</formula>
    </cfRule>
  </conditionalFormatting>
  <conditionalFormatting sqref="AI39">
    <cfRule type="expression" dxfId="101" priority="101">
      <formula>IF(RIGHT(TEXT(AI39,"0.#"),1)=".",FALSE,TRUE)</formula>
    </cfRule>
    <cfRule type="expression" dxfId="100" priority="102">
      <formula>IF(RIGHT(TEXT(AI39,"0.#"),1)=".",TRUE,FALSE)</formula>
    </cfRule>
  </conditionalFormatting>
  <conditionalFormatting sqref="AM39">
    <cfRule type="expression" dxfId="99" priority="99">
      <formula>IF(RIGHT(TEXT(AM39,"0.#"),1)=".",FALSE,TRUE)</formula>
    </cfRule>
    <cfRule type="expression" dxfId="98" priority="100">
      <formula>IF(RIGHT(TEXT(AM39,"0.#"),1)=".",TRUE,FALSE)</formula>
    </cfRule>
  </conditionalFormatting>
  <conditionalFormatting sqref="AE40">
    <cfRule type="expression" dxfId="97" priority="97">
      <formula>IF(RIGHT(TEXT(AE40,"0.#"),1)=".",FALSE,TRUE)</formula>
    </cfRule>
    <cfRule type="expression" dxfId="96" priority="98">
      <formula>IF(RIGHT(TEXT(AE40,"0.#"),1)=".",TRUE,FALSE)</formula>
    </cfRule>
  </conditionalFormatting>
  <conditionalFormatting sqref="AI40">
    <cfRule type="expression" dxfId="95" priority="95">
      <formula>IF(RIGHT(TEXT(AI40,"0.#"),1)=".",FALSE,TRUE)</formula>
    </cfRule>
    <cfRule type="expression" dxfId="94" priority="96">
      <formula>IF(RIGHT(TEXT(AI40,"0.#"),1)=".",TRUE,FALSE)</formula>
    </cfRule>
  </conditionalFormatting>
  <conditionalFormatting sqref="AM40">
    <cfRule type="expression" dxfId="93" priority="93">
      <formula>IF(RIGHT(TEXT(AM40,"0.#"),1)=".",FALSE,TRUE)</formula>
    </cfRule>
    <cfRule type="expression" dxfId="92" priority="94">
      <formula>IF(RIGHT(TEXT(AM40,"0.#"),1)=".",TRUE,FALSE)</formula>
    </cfRule>
  </conditionalFormatting>
  <conditionalFormatting sqref="AQ40">
    <cfRule type="expression" dxfId="91" priority="91">
      <formula>IF(RIGHT(TEXT(AQ40,"0.#"),1)=".",FALSE,TRUE)</formula>
    </cfRule>
    <cfRule type="expression" dxfId="90" priority="92">
      <formula>IF(RIGHT(TEXT(AQ40,"0.#"),1)=".",TRUE,FALSE)</formula>
    </cfRule>
  </conditionalFormatting>
  <conditionalFormatting sqref="AU39">
    <cfRule type="expression" dxfId="89" priority="89">
      <formula>IF(RIGHT(TEXT(AU39,"0.#"),1)=".",FALSE,TRUE)</formula>
    </cfRule>
    <cfRule type="expression" dxfId="88" priority="90">
      <formula>IF(RIGHT(TEXT(AU39,"0.#"),1)=".",TRUE,FALSE)</formula>
    </cfRule>
  </conditionalFormatting>
  <conditionalFormatting sqref="AU40">
    <cfRule type="expression" dxfId="87" priority="87">
      <formula>IF(RIGHT(TEXT(AU40,"0.#"),1)=".",FALSE,TRUE)</formula>
    </cfRule>
    <cfRule type="expression" dxfId="86" priority="88">
      <formula>IF(RIGHT(TEXT(AU40,"0.#"),1)=".",TRUE,FALSE)</formula>
    </cfRule>
  </conditionalFormatting>
  <conditionalFormatting sqref="AM42:AM43">
    <cfRule type="expression" dxfId="85" priority="81">
      <formula>IF(RIGHT(TEXT(AM42,"0.#"),1)=".",FALSE,TRUE)</formula>
    </cfRule>
    <cfRule type="expression" dxfId="84" priority="82">
      <formula>IF(RIGHT(TEXT(AM42,"0.#"),1)=".",TRUE,FALSE)</formula>
    </cfRule>
  </conditionalFormatting>
  <conditionalFormatting sqref="AE42:AE43 AQ42:AQ43">
    <cfRule type="expression" dxfId="83" priority="85">
      <formula>IF(RIGHT(TEXT(AE42,"0.#"),1)=".",FALSE,TRUE)</formula>
    </cfRule>
    <cfRule type="expression" dxfId="82" priority="86">
      <formula>IF(RIGHT(TEXT(AE42,"0.#"),1)=".",TRUE,FALSE)</formula>
    </cfRule>
  </conditionalFormatting>
  <conditionalFormatting sqref="AI42:AI43">
    <cfRule type="expression" dxfId="81" priority="83">
      <formula>IF(RIGHT(TEXT(AI42,"0.#"),1)=".",FALSE,TRUE)</formula>
    </cfRule>
    <cfRule type="expression" dxfId="80" priority="84">
      <formula>IF(RIGHT(TEXT(AI42,"0.#"),1)=".",TRUE,FALSE)</formula>
    </cfRule>
  </conditionalFormatting>
  <conditionalFormatting sqref="AE46">
    <cfRule type="expression" dxfId="79" priority="79">
      <formula>IF(RIGHT(TEXT(AE46,"0.#"),1)=".",FALSE,TRUE)</formula>
    </cfRule>
    <cfRule type="expression" dxfId="78" priority="80">
      <formula>IF(RIGHT(TEXT(AE46,"0.#"),1)=".",TRUE,FALSE)</formula>
    </cfRule>
  </conditionalFormatting>
  <conditionalFormatting sqref="AE47">
    <cfRule type="expression" dxfId="77" priority="77">
      <formula>IF(RIGHT(TEXT(AE47,"0.#"),1)=".",FALSE,TRUE)</formula>
    </cfRule>
    <cfRule type="expression" dxfId="76" priority="78">
      <formula>IF(RIGHT(TEXT(AE47,"0.#"),1)=".",TRUE,FALSE)</formula>
    </cfRule>
  </conditionalFormatting>
  <conditionalFormatting sqref="AI47">
    <cfRule type="expression" dxfId="75" priority="75">
      <formula>IF(RIGHT(TEXT(AI47,"0.#"),1)=".",FALSE,TRUE)</formula>
    </cfRule>
    <cfRule type="expression" dxfId="74" priority="76">
      <formula>IF(RIGHT(TEXT(AI47,"0.#"),1)=".",TRUE,FALSE)</formula>
    </cfRule>
  </conditionalFormatting>
  <conditionalFormatting sqref="AI46">
    <cfRule type="expression" dxfId="73" priority="73">
      <formula>IF(RIGHT(TEXT(AI46,"0.#"),1)=".",FALSE,TRUE)</formula>
    </cfRule>
    <cfRule type="expression" dxfId="72" priority="74">
      <formula>IF(RIGHT(TEXT(AI46,"0.#"),1)=".",TRUE,FALSE)</formula>
    </cfRule>
  </conditionalFormatting>
  <conditionalFormatting sqref="AM46">
    <cfRule type="expression" dxfId="71" priority="71">
      <formula>IF(RIGHT(TEXT(AM46,"0.#"),1)=".",FALSE,TRUE)</formula>
    </cfRule>
    <cfRule type="expression" dxfId="70" priority="72">
      <formula>IF(RIGHT(TEXT(AM46,"0.#"),1)=".",TRUE,FALSE)</formula>
    </cfRule>
  </conditionalFormatting>
  <conditionalFormatting sqref="AM47">
    <cfRule type="expression" dxfId="69" priority="69">
      <formula>IF(RIGHT(TEXT(AM47,"0.#"),1)=".",FALSE,TRUE)</formula>
    </cfRule>
    <cfRule type="expression" dxfId="68" priority="70">
      <formula>IF(RIGHT(TEXT(AM47,"0.#"),1)=".",TRUE,FALSE)</formula>
    </cfRule>
  </conditionalFormatting>
  <conditionalFormatting sqref="AQ46:AQ47">
    <cfRule type="expression" dxfId="67" priority="67">
      <formula>IF(RIGHT(TEXT(AQ46,"0.#"),1)=".",FALSE,TRUE)</formula>
    </cfRule>
    <cfRule type="expression" dxfId="66" priority="68">
      <formula>IF(RIGHT(TEXT(AQ46,"0.#"),1)=".",TRUE,FALSE)</formula>
    </cfRule>
  </conditionalFormatting>
  <conditionalFormatting sqref="AU46:AU47">
    <cfRule type="expression" dxfId="65" priority="65">
      <formula>IF(RIGHT(TEXT(AU46,"0.#"),1)=".",FALSE,TRUE)</formula>
    </cfRule>
    <cfRule type="expression" dxfId="64" priority="66">
      <formula>IF(RIGHT(TEXT(AU46,"0.#"),1)=".",TRUE,FALSE)</formula>
    </cfRule>
  </conditionalFormatting>
  <conditionalFormatting sqref="AM48">
    <cfRule type="expression" dxfId="63" priority="59">
      <formula>IF(RIGHT(TEXT(AM48,"0.#"),1)=".",FALSE,TRUE)</formula>
    </cfRule>
    <cfRule type="expression" dxfId="62" priority="60">
      <formula>IF(RIGHT(TEXT(AM48,"0.#"),1)=".",TRUE,FALSE)</formula>
    </cfRule>
  </conditionalFormatting>
  <conditionalFormatting sqref="AE48">
    <cfRule type="expression" dxfId="61" priority="63">
      <formula>IF(RIGHT(TEXT(AE48,"0.#"),1)=".",FALSE,TRUE)</formula>
    </cfRule>
    <cfRule type="expression" dxfId="60" priority="64">
      <formula>IF(RIGHT(TEXT(AE48,"0.#"),1)=".",TRUE,FALSE)</formula>
    </cfRule>
  </conditionalFormatting>
  <conditionalFormatting sqref="AI48">
    <cfRule type="expression" dxfId="59" priority="61">
      <formula>IF(RIGHT(TEXT(AI48,"0.#"),1)=".",FALSE,TRUE)</formula>
    </cfRule>
    <cfRule type="expression" dxfId="58" priority="62">
      <formula>IF(RIGHT(TEXT(AI48,"0.#"),1)=".",TRUE,FALSE)</formula>
    </cfRule>
  </conditionalFormatting>
  <conditionalFormatting sqref="AQ48">
    <cfRule type="expression" dxfId="57" priority="57">
      <formula>IF(RIGHT(TEXT(AQ48,"0.#"),1)=".",FALSE,TRUE)</formula>
    </cfRule>
    <cfRule type="expression" dxfId="56" priority="58">
      <formula>IF(RIGHT(TEXT(AQ48,"0.#"),1)=".",TRUE,FALSE)</formula>
    </cfRule>
  </conditionalFormatting>
  <conditionalFormatting sqref="AU48">
    <cfRule type="expression" dxfId="55" priority="55">
      <formula>IF(RIGHT(TEXT(AU48,"0.#"),1)=".",FALSE,TRUE)</formula>
    </cfRule>
    <cfRule type="expression" dxfId="54" priority="56">
      <formula>IF(RIGHT(TEXT(AU48,"0.#"),1)=".",TRUE,FALSE)</formula>
    </cfRule>
  </conditionalFormatting>
  <conditionalFormatting sqref="Y120">
    <cfRule type="expression" dxfId="53" priority="53">
      <formula>IF(RIGHT(TEXT(Y120,"0.#"),1)=".",FALSE,TRUE)</formula>
    </cfRule>
    <cfRule type="expression" dxfId="52" priority="54">
      <formula>IF(RIGHT(TEXT(Y120,"0.#"),1)=".",TRUE,FALSE)</formula>
    </cfRule>
  </conditionalFormatting>
  <conditionalFormatting sqref="AU120">
    <cfRule type="expression" dxfId="51" priority="51">
      <formula>IF(RIGHT(TEXT(AU120,"0.#"),1)=".",FALSE,TRUE)</formula>
    </cfRule>
    <cfRule type="expression" dxfId="50" priority="52">
      <formula>IF(RIGHT(TEXT(AU120,"0.#"),1)=".",TRUE,FALSE)</formula>
    </cfRule>
  </conditionalFormatting>
  <conditionalFormatting sqref="AL128:AO128">
    <cfRule type="expression" dxfId="49" priority="47">
      <formula>IF(AND(AL128&gt;=0, RIGHT(TEXT(AL128,"0.#"),1)&lt;&gt;"."),TRUE,FALSE)</formula>
    </cfRule>
    <cfRule type="expression" dxfId="48" priority="48">
      <formula>IF(AND(AL128&gt;=0, RIGHT(TEXT(AL128,"0.#"),1)="."),TRUE,FALSE)</formula>
    </cfRule>
    <cfRule type="expression" dxfId="47" priority="49">
      <formula>IF(AND(AL128&lt;0, RIGHT(TEXT(AL128,"0.#"),1)&lt;&gt;"."),TRUE,FALSE)</formula>
    </cfRule>
    <cfRule type="expression" dxfId="46" priority="50">
      <formula>IF(AND(AL128&lt;0, RIGHT(TEXT(AL128,"0.#"),1)="."),TRUE,FALSE)</formula>
    </cfRule>
  </conditionalFormatting>
  <conditionalFormatting sqref="Y128">
    <cfRule type="expression" dxfId="45" priority="45">
      <formula>IF(RIGHT(TEXT(Y128,"0.#"),1)=".",FALSE,TRUE)</formula>
    </cfRule>
    <cfRule type="expression" dxfId="44" priority="46">
      <formula>IF(RIGHT(TEXT(Y128,"0.#"),1)=".",TRUE,FALSE)</formula>
    </cfRule>
  </conditionalFormatting>
  <conditionalFormatting sqref="Y134:Y141">
    <cfRule type="expression" dxfId="43" priority="43">
      <formula>IF(RIGHT(TEXT(Y134,"0.#"),1)=".",FALSE,TRUE)</formula>
    </cfRule>
    <cfRule type="expression" dxfId="42" priority="44">
      <formula>IF(RIGHT(TEXT(Y134,"0.#"),1)=".",TRUE,FALSE)</formula>
    </cfRule>
  </conditionalFormatting>
  <conditionalFormatting sqref="Y132:Y133">
    <cfRule type="expression" dxfId="41" priority="41">
      <formula>IF(RIGHT(TEXT(Y132,"0.#"),1)=".",FALSE,TRUE)</formula>
    </cfRule>
    <cfRule type="expression" dxfId="40" priority="42">
      <formula>IF(RIGHT(TEXT(Y132,"0.#"),1)=".",TRUE,FALSE)</formula>
    </cfRule>
  </conditionalFormatting>
  <conditionalFormatting sqref="AL132:AO132">
    <cfRule type="expression" dxfId="39" priority="37">
      <formula>IF(AND(AL132&gt;=0, RIGHT(TEXT(AL132,"0.#"),1)&lt;&gt;"."),TRUE,FALSE)</formula>
    </cfRule>
    <cfRule type="expression" dxfId="38" priority="38">
      <formula>IF(AND(AL132&gt;=0, RIGHT(TEXT(AL132,"0.#"),1)="."),TRUE,FALSE)</formula>
    </cfRule>
    <cfRule type="expression" dxfId="37" priority="39">
      <formula>IF(AND(AL132&lt;0, RIGHT(TEXT(AL132,"0.#"),1)&lt;&gt;"."),TRUE,FALSE)</formula>
    </cfRule>
    <cfRule type="expression" dxfId="36" priority="40">
      <formula>IF(AND(AL132&lt;0, RIGHT(TEXT(AL132,"0.#"),1)="."),TRUE,FALSE)</formula>
    </cfRule>
  </conditionalFormatting>
  <conditionalFormatting sqref="AL133:AO133">
    <cfRule type="expression" dxfId="35" priority="33">
      <formula>IF(AND(AL133&gt;=0, RIGHT(TEXT(AL133,"0.#"),1)&lt;&gt;"."),TRUE,FALSE)</formula>
    </cfRule>
    <cfRule type="expression" dxfId="34" priority="34">
      <formula>IF(AND(AL133&gt;=0, RIGHT(TEXT(AL133,"0.#"),1)="."),TRUE,FALSE)</formula>
    </cfRule>
    <cfRule type="expression" dxfId="33" priority="35">
      <formula>IF(AND(AL133&lt;0, RIGHT(TEXT(AL133,"0.#"),1)&lt;&gt;"."),TRUE,FALSE)</formula>
    </cfRule>
    <cfRule type="expression" dxfId="32" priority="36">
      <formula>IF(AND(AL133&lt;0, RIGHT(TEXT(AL133,"0.#"),1)="."),TRUE,FALSE)</formula>
    </cfRule>
  </conditionalFormatting>
  <conditionalFormatting sqref="AL134:AO134">
    <cfRule type="expression" dxfId="31" priority="29">
      <formula>IF(AND(AL134&gt;=0, RIGHT(TEXT(AL134,"0.#"),1)&lt;&gt;"."),TRUE,FALSE)</formula>
    </cfRule>
    <cfRule type="expression" dxfId="30" priority="30">
      <formula>IF(AND(AL134&gt;=0, RIGHT(TEXT(AL134,"0.#"),1)="."),TRUE,FALSE)</formula>
    </cfRule>
    <cfRule type="expression" dxfId="29" priority="31">
      <formula>IF(AND(AL134&lt;0, RIGHT(TEXT(AL134,"0.#"),1)&lt;&gt;"."),TRUE,FALSE)</formula>
    </cfRule>
    <cfRule type="expression" dxfId="28" priority="32">
      <formula>IF(AND(AL134&lt;0, RIGHT(TEXT(AL134,"0.#"),1)="."),TRUE,FALSE)</formula>
    </cfRule>
  </conditionalFormatting>
  <conditionalFormatting sqref="AL135:AO135">
    <cfRule type="expression" dxfId="27" priority="25">
      <formula>IF(AND(AL135&gt;=0, RIGHT(TEXT(AL135,"0.#"),1)&lt;&gt;"."),TRUE,FALSE)</formula>
    </cfRule>
    <cfRule type="expression" dxfId="26" priority="26">
      <formula>IF(AND(AL135&gt;=0, RIGHT(TEXT(AL135,"0.#"),1)="."),TRUE,FALSE)</formula>
    </cfRule>
    <cfRule type="expression" dxfId="25" priority="27">
      <formula>IF(AND(AL135&lt;0, RIGHT(TEXT(AL135,"0.#"),1)&lt;&gt;"."),TRUE,FALSE)</formula>
    </cfRule>
    <cfRule type="expression" dxfId="24" priority="28">
      <formula>IF(AND(AL135&lt;0, RIGHT(TEXT(AL135,"0.#"),1)="."),TRUE,FALSE)</formula>
    </cfRule>
  </conditionalFormatting>
  <conditionalFormatting sqref="AL136:AO136">
    <cfRule type="expression" dxfId="23" priority="21">
      <formula>IF(AND(AL136&gt;=0, RIGHT(TEXT(AL136,"0.#"),1)&lt;&gt;"."),TRUE,FALSE)</formula>
    </cfRule>
    <cfRule type="expression" dxfId="22" priority="22">
      <formula>IF(AND(AL136&gt;=0, RIGHT(TEXT(AL136,"0.#"),1)="."),TRUE,FALSE)</formula>
    </cfRule>
    <cfRule type="expression" dxfId="21" priority="23">
      <formula>IF(AND(AL136&lt;0, RIGHT(TEXT(AL136,"0.#"),1)&lt;&gt;"."),TRUE,FALSE)</formula>
    </cfRule>
    <cfRule type="expression" dxfId="20" priority="24">
      <formula>IF(AND(AL136&lt;0, RIGHT(TEXT(AL136,"0.#"),1)="."),TRUE,FALSE)</formula>
    </cfRule>
  </conditionalFormatting>
  <conditionalFormatting sqref="AL137:AO137">
    <cfRule type="expression" dxfId="19" priority="17">
      <formula>IF(AND(AL137&gt;=0, RIGHT(TEXT(AL137,"0.#"),1)&lt;&gt;"."),TRUE,FALSE)</formula>
    </cfRule>
    <cfRule type="expression" dxfId="18" priority="18">
      <formula>IF(AND(AL137&gt;=0, RIGHT(TEXT(AL137,"0.#"),1)="."),TRUE,FALSE)</formula>
    </cfRule>
    <cfRule type="expression" dxfId="17" priority="19">
      <formula>IF(AND(AL137&lt;0, RIGHT(TEXT(AL137,"0.#"),1)&lt;&gt;"."),TRUE,FALSE)</formula>
    </cfRule>
    <cfRule type="expression" dxfId="16" priority="20">
      <formula>IF(AND(AL137&lt;0, RIGHT(TEXT(AL137,"0.#"),1)="."),TRUE,FALSE)</formula>
    </cfRule>
  </conditionalFormatting>
  <conditionalFormatting sqref="AL138:AO138">
    <cfRule type="expression" dxfId="15" priority="13">
      <formula>IF(AND(AL138&gt;=0, RIGHT(TEXT(AL138,"0.#"),1)&lt;&gt;"."),TRUE,FALSE)</formula>
    </cfRule>
    <cfRule type="expression" dxfId="14" priority="14">
      <formula>IF(AND(AL138&gt;=0, RIGHT(TEXT(AL138,"0.#"),1)="."),TRUE,FALSE)</formula>
    </cfRule>
    <cfRule type="expression" dxfId="13" priority="15">
      <formula>IF(AND(AL138&lt;0, RIGHT(TEXT(AL138,"0.#"),1)&lt;&gt;"."),TRUE,FALSE)</formula>
    </cfRule>
    <cfRule type="expression" dxfId="12" priority="16">
      <formula>IF(AND(AL138&lt;0, RIGHT(TEXT(AL138,"0.#"),1)="."),TRUE,FALSE)</formula>
    </cfRule>
  </conditionalFormatting>
  <conditionalFormatting sqref="AL139:AO139">
    <cfRule type="expression" dxfId="11" priority="9">
      <formula>IF(AND(AL139&gt;=0, RIGHT(TEXT(AL139,"0.#"),1)&lt;&gt;"."),TRUE,FALSE)</formula>
    </cfRule>
    <cfRule type="expression" dxfId="10" priority="10">
      <formula>IF(AND(AL139&gt;=0, RIGHT(TEXT(AL139,"0.#"),1)="."),TRUE,FALSE)</formula>
    </cfRule>
    <cfRule type="expression" dxfId="9" priority="11">
      <formula>IF(AND(AL139&lt;0, RIGHT(TEXT(AL139,"0.#"),1)&lt;&gt;"."),TRUE,FALSE)</formula>
    </cfRule>
    <cfRule type="expression" dxfId="8" priority="12">
      <formula>IF(AND(AL139&lt;0, RIGHT(TEXT(AL139,"0.#"),1)="."),TRUE,FALSE)</formula>
    </cfRule>
  </conditionalFormatting>
  <conditionalFormatting sqref="AL140:AO140">
    <cfRule type="expression" dxfId="7" priority="5">
      <formula>IF(AND(AL140&gt;=0, RIGHT(TEXT(AL140,"0.#"),1)&lt;&gt;"."),TRUE,FALSE)</formula>
    </cfRule>
    <cfRule type="expression" dxfId="6" priority="6">
      <formula>IF(AND(AL140&gt;=0, RIGHT(TEXT(AL140,"0.#"),1)="."),TRUE,FALSE)</formula>
    </cfRule>
    <cfRule type="expression" dxfId="5" priority="7">
      <formula>IF(AND(AL140&lt;0, RIGHT(TEXT(AL140,"0.#"),1)&lt;&gt;"."),TRUE,FALSE)</formula>
    </cfRule>
    <cfRule type="expression" dxfId="4" priority="8">
      <formula>IF(AND(AL140&lt;0, RIGHT(TEXT(AL140,"0.#"),1)="."),TRUE,FALSE)</formula>
    </cfRule>
  </conditionalFormatting>
  <conditionalFormatting sqref="AL141:AO141">
    <cfRule type="expression" dxfId="3" priority="1">
      <formula>IF(AND(AL141&gt;=0, RIGHT(TEXT(AL141,"0.#"),1)&lt;&gt;"."),TRUE,FALSE)</formula>
    </cfRule>
    <cfRule type="expression" dxfId="2" priority="2">
      <formula>IF(AND(AL141&gt;=0, RIGHT(TEXT(AL141,"0.#"),1)="."),TRUE,FALSE)</formula>
    </cfRule>
    <cfRule type="expression" dxfId="1" priority="3">
      <formula>IF(AND(AL141&lt;0, RIGHT(TEXT(AL141,"0.#"),1)&lt;&gt;"."),TRUE,FALSE)</formula>
    </cfRule>
    <cfRule type="expression" dxfId="0" priority="4">
      <formula>IF(AND(AL141&lt;0, RIGHT(TEXT(AL141,"0.#"),1)="."),TRUE,FALSE)</formula>
    </cfRule>
  </conditionalFormatting>
  <dataValidations count="15">
    <dataValidation type="custom" allowBlank="1" showInputMessage="1" showErrorMessage="1" errorTitle="法人番号チェック" error="法人番号は13桁の数字で入力してください。" sqref="J128:O128 J132:O141">
      <formula1>OR(J128="-",AND(LEN(J128)=13,IFERROR(SEARCH("-",J128),"")="",IFERROR(SEARCH(".",J128),"")="",ISNUMBER(J128)))</formula1>
    </dataValidation>
    <dataValidation type="list" allowBlank="1" showInputMessage="1" showErrorMessage="1" sqref="Q97:R97 AO97:AP97 AC97:AD97">
      <formula1>#REF!</formula1>
    </dataValidation>
    <dataValidation type="custom" imeMode="disabled" allowBlank="1" showInputMessage="1" showErrorMessage="1" sqref="AY24 P13:AQ19 P20:AJ20 Y120:AB120 AU120:AX120 Y128:AB128 AL128:AO128 AQ31:AR31 AU31:AX31 AE32:AX34 AE42:AX42 AE28:AX29 AQ45:AR45 AU45:AX45 AE46:AX48 AE39:AX40 W24 AL132:AO141 Y132:AB141 P24:V25">
      <formula1>OR(ISNUMBER(P13), P13="-")</formula1>
    </dataValidation>
    <dataValidation type="list" allowBlank="1" showInputMessage="1" showErrorMessage="1" sqref="H79:I83">
      <formula1>T事業番号</formula1>
    </dataValidation>
    <dataValidation type="list" allowBlank="1" showInputMessage="1" showErrorMessage="1" sqref="S5:X5">
      <formula1>T終了年度</formula1>
    </dataValidation>
    <dataValidation type="list" allowBlank="1" showInputMessage="1" showErrorMessage="1" sqref="AO122 AR51">
      <formula1>"　, ☑"</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8:AK128 AH132:AK141">
      <formula1>OR(AND(MOD(IF(ISNUMBER(AH128), AH128, 0.5),1)=0, 0&lt;=AH128), AH128="-")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5:AK96 X95:Y96 AJ97 L95:L97 M95:M96 X97 AU95:AV96 J79:J83">
      <formula1>0</formula1>
      <formula2>9999</formula2>
    </dataValidation>
    <dataValidation type="whole" allowBlank="1" showInputMessage="1" showErrorMessage="1" sqref="O95:P96 AX95:AX97 AA95:AB96 AM95:AN96">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7" max="16383" man="1"/>
    <brk id="7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S97:U97 AJ2:AM2 E79:G83 AE97:AG97 G97:I97 AQ97:AS97</xm:sqref>
        </x14:dataValidation>
        <x14:dataValidation type="list" allowBlank="1" showInputMessage="1" showErrorMessage="1">
          <x14:formula1>
            <xm:f>入力規則等!$U$49</xm:f>
          </x14:formula1>
          <xm:sqref>C79:D83</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入力規則等!$AG$2:$AG$13</xm:f>
          </x14:formula1>
          <xm:sqref>AC128:AG128 AC132:AG141</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入力規則等!$U$7:$U$9</xm:f>
          </x14:formula1>
          <xm:sqref>U96:V96 I96:J96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109375" style="32" customWidth="1"/>
    <col min="29" max="29" width="24.109375" style="32" bestFit="1" customWidth="1"/>
    <col min="30" max="30" width="3.88671875" style="32" customWidth="1"/>
    <col min="31" max="31" width="33.886718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71</v>
      </c>
      <c r="B1" s="24" t="s">
        <v>72</v>
      </c>
      <c r="F1" s="25" t="s">
        <v>4</v>
      </c>
      <c r="G1" s="25" t="s">
        <v>61</v>
      </c>
      <c r="K1" s="26" t="s">
        <v>89</v>
      </c>
      <c r="L1" s="24" t="s">
        <v>72</v>
      </c>
      <c r="O1" s="12"/>
      <c r="P1" s="25" t="s">
        <v>5</v>
      </c>
      <c r="Q1" s="25" t="s">
        <v>61</v>
      </c>
      <c r="T1" s="12"/>
      <c r="U1" s="28" t="s">
        <v>152</v>
      </c>
      <c r="W1" s="28" t="s">
        <v>151</v>
      </c>
      <c r="Y1" s="28" t="s">
        <v>69</v>
      </c>
      <c r="Z1" s="28" t="s">
        <v>381</v>
      </c>
      <c r="AA1" s="28" t="s">
        <v>70</v>
      </c>
      <c r="AB1" s="28" t="s">
        <v>382</v>
      </c>
      <c r="AC1" s="28" t="s">
        <v>30</v>
      </c>
      <c r="AD1" s="27"/>
      <c r="AE1" s="28" t="s">
        <v>42</v>
      </c>
      <c r="AF1" s="29"/>
      <c r="AG1" s="38" t="s">
        <v>164</v>
      </c>
      <c r="AI1" s="38" t="s">
        <v>167</v>
      </c>
      <c r="AK1" s="38" t="s">
        <v>171</v>
      </c>
      <c r="AM1" s="50"/>
      <c r="AN1" s="50"/>
      <c r="AP1" s="27" t="s">
        <v>209</v>
      </c>
    </row>
    <row r="2" spans="1:42" ht="13.5" customHeight="1" x14ac:dyDescent="0.2">
      <c r="A2" s="13" t="s">
        <v>73</v>
      </c>
      <c r="B2" s="14"/>
      <c r="C2" s="12" t="str">
        <f>IF(B2="","",A2)</f>
        <v/>
      </c>
      <c r="D2" s="12" t="str">
        <f>IF(C2="","",IF(D1&lt;&gt;"",CONCATENATE(D1,"、",C2),C2))</f>
        <v/>
      </c>
      <c r="F2" s="11" t="s">
        <v>60</v>
      </c>
      <c r="G2" s="16" t="s">
        <v>566</v>
      </c>
      <c r="H2" s="12" t="str">
        <f>IF(G2="","",F2)</f>
        <v>一般会計</v>
      </c>
      <c r="I2" s="12" t="str">
        <f>IF(H2="","",IF(I1&lt;&gt;"",CONCATENATE(I1,"、",H2),H2))</f>
        <v>一般会計</v>
      </c>
      <c r="K2" s="13" t="s">
        <v>90</v>
      </c>
      <c r="L2" s="14"/>
      <c r="M2" s="12" t="str">
        <f>IF(L2="","",K2)</f>
        <v/>
      </c>
      <c r="N2" s="12" t="str">
        <f>IF(M2="","",IF(N1&lt;&gt;"",CONCATENATE(N1,"、",M2),M2))</f>
        <v/>
      </c>
      <c r="O2" s="12"/>
      <c r="P2" s="11" t="s">
        <v>62</v>
      </c>
      <c r="Q2" s="16" t="s">
        <v>566</v>
      </c>
      <c r="R2" s="12" t="str">
        <f>IF(Q2="","",P2)</f>
        <v>直接実施</v>
      </c>
      <c r="S2" s="12" t="str">
        <f>IF(R2="","",IF(S1&lt;&gt;"",CONCATENATE(S1,"、",R2),R2))</f>
        <v>直接実施</v>
      </c>
      <c r="T2" s="12"/>
      <c r="U2" s="64">
        <v>21</v>
      </c>
      <c r="W2" s="31" t="s">
        <v>157</v>
      </c>
      <c r="Y2" s="31" t="s">
        <v>56</v>
      </c>
      <c r="Z2" s="31" t="s">
        <v>56</v>
      </c>
      <c r="AA2" s="57" t="s">
        <v>251</v>
      </c>
      <c r="AB2" s="57" t="s">
        <v>476</v>
      </c>
      <c r="AC2" s="58" t="s">
        <v>122</v>
      </c>
      <c r="AD2" s="27"/>
      <c r="AE2" s="33" t="s">
        <v>153</v>
      </c>
      <c r="AF2" s="29"/>
      <c r="AG2" s="39" t="s">
        <v>217</v>
      </c>
      <c r="AI2" s="38" t="s">
        <v>248</v>
      </c>
      <c r="AK2" s="38" t="s">
        <v>172</v>
      </c>
      <c r="AM2" s="50"/>
      <c r="AN2" s="50"/>
      <c r="AP2" s="39" t="s">
        <v>217</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c r="R3" s="12" t="str">
        <f t="shared" ref="R3:R8" si="3">IF(Q3="","",P3)</f>
        <v/>
      </c>
      <c r="S3" s="12" t="str">
        <f t="shared" ref="S3:S8" si="4">IF(R3="",S2,IF(S2&lt;&gt;"",CONCATENATE(S2,"、",R3),R3))</f>
        <v>直接実施</v>
      </c>
      <c r="T3" s="12"/>
      <c r="U3" s="31" t="s">
        <v>507</v>
      </c>
      <c r="W3" s="31" t="s">
        <v>132</v>
      </c>
      <c r="Y3" s="31" t="s">
        <v>57</v>
      </c>
      <c r="Z3" s="31" t="s">
        <v>383</v>
      </c>
      <c r="AA3" s="57" t="s">
        <v>349</v>
      </c>
      <c r="AB3" s="57" t="s">
        <v>477</v>
      </c>
      <c r="AC3" s="58" t="s">
        <v>123</v>
      </c>
      <c r="AD3" s="27"/>
      <c r="AE3" s="33" t="s">
        <v>154</v>
      </c>
      <c r="AF3" s="29"/>
      <c r="AG3" s="39" t="s">
        <v>218</v>
      </c>
      <c r="AI3" s="38" t="s">
        <v>166</v>
      </c>
      <c r="AK3" s="38" t="str">
        <f>CHAR(CODE(AK2)+1)</f>
        <v>B</v>
      </c>
      <c r="AM3" s="50"/>
      <c r="AN3" s="50"/>
      <c r="AP3" s="39" t="s">
        <v>218</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t="s">
        <v>566</v>
      </c>
      <c r="R4" s="12" t="str">
        <f t="shared" si="3"/>
        <v>補助</v>
      </c>
      <c r="S4" s="12" t="str">
        <f t="shared" si="4"/>
        <v>直接実施、補助</v>
      </c>
      <c r="T4" s="12"/>
      <c r="U4" s="31" t="s">
        <v>556</v>
      </c>
      <c r="W4" s="31" t="s">
        <v>133</v>
      </c>
      <c r="Y4" s="31" t="s">
        <v>256</v>
      </c>
      <c r="Z4" s="31" t="s">
        <v>384</v>
      </c>
      <c r="AA4" s="57" t="s">
        <v>350</v>
      </c>
      <c r="AB4" s="57" t="s">
        <v>478</v>
      </c>
      <c r="AC4" s="57" t="s">
        <v>124</v>
      </c>
      <c r="AD4" s="27"/>
      <c r="AE4" s="33" t="s">
        <v>155</v>
      </c>
      <c r="AF4" s="29"/>
      <c r="AG4" s="39" t="s">
        <v>219</v>
      </c>
      <c r="AI4" s="38" t="s">
        <v>168</v>
      </c>
      <c r="AK4" s="38" t="str">
        <f t="shared" ref="AK4:AK49" si="7">CHAR(CODE(AK3)+1)</f>
        <v>C</v>
      </c>
      <c r="AM4" s="50"/>
      <c r="AN4" s="50"/>
      <c r="AP4" s="39" t="s">
        <v>219</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直接実施、補助</v>
      </c>
      <c r="T5" s="12"/>
      <c r="W5" s="31" t="s">
        <v>531</v>
      </c>
      <c r="Y5" s="31" t="s">
        <v>257</v>
      </c>
      <c r="Z5" s="31" t="s">
        <v>385</v>
      </c>
      <c r="AA5" s="57" t="s">
        <v>351</v>
      </c>
      <c r="AB5" s="57" t="s">
        <v>479</v>
      </c>
      <c r="AC5" s="57" t="s">
        <v>156</v>
      </c>
      <c r="AD5" s="30"/>
      <c r="AE5" s="33" t="s">
        <v>229</v>
      </c>
      <c r="AF5" s="29"/>
      <c r="AG5" s="39" t="s">
        <v>220</v>
      </c>
      <c r="AI5" s="38" t="s">
        <v>254</v>
      </c>
      <c r="AK5" s="38" t="str">
        <f t="shared" si="7"/>
        <v>D</v>
      </c>
      <c r="AP5" s="39" t="s">
        <v>220</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直接実施、補助</v>
      </c>
      <c r="T6" s="12"/>
      <c r="U6" s="31" t="s">
        <v>231</v>
      </c>
      <c r="W6" s="31" t="s">
        <v>533</v>
      </c>
      <c r="Y6" s="31" t="s">
        <v>258</v>
      </c>
      <c r="Z6" s="31" t="s">
        <v>386</v>
      </c>
      <c r="AA6" s="57" t="s">
        <v>352</v>
      </c>
      <c r="AB6" s="57" t="s">
        <v>480</v>
      </c>
      <c r="AC6" s="57" t="s">
        <v>125</v>
      </c>
      <c r="AD6" s="30"/>
      <c r="AE6" s="33" t="s">
        <v>227</v>
      </c>
      <c r="AF6" s="29"/>
      <c r="AG6" s="39" t="s">
        <v>221</v>
      </c>
      <c r="AI6" s="38" t="s">
        <v>255</v>
      </c>
      <c r="AK6" s="38" t="str">
        <f>CHAR(CODE(AK5)+1)</f>
        <v>E</v>
      </c>
      <c r="AP6" s="39" t="s">
        <v>221</v>
      </c>
    </row>
    <row r="7" spans="1:42" ht="13.5" customHeight="1" x14ac:dyDescent="0.2">
      <c r="A7" s="13" t="s">
        <v>78</v>
      </c>
      <c r="B7" s="14"/>
      <c r="C7" s="12" t="str">
        <f t="shared" si="0"/>
        <v/>
      </c>
      <c r="D7" s="12" t="str">
        <f t="shared" si="8"/>
        <v/>
      </c>
      <c r="F7" s="17" t="s">
        <v>179</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直接実施、補助</v>
      </c>
      <c r="T7" s="12"/>
      <c r="U7" s="31"/>
      <c r="W7" s="31" t="s">
        <v>134</v>
      </c>
      <c r="Y7" s="31" t="s">
        <v>259</v>
      </c>
      <c r="Z7" s="31" t="s">
        <v>387</v>
      </c>
      <c r="AA7" s="57" t="s">
        <v>353</v>
      </c>
      <c r="AB7" s="57" t="s">
        <v>481</v>
      </c>
      <c r="AC7" s="30"/>
      <c r="AD7" s="30"/>
      <c r="AE7" s="31" t="s">
        <v>125</v>
      </c>
      <c r="AF7" s="29"/>
      <c r="AG7" s="39" t="s">
        <v>222</v>
      </c>
      <c r="AH7" s="52"/>
      <c r="AI7" s="39" t="s">
        <v>244</v>
      </c>
      <c r="AK7" s="38" t="str">
        <f>CHAR(CODE(AK6)+1)</f>
        <v>F</v>
      </c>
      <c r="AP7" s="39" t="s">
        <v>222</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直接実施、補助</v>
      </c>
      <c r="T8" s="12"/>
      <c r="U8" s="31" t="s">
        <v>252</v>
      </c>
      <c r="W8" s="31" t="s">
        <v>135</v>
      </c>
      <c r="Y8" s="31" t="s">
        <v>260</v>
      </c>
      <c r="Z8" s="31" t="s">
        <v>388</v>
      </c>
      <c r="AA8" s="57" t="s">
        <v>354</v>
      </c>
      <c r="AB8" s="57" t="s">
        <v>482</v>
      </c>
      <c r="AC8" s="30"/>
      <c r="AD8" s="30"/>
      <c r="AE8" s="30"/>
      <c r="AF8" s="29"/>
      <c r="AG8" s="39" t="s">
        <v>223</v>
      </c>
      <c r="AI8" s="38" t="s">
        <v>245</v>
      </c>
      <c r="AK8" s="38" t="str">
        <f t="shared" si="7"/>
        <v>G</v>
      </c>
      <c r="AP8" s="39" t="s">
        <v>223</v>
      </c>
    </row>
    <row r="9" spans="1:42" ht="13.5" customHeight="1" x14ac:dyDescent="0.2">
      <c r="A9" s="13" t="s">
        <v>80</v>
      </c>
      <c r="B9" s="14"/>
      <c r="C9" s="12" t="str">
        <f t="shared" si="0"/>
        <v/>
      </c>
      <c r="D9" s="12" t="str">
        <f t="shared" si="8"/>
        <v/>
      </c>
      <c r="F9" s="17" t="s">
        <v>180</v>
      </c>
      <c r="G9" s="16"/>
      <c r="H9" s="12" t="str">
        <f t="shared" si="1"/>
        <v/>
      </c>
      <c r="I9" s="12" t="str">
        <f t="shared" si="5"/>
        <v>一般会計</v>
      </c>
      <c r="K9" s="13" t="s">
        <v>97</v>
      </c>
      <c r="L9" s="14"/>
      <c r="M9" s="12" t="str">
        <f t="shared" si="2"/>
        <v/>
      </c>
      <c r="N9" s="12" t="str">
        <f t="shared" si="6"/>
        <v/>
      </c>
      <c r="O9" s="12"/>
      <c r="P9" s="12"/>
      <c r="Q9" s="18"/>
      <c r="T9" s="12"/>
      <c r="U9" s="31" t="s">
        <v>253</v>
      </c>
      <c r="W9" s="31" t="s">
        <v>136</v>
      </c>
      <c r="Y9" s="31" t="s">
        <v>261</v>
      </c>
      <c r="Z9" s="31" t="s">
        <v>389</v>
      </c>
      <c r="AA9" s="57" t="s">
        <v>355</v>
      </c>
      <c r="AB9" s="57" t="s">
        <v>483</v>
      </c>
      <c r="AC9" s="30"/>
      <c r="AD9" s="30"/>
      <c r="AE9" s="30"/>
      <c r="AF9" s="29"/>
      <c r="AG9" s="39" t="s">
        <v>224</v>
      </c>
      <c r="AI9" s="49"/>
      <c r="AK9" s="38" t="str">
        <f t="shared" si="7"/>
        <v>H</v>
      </c>
      <c r="AP9" s="39" t="s">
        <v>224</v>
      </c>
    </row>
    <row r="10" spans="1:42" ht="13.5" customHeight="1" x14ac:dyDescent="0.2">
      <c r="A10" s="13" t="s">
        <v>197</v>
      </c>
      <c r="B10" s="14"/>
      <c r="C10" s="12" t="str">
        <f t="shared" si="0"/>
        <v/>
      </c>
      <c r="D10" s="12" t="str">
        <f t="shared" si="8"/>
        <v/>
      </c>
      <c r="F10" s="17" t="s">
        <v>104</v>
      </c>
      <c r="G10" s="16"/>
      <c r="H10" s="12" t="str">
        <f t="shared" si="1"/>
        <v/>
      </c>
      <c r="I10" s="12" t="str">
        <f t="shared" si="5"/>
        <v>一般会計</v>
      </c>
      <c r="K10" s="13" t="s">
        <v>198</v>
      </c>
      <c r="L10" s="14"/>
      <c r="M10" s="12" t="str">
        <f t="shared" si="2"/>
        <v/>
      </c>
      <c r="N10" s="12" t="str">
        <f t="shared" si="6"/>
        <v/>
      </c>
      <c r="O10" s="12"/>
      <c r="P10" s="12" t="str">
        <f>S8</f>
        <v>直接実施、補助</v>
      </c>
      <c r="Q10" s="18"/>
      <c r="T10" s="12"/>
      <c r="W10" s="31" t="s">
        <v>137</v>
      </c>
      <c r="Y10" s="31" t="s">
        <v>262</v>
      </c>
      <c r="Z10" s="31" t="s">
        <v>390</v>
      </c>
      <c r="AA10" s="57" t="s">
        <v>356</v>
      </c>
      <c r="AB10" s="57" t="s">
        <v>484</v>
      </c>
      <c r="AC10" s="30"/>
      <c r="AD10" s="30"/>
      <c r="AE10" s="30"/>
      <c r="AF10" s="29"/>
      <c r="AG10" s="39" t="s">
        <v>212</v>
      </c>
      <c r="AK10" s="38" t="str">
        <f t="shared" si="7"/>
        <v>I</v>
      </c>
      <c r="AP10" s="38" t="s">
        <v>210</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566</v>
      </c>
      <c r="M11" s="12" t="str">
        <f t="shared" si="2"/>
        <v>その他の事項経費</v>
      </c>
      <c r="N11" s="12" t="str">
        <f t="shared" si="6"/>
        <v>その他の事項経費</v>
      </c>
      <c r="O11" s="12"/>
      <c r="P11" s="12"/>
      <c r="Q11" s="18"/>
      <c r="T11" s="12"/>
      <c r="W11" s="31" t="s">
        <v>553</v>
      </c>
      <c r="Y11" s="31" t="s">
        <v>263</v>
      </c>
      <c r="Z11" s="31" t="s">
        <v>391</v>
      </c>
      <c r="AA11" s="57" t="s">
        <v>357</v>
      </c>
      <c r="AB11" s="57" t="s">
        <v>485</v>
      </c>
      <c r="AC11" s="30"/>
      <c r="AD11" s="30"/>
      <c r="AE11" s="30"/>
      <c r="AF11" s="29"/>
      <c r="AG11" s="38" t="s">
        <v>215</v>
      </c>
      <c r="AK11" s="38"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8" t="s">
        <v>508</v>
      </c>
      <c r="W12" s="31" t="s">
        <v>138</v>
      </c>
      <c r="Y12" s="31" t="s">
        <v>264</v>
      </c>
      <c r="Z12" s="31" t="s">
        <v>392</v>
      </c>
      <c r="AA12" s="57" t="s">
        <v>358</v>
      </c>
      <c r="AB12" s="57" t="s">
        <v>486</v>
      </c>
      <c r="AC12" s="30"/>
      <c r="AD12" s="30"/>
      <c r="AE12" s="30"/>
      <c r="AF12" s="29"/>
      <c r="AG12" s="38" t="s">
        <v>213</v>
      </c>
      <c r="AK12" s="38"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265</v>
      </c>
      <c r="Z13" s="31" t="s">
        <v>393</v>
      </c>
      <c r="AA13" s="57" t="s">
        <v>359</v>
      </c>
      <c r="AB13" s="57" t="s">
        <v>487</v>
      </c>
      <c r="AC13" s="30"/>
      <c r="AD13" s="30"/>
      <c r="AE13" s="30"/>
      <c r="AF13" s="29"/>
      <c r="AG13" s="38" t="s">
        <v>214</v>
      </c>
      <c r="AK13" s="38"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31" t="s">
        <v>509</v>
      </c>
      <c r="W14" s="31" t="s">
        <v>140</v>
      </c>
      <c r="Y14" s="31" t="s">
        <v>266</v>
      </c>
      <c r="Z14" s="31" t="s">
        <v>394</v>
      </c>
      <c r="AA14" s="57" t="s">
        <v>360</v>
      </c>
      <c r="AB14" s="57" t="s">
        <v>488</v>
      </c>
      <c r="AC14" s="30"/>
      <c r="AD14" s="30"/>
      <c r="AE14" s="30"/>
      <c r="AF14" s="29"/>
      <c r="AG14" s="49"/>
      <c r="AK14" s="38"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31" t="s">
        <v>510</v>
      </c>
      <c r="W15" s="31" t="s">
        <v>141</v>
      </c>
      <c r="Y15" s="31" t="s">
        <v>267</v>
      </c>
      <c r="Z15" s="31" t="s">
        <v>395</v>
      </c>
      <c r="AA15" s="57" t="s">
        <v>361</v>
      </c>
      <c r="AB15" s="57" t="s">
        <v>489</v>
      </c>
      <c r="AC15" s="30"/>
      <c r="AD15" s="30"/>
      <c r="AE15" s="30"/>
      <c r="AF15" s="29"/>
      <c r="AG15" s="50"/>
      <c r="AK15" s="38"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31" t="s">
        <v>511</v>
      </c>
      <c r="W16" s="31" t="s">
        <v>142</v>
      </c>
      <c r="Y16" s="31" t="s">
        <v>268</v>
      </c>
      <c r="Z16" s="31" t="s">
        <v>396</v>
      </c>
      <c r="AA16" s="57" t="s">
        <v>362</v>
      </c>
      <c r="AB16" s="57" t="s">
        <v>490</v>
      </c>
      <c r="AC16" s="30"/>
      <c r="AD16" s="30"/>
      <c r="AE16" s="30"/>
      <c r="AF16" s="29"/>
      <c r="AG16" s="50"/>
      <c r="AK16" s="38"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31" t="s">
        <v>529</v>
      </c>
      <c r="W17" s="31" t="s">
        <v>143</v>
      </c>
      <c r="Y17" s="31" t="s">
        <v>269</v>
      </c>
      <c r="Z17" s="31" t="s">
        <v>397</v>
      </c>
      <c r="AA17" s="57" t="s">
        <v>363</v>
      </c>
      <c r="AB17" s="57" t="s">
        <v>491</v>
      </c>
      <c r="AC17" s="30"/>
      <c r="AD17" s="30"/>
      <c r="AE17" s="30"/>
      <c r="AF17" s="29"/>
      <c r="AG17" s="50"/>
      <c r="AK17" s="38"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31" t="s">
        <v>512</v>
      </c>
      <c r="W18" s="31" t="s">
        <v>144</v>
      </c>
      <c r="Y18" s="31" t="s">
        <v>270</v>
      </c>
      <c r="Z18" s="31" t="s">
        <v>398</v>
      </c>
      <c r="AA18" s="57" t="s">
        <v>364</v>
      </c>
      <c r="AB18" s="57" t="s">
        <v>492</v>
      </c>
      <c r="AC18" s="30"/>
      <c r="AD18" s="30"/>
      <c r="AE18" s="30"/>
      <c r="AF18" s="29"/>
      <c r="AK18" s="38" t="str">
        <f t="shared" si="7"/>
        <v>Q</v>
      </c>
    </row>
    <row r="19" spans="1:37" ht="13.5" customHeight="1" x14ac:dyDescent="0.2">
      <c r="A19" s="13" t="s">
        <v>190</v>
      </c>
      <c r="B19" s="14"/>
      <c r="C19" s="12" t="str">
        <f t="shared" si="9"/>
        <v/>
      </c>
      <c r="D19" s="12" t="str">
        <f t="shared" si="8"/>
        <v/>
      </c>
      <c r="F19" s="17" t="s">
        <v>113</v>
      </c>
      <c r="G19" s="16"/>
      <c r="H19" s="12" t="str">
        <f t="shared" si="1"/>
        <v/>
      </c>
      <c r="I19" s="12" t="str">
        <f t="shared" si="5"/>
        <v>一般会計</v>
      </c>
      <c r="K19" s="12"/>
      <c r="L19" s="12"/>
      <c r="O19" s="12"/>
      <c r="P19" s="12"/>
      <c r="Q19" s="18"/>
      <c r="T19" s="12"/>
      <c r="U19" s="31" t="s">
        <v>513</v>
      </c>
      <c r="W19" s="31" t="s">
        <v>145</v>
      </c>
      <c r="Y19" s="31" t="s">
        <v>271</v>
      </c>
      <c r="Z19" s="31" t="s">
        <v>399</v>
      </c>
      <c r="AA19" s="57" t="s">
        <v>365</v>
      </c>
      <c r="AB19" s="57" t="s">
        <v>493</v>
      </c>
      <c r="AC19" s="30"/>
      <c r="AD19" s="30"/>
      <c r="AE19" s="30"/>
      <c r="AF19" s="29"/>
      <c r="AK19" s="38" t="str">
        <f t="shared" si="7"/>
        <v>R</v>
      </c>
    </row>
    <row r="20" spans="1:37" ht="13.5" customHeight="1" x14ac:dyDescent="0.2">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31" t="s">
        <v>514</v>
      </c>
      <c r="W20" s="31" t="s">
        <v>146</v>
      </c>
      <c r="Y20" s="31" t="s">
        <v>272</v>
      </c>
      <c r="Z20" s="31" t="s">
        <v>400</v>
      </c>
      <c r="AA20" s="57" t="s">
        <v>366</v>
      </c>
      <c r="AB20" s="57" t="s">
        <v>494</v>
      </c>
      <c r="AC20" s="30"/>
      <c r="AD20" s="30"/>
      <c r="AE20" s="30"/>
      <c r="AF20" s="29"/>
      <c r="AK20" s="38" t="str">
        <f t="shared" si="7"/>
        <v>S</v>
      </c>
    </row>
    <row r="21" spans="1:37" ht="13.5" customHeight="1" x14ac:dyDescent="0.2">
      <c r="A21" s="13" t="s">
        <v>192</v>
      </c>
      <c r="B21" s="14"/>
      <c r="C21" s="12" t="str">
        <f t="shared" si="9"/>
        <v/>
      </c>
      <c r="D21" s="12" t="str">
        <f t="shared" si="8"/>
        <v/>
      </c>
      <c r="F21" s="17" t="s">
        <v>114</v>
      </c>
      <c r="G21" s="16"/>
      <c r="H21" s="12" t="str">
        <f t="shared" si="1"/>
        <v/>
      </c>
      <c r="I21" s="12" t="str">
        <f t="shared" si="5"/>
        <v>一般会計</v>
      </c>
      <c r="K21" s="12"/>
      <c r="L21" s="12"/>
      <c r="O21" s="12"/>
      <c r="P21" s="12"/>
      <c r="Q21" s="18"/>
      <c r="T21" s="12"/>
      <c r="U21" s="31" t="s">
        <v>515</v>
      </c>
      <c r="W21" s="31" t="s">
        <v>147</v>
      </c>
      <c r="Y21" s="31" t="s">
        <v>273</v>
      </c>
      <c r="Z21" s="31" t="s">
        <v>401</v>
      </c>
      <c r="AA21" s="57" t="s">
        <v>367</v>
      </c>
      <c r="AB21" s="57" t="s">
        <v>495</v>
      </c>
      <c r="AC21" s="30"/>
      <c r="AD21" s="30"/>
      <c r="AE21" s="30"/>
      <c r="AF21" s="29"/>
      <c r="AK21" s="38" t="str">
        <f t="shared" si="7"/>
        <v>T</v>
      </c>
    </row>
    <row r="22" spans="1:37" ht="13.5" customHeight="1" x14ac:dyDescent="0.2">
      <c r="A22" s="13" t="s">
        <v>193</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31" t="s">
        <v>555</v>
      </c>
      <c r="W22" s="31" t="s">
        <v>148</v>
      </c>
      <c r="Y22" s="31" t="s">
        <v>274</v>
      </c>
      <c r="Z22" s="31" t="s">
        <v>402</v>
      </c>
      <c r="AA22" s="57" t="s">
        <v>368</v>
      </c>
      <c r="AB22" s="57" t="s">
        <v>496</v>
      </c>
      <c r="AC22" s="30"/>
      <c r="AD22" s="30"/>
      <c r="AE22" s="30"/>
      <c r="AF22" s="29"/>
      <c r="AK22" s="38" t="str">
        <f t="shared" si="7"/>
        <v>U</v>
      </c>
    </row>
    <row r="23" spans="1:37" ht="13.5" customHeight="1" x14ac:dyDescent="0.2">
      <c r="A23" s="55" t="s">
        <v>246</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31" t="s">
        <v>516</v>
      </c>
      <c r="W23" s="31" t="s">
        <v>149</v>
      </c>
      <c r="Y23" s="31" t="s">
        <v>275</v>
      </c>
      <c r="Z23" s="31" t="s">
        <v>403</v>
      </c>
      <c r="AA23" s="57" t="s">
        <v>369</v>
      </c>
      <c r="AB23" s="57" t="s">
        <v>497</v>
      </c>
      <c r="AC23" s="30"/>
      <c r="AD23" s="30"/>
      <c r="AE23" s="30"/>
      <c r="AF23" s="29"/>
      <c r="AK23" s="38" t="str">
        <f t="shared" si="7"/>
        <v>V</v>
      </c>
    </row>
    <row r="24" spans="1:37" ht="13.5" customHeight="1" x14ac:dyDescent="0.2">
      <c r="A24" s="68"/>
      <c r="B24" s="53"/>
      <c r="F24" s="17" t="s">
        <v>249</v>
      </c>
      <c r="G24" s="16"/>
      <c r="H24" s="12" t="str">
        <f t="shared" si="1"/>
        <v/>
      </c>
      <c r="I24" s="12" t="str">
        <f t="shared" si="5"/>
        <v>一般会計</v>
      </c>
      <c r="K24" s="12"/>
      <c r="L24" s="12"/>
      <c r="O24" s="12"/>
      <c r="P24" s="12"/>
      <c r="Q24" s="18"/>
      <c r="T24" s="12"/>
      <c r="U24" s="31" t="s">
        <v>517</v>
      </c>
      <c r="W24" s="31" t="s">
        <v>150</v>
      </c>
      <c r="Y24" s="31" t="s">
        <v>276</v>
      </c>
      <c r="Z24" s="31" t="s">
        <v>404</v>
      </c>
      <c r="AA24" s="57" t="s">
        <v>370</v>
      </c>
      <c r="AB24" s="57" t="s">
        <v>498</v>
      </c>
      <c r="AC24" s="30"/>
      <c r="AD24" s="30"/>
      <c r="AE24" s="30"/>
      <c r="AF24" s="29"/>
      <c r="AK24" s="38" t="str">
        <f>CHAR(CODE(AK23)+1)</f>
        <v>W</v>
      </c>
    </row>
    <row r="25" spans="1:37" ht="13.5" customHeight="1" x14ac:dyDescent="0.2">
      <c r="A25" s="54"/>
      <c r="B25" s="53"/>
      <c r="F25" s="17" t="s">
        <v>117</v>
      </c>
      <c r="G25" s="16"/>
      <c r="H25" s="12" t="str">
        <f t="shared" si="1"/>
        <v/>
      </c>
      <c r="I25" s="12" t="str">
        <f t="shared" si="5"/>
        <v>一般会計</v>
      </c>
      <c r="K25" s="12"/>
      <c r="L25" s="12"/>
      <c r="O25" s="12"/>
      <c r="P25" s="12"/>
      <c r="Q25" s="18"/>
      <c r="T25" s="12"/>
      <c r="U25" s="31" t="s">
        <v>518</v>
      </c>
      <c r="W25" s="48"/>
      <c r="Y25" s="31" t="s">
        <v>277</v>
      </c>
      <c r="Z25" s="31" t="s">
        <v>405</v>
      </c>
      <c r="AA25" s="57" t="s">
        <v>371</v>
      </c>
      <c r="AB25" s="57" t="s">
        <v>499</v>
      </c>
      <c r="AC25" s="30"/>
      <c r="AD25" s="30"/>
      <c r="AE25" s="30"/>
      <c r="AF25" s="29"/>
      <c r="AK25" s="38" t="str">
        <f t="shared" si="7"/>
        <v>X</v>
      </c>
    </row>
    <row r="26" spans="1:37" ht="13.5" customHeight="1" x14ac:dyDescent="0.2">
      <c r="A26" s="54"/>
      <c r="B26" s="53"/>
      <c r="F26" s="17" t="s">
        <v>118</v>
      </c>
      <c r="G26" s="16"/>
      <c r="H26" s="12" t="str">
        <f t="shared" si="1"/>
        <v/>
      </c>
      <c r="I26" s="12" t="str">
        <f t="shared" si="5"/>
        <v>一般会計</v>
      </c>
      <c r="K26" s="12"/>
      <c r="L26" s="12"/>
      <c r="O26" s="12"/>
      <c r="P26" s="12"/>
      <c r="Q26" s="18"/>
      <c r="T26" s="12"/>
      <c r="U26" s="31" t="s">
        <v>519</v>
      </c>
      <c r="Y26" s="31" t="s">
        <v>278</v>
      </c>
      <c r="Z26" s="31" t="s">
        <v>406</v>
      </c>
      <c r="AA26" s="57" t="s">
        <v>372</v>
      </c>
      <c r="AB26" s="57" t="s">
        <v>500</v>
      </c>
      <c r="AC26" s="30"/>
      <c r="AD26" s="30"/>
      <c r="AE26" s="30"/>
      <c r="AF26" s="29"/>
      <c r="AK26" s="38"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31" t="s">
        <v>520</v>
      </c>
      <c r="Y27" s="31" t="s">
        <v>279</v>
      </c>
      <c r="Z27" s="31" t="s">
        <v>407</v>
      </c>
      <c r="AA27" s="57" t="s">
        <v>373</v>
      </c>
      <c r="AB27" s="57" t="s">
        <v>501</v>
      </c>
      <c r="AC27" s="30"/>
      <c r="AD27" s="30"/>
      <c r="AE27" s="30"/>
      <c r="AF27" s="29"/>
      <c r="AK27" s="38"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31" t="s">
        <v>521</v>
      </c>
      <c r="Y28" s="31" t="s">
        <v>280</v>
      </c>
      <c r="Z28" s="31" t="s">
        <v>408</v>
      </c>
      <c r="AA28" s="57" t="s">
        <v>374</v>
      </c>
      <c r="AB28" s="57" t="s">
        <v>502</v>
      </c>
      <c r="AC28" s="30"/>
      <c r="AD28" s="30"/>
      <c r="AE28" s="30"/>
      <c r="AF28" s="29"/>
      <c r="AK28" s="38" t="s">
        <v>173</v>
      </c>
    </row>
    <row r="29" spans="1:37" ht="13.5" customHeight="1" x14ac:dyDescent="0.2">
      <c r="A29" s="12"/>
      <c r="B29" s="12"/>
      <c r="F29" s="17" t="s">
        <v>181</v>
      </c>
      <c r="G29" s="16"/>
      <c r="H29" s="12" t="str">
        <f t="shared" si="1"/>
        <v/>
      </c>
      <c r="I29" s="12" t="str">
        <f t="shared" si="5"/>
        <v>一般会計</v>
      </c>
      <c r="K29" s="12"/>
      <c r="L29" s="12"/>
      <c r="O29" s="12"/>
      <c r="P29" s="12"/>
      <c r="Q29" s="18"/>
      <c r="T29" s="12"/>
      <c r="U29" s="31" t="s">
        <v>522</v>
      </c>
      <c r="Y29" s="31" t="s">
        <v>281</v>
      </c>
      <c r="Z29" s="31" t="s">
        <v>409</v>
      </c>
      <c r="AA29" s="57" t="s">
        <v>375</v>
      </c>
      <c r="AB29" s="57" t="s">
        <v>503</v>
      </c>
      <c r="AC29" s="30"/>
      <c r="AD29" s="30"/>
      <c r="AE29" s="30"/>
      <c r="AF29" s="29"/>
      <c r="AK29" s="38" t="str">
        <f t="shared" si="7"/>
        <v>b</v>
      </c>
    </row>
    <row r="30" spans="1:37" ht="13.5" customHeight="1" x14ac:dyDescent="0.2">
      <c r="A30" s="12"/>
      <c r="B30" s="12"/>
      <c r="F30" s="17" t="s">
        <v>182</v>
      </c>
      <c r="G30" s="16"/>
      <c r="H30" s="12" t="str">
        <f t="shared" si="1"/>
        <v/>
      </c>
      <c r="I30" s="12" t="str">
        <f t="shared" si="5"/>
        <v>一般会計</v>
      </c>
      <c r="K30" s="12"/>
      <c r="L30" s="12"/>
      <c r="O30" s="12"/>
      <c r="P30" s="12"/>
      <c r="Q30" s="18"/>
      <c r="T30" s="12"/>
      <c r="U30" s="31" t="s">
        <v>523</v>
      </c>
      <c r="Y30" s="31" t="s">
        <v>282</v>
      </c>
      <c r="Z30" s="31" t="s">
        <v>410</v>
      </c>
      <c r="AA30" s="57" t="s">
        <v>376</v>
      </c>
      <c r="AB30" s="57" t="s">
        <v>504</v>
      </c>
      <c r="AC30" s="30"/>
      <c r="AD30" s="30"/>
      <c r="AE30" s="30"/>
      <c r="AF30" s="29"/>
      <c r="AK30" s="38" t="str">
        <f t="shared" si="7"/>
        <v>c</v>
      </c>
    </row>
    <row r="31" spans="1:37" ht="13.5" customHeight="1" x14ac:dyDescent="0.2">
      <c r="A31" s="12"/>
      <c r="B31" s="12"/>
      <c r="F31" s="17" t="s">
        <v>183</v>
      </c>
      <c r="G31" s="16"/>
      <c r="H31" s="12" t="str">
        <f t="shared" si="1"/>
        <v/>
      </c>
      <c r="I31" s="12" t="str">
        <f t="shared" si="5"/>
        <v>一般会計</v>
      </c>
      <c r="K31" s="12"/>
      <c r="L31" s="12"/>
      <c r="O31" s="12"/>
      <c r="P31" s="12"/>
      <c r="Q31" s="18"/>
      <c r="T31" s="12"/>
      <c r="U31" s="31" t="s">
        <v>524</v>
      </c>
      <c r="Y31" s="31" t="s">
        <v>283</v>
      </c>
      <c r="Z31" s="31" t="s">
        <v>411</v>
      </c>
      <c r="AA31" s="57" t="s">
        <v>377</v>
      </c>
      <c r="AB31" s="57" t="s">
        <v>505</v>
      </c>
      <c r="AC31" s="30"/>
      <c r="AD31" s="30"/>
      <c r="AE31" s="30"/>
      <c r="AF31" s="29"/>
      <c r="AK31" s="38" t="str">
        <f t="shared" si="7"/>
        <v>d</v>
      </c>
    </row>
    <row r="32" spans="1:37" ht="13.5" customHeight="1" x14ac:dyDescent="0.2">
      <c r="A32" s="12"/>
      <c r="B32" s="12"/>
      <c r="F32" s="17" t="s">
        <v>184</v>
      </c>
      <c r="G32" s="16"/>
      <c r="H32" s="12" t="str">
        <f t="shared" si="1"/>
        <v/>
      </c>
      <c r="I32" s="12" t="str">
        <f t="shared" si="5"/>
        <v>一般会計</v>
      </c>
      <c r="K32" s="12"/>
      <c r="L32" s="12"/>
      <c r="O32" s="12"/>
      <c r="P32" s="12"/>
      <c r="Q32" s="18"/>
      <c r="T32" s="12"/>
      <c r="U32" s="31" t="s">
        <v>525</v>
      </c>
      <c r="Y32" s="31" t="s">
        <v>284</v>
      </c>
      <c r="Z32" s="31" t="s">
        <v>412</v>
      </c>
      <c r="AA32" s="57" t="s">
        <v>58</v>
      </c>
      <c r="AB32" s="57" t="s">
        <v>58</v>
      </c>
      <c r="AC32" s="30"/>
      <c r="AD32" s="30"/>
      <c r="AE32" s="30"/>
      <c r="AF32" s="29"/>
      <c r="AK32" s="38" t="str">
        <f t="shared" si="7"/>
        <v>e</v>
      </c>
    </row>
    <row r="33" spans="1:37" ht="13.5" customHeight="1" x14ac:dyDescent="0.2">
      <c r="A33" s="12"/>
      <c r="B33" s="12"/>
      <c r="F33" s="17" t="s">
        <v>185</v>
      </c>
      <c r="G33" s="16"/>
      <c r="H33" s="12" t="str">
        <f t="shared" si="1"/>
        <v/>
      </c>
      <c r="I33" s="12" t="str">
        <f t="shared" si="5"/>
        <v>一般会計</v>
      </c>
      <c r="K33" s="12"/>
      <c r="L33" s="12"/>
      <c r="O33" s="12"/>
      <c r="P33" s="12"/>
      <c r="Q33" s="18"/>
      <c r="T33" s="12"/>
      <c r="U33" s="31" t="s">
        <v>526</v>
      </c>
      <c r="Y33" s="31" t="s">
        <v>285</v>
      </c>
      <c r="Z33" s="31" t="s">
        <v>413</v>
      </c>
      <c r="AA33" s="48"/>
      <c r="AB33" s="30"/>
      <c r="AC33" s="30"/>
      <c r="AD33" s="30"/>
      <c r="AE33" s="30"/>
      <c r="AF33" s="29"/>
      <c r="AK33" s="38" t="str">
        <f t="shared" si="7"/>
        <v>f</v>
      </c>
    </row>
    <row r="34" spans="1:37" ht="13.5" customHeight="1" x14ac:dyDescent="0.2">
      <c r="A34" s="12"/>
      <c r="B34" s="12"/>
      <c r="F34" s="17" t="s">
        <v>186</v>
      </c>
      <c r="G34" s="16"/>
      <c r="H34" s="12" t="str">
        <f t="shared" si="1"/>
        <v/>
      </c>
      <c r="I34" s="12" t="str">
        <f t="shared" si="5"/>
        <v>一般会計</v>
      </c>
      <c r="K34" s="12"/>
      <c r="L34" s="12"/>
      <c r="O34" s="12"/>
      <c r="P34" s="12"/>
      <c r="Q34" s="18"/>
      <c r="T34" s="12"/>
      <c r="U34" s="31" t="s">
        <v>527</v>
      </c>
      <c r="Y34" s="31" t="s">
        <v>286</v>
      </c>
      <c r="Z34" s="31" t="s">
        <v>414</v>
      </c>
      <c r="AB34" s="30"/>
      <c r="AC34" s="30"/>
      <c r="AD34" s="30"/>
      <c r="AE34" s="30"/>
      <c r="AF34" s="29"/>
      <c r="AK34" s="38" t="str">
        <f t="shared" si="7"/>
        <v>g</v>
      </c>
    </row>
    <row r="35" spans="1:37" ht="13.5" customHeight="1" x14ac:dyDescent="0.2">
      <c r="A35" s="12"/>
      <c r="B35" s="12"/>
      <c r="F35" s="17" t="s">
        <v>187</v>
      </c>
      <c r="G35" s="16"/>
      <c r="H35" s="12" t="str">
        <f t="shared" si="1"/>
        <v/>
      </c>
      <c r="I35" s="12" t="str">
        <f t="shared" si="5"/>
        <v>一般会計</v>
      </c>
      <c r="K35" s="12"/>
      <c r="L35" s="12"/>
      <c r="O35" s="12"/>
      <c r="P35" s="12"/>
      <c r="Q35" s="18"/>
      <c r="T35" s="12"/>
      <c r="U35" s="31" t="s">
        <v>528</v>
      </c>
      <c r="Y35" s="31" t="s">
        <v>287</v>
      </c>
      <c r="Z35" s="31" t="s">
        <v>415</v>
      </c>
      <c r="AC35" s="30"/>
      <c r="AF35" s="29"/>
      <c r="AK35" s="38" t="str">
        <f t="shared" si="7"/>
        <v>h</v>
      </c>
    </row>
    <row r="36" spans="1:37" ht="13.5" customHeight="1" x14ac:dyDescent="0.2">
      <c r="A36" s="12"/>
      <c r="B36" s="12"/>
      <c r="F36" s="17" t="s">
        <v>188</v>
      </c>
      <c r="G36" s="16"/>
      <c r="H36" s="12" t="str">
        <f t="shared" si="1"/>
        <v/>
      </c>
      <c r="I36" s="12" t="str">
        <f t="shared" si="5"/>
        <v>一般会計</v>
      </c>
      <c r="K36" s="12"/>
      <c r="L36" s="12"/>
      <c r="O36" s="12"/>
      <c r="P36" s="12"/>
      <c r="Q36" s="18"/>
      <c r="T36" s="12"/>
      <c r="Y36" s="31" t="s">
        <v>288</v>
      </c>
      <c r="Z36" s="31" t="s">
        <v>416</v>
      </c>
      <c r="AF36" s="29"/>
      <c r="AK36" s="38"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289</v>
      </c>
      <c r="Z37" s="31" t="s">
        <v>417</v>
      </c>
      <c r="AF37" s="29"/>
      <c r="AK37" s="38" t="str">
        <f t="shared" si="7"/>
        <v>j</v>
      </c>
    </row>
    <row r="38" spans="1:37" x14ac:dyDescent="0.2">
      <c r="A38" s="12"/>
      <c r="B38" s="12"/>
      <c r="F38" s="12"/>
      <c r="G38" s="18"/>
      <c r="K38" s="12"/>
      <c r="L38" s="12"/>
      <c r="O38" s="12"/>
      <c r="P38" s="12"/>
      <c r="Q38" s="18"/>
      <c r="T38" s="12"/>
      <c r="Y38" s="31" t="s">
        <v>290</v>
      </c>
      <c r="Z38" s="31" t="s">
        <v>418</v>
      </c>
      <c r="AF38" s="29"/>
      <c r="AK38" s="38" t="str">
        <f t="shared" si="7"/>
        <v>k</v>
      </c>
    </row>
    <row r="39" spans="1:37" x14ac:dyDescent="0.2">
      <c r="A39" s="12"/>
      <c r="B39" s="12"/>
      <c r="F39" s="12" t="str">
        <f>I37</f>
        <v>一般会計</v>
      </c>
      <c r="G39" s="18"/>
      <c r="K39" s="12"/>
      <c r="L39" s="12"/>
      <c r="O39" s="12"/>
      <c r="P39" s="12"/>
      <c r="Q39" s="18"/>
      <c r="T39" s="12"/>
      <c r="U39" s="31" t="s">
        <v>530</v>
      </c>
      <c r="Y39" s="31" t="s">
        <v>291</v>
      </c>
      <c r="Z39" s="31" t="s">
        <v>419</v>
      </c>
      <c r="AF39" s="29"/>
      <c r="AK39" s="38" t="str">
        <f t="shared" si="7"/>
        <v>l</v>
      </c>
    </row>
    <row r="40" spans="1:37" x14ac:dyDescent="0.2">
      <c r="A40" s="12"/>
      <c r="B40" s="12"/>
      <c r="F40" s="12"/>
      <c r="G40" s="18"/>
      <c r="K40" s="12"/>
      <c r="L40" s="12"/>
      <c r="O40" s="12"/>
      <c r="P40" s="12"/>
      <c r="Q40" s="18"/>
      <c r="T40" s="12"/>
      <c r="U40" s="31"/>
      <c r="Y40" s="31" t="s">
        <v>292</v>
      </c>
      <c r="Z40" s="31" t="s">
        <v>420</v>
      </c>
      <c r="AF40" s="29"/>
      <c r="AK40" s="38" t="str">
        <f t="shared" si="7"/>
        <v>m</v>
      </c>
    </row>
    <row r="41" spans="1:37" x14ac:dyDescent="0.2">
      <c r="A41" s="12"/>
      <c r="B41" s="12"/>
      <c r="F41" s="12"/>
      <c r="G41" s="18"/>
      <c r="K41" s="12"/>
      <c r="L41" s="12"/>
      <c r="O41" s="12"/>
      <c r="P41" s="12"/>
      <c r="Q41" s="18"/>
      <c r="T41" s="12"/>
      <c r="U41" s="31" t="s">
        <v>232</v>
      </c>
      <c r="Y41" s="31" t="s">
        <v>293</v>
      </c>
      <c r="Z41" s="31" t="s">
        <v>421</v>
      </c>
      <c r="AF41" s="29"/>
      <c r="AK41" s="38" t="str">
        <f t="shared" si="7"/>
        <v>n</v>
      </c>
    </row>
    <row r="42" spans="1:37" x14ac:dyDescent="0.2">
      <c r="A42" s="12"/>
      <c r="B42" s="12"/>
      <c r="F42" s="12"/>
      <c r="G42" s="18"/>
      <c r="K42" s="12"/>
      <c r="L42" s="12"/>
      <c r="O42" s="12"/>
      <c r="P42" s="12"/>
      <c r="Q42" s="18"/>
      <c r="T42" s="12"/>
      <c r="U42" s="31" t="s">
        <v>242</v>
      </c>
      <c r="Y42" s="31" t="s">
        <v>294</v>
      </c>
      <c r="Z42" s="31" t="s">
        <v>422</v>
      </c>
      <c r="AF42" s="29"/>
      <c r="AK42" s="38" t="str">
        <f t="shared" si="7"/>
        <v>o</v>
      </c>
    </row>
    <row r="43" spans="1:37" x14ac:dyDescent="0.2">
      <c r="A43" s="12"/>
      <c r="B43" s="12"/>
      <c r="F43" s="12"/>
      <c r="G43" s="18"/>
      <c r="K43" s="12"/>
      <c r="L43" s="12"/>
      <c r="O43" s="12"/>
      <c r="P43" s="12"/>
      <c r="Q43" s="18"/>
      <c r="T43" s="12"/>
      <c r="Y43" s="31" t="s">
        <v>295</v>
      </c>
      <c r="Z43" s="31" t="s">
        <v>423</v>
      </c>
      <c r="AF43" s="29"/>
      <c r="AK43" s="38" t="str">
        <f t="shared" si="7"/>
        <v>p</v>
      </c>
    </row>
    <row r="44" spans="1:37" x14ac:dyDescent="0.2">
      <c r="A44" s="12"/>
      <c r="B44" s="12"/>
      <c r="F44" s="12"/>
      <c r="G44" s="18"/>
      <c r="K44" s="12"/>
      <c r="L44" s="12"/>
      <c r="O44" s="12"/>
      <c r="P44" s="12"/>
      <c r="Q44" s="18"/>
      <c r="T44" s="12"/>
      <c r="Y44" s="31" t="s">
        <v>296</v>
      </c>
      <c r="Z44" s="31" t="s">
        <v>424</v>
      </c>
      <c r="AF44" s="29"/>
      <c r="AK44" s="38" t="str">
        <f t="shared" si="7"/>
        <v>q</v>
      </c>
    </row>
    <row r="45" spans="1:37" x14ac:dyDescent="0.2">
      <c r="A45" s="12"/>
      <c r="B45" s="12"/>
      <c r="F45" s="12"/>
      <c r="G45" s="18"/>
      <c r="K45" s="12"/>
      <c r="L45" s="12"/>
      <c r="O45" s="12"/>
      <c r="P45" s="12"/>
      <c r="Q45" s="18"/>
      <c r="T45" s="12"/>
      <c r="U45" s="28" t="s">
        <v>152</v>
      </c>
      <c r="Y45" s="31" t="s">
        <v>297</v>
      </c>
      <c r="Z45" s="31" t="s">
        <v>425</v>
      </c>
      <c r="AF45" s="29"/>
      <c r="AK45" s="38" t="str">
        <f t="shared" si="7"/>
        <v>r</v>
      </c>
    </row>
    <row r="46" spans="1:37" x14ac:dyDescent="0.2">
      <c r="A46" s="12"/>
      <c r="B46" s="12"/>
      <c r="F46" s="12"/>
      <c r="G46" s="18"/>
      <c r="K46" s="12"/>
      <c r="L46" s="12"/>
      <c r="O46" s="12"/>
      <c r="P46" s="12"/>
      <c r="Q46" s="18"/>
      <c r="T46" s="12"/>
      <c r="U46" s="64" t="s">
        <v>554</v>
      </c>
      <c r="Y46" s="31" t="s">
        <v>298</v>
      </c>
      <c r="Z46" s="31" t="s">
        <v>426</v>
      </c>
      <c r="AF46" s="29"/>
      <c r="AK46" s="38" t="str">
        <f t="shared" si="7"/>
        <v>s</v>
      </c>
    </row>
    <row r="47" spans="1:37" x14ac:dyDescent="0.2">
      <c r="A47" s="12"/>
      <c r="B47" s="12"/>
      <c r="F47" s="12"/>
      <c r="G47" s="18"/>
      <c r="K47" s="12"/>
      <c r="L47" s="12"/>
      <c r="O47" s="12"/>
      <c r="P47" s="12"/>
      <c r="Q47" s="18"/>
      <c r="T47" s="12"/>
      <c r="Y47" s="31" t="s">
        <v>299</v>
      </c>
      <c r="Z47" s="31" t="s">
        <v>427</v>
      </c>
      <c r="AF47" s="29"/>
      <c r="AK47" s="38" t="str">
        <f t="shared" si="7"/>
        <v>t</v>
      </c>
    </row>
    <row r="48" spans="1:37" x14ac:dyDescent="0.2">
      <c r="A48" s="12"/>
      <c r="B48" s="12"/>
      <c r="F48" s="12"/>
      <c r="G48" s="18"/>
      <c r="K48" s="12"/>
      <c r="L48" s="12"/>
      <c r="O48" s="12"/>
      <c r="P48" s="12"/>
      <c r="Q48" s="18"/>
      <c r="T48" s="12"/>
      <c r="U48" s="64">
        <v>2021</v>
      </c>
      <c r="Y48" s="31" t="s">
        <v>300</v>
      </c>
      <c r="Z48" s="31" t="s">
        <v>428</v>
      </c>
      <c r="AF48" s="29"/>
      <c r="AK48" s="38" t="str">
        <f t="shared" si="7"/>
        <v>u</v>
      </c>
    </row>
    <row r="49" spans="1:37" x14ac:dyDescent="0.2">
      <c r="A49" s="12"/>
      <c r="B49" s="12"/>
      <c r="F49" s="12"/>
      <c r="G49" s="18"/>
      <c r="K49" s="12"/>
      <c r="L49" s="12"/>
      <c r="O49" s="12"/>
      <c r="P49" s="12"/>
      <c r="Q49" s="18"/>
      <c r="T49" s="12"/>
      <c r="U49" s="64">
        <v>2022</v>
      </c>
      <c r="Y49" s="31" t="s">
        <v>301</v>
      </c>
      <c r="Z49" s="31" t="s">
        <v>429</v>
      </c>
      <c r="AF49" s="29"/>
      <c r="AK49" s="38" t="str">
        <f t="shared" si="7"/>
        <v>v</v>
      </c>
    </row>
    <row r="50" spans="1:37" x14ac:dyDescent="0.2">
      <c r="A50" s="12"/>
      <c r="B50" s="12"/>
      <c r="F50" s="12"/>
      <c r="G50" s="18"/>
      <c r="K50" s="12"/>
      <c r="L50" s="12"/>
      <c r="O50" s="12"/>
      <c r="P50" s="12"/>
      <c r="Q50" s="18"/>
      <c r="T50" s="12"/>
      <c r="U50" s="64">
        <v>2023</v>
      </c>
      <c r="Y50" s="31" t="s">
        <v>302</v>
      </c>
      <c r="Z50" s="31" t="s">
        <v>430</v>
      </c>
      <c r="AF50" s="29"/>
    </row>
    <row r="51" spans="1:37" x14ac:dyDescent="0.2">
      <c r="A51" s="12"/>
      <c r="B51" s="12"/>
      <c r="F51" s="12"/>
      <c r="G51" s="18"/>
      <c r="K51" s="12"/>
      <c r="L51" s="12"/>
      <c r="O51" s="12"/>
      <c r="P51" s="12"/>
      <c r="Q51" s="18"/>
      <c r="T51" s="12"/>
      <c r="U51" s="64">
        <v>2024</v>
      </c>
      <c r="Y51" s="31" t="s">
        <v>303</v>
      </c>
      <c r="Z51" s="31" t="s">
        <v>431</v>
      </c>
      <c r="AF51" s="29"/>
    </row>
    <row r="52" spans="1:37" x14ac:dyDescent="0.2">
      <c r="A52" s="12"/>
      <c r="B52" s="12"/>
      <c r="F52" s="12"/>
      <c r="G52" s="18"/>
      <c r="K52" s="12"/>
      <c r="L52" s="12"/>
      <c r="O52" s="12"/>
      <c r="P52" s="12"/>
      <c r="Q52" s="18"/>
      <c r="T52" s="12"/>
      <c r="U52" s="64">
        <v>2025</v>
      </c>
      <c r="Y52" s="31" t="s">
        <v>304</v>
      </c>
      <c r="Z52" s="31" t="s">
        <v>432</v>
      </c>
      <c r="AF52" s="29"/>
    </row>
    <row r="53" spans="1:37" x14ac:dyDescent="0.2">
      <c r="A53" s="12"/>
      <c r="B53" s="12"/>
      <c r="F53" s="12"/>
      <c r="G53" s="18"/>
      <c r="K53" s="12"/>
      <c r="L53" s="12"/>
      <c r="O53" s="12"/>
      <c r="P53" s="12"/>
      <c r="Q53" s="18"/>
      <c r="T53" s="12"/>
      <c r="U53" s="64">
        <v>2026</v>
      </c>
      <c r="Y53" s="31" t="s">
        <v>305</v>
      </c>
      <c r="Z53" s="31" t="s">
        <v>433</v>
      </c>
      <c r="AF53" s="29"/>
    </row>
    <row r="54" spans="1:37" x14ac:dyDescent="0.2">
      <c r="A54" s="12"/>
      <c r="B54" s="12"/>
      <c r="F54" s="12"/>
      <c r="G54" s="18"/>
      <c r="K54" s="12"/>
      <c r="L54" s="12"/>
      <c r="O54" s="12"/>
      <c r="P54" s="19"/>
      <c r="Q54" s="18"/>
      <c r="T54" s="12"/>
      <c r="Y54" s="31" t="s">
        <v>306</v>
      </c>
      <c r="Z54" s="31" t="s">
        <v>434</v>
      </c>
      <c r="AF54" s="29"/>
    </row>
    <row r="55" spans="1:37" x14ac:dyDescent="0.2">
      <c r="A55" s="12"/>
      <c r="B55" s="12"/>
      <c r="F55" s="12"/>
      <c r="G55" s="18"/>
      <c r="K55" s="12"/>
      <c r="L55" s="12"/>
      <c r="O55" s="12"/>
      <c r="P55" s="12"/>
      <c r="Q55" s="18"/>
      <c r="T55" s="12"/>
      <c r="Y55" s="31" t="s">
        <v>307</v>
      </c>
      <c r="Z55" s="31" t="s">
        <v>435</v>
      </c>
      <c r="AF55" s="29"/>
    </row>
    <row r="56" spans="1:37" x14ac:dyDescent="0.2">
      <c r="A56" s="12"/>
      <c r="B56" s="12"/>
      <c r="F56" s="12"/>
      <c r="G56" s="18"/>
      <c r="K56" s="12"/>
      <c r="L56" s="12"/>
      <c r="O56" s="12"/>
      <c r="P56" s="12"/>
      <c r="Q56" s="18"/>
      <c r="T56" s="12"/>
      <c r="U56" s="64">
        <v>20</v>
      </c>
      <c r="Y56" s="31" t="s">
        <v>308</v>
      </c>
      <c r="Z56" s="31" t="s">
        <v>436</v>
      </c>
      <c r="AF56" s="29"/>
    </row>
    <row r="57" spans="1:37" x14ac:dyDescent="0.2">
      <c r="A57" s="12"/>
      <c r="B57" s="12"/>
      <c r="F57" s="12"/>
      <c r="G57" s="18"/>
      <c r="K57" s="12"/>
      <c r="L57" s="12"/>
      <c r="O57" s="12"/>
      <c r="P57" s="12"/>
      <c r="Q57" s="18"/>
      <c r="T57" s="12"/>
      <c r="U57" s="31" t="s">
        <v>506</v>
      </c>
      <c r="Y57" s="31" t="s">
        <v>309</v>
      </c>
      <c r="Z57" s="31" t="s">
        <v>437</v>
      </c>
      <c r="AF57" s="29"/>
    </row>
    <row r="58" spans="1:37" x14ac:dyDescent="0.2">
      <c r="A58" s="12"/>
      <c r="B58" s="12"/>
      <c r="F58" s="12"/>
      <c r="G58" s="18"/>
      <c r="K58" s="12"/>
      <c r="L58" s="12"/>
      <c r="O58" s="12"/>
      <c r="P58" s="12"/>
      <c r="Q58" s="18"/>
      <c r="T58" s="12"/>
      <c r="U58" s="31" t="s">
        <v>507</v>
      </c>
      <c r="Y58" s="31" t="s">
        <v>310</v>
      </c>
      <c r="Z58" s="31" t="s">
        <v>438</v>
      </c>
      <c r="AF58" s="29"/>
    </row>
    <row r="59" spans="1:37" x14ac:dyDescent="0.2">
      <c r="A59" s="12"/>
      <c r="B59" s="12"/>
      <c r="F59" s="12"/>
      <c r="G59" s="18"/>
      <c r="K59" s="12"/>
      <c r="L59" s="12"/>
      <c r="O59" s="12"/>
      <c r="P59" s="12"/>
      <c r="Q59" s="18"/>
      <c r="T59" s="12"/>
      <c r="Y59" s="31" t="s">
        <v>311</v>
      </c>
      <c r="Z59" s="31" t="s">
        <v>439</v>
      </c>
      <c r="AF59" s="29"/>
    </row>
    <row r="60" spans="1:37" x14ac:dyDescent="0.2">
      <c r="A60" s="12"/>
      <c r="B60" s="12"/>
      <c r="F60" s="12"/>
      <c r="G60" s="18"/>
      <c r="K60" s="12"/>
      <c r="L60" s="12"/>
      <c r="O60" s="12"/>
      <c r="P60" s="12"/>
      <c r="Q60" s="18"/>
      <c r="T60" s="12"/>
      <c r="Y60" s="31" t="s">
        <v>312</v>
      </c>
      <c r="Z60" s="31" t="s">
        <v>440</v>
      </c>
      <c r="AF60" s="29"/>
    </row>
    <row r="61" spans="1:37" x14ac:dyDescent="0.2">
      <c r="A61" s="12"/>
      <c r="B61" s="12"/>
      <c r="F61" s="12"/>
      <c r="G61" s="18"/>
      <c r="K61" s="12"/>
      <c r="L61" s="12"/>
      <c r="O61" s="12"/>
      <c r="P61" s="12"/>
      <c r="Q61" s="18"/>
      <c r="T61" s="12"/>
      <c r="Y61" s="31" t="s">
        <v>313</v>
      </c>
      <c r="Z61" s="31" t="s">
        <v>441</v>
      </c>
      <c r="AF61" s="29"/>
    </row>
    <row r="62" spans="1:37" x14ac:dyDescent="0.2">
      <c r="A62" s="12"/>
      <c r="B62" s="12"/>
      <c r="F62" s="12"/>
      <c r="G62" s="18"/>
      <c r="K62" s="12"/>
      <c r="L62" s="12"/>
      <c r="O62" s="12"/>
      <c r="P62" s="12"/>
      <c r="Q62" s="18"/>
      <c r="T62" s="12"/>
      <c r="Y62" s="31" t="s">
        <v>314</v>
      </c>
      <c r="Z62" s="31" t="s">
        <v>442</v>
      </c>
      <c r="AF62" s="29"/>
    </row>
    <row r="63" spans="1:37" x14ac:dyDescent="0.2">
      <c r="A63" s="12"/>
      <c r="B63" s="12"/>
      <c r="F63" s="12"/>
      <c r="G63" s="18"/>
      <c r="K63" s="12"/>
      <c r="L63" s="12"/>
      <c r="O63" s="12"/>
      <c r="P63" s="12"/>
      <c r="Q63" s="18"/>
      <c r="T63" s="12"/>
      <c r="Y63" s="31" t="s">
        <v>315</v>
      </c>
      <c r="Z63" s="31" t="s">
        <v>443</v>
      </c>
      <c r="AF63" s="29"/>
    </row>
    <row r="64" spans="1:37" x14ac:dyDescent="0.2">
      <c r="A64" s="12"/>
      <c r="B64" s="12"/>
      <c r="F64" s="12"/>
      <c r="G64" s="18"/>
      <c r="K64" s="12"/>
      <c r="L64" s="12"/>
      <c r="O64" s="12"/>
      <c r="P64" s="12"/>
      <c r="Q64" s="18"/>
      <c r="T64" s="12"/>
      <c r="Y64" s="31" t="s">
        <v>316</v>
      </c>
      <c r="Z64" s="31" t="s">
        <v>444</v>
      </c>
      <c r="AF64" s="29"/>
    </row>
    <row r="65" spans="1:32" x14ac:dyDescent="0.2">
      <c r="A65" s="12"/>
      <c r="B65" s="12"/>
      <c r="F65" s="12"/>
      <c r="G65" s="18"/>
      <c r="K65" s="12"/>
      <c r="L65" s="12"/>
      <c r="O65" s="12"/>
      <c r="P65" s="12"/>
      <c r="Q65" s="18"/>
      <c r="T65" s="12"/>
      <c r="Y65" s="31" t="s">
        <v>317</v>
      </c>
      <c r="Z65" s="31" t="s">
        <v>445</v>
      </c>
      <c r="AF65" s="29"/>
    </row>
    <row r="66" spans="1:32" x14ac:dyDescent="0.2">
      <c r="A66" s="12"/>
      <c r="B66" s="12"/>
      <c r="F66" s="12"/>
      <c r="G66" s="18"/>
      <c r="K66" s="12"/>
      <c r="L66" s="12"/>
      <c r="O66" s="12"/>
      <c r="P66" s="12"/>
      <c r="Q66" s="18"/>
      <c r="T66" s="12"/>
      <c r="Y66" s="31" t="s">
        <v>59</v>
      </c>
      <c r="Z66" s="31" t="s">
        <v>446</v>
      </c>
      <c r="AF66" s="29"/>
    </row>
    <row r="67" spans="1:32" x14ac:dyDescent="0.2">
      <c r="A67" s="12"/>
      <c r="B67" s="12"/>
      <c r="F67" s="12"/>
      <c r="G67" s="18"/>
      <c r="K67" s="12"/>
      <c r="L67" s="12"/>
      <c r="O67" s="12"/>
      <c r="P67" s="12"/>
      <c r="Q67" s="18"/>
      <c r="T67" s="12"/>
      <c r="Y67" s="31" t="s">
        <v>318</v>
      </c>
      <c r="Z67" s="31" t="s">
        <v>447</v>
      </c>
      <c r="AF67" s="29"/>
    </row>
    <row r="68" spans="1:32" x14ac:dyDescent="0.2">
      <c r="A68" s="12"/>
      <c r="B68" s="12"/>
      <c r="F68" s="12"/>
      <c r="G68" s="18"/>
      <c r="K68" s="12"/>
      <c r="L68" s="12"/>
      <c r="O68" s="12"/>
      <c r="P68" s="12"/>
      <c r="Q68" s="18"/>
      <c r="T68" s="12"/>
      <c r="Y68" s="31" t="s">
        <v>319</v>
      </c>
      <c r="Z68" s="31" t="s">
        <v>448</v>
      </c>
      <c r="AF68" s="29"/>
    </row>
    <row r="69" spans="1:32" x14ac:dyDescent="0.2">
      <c r="A69" s="12"/>
      <c r="B69" s="12"/>
      <c r="F69" s="12"/>
      <c r="G69" s="18"/>
      <c r="K69" s="12"/>
      <c r="L69" s="12"/>
      <c r="O69" s="12"/>
      <c r="P69" s="12"/>
      <c r="Q69" s="18"/>
      <c r="T69" s="12"/>
      <c r="Y69" s="31" t="s">
        <v>320</v>
      </c>
      <c r="Z69" s="31" t="s">
        <v>449</v>
      </c>
      <c r="AF69" s="29"/>
    </row>
    <row r="70" spans="1:32" x14ac:dyDescent="0.2">
      <c r="A70" s="12"/>
      <c r="B70" s="12"/>
      <c r="Y70" s="31" t="s">
        <v>321</v>
      </c>
      <c r="Z70" s="31" t="s">
        <v>450</v>
      </c>
    </row>
    <row r="71" spans="1:32" x14ac:dyDescent="0.2">
      <c r="Y71" s="31" t="s">
        <v>322</v>
      </c>
      <c r="Z71" s="31" t="s">
        <v>451</v>
      </c>
    </row>
    <row r="72" spans="1:32" x14ac:dyDescent="0.2">
      <c r="Y72" s="31" t="s">
        <v>323</v>
      </c>
      <c r="Z72" s="31" t="s">
        <v>452</v>
      </c>
    </row>
    <row r="73" spans="1:32" x14ac:dyDescent="0.2">
      <c r="Y73" s="31" t="s">
        <v>324</v>
      </c>
      <c r="Z73" s="31" t="s">
        <v>453</v>
      </c>
    </row>
    <row r="74" spans="1:32" x14ac:dyDescent="0.2">
      <c r="Y74" s="31" t="s">
        <v>325</v>
      </c>
      <c r="Z74" s="31" t="s">
        <v>454</v>
      </c>
    </row>
    <row r="75" spans="1:32" x14ac:dyDescent="0.2">
      <c r="Y75" s="31" t="s">
        <v>326</v>
      </c>
      <c r="Z75" s="31" t="s">
        <v>455</v>
      </c>
    </row>
    <row r="76" spans="1:32" x14ac:dyDescent="0.2">
      <c r="Y76" s="31" t="s">
        <v>327</v>
      </c>
      <c r="Z76" s="31" t="s">
        <v>456</v>
      </c>
    </row>
    <row r="77" spans="1:32" x14ac:dyDescent="0.2">
      <c r="Y77" s="31" t="s">
        <v>328</v>
      </c>
      <c r="Z77" s="31" t="s">
        <v>457</v>
      </c>
    </row>
    <row r="78" spans="1:32" x14ac:dyDescent="0.2">
      <c r="Y78" s="31" t="s">
        <v>329</v>
      </c>
      <c r="Z78" s="31" t="s">
        <v>458</v>
      </c>
    </row>
    <row r="79" spans="1:32" x14ac:dyDescent="0.2">
      <c r="Y79" s="31" t="s">
        <v>330</v>
      </c>
      <c r="Z79" s="31" t="s">
        <v>459</v>
      </c>
    </row>
    <row r="80" spans="1:32" x14ac:dyDescent="0.2">
      <c r="Y80" s="31" t="s">
        <v>331</v>
      </c>
      <c r="Z80" s="31" t="s">
        <v>460</v>
      </c>
    </row>
    <row r="81" spans="25:26" x14ac:dyDescent="0.2">
      <c r="Y81" s="31" t="s">
        <v>332</v>
      </c>
      <c r="Z81" s="31" t="s">
        <v>461</v>
      </c>
    </row>
    <row r="82" spans="25:26" x14ac:dyDescent="0.2">
      <c r="Y82" s="31" t="s">
        <v>333</v>
      </c>
      <c r="Z82" s="31" t="s">
        <v>462</v>
      </c>
    </row>
    <row r="83" spans="25:26" x14ac:dyDescent="0.2">
      <c r="Y83" s="31" t="s">
        <v>334</v>
      </c>
      <c r="Z83" s="31" t="s">
        <v>463</v>
      </c>
    </row>
    <row r="84" spans="25:26" x14ac:dyDescent="0.2">
      <c r="Y84" s="31" t="s">
        <v>335</v>
      </c>
      <c r="Z84" s="31" t="s">
        <v>464</v>
      </c>
    </row>
    <row r="85" spans="25:26" x14ac:dyDescent="0.2">
      <c r="Y85" s="31" t="s">
        <v>336</v>
      </c>
      <c r="Z85" s="31" t="s">
        <v>465</v>
      </c>
    </row>
    <row r="86" spans="25:26" x14ac:dyDescent="0.2">
      <c r="Y86" s="31" t="s">
        <v>337</v>
      </c>
      <c r="Z86" s="31" t="s">
        <v>466</v>
      </c>
    </row>
    <row r="87" spans="25:26" x14ac:dyDescent="0.2">
      <c r="Y87" s="31" t="s">
        <v>338</v>
      </c>
      <c r="Z87" s="31" t="s">
        <v>467</v>
      </c>
    </row>
    <row r="88" spans="25:26" x14ac:dyDescent="0.2">
      <c r="Y88" s="31" t="s">
        <v>339</v>
      </c>
      <c r="Z88" s="31" t="s">
        <v>468</v>
      </c>
    </row>
    <row r="89" spans="25:26" x14ac:dyDescent="0.2">
      <c r="Y89" s="31" t="s">
        <v>340</v>
      </c>
      <c r="Z89" s="31" t="s">
        <v>469</v>
      </c>
    </row>
    <row r="90" spans="25:26" x14ac:dyDescent="0.2">
      <c r="Y90" s="31" t="s">
        <v>341</v>
      </c>
      <c r="Z90" s="31" t="s">
        <v>470</v>
      </c>
    </row>
    <row r="91" spans="25:26" x14ac:dyDescent="0.2">
      <c r="Y91" s="31" t="s">
        <v>342</v>
      </c>
      <c r="Z91" s="31" t="s">
        <v>471</v>
      </c>
    </row>
    <row r="92" spans="25:26" x14ac:dyDescent="0.2">
      <c r="Y92" s="31" t="s">
        <v>343</v>
      </c>
      <c r="Z92" s="31" t="s">
        <v>472</v>
      </c>
    </row>
    <row r="93" spans="25:26" x14ac:dyDescent="0.2">
      <c r="Y93" s="31" t="s">
        <v>344</v>
      </c>
      <c r="Z93" s="31" t="s">
        <v>473</v>
      </c>
    </row>
    <row r="94" spans="25:26" x14ac:dyDescent="0.2">
      <c r="Y94" s="31" t="s">
        <v>345</v>
      </c>
      <c r="Z94" s="31" t="s">
        <v>474</v>
      </c>
    </row>
    <row r="95" spans="25:26" x14ac:dyDescent="0.2">
      <c r="Y95" s="31" t="s">
        <v>346</v>
      </c>
      <c r="Z95" s="31" t="s">
        <v>475</v>
      </c>
    </row>
    <row r="96" spans="25:26" x14ac:dyDescent="0.2">
      <c r="Y96" s="31" t="s">
        <v>250</v>
      </c>
      <c r="Z96" s="31" t="s">
        <v>476</v>
      </c>
    </row>
    <row r="97" spans="25:26" x14ac:dyDescent="0.2">
      <c r="Y97" s="31" t="s">
        <v>347</v>
      </c>
      <c r="Z97" s="31" t="s">
        <v>477</v>
      </c>
    </row>
    <row r="98" spans="25:26" x14ac:dyDescent="0.2">
      <c r="Y98" s="31" t="s">
        <v>348</v>
      </c>
      <c r="Z98" s="31" t="s">
        <v>478</v>
      </c>
    </row>
    <row r="99" spans="25:26" x14ac:dyDescent="0.2">
      <c r="Y99" s="31" t="s">
        <v>378</v>
      </c>
      <c r="Z99" s="31" t="s">
        <v>479</v>
      </c>
    </row>
    <row r="100" spans="25:26" x14ac:dyDescent="0.2">
      <c r="Y100" s="31" t="s">
        <v>557</v>
      </c>
      <c r="Z100" s="31"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2022-11-29T09:20:43Z</dcterms:created>
  <dcterms:modified xsi:type="dcterms:W3CDTF">2022-11-29T09:28:38Z</dcterms:modified>
</cp:coreProperties>
</file>