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補正予算レビューシート!$A$2:$BG$110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c r="W22" i="13"/>
  <c r="P22" i="13"/>
  <c r="AK19" i="13"/>
  <c r="AY110" i="13"/>
  <c r="AY109" i="13"/>
  <c r="AY103" i="13"/>
  <c r="AU102" i="13"/>
  <c r="Y102" i="13"/>
  <c r="AW78" i="13"/>
  <c r="AT78" i="13"/>
  <c r="AQ78" i="13"/>
  <c r="AL78" i="13"/>
  <c r="AI78" i="13"/>
  <c r="AF78" i="13"/>
  <c r="Z78" i="13"/>
  <c r="W78" i="13"/>
  <c r="T78" i="13"/>
  <c r="N78" i="13"/>
  <c r="AW77" i="13"/>
  <c r="AT77" i="13"/>
  <c r="AQ77" i="13"/>
  <c r="AL77" i="13"/>
  <c r="AI77" i="13"/>
  <c r="AF77" i="13"/>
  <c r="Z77" i="13"/>
  <c r="W77" i="13"/>
  <c r="T77" i="13"/>
  <c r="N77" i="13"/>
  <c r="K77" i="13"/>
  <c r="H77" i="13"/>
  <c r="AY30" i="13"/>
  <c r="AY39" i="13"/>
  <c r="AD19" i="13"/>
  <c r="AD21" i="13"/>
  <c r="W19" i="13"/>
  <c r="W21" i="13"/>
  <c r="P19" i="13"/>
  <c r="P21" i="13"/>
  <c r="AV2" i="13"/>
  <c r="AY34" i="13"/>
  <c r="AY38" i="13"/>
  <c r="AY32" i="13"/>
  <c r="AY36" i="13"/>
  <c r="AY31" i="13"/>
  <c r="AY33" i="13"/>
  <c r="AY35" i="13"/>
  <c r="AY37" i="13"/>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3"/>
  <c r="D3" i="4"/>
  <c r="D4" i="4"/>
  <c r="D5" i="4"/>
  <c r="D6" i="4"/>
  <c r="D7" i="4"/>
  <c r="D8" i="4"/>
  <c r="D9" i="4"/>
  <c r="D10" i="4"/>
  <c r="D11" i="4"/>
  <c r="D12" i="4"/>
  <c r="N4" i="4"/>
  <c r="N5" i="4"/>
  <c r="N6" i="4"/>
  <c r="N7" i="4"/>
  <c r="N8" i="4"/>
  <c r="N9" i="4"/>
  <c r="N10" i="4"/>
  <c r="N11" i="4"/>
  <c r="K13" i="4"/>
  <c r="AE8" i="13"/>
  <c r="S3" i="4"/>
  <c r="S4" i="4"/>
  <c r="S5" i="4"/>
  <c r="S6" i="4"/>
  <c r="S7" i="4"/>
  <c r="S8" i="4"/>
  <c r="P10" i="4"/>
  <c r="G11" i="13"/>
  <c r="D13" i="4"/>
  <c r="D14" i="4"/>
  <c r="D15" i="4"/>
  <c r="D16" i="4"/>
  <c r="D17" i="4"/>
  <c r="D18" i="4"/>
  <c r="D19" i="4"/>
  <c r="D20" i="4"/>
  <c r="D21" i="4"/>
  <c r="D22" i="4"/>
  <c r="D23" i="4"/>
  <c r="A27" i="4"/>
  <c r="G8" i="13"/>
</calcChain>
</file>

<file path=xl/sharedStrings.xml><?xml version="1.0" encoding="utf-8"?>
<sst xmlns="http://schemas.openxmlformats.org/spreadsheetml/2006/main" count="690" uniqueCount="599">
  <si>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</si>
  <si>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</si>
  <si>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</si>
  <si>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</si>
  <si>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</si>
  <si>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</si>
  <si>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</si>
  <si>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</si>
  <si>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</si>
  <si>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</si>
  <si>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</si>
  <si>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</si>
  <si>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</si>
  <si>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</si>
  <si>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</si>
  <si>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</si>
  <si>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</si>
  <si>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</si>
  <si>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</si>
  <si>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</si>
  <si>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</si>
  <si>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</si>
  <si>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</si>
  <si>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</si>
  <si>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</si>
  <si>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</si>
  <si>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</si>
  <si>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</si>
  <si>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</si>
  <si>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</si>
  <si>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</si>
  <si>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</si>
  <si>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</si>
  <si>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</si>
  <si>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</si>
  <si>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</si>
  <si>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</si>
  <si>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</si>
  <si>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</si>
  <si>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</si>
  <si>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</si>
  <si>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</si>
  <si>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</si>
  <si>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</si>
  <si>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</si>
  <si>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</si>
  <si>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</si>
  <si>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</si>
  <si>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</si>
  <si>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</si>
  <si>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</si>
  <si>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</si>
  <si>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</si>
  <si>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</si>
  <si>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</si>
  <si>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</si>
  <si>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</si>
  <si>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</si>
  <si>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</si>
  <si>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</si>
  <si>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</si>
  <si>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</si>
  <si>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</si>
  <si>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</si>
  <si>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</si>
  <si>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</si>
  <si>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</si>
  <si>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</si>
  <si>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</si>
  <si>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</si>
  <si>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</si>
  <si>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</si>
  <si>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</si>
  <si>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</si>
  <si>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</si>
  <si>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</si>
  <si>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</si>
  <si>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</si>
  <si>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</si>
  <si>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</si>
  <si>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</si>
  <si>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</si>
  <si>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</si>
  <si>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</si>
  <si>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</si>
  <si>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</si>
  <si>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</si>
  <si>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</si>
  <si>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</si>
  <si>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</si>
  <si>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</si>
  <si>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</si>
  <si>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</si>
  <si>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</si>
  <si>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</si>
  <si>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</si>
  <si>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</si>
  <si>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</si>
  <si>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</si>
  <si>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</si>
  <si>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</si>
  <si>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</si>
  <si>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</si>
  <si>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</si>
  <si>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</si>
  <si>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</si>
  <si>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</si>
  <si>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</si>
  <si>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</si>
  <si>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</si>
  <si>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</si>
  <si>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</si>
  <si>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</si>
  <si>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</si>
  <si>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</si>
  <si>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</si>
  <si>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</si>
  <si>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</si>
  <si>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</si>
  <si>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</si>
  <si>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</si>
  <si>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</si>
  <si>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</si>
  <si>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</si>
  <si>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</si>
  <si>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</si>
  <si>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</si>
  <si>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</si>
  <si>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</si>
  <si>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</si>
  <si>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</si>
  <si>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</si>
  <si>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</si>
  <si>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</si>
  <si>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</si>
  <si>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</si>
  <si>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</si>
  <si>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</si>
  <si>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</si>
  <si>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</si>
  <si>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</si>
  <si>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</si>
  <si>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</si>
  <si>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</si>
  <si>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</si>
  <si>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</si>
  <si>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</si>
  <si>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</si>
  <si>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</si>
  <si>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</si>
  <si>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</si>
  <si>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</si>
  <si>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</si>
  <si>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</si>
  <si>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</si>
  <si>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</si>
  <si>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</si>
  <si>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</si>
  <si>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</si>
  <si>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</si>
  <si>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</si>
  <si>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</si>
  <si>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</si>
  <si>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</si>
  <si>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</si>
  <si>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</si>
  <si>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</si>
  <si>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</si>
  <si>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</si>
  <si>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</si>
  <si>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</si>
  <si>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</si>
  <si>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</si>
  <si>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</si>
  <si>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</si>
  <si>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</si>
  <si>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</si>
  <si>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</si>
  <si>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</si>
  <si>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</si>
  <si>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</si>
  <si>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</si>
  <si>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</si>
  <si>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</si>
  <si>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</si>
  <si>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</si>
  <si>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</si>
  <si>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</si>
  <si>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</si>
  <si>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</si>
  <si>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</si>
  <si>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</si>
  <si>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</si>
  <si>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</si>
  <si>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</si>
  <si>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</si>
  <si>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</si>
  <si>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</si>
  <si>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</si>
  <si>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</si>
  <si>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</si>
  <si>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</si>
  <si>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</si>
  <si>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</si>
  <si>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</si>
  <si>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</si>
  <si>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</si>
  <si>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</si>
  <si>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</si>
  <si>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</si>
  <si>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</si>
  <si>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</si>
  <si>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</si>
  <si>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</si>
  <si>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</si>
  <si>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</si>
  <si>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</si>
  <si>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</si>
  <si>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</si>
  <si>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</si>
  <si>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</si>
  <si>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</si>
  <si>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</si>
  <si>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</si>
  <si>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</si>
  <si>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</si>
  <si>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</si>
  <si>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</si>
  <si>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</si>
  <si>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</si>
  <si>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</si>
  <si>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</si>
  <si>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</si>
  <si>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</si>
  <si>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</si>
  <si>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</si>
  <si>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</si>
  <si>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</si>
  <si>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</si>
  <si>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</si>
  <si>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</si>
  <si>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</si>
  <si>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</si>
  <si>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</si>
  <si>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</si>
  <si>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</si>
  <si>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</si>
  <si>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</si>
  <si>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</si>
  <si>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</si>
  <si>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</si>
  <si>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</si>
  <si>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</si>
  <si>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</si>
  <si>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</si>
  <si>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</si>
  <si>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</si>
  <si>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</si>
  <si>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</si>
  <si>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</si>
  <si>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</si>
  <si>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</si>
  <si>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</si>
  <si>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</si>
  <si>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</si>
  <si>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</si>
  <si>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</si>
  <si>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</si>
  <si>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</si>
  <si>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</si>
  <si>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</si>
  <si>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</si>
  <si>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</si>
  <si>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</si>
  <si>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</si>
  <si>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</si>
  <si>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</si>
  <si>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</si>
  <si>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</si>
  <si>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</si>
  <si>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</si>
  <si>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</si>
  <si>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</si>
  <si>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</si>
  <si>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</si>
  <si>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</si>
  <si>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</si>
  <si>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</si>
  <si>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</si>
  <si>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</si>
  <si>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</si>
  <si>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</si>
  <si>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</si>
  <si>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</si>
  <si>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</si>
  <si>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</si>
  <si>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</si>
  <si>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</si>
  <si>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</si>
  <si>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</si>
  <si>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</si>
  <si>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</si>
  <si>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</si>
  <si>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</si>
  <si>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</si>
  <si>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</si>
  <si>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</si>
  <si>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</si>
  <si>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</si>
  <si>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</si>
  <si>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</si>
  <si>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</si>
  <si>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</si>
  <si>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</si>
  <si>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</si>
  <si>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</si>
  <si>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</si>
  <si>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</si>
  <si>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</si>
  <si>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</si>
  <si>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</si>
  <si>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</si>
  <si>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</si>
  <si>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</si>
  <si>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</si>
  <si>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</si>
  <si>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</si>
  <si>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</si>
  <si>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</si>
  <si>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</si>
  <si>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</si>
  <si>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</si>
  <si>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</si>
  <si>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</si>
  <si>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</si>
  <si>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</si>
  <si>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</si>
  <si>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</si>
  <si>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</si>
  <si>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</si>
  <si>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</si>
  <si>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</si>
  <si>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</si>
  <si>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</si>
  <si>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</si>
  <si>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</si>
  <si>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</si>
  <si>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</si>
  <si>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</si>
  <si>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</si>
  <si>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</si>
  <si>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</si>
  <si>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</si>
  <si>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</si>
  <si>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</si>
  <si>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</si>
  <si>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</si>
  <si>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</si>
  <si>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</si>
  <si>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</si>
  <si>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</si>
  <si>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</si>
  <si>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</si>
  <si>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</si>
  <si>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</si>
  <si>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</si>
  <si>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</si>
  <si>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</si>
  <si>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</si>
  <si>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</si>
  <si>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</si>
  <si>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</si>
  <si>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</si>
  <si>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</si>
  <si>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</si>
  <si>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</si>
  <si>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</si>
  <si>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</si>
  <si>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</si>
  <si>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</si>
  <si>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</si>
  <si>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</si>
  <si>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</si>
  <si>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</si>
  <si>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</si>
  <si>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</si>
  <si>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</si>
  <si>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</si>
  <si>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</si>
  <si>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</si>
  <si>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</si>
  <si>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</si>
  <si>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</si>
  <si>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</si>
  <si>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</si>
  <si>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</si>
  <si>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</si>
  <si>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</si>
  <si>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</si>
  <si>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</si>
  <si>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</si>
  <si>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</si>
  <si>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</si>
  <si>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</si>
  <si>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</si>
  <si>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</si>
  <si>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</si>
  <si>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</si>
  <si>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</si>
  <si>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</si>
  <si>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</si>
  <si>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</si>
  <si>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</si>
  <si>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</si>
  <si>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</si>
  <si>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</si>
  <si>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</si>
  <si>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</si>
  <si>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</si>
  <si>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</si>
  <si>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</si>
  <si>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</si>
  <si>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</si>
  <si>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</si>
  <si>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</si>
  <si>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</si>
  <si>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</si>
  <si>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</si>
  <si>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</si>
  <si>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</si>
  <si>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</si>
  <si>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</si>
  <si>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</si>
  <si>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</si>
  <si>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</si>
  <si>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</si>
  <si>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</si>
  <si>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</si>
  <si>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</si>
  <si>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</si>
  <si>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</si>
  <si>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</si>
  <si>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</si>
  <si>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</si>
  <si>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</si>
  <si>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</si>
  <si>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</si>
  <si>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</si>
  <si>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</si>
  <si>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</si>
  <si>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</si>
  <si>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</si>
  <si>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</si>
  <si>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</si>
  <si>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</si>
  <si>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</si>
  <si>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</si>
  <si>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</si>
  <si>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</si>
  <si>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</si>
  <si>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</si>
  <si>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</si>
  <si>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</si>
  <si>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</si>
  <si>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</si>
  <si>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</si>
  <si>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</si>
  <si>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</si>
  <si>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</si>
  <si>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</si>
  <si>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</si>
  <si>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</si>
  <si>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</si>
  <si>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</si>
  <si>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</si>
  <si>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</si>
  <si>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</si>
  <si>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</si>
  <si>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</si>
  <si>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</si>
  <si>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</si>
  <si>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</si>
  <si>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</si>
  <si>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</si>
  <si>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</si>
  <si>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</si>
  <si>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</si>
  <si>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</si>
  <si>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</si>
  <si>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</si>
  <si>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</si>
  <si>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</si>
  <si>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</si>
  <si>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</si>
  <si>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</si>
  <si>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</si>
  <si>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</si>
  <si>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</si>
  <si>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</si>
  <si>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</si>
  <si>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</si>
  <si>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</si>
  <si>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</si>
  <si>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</si>
  <si>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</si>
  <si>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</si>
  <si>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</si>
  <si>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</si>
  <si>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</si>
  <si>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</si>
  <si>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</si>
  <si>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</si>
  <si>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</si>
  <si>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</si>
  <si>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</si>
  <si>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</si>
  <si>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</si>
  <si>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</si>
  <si>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</si>
  <si>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</si>
  <si>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</si>
  <si>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</si>
  <si>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</si>
  <si>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</si>
  <si>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</si>
  <si>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</si>
  <si>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</si>
  <si>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</si>
  <si>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</si>
  <si>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</si>
  <si>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</si>
  <si>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</si>
  <si>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</si>
  <si>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</si>
  <si>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</si>
  <si>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</si>
  <si>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令和4年度</t>
    <rPh sb="0" eb="2">
      <t>レイワ</t>
    </rPh>
    <phoneticPr fontId="5"/>
  </si>
  <si>
    <t>5年度
活動見込</t>
    <rPh sb="4" eb="6">
      <t>カツドウ</t>
    </rPh>
    <rPh sb="6" eb="8">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</si>
  <si>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</si>
  <si>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</si>
  <si>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</si>
  <si>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</si>
  <si>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</si>
  <si>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</si>
  <si>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</si>
  <si>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</si>
  <si>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</si>
  <si>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</si>
  <si>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</si>
  <si>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独立行政法人国立公文書館施設整備に必要な経費</t>
    <rPh sb="0" eb="12">
      <t>ドクリツギョウセイホウジンコクリツコウブンショカン</t>
    </rPh>
    <rPh sb="12" eb="14">
      <t>シセツ</t>
    </rPh>
    <rPh sb="14" eb="16">
      <t>セイビ</t>
    </rPh>
    <rPh sb="17" eb="19">
      <t>ヒツヨウ</t>
    </rPh>
    <rPh sb="20" eb="22">
      <t>ケイヒ</t>
    </rPh>
    <phoneticPr fontId="5"/>
  </si>
  <si>
    <t>大臣官房</t>
    <rPh sb="0" eb="2">
      <t>ダイジン</t>
    </rPh>
    <rPh sb="2" eb="4">
      <t>カンボウ</t>
    </rPh>
    <phoneticPr fontId="5"/>
  </si>
  <si>
    <t>公文書管理課</t>
    <rPh sb="0" eb="3">
      <t>コウブンショ</t>
    </rPh>
    <rPh sb="3" eb="6">
      <t>カンリカ</t>
    </rPh>
    <phoneticPr fontId="5"/>
  </si>
  <si>
    <t>課長　吉田　真晃</t>
    <rPh sb="0" eb="2">
      <t>カチョウ</t>
    </rPh>
    <rPh sb="3" eb="5">
      <t>ヨシダ</t>
    </rPh>
    <rPh sb="6" eb="7">
      <t>シン</t>
    </rPh>
    <rPh sb="7" eb="8">
      <t>テル</t>
    </rPh>
    <phoneticPr fontId="5"/>
  </si>
  <si>
    <t>○</t>
  </si>
  <si>
    <t>公文書館法（昭和62年法律第115号）
国立公文書館法（平成11年法律第79号）
公文書等の管理に関する法律（平成21年法律第66号）</t>
  </si>
  <si>
    <t>新たな国立公文書館建設に関する基本計画</t>
  </si>
  <si>
    <t>特定歴史公文書等の適切な保存等に資するために実施する国立公文書館北の丸本館及びつくば分館の保存管理等に係る施設の改修及び各種設備の更新。</t>
  </si>
  <si>
    <t xml:space="preserve">国民の財産である特定歴史公文書等の保存管理に支障をきたす大規模な故障発生リスクを低減するため、保存管理体制の強化として、適切な保存管理維持に向けた電灯分電盤工事を実施。
</t>
    <rPh sb="73" eb="75">
      <t>デントウ</t>
    </rPh>
    <rPh sb="75" eb="78">
      <t>ブンデンバン</t>
    </rPh>
    <rPh sb="78" eb="80">
      <t>コウジ</t>
    </rPh>
    <phoneticPr fontId="5"/>
  </si>
  <si>
    <t>-</t>
  </si>
  <si>
    <t>独立行政法人国立公文書館施設整備費補助金</t>
    <rPh sb="0" eb="12">
      <t>ドクリツギョウセイホウジンコクリツコウブンショカン</t>
    </rPh>
    <rPh sb="12" eb="14">
      <t>シセツ</t>
    </rPh>
    <rPh sb="14" eb="16">
      <t>セイビ</t>
    </rPh>
    <rPh sb="16" eb="17">
      <t>ヒ</t>
    </rPh>
    <rPh sb="17" eb="20">
      <t>ホジョキン</t>
    </rPh>
    <phoneticPr fontId="7"/>
  </si>
  <si>
    <t>特定歴史公文書等の適切な保存等に資するために実施する国立公文書館北の丸本館及びつくば分館の保存管理等に係る施設の改修及び各種設備の更新を行う。</t>
    <rPh sb="68" eb="69">
      <t>オコナ</t>
    </rPh>
    <phoneticPr fontId="5"/>
  </si>
  <si>
    <t>国立公文書館北の丸本館及びつくば分館の施設の維持</t>
    <rPh sb="19" eb="21">
      <t>シセツ</t>
    </rPh>
    <rPh sb="22" eb="24">
      <t>イジ</t>
    </rPh>
    <phoneticPr fontId="5"/>
  </si>
  <si>
    <t>特定歴史公文書等の適切な保存等に資するために実施する国立公文書館北の丸本館及びつくば分館の保存管理等に係る施設の改修及び各種設備の工事等実施件数</t>
    <rPh sb="65" eb="67">
      <t>コウジ</t>
    </rPh>
    <rPh sb="67" eb="68">
      <t>トウ</t>
    </rPh>
    <rPh sb="68" eb="70">
      <t>ジッシ</t>
    </rPh>
    <rPh sb="70" eb="72">
      <t>ケンスウ</t>
    </rPh>
    <phoneticPr fontId="5"/>
  </si>
  <si>
    <t>特定歴史公文書等の適切な保存が目的であり、令和4年度は北の丸本館の自動火災報知設備等の更新等を予定しており、定量的な目標を示すことはできない。</t>
    <rPh sb="45" eb="46">
      <t>トウ</t>
    </rPh>
    <phoneticPr fontId="5"/>
  </si>
  <si>
    <t>特定歴史公文書等の適切な保存を目的とした北の丸本館の自動火災報知設備等の更新等を実施する。</t>
  </si>
  <si>
    <t>令和4年度に予定している北の丸本館の自動火災報知設備等の更新等について、適切に進める。</t>
    <rPh sb="0" eb="2">
      <t>レイワ</t>
    </rPh>
    <rPh sb="3" eb="5">
      <t>ネンド</t>
    </rPh>
    <rPh sb="6" eb="8">
      <t>ヨテイ</t>
    </rPh>
    <rPh sb="36" eb="38">
      <t>テキセツ</t>
    </rPh>
    <rPh sb="39" eb="40">
      <t>スス</t>
    </rPh>
    <phoneticPr fontId="5"/>
  </si>
  <si>
    <t>特定歴史公文書等の適切な保存を目的とした、北の丸本館の自動火災報知設備等の更新等の実施件数</t>
    <rPh sb="27" eb="29">
      <t>ジドウ</t>
    </rPh>
    <rPh sb="29" eb="31">
      <t>カサイ</t>
    </rPh>
    <rPh sb="31" eb="33">
      <t>ホウチ</t>
    </rPh>
    <rPh sb="33" eb="35">
      <t>セツビ</t>
    </rPh>
    <rPh sb="35" eb="36">
      <t>トウ</t>
    </rPh>
    <rPh sb="37" eb="39">
      <t>コウシン</t>
    </rPh>
    <rPh sb="39" eb="40">
      <t>トウ</t>
    </rPh>
    <rPh sb="41" eb="43">
      <t>ジッシ</t>
    </rPh>
    <rPh sb="43" eb="45">
      <t>ケンスウ</t>
    </rPh>
    <phoneticPr fontId="5"/>
  </si>
  <si>
    <t>件</t>
    <rPh sb="0" eb="1">
      <t>ケン</t>
    </rPh>
    <phoneticPr fontId="5"/>
  </si>
  <si>
    <t>-</t>
    <phoneticPr fontId="5"/>
  </si>
  <si>
    <t>有</t>
  </si>
  <si>
    <t>無</t>
  </si>
  <si>
    <t>国民共有の知的資源である特定歴史公文書等の適切な保存及び利用を図ることで、国民や社会のニーズに対応している。</t>
    <rPh sb="0" eb="2">
      <t>コクミン</t>
    </rPh>
    <rPh sb="2" eb="4">
      <t>キョウユウ</t>
    </rPh>
    <rPh sb="5" eb="7">
      <t>チテキ</t>
    </rPh>
    <rPh sb="7" eb="9">
      <t>シゲン</t>
    </rPh>
    <rPh sb="12" eb="19">
      <t>トクテイレキシコウブンショ</t>
    </rPh>
    <rPh sb="19" eb="20">
      <t>トウ</t>
    </rPh>
    <rPh sb="21" eb="23">
      <t>テキセツ</t>
    </rPh>
    <rPh sb="24" eb="26">
      <t>ホゾン</t>
    </rPh>
    <rPh sb="26" eb="27">
      <t>オヨ</t>
    </rPh>
    <rPh sb="28" eb="30">
      <t>リヨウ</t>
    </rPh>
    <rPh sb="31" eb="32">
      <t>ハカ</t>
    </rPh>
    <rPh sb="37" eb="39">
      <t>コクミン</t>
    </rPh>
    <rPh sb="40" eb="42">
      <t>シャカイ</t>
    </rPh>
    <rPh sb="47" eb="49">
      <t>タイオウ</t>
    </rPh>
    <phoneticPr fontId="5"/>
  </si>
  <si>
    <t>国立公文書館法第4条及び第11条の規定により、地方公共団体、民間等に委ねることはできない。</t>
    <rPh sb="0" eb="2">
      <t>コクリツ</t>
    </rPh>
    <rPh sb="2" eb="6">
      <t>コウブンショカン</t>
    </rPh>
    <rPh sb="6" eb="7">
      <t>ホウ</t>
    </rPh>
    <rPh sb="7" eb="8">
      <t>ダイ</t>
    </rPh>
    <rPh sb="9" eb="10">
      <t>ジョウ</t>
    </rPh>
    <rPh sb="10" eb="11">
      <t>オヨ</t>
    </rPh>
    <rPh sb="12" eb="13">
      <t>ダイ</t>
    </rPh>
    <rPh sb="15" eb="16">
      <t>ジョウ</t>
    </rPh>
    <rPh sb="17" eb="19">
      <t>キテイ</t>
    </rPh>
    <rPh sb="23" eb="25">
      <t>チホウ</t>
    </rPh>
    <rPh sb="25" eb="27">
      <t>コウキョウ</t>
    </rPh>
    <rPh sb="27" eb="29">
      <t>ダンタイ</t>
    </rPh>
    <rPh sb="30" eb="32">
      <t>ミンカン</t>
    </rPh>
    <rPh sb="32" eb="33">
      <t>トウ</t>
    </rPh>
    <rPh sb="34" eb="35">
      <t>ユダ</t>
    </rPh>
    <phoneticPr fontId="5"/>
  </si>
  <si>
    <t>特定歴史公文書等の適切な保存管理体制の維持に努めるために優先度は高いものである。</t>
    <rPh sb="0" eb="8">
      <t>トクテイレキシコウブンショトウ</t>
    </rPh>
    <rPh sb="9" eb="11">
      <t>テキセツ</t>
    </rPh>
    <rPh sb="12" eb="14">
      <t>ホゾン</t>
    </rPh>
    <rPh sb="14" eb="16">
      <t>カンリ</t>
    </rPh>
    <rPh sb="16" eb="18">
      <t>タイセイ</t>
    </rPh>
    <rPh sb="19" eb="21">
      <t>イジ</t>
    </rPh>
    <rPh sb="22" eb="23">
      <t>ツト</t>
    </rPh>
    <rPh sb="28" eb="31">
      <t>ユウセンド</t>
    </rPh>
    <rPh sb="32" eb="33">
      <t>タカ</t>
    </rPh>
    <phoneticPr fontId="5"/>
  </si>
  <si>
    <t>事業の実施に当たっては一般競争入札を実施し、競争性を確保している。</t>
    <rPh sb="0" eb="2">
      <t>ジギョウ</t>
    </rPh>
    <rPh sb="3" eb="5">
      <t>ジッシ</t>
    </rPh>
    <rPh sb="6" eb="7">
      <t>ア</t>
    </rPh>
    <rPh sb="11" eb="13">
      <t>イッパン</t>
    </rPh>
    <rPh sb="13" eb="15">
      <t>キョウソウ</t>
    </rPh>
    <rPh sb="15" eb="17">
      <t>ニュウサツ</t>
    </rPh>
    <rPh sb="18" eb="20">
      <t>ジッシ</t>
    </rPh>
    <rPh sb="22" eb="25">
      <t>キョウソウセイ</t>
    </rPh>
    <rPh sb="26" eb="28">
      <t>カクホ</t>
    </rPh>
    <phoneticPr fontId="5"/>
  </si>
  <si>
    <t>事業の実施に当たっては一般競争入札を行っており、競争性の確保、コスト削減に努めている。</t>
    <rPh sb="0" eb="2">
      <t>ジギョウ</t>
    </rPh>
    <rPh sb="3" eb="5">
      <t>ジッシ</t>
    </rPh>
    <rPh sb="6" eb="7">
      <t>ア</t>
    </rPh>
    <rPh sb="11" eb="13">
      <t>イッパン</t>
    </rPh>
    <rPh sb="13" eb="15">
      <t>キョウソウ</t>
    </rPh>
    <rPh sb="15" eb="17">
      <t>ニュウサツ</t>
    </rPh>
    <rPh sb="18" eb="19">
      <t>オコナ</t>
    </rPh>
    <rPh sb="24" eb="27">
      <t>キョウソウセイ</t>
    </rPh>
    <rPh sb="28" eb="30">
      <t>カクホ</t>
    </rPh>
    <rPh sb="34" eb="36">
      <t>サクゲン</t>
    </rPh>
    <rPh sb="37" eb="38">
      <t>ツト</t>
    </rPh>
    <phoneticPr fontId="5"/>
  </si>
  <si>
    <t>事業目的に即し、真に必要なものに限定されている。</t>
    <rPh sb="0" eb="2">
      <t>ジギョウ</t>
    </rPh>
    <rPh sb="2" eb="4">
      <t>モクテキ</t>
    </rPh>
    <rPh sb="5" eb="6">
      <t>ソク</t>
    </rPh>
    <rPh sb="8" eb="9">
      <t>シン</t>
    </rPh>
    <rPh sb="10" eb="12">
      <t>ヒツヨウ</t>
    </rPh>
    <rPh sb="16" eb="18">
      <t>ゲンテイ</t>
    </rPh>
    <phoneticPr fontId="5"/>
  </si>
  <si>
    <t>‐</t>
  </si>
  <si>
    <t>事業の実施に当たっては一般競争入札を行っており、競争性の確保、コスト削減に努めている。</t>
  </si>
  <si>
    <t>工法等の比較検討を行い、適切な手段を選定している。</t>
  </si>
  <si>
    <t>特定歴史公文書等の適切な保存管理体制を維持するため、また、安定して一般公開等を行うために必要な改修工事等を実施している。</t>
    <rPh sb="0" eb="2">
      <t>トクテイ</t>
    </rPh>
    <rPh sb="2" eb="4">
      <t>レキシ</t>
    </rPh>
    <rPh sb="4" eb="7">
      <t>コウブンショ</t>
    </rPh>
    <rPh sb="7" eb="8">
      <t>トウ</t>
    </rPh>
    <rPh sb="9" eb="11">
      <t>テキセツ</t>
    </rPh>
    <rPh sb="12" eb="14">
      <t>ホゾン</t>
    </rPh>
    <rPh sb="14" eb="16">
      <t>カンリ</t>
    </rPh>
    <rPh sb="16" eb="18">
      <t>タイセイ</t>
    </rPh>
    <rPh sb="44" eb="46">
      <t>ヒツヨウ</t>
    </rPh>
    <rPh sb="49" eb="51">
      <t>コウジ</t>
    </rPh>
    <rPh sb="53" eb="55">
      <t>ジッシ</t>
    </rPh>
    <phoneticPr fontId="5"/>
  </si>
  <si>
    <t>一般公開等において、十分に活用されている。</t>
    <rPh sb="0" eb="2">
      <t>イッパン</t>
    </rPh>
    <rPh sb="2" eb="4">
      <t>コウカイ</t>
    </rPh>
    <rPh sb="4" eb="5">
      <t>トウ</t>
    </rPh>
    <rPh sb="10" eb="12">
      <t>ジュウブン</t>
    </rPh>
    <rPh sb="13" eb="15">
      <t>カツヨウ</t>
    </rPh>
    <phoneticPr fontId="5"/>
  </si>
  <si>
    <t>5</t>
  </si>
  <si>
    <t>4</t>
  </si>
  <si>
    <t>119</t>
  </si>
  <si>
    <t>117</t>
  </si>
  <si>
    <t>0128</t>
  </si>
  <si>
    <t>0008</t>
  </si>
  <si>
    <t>内閣府</t>
  </si>
  <si>
    <t>府</t>
  </si>
  <si>
    <t>A.民間会社</t>
    <rPh sb="2" eb="4">
      <t>ミンカン</t>
    </rPh>
    <rPh sb="4" eb="6">
      <t>カイシャ</t>
    </rPh>
    <phoneticPr fontId="5"/>
  </si>
  <si>
    <t>施設整備費補助金</t>
  </si>
  <si>
    <t>国立公文書館本館電灯分電盤更新工事等</t>
    <rPh sb="0" eb="2">
      <t>コクリツ</t>
    </rPh>
    <rPh sb="2" eb="6">
      <t>コウブンショカン</t>
    </rPh>
    <rPh sb="6" eb="8">
      <t>ホンカン</t>
    </rPh>
    <rPh sb="8" eb="10">
      <t>デントウ</t>
    </rPh>
    <rPh sb="10" eb="13">
      <t>ブンデンバン</t>
    </rPh>
    <rPh sb="13" eb="15">
      <t>コウシン</t>
    </rPh>
    <rPh sb="15" eb="17">
      <t>コウジ</t>
    </rPh>
    <rPh sb="17" eb="18">
      <t>トウ</t>
    </rPh>
    <phoneticPr fontId="5"/>
  </si>
  <si>
    <t>東テク株式会社</t>
  </si>
  <si>
    <t>株式会社東建築設計事務所</t>
  </si>
  <si>
    <t>株式会社日建設計</t>
  </si>
  <si>
    <t>国立公文書館本館電灯分電盤更新工事</t>
    <rPh sb="0" eb="2">
      <t>コクリツ</t>
    </rPh>
    <rPh sb="2" eb="6">
      <t>コウブンショカン</t>
    </rPh>
    <rPh sb="6" eb="8">
      <t>ホンカン</t>
    </rPh>
    <rPh sb="8" eb="10">
      <t>デントウ</t>
    </rPh>
    <rPh sb="10" eb="13">
      <t>ブンデンバン</t>
    </rPh>
    <rPh sb="13" eb="15">
      <t>コウシン</t>
    </rPh>
    <rPh sb="15" eb="17">
      <t>コウジ</t>
    </rPh>
    <phoneticPr fontId="5"/>
  </si>
  <si>
    <t>国立公文書館本館動力制御盤ほかの設計業務</t>
    <rPh sb="0" eb="2">
      <t>コクリツ</t>
    </rPh>
    <rPh sb="2" eb="6">
      <t>コウブンショカン</t>
    </rPh>
    <rPh sb="6" eb="8">
      <t>ホンカン</t>
    </rPh>
    <rPh sb="8" eb="10">
      <t>ドウリョク</t>
    </rPh>
    <rPh sb="10" eb="13">
      <t>セイギョバン</t>
    </rPh>
    <rPh sb="16" eb="18">
      <t>セッケイ</t>
    </rPh>
    <rPh sb="18" eb="20">
      <t>ギョウム</t>
    </rPh>
    <phoneticPr fontId="5"/>
  </si>
  <si>
    <t>国立公文書館中長期建物保全計画作成業務</t>
    <rPh sb="0" eb="2">
      <t>コクリツ</t>
    </rPh>
    <rPh sb="2" eb="6">
      <t>コウブンショカン</t>
    </rPh>
    <rPh sb="6" eb="9">
      <t>チュウチョウキ</t>
    </rPh>
    <rPh sb="9" eb="11">
      <t>タテモノ</t>
    </rPh>
    <rPh sb="11" eb="13">
      <t>ホゼン</t>
    </rPh>
    <rPh sb="13" eb="15">
      <t>ケイカク</t>
    </rPh>
    <rPh sb="15" eb="17">
      <t>サクセイ</t>
    </rPh>
    <rPh sb="17" eb="19">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</si>
</sst>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8" xfId="0" applyFont="1" applyFill="1" applyBorder="1" applyAlignment="1">
      <alignment horizontal="center" vertical="center"/>
    </xf>
    <xf numFmtId="0" fontId="3" fillId="5" borderId="8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37" xfId="0" applyFont="1" applyFill="1" applyBorder="1">
      <alignment vertical="center"/>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5"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7" xfId="0" applyFont="1" applyFill="1" applyBorder="1" applyAlignment="1">
      <alignment horizontal="center" vertical="center" wrapText="1"/>
    </xf>
    <xf numFmtId="0" fontId="0" fillId="5" borderId="86" xfId="0" applyFont="1" applyFill="1" applyBorder="1" applyAlignment="1">
      <alignment horizontal="center" vertical="center"/>
    </xf>
    <xf numFmtId="0" fontId="0" fillId="5" borderId="68"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65" xfId="0" applyFont="1" applyFill="1" applyBorder="1" applyAlignment="1">
      <alignment horizontal="center" vertical="center"/>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54"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3" fillId="0" borderId="6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1" xfId="0" applyFont="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9" fillId="0" borderId="75"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1" fillId="0" borderId="38"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0" fillId="0" borderId="64"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25" xfId="0"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179" fontId="22" fillId="0" borderId="119" xfId="0" applyNumberFormat="1" applyFont="1" applyFill="1" applyBorder="1" applyAlignment="1" applyProtection="1">
      <alignment horizontal="center" vertical="center" wrapText="1"/>
      <protection locked="0"/>
    </xf>
    <xf numFmtId="49" fontId="20" fillId="0" borderId="119" xfId="0" applyNumberFormat="1" applyFont="1" applyFill="1" applyBorder="1" applyAlignment="1" applyProtection="1">
      <alignment horizontal="center" vertical="center" wrapText="1"/>
      <protection locked="0"/>
    </xf>
    <xf numFmtId="49" fontId="20" fillId="0" borderId="97" xfId="0" applyNumberFormat="1"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49" fontId="20" fillId="0" borderId="64" xfId="0" applyNumberFormat="1" applyFont="1" applyFill="1" applyBorder="1" applyAlignment="1" applyProtection="1">
      <alignment horizontal="center" vertical="center" wrapText="1"/>
      <protection locked="0"/>
    </xf>
    <xf numFmtId="49" fontId="20" fillId="0" borderId="84" xfId="0" applyNumberFormat="1" applyFont="1" applyFill="1" applyBorder="1" applyAlignment="1" applyProtection="1">
      <alignment horizontal="center" vertical="center" wrapTex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3"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4"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5"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7"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28" xfId="0" applyFont="1" applyFill="1" applyBorder="1" applyAlignment="1">
      <alignment horizontal="center" vertical="center" wrapText="1"/>
    </xf>
    <xf numFmtId="0" fontId="20" fillId="5" borderId="129" xfId="0" applyFont="1" applyFill="1" applyBorder="1" applyAlignment="1">
      <alignment horizontal="center" vertical="center" wrapText="1"/>
    </xf>
    <xf numFmtId="0" fontId="20" fillId="5" borderId="130" xfId="0" applyFont="1" applyFill="1" applyBorder="1" applyAlignment="1">
      <alignment horizontal="center" vertical="center" wrapText="1"/>
    </xf>
    <xf numFmtId="49" fontId="20" fillId="0" borderId="71" xfId="0" applyNumberFormat="1"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3" xfId="0" applyFont="1" applyFill="1" applyBorder="1" applyAlignment="1">
      <alignment horizontal="left" vertical="center"/>
    </xf>
    <xf numFmtId="0" fontId="0" fillId="5" borderId="83" xfId="0" applyFont="1" applyFill="1" applyBorder="1" applyAlignment="1">
      <alignment horizontal="lef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6" xfId="0" applyFont="1" applyFill="1" applyBorder="1" applyAlignment="1">
      <alignment vertical="center" wrapText="1"/>
    </xf>
    <xf numFmtId="0" fontId="0" fillId="5" borderId="52" xfId="0" applyFont="1" applyFill="1" applyBorder="1" applyAlignment="1">
      <alignment vertical="center" wrapText="1"/>
    </xf>
    <xf numFmtId="0" fontId="0" fillId="5" borderId="57" xfId="0" applyFont="1" applyFill="1" applyBorder="1" applyAlignment="1">
      <alignment vertical="center" wrapText="1"/>
    </xf>
    <xf numFmtId="0" fontId="0" fillId="5" borderId="51" xfId="0" applyFont="1" applyFill="1" applyBorder="1" applyAlignment="1" applyProtection="1">
      <alignment horizontal="center" vertical="center"/>
      <protection locked="0"/>
    </xf>
    <xf numFmtId="0" fontId="0" fillId="5" borderId="52"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6" xfId="0" applyNumberFormat="1" applyFont="1" applyFill="1" applyBorder="1" applyAlignment="1" applyProtection="1">
      <alignment horizontal="center" vertical="center" wrapText="1"/>
      <protection locked="0"/>
    </xf>
    <xf numFmtId="179" fontId="22" fillId="0" borderId="121" xfId="0" applyNumberFormat="1" applyFont="1" applyFill="1" applyBorder="1" applyAlignment="1" applyProtection="1">
      <alignment horizontal="center" vertical="center" wrapText="1"/>
      <protection locked="0"/>
    </xf>
    <xf numFmtId="49" fontId="20" fillId="0" borderId="121" xfId="0" applyNumberFormat="1"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179" fontId="22" fillId="0" borderId="125" xfId="0" applyNumberFormat="1"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2" xfId="0" applyFont="1" applyFill="1" applyBorder="1" applyAlignment="1">
      <alignment vertical="center"/>
    </xf>
    <xf numFmtId="0" fontId="0" fillId="5" borderId="104" xfId="0" applyFont="1" applyFill="1" applyBorder="1" applyAlignment="1">
      <alignment vertical="center" wrapText="1"/>
    </xf>
    <xf numFmtId="0" fontId="0" fillId="5" borderId="94" xfId="0" applyFont="1" applyFill="1" applyBorder="1" applyAlignment="1">
      <alignment vertical="center" wrapText="1"/>
    </xf>
    <xf numFmtId="0" fontId="0" fillId="5" borderId="106" xfId="0" applyFont="1" applyFill="1" applyBorder="1" applyAlignment="1">
      <alignment vertical="center" wrapText="1"/>
    </xf>
    <xf numFmtId="0" fontId="13" fillId="2" borderId="37"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63" xfId="0" applyFont="1" applyFill="1" applyBorder="1" applyAlignment="1">
      <alignment vertical="center"/>
    </xf>
    <xf numFmtId="0" fontId="0" fillId="5" borderId="83" xfId="0" applyFont="1" applyFill="1" applyBorder="1" applyAlignment="1">
      <alignment vertical="center"/>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9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49" xfId="0" applyFont="1" applyBorder="1" applyAlignment="1">
      <alignment horizontal="center" vertical="center"/>
    </xf>
    <xf numFmtId="0" fontId="0" fillId="0" borderId="92"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4" xfId="0" applyFont="1" applyFill="1" applyBorder="1" applyAlignment="1">
      <alignment vertical="center" wrapText="1"/>
    </xf>
    <xf numFmtId="0" fontId="0" fillId="5" borderId="64"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lignment horizontal="left" vertical="center"/>
    </xf>
    <xf numFmtId="0" fontId="0" fillId="5" borderId="20" xfId="0" applyFont="1" applyFill="1" applyBorder="1" applyAlignment="1">
      <alignment horizontal="left" vertical="center"/>
    </xf>
    <xf numFmtId="0" fontId="0" fillId="5" borderId="59"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5" xfId="0" applyFont="1" applyBorder="1" applyAlignment="1">
      <alignment horizontal="center" vertical="center"/>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9" fillId="6" borderId="4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0" fillId="6" borderId="65" xfId="0" applyFont="1" applyFill="1" applyBorder="1" applyAlignment="1">
      <alignment horizontal="center" vertical="center"/>
    </xf>
    <xf numFmtId="0" fontId="0" fillId="6" borderId="5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shrinkToFit="1"/>
      <protection locked="0"/>
    </xf>
    <xf numFmtId="0" fontId="0" fillId="5" borderId="6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4"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5"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58"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6"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13" xfId="3" applyFont="1" applyFill="1" applyBorder="1" applyAlignment="1" applyProtection="1">
      <alignment horizontal="center" vertical="center" wrapText="1"/>
    </xf>
    <xf numFmtId="0" fontId="3" fillId="0" borderId="75"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3" fillId="6" borderId="58"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2" borderId="103" xfId="0" applyFont="1" applyFill="1" applyBorder="1" applyAlignment="1">
      <alignment horizontal="center" vertical="center"/>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177" fontId="0" fillId="0" borderId="36" xfId="0" applyNumberFormat="1" applyFont="1" applyFill="1" applyBorder="1" applyAlignment="1" applyProtection="1">
      <alignment horizontal="center" vertical="center"/>
      <protection locked="0"/>
    </xf>
    <xf numFmtId="177" fontId="0" fillId="0" borderId="37"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27" fillId="2" borderId="81"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79"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0" fontId="12" fillId="2" borderId="8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36" xfId="0" applyNumberFormat="1" applyFont="1" applyFill="1" applyBorder="1" applyAlignment="1" applyProtection="1">
      <alignment horizontal="center" vertical="center"/>
      <protection locked="0"/>
    </xf>
    <xf numFmtId="177" fontId="0" fillId="5" borderId="37" xfId="0" applyNumberFormat="1" applyFont="1" applyFill="1" applyBorder="1" applyAlignment="1" applyProtection="1">
      <alignment horizontal="center" vertical="center"/>
      <protection locked="0"/>
    </xf>
    <xf numFmtId="177" fontId="0" fillId="5" borderId="54" xfId="0" applyNumberFormat="1" applyFont="1" applyFill="1" applyBorder="1" applyAlignment="1" applyProtection="1">
      <alignment horizontal="center" vertical="center"/>
      <protection locked="0"/>
    </xf>
    <xf numFmtId="177" fontId="0" fillId="5" borderId="112"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5"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177" fontId="0" fillId="0" borderId="131" xfId="0" applyNumberFormat="1"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14" xfId="0" applyNumberFormat="1" applyFont="1" applyFill="1" applyBorder="1" applyAlignment="1">
      <alignment horizontal="center" vertical="center"/>
    </xf>
    <xf numFmtId="177" fontId="0" fillId="5" borderId="115"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177" fontId="0" fillId="5" borderId="116"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98"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58"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58"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75"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77"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76"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9" fillId="2" borderId="77"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5"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5"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125506</xdr:colOff>
      <xdr:row>80</xdr:row>
      <xdr:rowOff>224118</xdr:rowOff>
    </xdr:from>
    <xdr:to>
      <xdr:col>44</xdr:col>
      <xdr:colOff>7620</xdr:colOff>
      <xdr:row>93</xdr:row>
      <xdr:rowOff>316903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153" y="84223412"/>
          <a:ext cx="6256020" cy="4727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0"/>
  <sheetViews>
    <sheetView tabSelected="1" view="pageBreakPreview" zoomScale="85" zoomScaleNormal="75" zoomScaleSheetLayoutView="85" zoomScalePageLayoutView="85" workbookViewId="0"/>
  </sheetViews>
  <sheetFormatPr defaultRowHeight="13.2" x14ac:dyDescent="0.2"/>
  <cols>
    <col min="1" max="32" width="2.6640625" customWidth="1"/>
    <col min="33" max="33" width="4.109375" customWidth="1"/>
    <col min="34" max="49" width="2.6640625" customWidth="1"/>
    <col min="50" max="50" width="6.6640625" customWidth="1"/>
    <col min="51" max="51" width="8.6640625" hidden="1" customWidth="1"/>
    <col min="52" max="56" width="2.21875" customWidth="1"/>
    <col min="61" max="61" width="27.88671875" customWidth="1"/>
    <col min="62" max="62" width="12.21875" customWidth="1"/>
  </cols>
  <sheetData>
    <row r="1" spans="1:50" ht="23.25" customHeight="1" x14ac:dyDescent="0.2">
      <c r="AP1" s="11"/>
      <c r="AQ1" s="11"/>
      <c r="AR1" s="11"/>
      <c r="AS1" s="11"/>
      <c r="AT1" s="11"/>
      <c r="AU1" s="11"/>
      <c r="AV1" s="11"/>
      <c r="AW1" s="2"/>
    </row>
    <row r="2" spans="1:50" ht="21.75" customHeight="1" thickBot="1" x14ac:dyDescent="0.25">
      <c r="A2" s="49"/>
      <c r="B2" s="49"/>
      <c r="C2" s="49"/>
      <c r="D2" s="49"/>
      <c r="E2" s="49"/>
      <c r="F2" s="49"/>
      <c r="G2" s="49"/>
      <c r="H2" s="49"/>
      <c r="I2" s="49"/>
      <c r="J2" s="49"/>
      <c r="K2" s="49"/>
      <c r="L2" s="49"/>
      <c r="M2" s="49"/>
      <c r="N2" s="49"/>
      <c r="O2" s="49"/>
      <c r="P2" s="49"/>
      <c r="Q2" s="49"/>
      <c r="R2" s="49"/>
      <c r="S2" s="49"/>
      <c r="T2" s="49"/>
      <c r="U2" s="49"/>
      <c r="V2" s="49"/>
      <c r="W2" s="49"/>
      <c r="X2" s="56" t="s">
        <v>0</v>
      </c>
      <c r="Y2" s="49"/>
      <c r="Z2" s="44"/>
      <c r="AA2" s="44"/>
      <c r="AB2" s="44"/>
      <c r="AC2" s="44"/>
      <c r="AD2" s="598">
        <v>2022</v>
      </c>
      <c r="AE2" s="598"/>
      <c r="AF2" s="598"/>
      <c r="AG2" s="598"/>
      <c r="AH2" s="598"/>
      <c r="AI2" s="58" t="s">
        <v>241</v>
      </c>
      <c r="AJ2" s="598" t="s">
        <v>589</v>
      </c>
      <c r="AK2" s="598"/>
      <c r="AL2" s="598"/>
      <c r="AM2" s="598"/>
      <c r="AN2" s="58" t="s">
        <v>241</v>
      </c>
      <c r="AO2" s="598">
        <v>21</v>
      </c>
      <c r="AP2" s="598"/>
      <c r="AQ2" s="598"/>
      <c r="AR2" s="59" t="s">
        <v>241</v>
      </c>
      <c r="AS2" s="599">
        <v>163</v>
      </c>
      <c r="AT2" s="599"/>
      <c r="AU2" s="599"/>
      <c r="AV2" s="58" t="str">
        <f>IF(AW2="","","-")</f>
        <v/>
      </c>
      <c r="AW2" s="600"/>
      <c r="AX2" s="600"/>
    </row>
    <row r="3" spans="1:50" ht="21" customHeight="1" thickBot="1" x14ac:dyDescent="0.25">
      <c r="A3" s="601" t="s">
        <v>547</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23" t="s">
        <v>53</v>
      </c>
      <c r="AJ3" s="603" t="s">
        <v>588</v>
      </c>
      <c r="AK3" s="603"/>
      <c r="AL3" s="603"/>
      <c r="AM3" s="603"/>
      <c r="AN3" s="603"/>
      <c r="AO3" s="603"/>
      <c r="AP3" s="603"/>
      <c r="AQ3" s="603"/>
      <c r="AR3" s="603"/>
      <c r="AS3" s="603"/>
      <c r="AT3" s="603"/>
      <c r="AU3" s="603"/>
      <c r="AV3" s="603"/>
      <c r="AW3" s="603"/>
      <c r="AX3" s="24" t="s">
        <v>54</v>
      </c>
    </row>
    <row r="4" spans="1:50" ht="24.75" customHeight="1" x14ac:dyDescent="0.2">
      <c r="A4" s="573" t="s">
        <v>22</v>
      </c>
      <c r="B4" s="574"/>
      <c r="C4" s="574"/>
      <c r="D4" s="574"/>
      <c r="E4" s="574"/>
      <c r="F4" s="574"/>
      <c r="G4" s="575" t="s">
        <v>549</v>
      </c>
      <c r="H4" s="576"/>
      <c r="I4" s="576"/>
      <c r="J4" s="576"/>
      <c r="K4" s="576"/>
      <c r="L4" s="576"/>
      <c r="M4" s="576"/>
      <c r="N4" s="576"/>
      <c r="O4" s="576"/>
      <c r="P4" s="576"/>
      <c r="Q4" s="576"/>
      <c r="R4" s="576"/>
      <c r="S4" s="576"/>
      <c r="T4" s="576"/>
      <c r="U4" s="576"/>
      <c r="V4" s="576"/>
      <c r="W4" s="576"/>
      <c r="X4" s="576"/>
      <c r="Y4" s="577" t="s">
        <v>1</v>
      </c>
      <c r="Z4" s="578"/>
      <c r="AA4" s="578"/>
      <c r="AB4" s="578"/>
      <c r="AC4" s="578"/>
      <c r="AD4" s="579"/>
      <c r="AE4" s="580" t="s">
        <v>550</v>
      </c>
      <c r="AF4" s="581"/>
      <c r="AG4" s="581"/>
      <c r="AH4" s="581"/>
      <c r="AI4" s="581"/>
      <c r="AJ4" s="581"/>
      <c r="AK4" s="581"/>
      <c r="AL4" s="581"/>
      <c r="AM4" s="581"/>
      <c r="AN4" s="581"/>
      <c r="AO4" s="581"/>
      <c r="AP4" s="582"/>
      <c r="AQ4" s="583" t="s">
        <v>2</v>
      </c>
      <c r="AR4" s="578"/>
      <c r="AS4" s="578"/>
      <c r="AT4" s="578"/>
      <c r="AU4" s="578"/>
      <c r="AV4" s="578"/>
      <c r="AW4" s="578"/>
      <c r="AX4" s="584"/>
    </row>
    <row r="5" spans="1:50" ht="30" customHeight="1" x14ac:dyDescent="0.2">
      <c r="A5" s="585" t="s">
        <v>56</v>
      </c>
      <c r="B5" s="586"/>
      <c r="C5" s="586"/>
      <c r="D5" s="586"/>
      <c r="E5" s="586"/>
      <c r="F5" s="587"/>
      <c r="G5" s="588" t="s">
        <v>339</v>
      </c>
      <c r="H5" s="589"/>
      <c r="I5" s="589"/>
      <c r="J5" s="589"/>
      <c r="K5" s="589"/>
      <c r="L5" s="589"/>
      <c r="M5" s="590" t="s">
        <v>55</v>
      </c>
      <c r="N5" s="591"/>
      <c r="O5" s="591"/>
      <c r="P5" s="591"/>
      <c r="Q5" s="591"/>
      <c r="R5" s="592"/>
      <c r="S5" s="593" t="s">
        <v>59</v>
      </c>
      <c r="T5" s="589"/>
      <c r="U5" s="589"/>
      <c r="V5" s="589"/>
      <c r="W5" s="589"/>
      <c r="X5" s="594"/>
      <c r="Y5" s="595" t="s">
        <v>3</v>
      </c>
      <c r="Z5" s="596"/>
      <c r="AA5" s="596"/>
      <c r="AB5" s="596"/>
      <c r="AC5" s="596"/>
      <c r="AD5" s="597"/>
      <c r="AE5" s="554" t="s">
        <v>551</v>
      </c>
      <c r="AF5" s="554"/>
      <c r="AG5" s="554"/>
      <c r="AH5" s="554"/>
      <c r="AI5" s="554"/>
      <c r="AJ5" s="554"/>
      <c r="AK5" s="554"/>
      <c r="AL5" s="554"/>
      <c r="AM5" s="554"/>
      <c r="AN5" s="554"/>
      <c r="AO5" s="554"/>
      <c r="AP5" s="555"/>
      <c r="AQ5" s="556" t="s">
        <v>552</v>
      </c>
      <c r="AR5" s="557"/>
      <c r="AS5" s="557"/>
      <c r="AT5" s="557"/>
      <c r="AU5" s="557"/>
      <c r="AV5" s="557"/>
      <c r="AW5" s="557"/>
      <c r="AX5" s="558"/>
    </row>
    <row r="6" spans="1:50" ht="39" customHeight="1" x14ac:dyDescent="0.2">
      <c r="A6" s="559" t="s">
        <v>4</v>
      </c>
      <c r="B6" s="560"/>
      <c r="C6" s="560"/>
      <c r="D6" s="560"/>
      <c r="E6" s="560"/>
      <c r="F6" s="560"/>
      <c r="G6" s="561" t="str">
        <f>入力規則等!F39</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row>
    <row r="7" spans="1:50" ht="49.5" customHeight="1" x14ac:dyDescent="0.2">
      <c r="A7" s="540" t="s">
        <v>19</v>
      </c>
      <c r="B7" s="541"/>
      <c r="C7" s="541"/>
      <c r="D7" s="541"/>
      <c r="E7" s="541"/>
      <c r="F7" s="542"/>
      <c r="G7" s="564" t="s">
        <v>554</v>
      </c>
      <c r="H7" s="565"/>
      <c r="I7" s="565"/>
      <c r="J7" s="565"/>
      <c r="K7" s="565"/>
      <c r="L7" s="565"/>
      <c r="M7" s="565"/>
      <c r="N7" s="565"/>
      <c r="O7" s="565"/>
      <c r="P7" s="565"/>
      <c r="Q7" s="565"/>
      <c r="R7" s="565"/>
      <c r="S7" s="565"/>
      <c r="T7" s="565"/>
      <c r="U7" s="565"/>
      <c r="V7" s="565"/>
      <c r="W7" s="565"/>
      <c r="X7" s="566"/>
      <c r="Y7" s="567" t="s">
        <v>228</v>
      </c>
      <c r="Z7" s="568"/>
      <c r="AA7" s="568"/>
      <c r="AB7" s="568"/>
      <c r="AC7" s="568"/>
      <c r="AD7" s="569"/>
      <c r="AE7" s="570" t="s">
        <v>555</v>
      </c>
      <c r="AF7" s="571"/>
      <c r="AG7" s="571"/>
      <c r="AH7" s="571"/>
      <c r="AI7" s="571"/>
      <c r="AJ7" s="571"/>
      <c r="AK7" s="571"/>
      <c r="AL7" s="571"/>
      <c r="AM7" s="571"/>
      <c r="AN7" s="571"/>
      <c r="AO7" s="571"/>
      <c r="AP7" s="571"/>
      <c r="AQ7" s="571"/>
      <c r="AR7" s="571"/>
      <c r="AS7" s="571"/>
      <c r="AT7" s="571"/>
      <c r="AU7" s="571"/>
      <c r="AV7" s="571"/>
      <c r="AW7" s="571"/>
      <c r="AX7" s="572"/>
    </row>
    <row r="8" spans="1:50" ht="53.25" customHeight="1" x14ac:dyDescent="0.2">
      <c r="A8" s="540" t="s">
        <v>167</v>
      </c>
      <c r="B8" s="541"/>
      <c r="C8" s="541"/>
      <c r="D8" s="541"/>
      <c r="E8" s="541"/>
      <c r="F8" s="542"/>
      <c r="G8" s="543" t="str">
        <f>入力規則等!A27</f>
        <v>-</v>
      </c>
      <c r="H8" s="544"/>
      <c r="I8" s="544"/>
      <c r="J8" s="544"/>
      <c r="K8" s="544"/>
      <c r="L8" s="544"/>
      <c r="M8" s="544"/>
      <c r="N8" s="544"/>
      <c r="O8" s="544"/>
      <c r="P8" s="544"/>
      <c r="Q8" s="544"/>
      <c r="R8" s="544"/>
      <c r="S8" s="544"/>
      <c r="T8" s="544"/>
      <c r="U8" s="544"/>
      <c r="V8" s="544"/>
      <c r="W8" s="544"/>
      <c r="X8" s="545"/>
      <c r="Y8" s="546" t="s">
        <v>168</v>
      </c>
      <c r="Z8" s="547"/>
      <c r="AA8" s="547"/>
      <c r="AB8" s="547"/>
      <c r="AC8" s="547"/>
      <c r="AD8" s="548"/>
      <c r="AE8" s="549" t="str">
        <f>入力規則等!K13</f>
        <v>その他の事項経費</v>
      </c>
      <c r="AF8" s="544"/>
      <c r="AG8" s="544"/>
      <c r="AH8" s="544"/>
      <c r="AI8" s="544"/>
      <c r="AJ8" s="544"/>
      <c r="AK8" s="544"/>
      <c r="AL8" s="544"/>
      <c r="AM8" s="544"/>
      <c r="AN8" s="544"/>
      <c r="AO8" s="544"/>
      <c r="AP8" s="544"/>
      <c r="AQ8" s="544"/>
      <c r="AR8" s="544"/>
      <c r="AS8" s="544"/>
      <c r="AT8" s="544"/>
      <c r="AU8" s="544"/>
      <c r="AV8" s="544"/>
      <c r="AW8" s="544"/>
      <c r="AX8" s="550"/>
    </row>
    <row r="9" spans="1:50" ht="58.5" customHeight="1" x14ac:dyDescent="0.2">
      <c r="A9" s="532" t="s">
        <v>20</v>
      </c>
      <c r="B9" s="533"/>
      <c r="C9" s="533"/>
      <c r="D9" s="533"/>
      <c r="E9" s="533"/>
      <c r="F9" s="533"/>
      <c r="G9" s="551" t="s">
        <v>556</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80.25" customHeight="1" x14ac:dyDescent="0.2">
      <c r="A10" s="520" t="s">
        <v>26</v>
      </c>
      <c r="B10" s="521"/>
      <c r="C10" s="521"/>
      <c r="D10" s="521"/>
      <c r="E10" s="521"/>
      <c r="F10" s="521"/>
      <c r="G10" s="522" t="s">
        <v>557</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4"/>
    </row>
    <row r="11" spans="1:50" ht="42" customHeight="1" x14ac:dyDescent="0.2">
      <c r="A11" s="520" t="s">
        <v>5</v>
      </c>
      <c r="B11" s="521"/>
      <c r="C11" s="521"/>
      <c r="D11" s="521"/>
      <c r="E11" s="521"/>
      <c r="F11" s="525"/>
      <c r="G11" s="526" t="str">
        <f>入力規則等!P10</f>
        <v>補助</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2">
      <c r="A12" s="529" t="s">
        <v>21</v>
      </c>
      <c r="B12" s="530"/>
      <c r="C12" s="530"/>
      <c r="D12" s="530"/>
      <c r="E12" s="530"/>
      <c r="F12" s="531"/>
      <c r="G12" s="535"/>
      <c r="H12" s="536"/>
      <c r="I12" s="536"/>
      <c r="J12" s="536"/>
      <c r="K12" s="536"/>
      <c r="L12" s="536"/>
      <c r="M12" s="536"/>
      <c r="N12" s="536"/>
      <c r="O12" s="536"/>
      <c r="P12" s="537" t="s">
        <v>373</v>
      </c>
      <c r="Q12" s="538"/>
      <c r="R12" s="538"/>
      <c r="S12" s="538"/>
      <c r="T12" s="538"/>
      <c r="U12" s="538"/>
      <c r="V12" s="539"/>
      <c r="W12" s="537" t="s">
        <v>525</v>
      </c>
      <c r="X12" s="538"/>
      <c r="Y12" s="538"/>
      <c r="Z12" s="538"/>
      <c r="AA12" s="538"/>
      <c r="AB12" s="538"/>
      <c r="AC12" s="539"/>
      <c r="AD12" s="537" t="s">
        <v>527</v>
      </c>
      <c r="AE12" s="538"/>
      <c r="AF12" s="538"/>
      <c r="AG12" s="538"/>
      <c r="AH12" s="538"/>
      <c r="AI12" s="538"/>
      <c r="AJ12" s="539"/>
      <c r="AK12" s="537" t="s">
        <v>536</v>
      </c>
      <c r="AL12" s="538"/>
      <c r="AM12" s="538"/>
      <c r="AN12" s="538"/>
      <c r="AO12" s="538"/>
      <c r="AP12" s="538"/>
      <c r="AQ12" s="539"/>
      <c r="AR12" s="481"/>
      <c r="AS12" s="482"/>
      <c r="AT12" s="482"/>
      <c r="AU12" s="482"/>
      <c r="AV12" s="482"/>
      <c r="AW12" s="482"/>
      <c r="AX12" s="483"/>
    </row>
    <row r="13" spans="1:50" ht="21" customHeight="1" x14ac:dyDescent="0.2">
      <c r="A13" s="136"/>
      <c r="B13" s="137"/>
      <c r="C13" s="137"/>
      <c r="D13" s="137"/>
      <c r="E13" s="137"/>
      <c r="F13" s="138"/>
      <c r="G13" s="484" t="s">
        <v>6</v>
      </c>
      <c r="H13" s="485"/>
      <c r="I13" s="491" t="s">
        <v>7</v>
      </c>
      <c r="J13" s="492"/>
      <c r="K13" s="492"/>
      <c r="L13" s="492"/>
      <c r="M13" s="492"/>
      <c r="N13" s="492"/>
      <c r="O13" s="493"/>
      <c r="P13" s="65">
        <v>57</v>
      </c>
      <c r="Q13" s="66"/>
      <c r="R13" s="66"/>
      <c r="S13" s="66"/>
      <c r="T13" s="66"/>
      <c r="U13" s="66"/>
      <c r="V13" s="67"/>
      <c r="W13" s="65">
        <v>34</v>
      </c>
      <c r="X13" s="66"/>
      <c r="Y13" s="66"/>
      <c r="Z13" s="66"/>
      <c r="AA13" s="66"/>
      <c r="AB13" s="66"/>
      <c r="AC13" s="67"/>
      <c r="AD13" s="65">
        <v>56</v>
      </c>
      <c r="AE13" s="66"/>
      <c r="AF13" s="66"/>
      <c r="AG13" s="66"/>
      <c r="AH13" s="66"/>
      <c r="AI13" s="66"/>
      <c r="AJ13" s="67"/>
      <c r="AK13" s="65">
        <v>34</v>
      </c>
      <c r="AL13" s="66"/>
      <c r="AM13" s="66"/>
      <c r="AN13" s="66"/>
      <c r="AO13" s="66"/>
      <c r="AP13" s="66"/>
      <c r="AQ13" s="67"/>
      <c r="AR13" s="511"/>
      <c r="AS13" s="512"/>
      <c r="AT13" s="512"/>
      <c r="AU13" s="512"/>
      <c r="AV13" s="512"/>
      <c r="AW13" s="512"/>
      <c r="AX13" s="513"/>
    </row>
    <row r="14" spans="1:50" ht="21" customHeight="1" x14ac:dyDescent="0.2">
      <c r="A14" s="136"/>
      <c r="B14" s="137"/>
      <c r="C14" s="137"/>
      <c r="D14" s="137"/>
      <c r="E14" s="137"/>
      <c r="F14" s="138"/>
      <c r="G14" s="486"/>
      <c r="H14" s="487"/>
      <c r="I14" s="506" t="s">
        <v>8</v>
      </c>
      <c r="J14" s="507"/>
      <c r="K14" s="507"/>
      <c r="L14" s="507"/>
      <c r="M14" s="507"/>
      <c r="N14" s="507"/>
      <c r="O14" s="508"/>
      <c r="P14" s="65">
        <v>84</v>
      </c>
      <c r="Q14" s="66"/>
      <c r="R14" s="66"/>
      <c r="S14" s="66"/>
      <c r="T14" s="66"/>
      <c r="U14" s="66"/>
      <c r="V14" s="67"/>
      <c r="W14" s="65" t="s">
        <v>558</v>
      </c>
      <c r="X14" s="66"/>
      <c r="Y14" s="66"/>
      <c r="Z14" s="66"/>
      <c r="AA14" s="66"/>
      <c r="AB14" s="66"/>
      <c r="AC14" s="67"/>
      <c r="AD14" s="65" t="s">
        <v>558</v>
      </c>
      <c r="AE14" s="66"/>
      <c r="AF14" s="66"/>
      <c r="AG14" s="66"/>
      <c r="AH14" s="66"/>
      <c r="AI14" s="66"/>
      <c r="AJ14" s="67"/>
      <c r="AK14" s="65">
        <v>109</v>
      </c>
      <c r="AL14" s="66"/>
      <c r="AM14" s="66"/>
      <c r="AN14" s="66"/>
      <c r="AO14" s="66"/>
      <c r="AP14" s="66"/>
      <c r="AQ14" s="67"/>
      <c r="AR14" s="514"/>
      <c r="AS14" s="515"/>
      <c r="AT14" s="515"/>
      <c r="AU14" s="515"/>
      <c r="AV14" s="515"/>
      <c r="AW14" s="515"/>
      <c r="AX14" s="516"/>
    </row>
    <row r="15" spans="1:50" ht="21" customHeight="1" x14ac:dyDescent="0.2">
      <c r="A15" s="136"/>
      <c r="B15" s="137"/>
      <c r="C15" s="137"/>
      <c r="D15" s="137"/>
      <c r="E15" s="137"/>
      <c r="F15" s="138"/>
      <c r="G15" s="488"/>
      <c r="H15" s="487"/>
      <c r="I15" s="494" t="s">
        <v>546</v>
      </c>
      <c r="J15" s="495"/>
      <c r="K15" s="495"/>
      <c r="L15" s="495"/>
      <c r="M15" s="495"/>
      <c r="N15" s="495"/>
      <c r="O15" s="496"/>
      <c r="P15" s="497"/>
      <c r="Q15" s="498"/>
      <c r="R15" s="498"/>
      <c r="S15" s="498"/>
      <c r="T15" s="498"/>
      <c r="U15" s="498"/>
      <c r="V15" s="499"/>
      <c r="W15" s="497"/>
      <c r="X15" s="498"/>
      <c r="Y15" s="498"/>
      <c r="Z15" s="498"/>
      <c r="AA15" s="498"/>
      <c r="AB15" s="498"/>
      <c r="AC15" s="499"/>
      <c r="AD15" s="497"/>
      <c r="AE15" s="498"/>
      <c r="AF15" s="498"/>
      <c r="AG15" s="498"/>
      <c r="AH15" s="498"/>
      <c r="AI15" s="498"/>
      <c r="AJ15" s="499"/>
      <c r="AK15" s="65">
        <v>109</v>
      </c>
      <c r="AL15" s="66"/>
      <c r="AM15" s="66"/>
      <c r="AN15" s="66"/>
      <c r="AO15" s="66"/>
      <c r="AP15" s="66"/>
      <c r="AQ15" s="67"/>
      <c r="AR15" s="514"/>
      <c r="AS15" s="515"/>
      <c r="AT15" s="515"/>
      <c r="AU15" s="515"/>
      <c r="AV15" s="515"/>
      <c r="AW15" s="515"/>
      <c r="AX15" s="516"/>
    </row>
    <row r="16" spans="1:50" ht="21" customHeight="1" x14ac:dyDescent="0.2">
      <c r="A16" s="136"/>
      <c r="B16" s="137"/>
      <c r="C16" s="137"/>
      <c r="D16" s="137"/>
      <c r="E16" s="137"/>
      <c r="F16" s="138"/>
      <c r="G16" s="488"/>
      <c r="H16" s="487"/>
      <c r="I16" s="506" t="s">
        <v>44</v>
      </c>
      <c r="J16" s="509"/>
      <c r="K16" s="509"/>
      <c r="L16" s="509"/>
      <c r="M16" s="509"/>
      <c r="N16" s="509"/>
      <c r="O16" s="510"/>
      <c r="P16" s="65">
        <v>84</v>
      </c>
      <c r="Q16" s="66"/>
      <c r="R16" s="66"/>
      <c r="S16" s="66"/>
      <c r="T16" s="66"/>
      <c r="U16" s="66"/>
      <c r="V16" s="67"/>
      <c r="W16" s="65">
        <v>119</v>
      </c>
      <c r="X16" s="66"/>
      <c r="Y16" s="66"/>
      <c r="Z16" s="66"/>
      <c r="AA16" s="66"/>
      <c r="AB16" s="66"/>
      <c r="AC16" s="67"/>
      <c r="AD16" s="65" t="s">
        <v>558</v>
      </c>
      <c r="AE16" s="66"/>
      <c r="AF16" s="66"/>
      <c r="AG16" s="66"/>
      <c r="AH16" s="66"/>
      <c r="AI16" s="66"/>
      <c r="AJ16" s="67"/>
      <c r="AK16" s="65" t="s">
        <v>558</v>
      </c>
      <c r="AL16" s="66"/>
      <c r="AM16" s="66"/>
      <c r="AN16" s="66"/>
      <c r="AO16" s="66"/>
      <c r="AP16" s="66"/>
      <c r="AQ16" s="67"/>
      <c r="AR16" s="514"/>
      <c r="AS16" s="515"/>
      <c r="AT16" s="515"/>
      <c r="AU16" s="515"/>
      <c r="AV16" s="515"/>
      <c r="AW16" s="515"/>
      <c r="AX16" s="516"/>
    </row>
    <row r="17" spans="1:51" ht="21" customHeight="1" x14ac:dyDescent="0.2">
      <c r="A17" s="136"/>
      <c r="B17" s="137"/>
      <c r="C17" s="137"/>
      <c r="D17" s="137"/>
      <c r="E17" s="137"/>
      <c r="F17" s="138"/>
      <c r="G17" s="488"/>
      <c r="H17" s="487"/>
      <c r="I17" s="506" t="s">
        <v>45</v>
      </c>
      <c r="J17" s="509"/>
      <c r="K17" s="509"/>
      <c r="L17" s="509"/>
      <c r="M17" s="509"/>
      <c r="N17" s="509"/>
      <c r="O17" s="510"/>
      <c r="P17" s="65">
        <v>-119</v>
      </c>
      <c r="Q17" s="66"/>
      <c r="R17" s="66"/>
      <c r="S17" s="66"/>
      <c r="T17" s="66"/>
      <c r="U17" s="66"/>
      <c r="V17" s="67"/>
      <c r="W17" s="65" t="s">
        <v>558</v>
      </c>
      <c r="X17" s="66"/>
      <c r="Y17" s="66"/>
      <c r="Z17" s="66"/>
      <c r="AA17" s="66"/>
      <c r="AB17" s="66"/>
      <c r="AC17" s="67"/>
      <c r="AD17" s="65" t="s">
        <v>558</v>
      </c>
      <c r="AE17" s="66"/>
      <c r="AF17" s="66"/>
      <c r="AG17" s="66"/>
      <c r="AH17" s="66"/>
      <c r="AI17" s="66"/>
      <c r="AJ17" s="67"/>
      <c r="AK17" s="65" t="s">
        <v>558</v>
      </c>
      <c r="AL17" s="66"/>
      <c r="AM17" s="66"/>
      <c r="AN17" s="66"/>
      <c r="AO17" s="66"/>
      <c r="AP17" s="66"/>
      <c r="AQ17" s="67"/>
      <c r="AR17" s="514"/>
      <c r="AS17" s="515"/>
      <c r="AT17" s="515"/>
      <c r="AU17" s="515"/>
      <c r="AV17" s="515"/>
      <c r="AW17" s="515"/>
      <c r="AX17" s="516"/>
    </row>
    <row r="18" spans="1:51" ht="24.75" customHeight="1" x14ac:dyDescent="0.2">
      <c r="A18" s="136"/>
      <c r="B18" s="137"/>
      <c r="C18" s="137"/>
      <c r="D18" s="137"/>
      <c r="E18" s="137"/>
      <c r="F18" s="138"/>
      <c r="G18" s="488"/>
      <c r="H18" s="487"/>
      <c r="I18" s="506" t="s">
        <v>43</v>
      </c>
      <c r="J18" s="507"/>
      <c r="K18" s="507"/>
      <c r="L18" s="507"/>
      <c r="M18" s="507"/>
      <c r="N18" s="507"/>
      <c r="O18" s="508"/>
      <c r="P18" s="65" t="s">
        <v>558</v>
      </c>
      <c r="Q18" s="66"/>
      <c r="R18" s="66"/>
      <c r="S18" s="66"/>
      <c r="T18" s="66"/>
      <c r="U18" s="66"/>
      <c r="V18" s="67"/>
      <c r="W18" s="65" t="s">
        <v>558</v>
      </c>
      <c r="X18" s="66"/>
      <c r="Y18" s="66"/>
      <c r="Z18" s="66"/>
      <c r="AA18" s="66"/>
      <c r="AB18" s="66"/>
      <c r="AC18" s="67"/>
      <c r="AD18" s="65" t="s">
        <v>558</v>
      </c>
      <c r="AE18" s="66"/>
      <c r="AF18" s="66"/>
      <c r="AG18" s="66"/>
      <c r="AH18" s="66"/>
      <c r="AI18" s="66"/>
      <c r="AJ18" s="67"/>
      <c r="AK18" s="65" t="s">
        <v>558</v>
      </c>
      <c r="AL18" s="66"/>
      <c r="AM18" s="66"/>
      <c r="AN18" s="66"/>
      <c r="AO18" s="66"/>
      <c r="AP18" s="66"/>
      <c r="AQ18" s="67"/>
      <c r="AR18" s="514"/>
      <c r="AS18" s="515"/>
      <c r="AT18" s="515"/>
      <c r="AU18" s="515"/>
      <c r="AV18" s="515"/>
      <c r="AW18" s="515"/>
      <c r="AX18" s="516"/>
    </row>
    <row r="19" spans="1:51" ht="24.75" customHeight="1" x14ac:dyDescent="0.2">
      <c r="A19" s="136"/>
      <c r="B19" s="137"/>
      <c r="C19" s="137"/>
      <c r="D19" s="137"/>
      <c r="E19" s="137"/>
      <c r="F19" s="138"/>
      <c r="G19" s="489"/>
      <c r="H19" s="490"/>
      <c r="I19" s="500" t="s">
        <v>17</v>
      </c>
      <c r="J19" s="501"/>
      <c r="K19" s="501"/>
      <c r="L19" s="501"/>
      <c r="M19" s="501"/>
      <c r="N19" s="501"/>
      <c r="O19" s="502"/>
      <c r="P19" s="503">
        <f>SUM(P13:V18)</f>
        <v>106</v>
      </c>
      <c r="Q19" s="504"/>
      <c r="R19" s="504"/>
      <c r="S19" s="504"/>
      <c r="T19" s="504"/>
      <c r="U19" s="504"/>
      <c r="V19" s="505"/>
      <c r="W19" s="503">
        <f>SUM(W13:AC18)</f>
        <v>153</v>
      </c>
      <c r="X19" s="504"/>
      <c r="Y19" s="504"/>
      <c r="Z19" s="504"/>
      <c r="AA19" s="504"/>
      <c r="AB19" s="504"/>
      <c r="AC19" s="505"/>
      <c r="AD19" s="503">
        <f>SUM(AD13:AJ18)</f>
        <v>56</v>
      </c>
      <c r="AE19" s="504"/>
      <c r="AF19" s="504"/>
      <c r="AG19" s="504"/>
      <c r="AH19" s="504"/>
      <c r="AI19" s="504"/>
      <c r="AJ19" s="505"/>
      <c r="AK19" s="503">
        <f>SUM(AK13:AQ18)-AK15</f>
        <v>143</v>
      </c>
      <c r="AL19" s="504"/>
      <c r="AM19" s="504"/>
      <c r="AN19" s="504"/>
      <c r="AO19" s="504"/>
      <c r="AP19" s="504"/>
      <c r="AQ19" s="505"/>
      <c r="AR19" s="514"/>
      <c r="AS19" s="515"/>
      <c r="AT19" s="515"/>
      <c r="AU19" s="515"/>
      <c r="AV19" s="515"/>
      <c r="AW19" s="515"/>
      <c r="AX19" s="516"/>
    </row>
    <row r="20" spans="1:51" ht="24.75" customHeight="1" x14ac:dyDescent="0.2">
      <c r="A20" s="136"/>
      <c r="B20" s="137"/>
      <c r="C20" s="137"/>
      <c r="D20" s="137"/>
      <c r="E20" s="137"/>
      <c r="F20" s="138"/>
      <c r="G20" s="466" t="s">
        <v>9</v>
      </c>
      <c r="H20" s="467"/>
      <c r="I20" s="467"/>
      <c r="J20" s="467"/>
      <c r="K20" s="467"/>
      <c r="L20" s="467"/>
      <c r="M20" s="467"/>
      <c r="N20" s="467"/>
      <c r="O20" s="467"/>
      <c r="P20" s="65">
        <v>106</v>
      </c>
      <c r="Q20" s="66"/>
      <c r="R20" s="66"/>
      <c r="S20" s="66"/>
      <c r="T20" s="66"/>
      <c r="U20" s="66"/>
      <c r="V20" s="67"/>
      <c r="W20" s="65">
        <v>145</v>
      </c>
      <c r="X20" s="66"/>
      <c r="Y20" s="66"/>
      <c r="Z20" s="66"/>
      <c r="AA20" s="66"/>
      <c r="AB20" s="66"/>
      <c r="AC20" s="67"/>
      <c r="AD20" s="65">
        <v>54</v>
      </c>
      <c r="AE20" s="66"/>
      <c r="AF20" s="66"/>
      <c r="AG20" s="66"/>
      <c r="AH20" s="66"/>
      <c r="AI20" s="66"/>
      <c r="AJ20" s="67"/>
      <c r="AK20" s="464"/>
      <c r="AL20" s="464"/>
      <c r="AM20" s="464"/>
      <c r="AN20" s="464"/>
      <c r="AO20" s="464"/>
      <c r="AP20" s="464"/>
      <c r="AQ20" s="464"/>
      <c r="AR20" s="514"/>
      <c r="AS20" s="515"/>
      <c r="AT20" s="515"/>
      <c r="AU20" s="515"/>
      <c r="AV20" s="515"/>
      <c r="AW20" s="515"/>
      <c r="AX20" s="516"/>
    </row>
    <row r="21" spans="1:51" ht="24.75" customHeight="1" x14ac:dyDescent="0.2">
      <c r="A21" s="136"/>
      <c r="B21" s="137"/>
      <c r="C21" s="137"/>
      <c r="D21" s="137"/>
      <c r="E21" s="137"/>
      <c r="F21" s="138"/>
      <c r="G21" s="466" t="s">
        <v>10</v>
      </c>
      <c r="H21" s="467"/>
      <c r="I21" s="467"/>
      <c r="J21" s="467"/>
      <c r="K21" s="467"/>
      <c r="L21" s="467"/>
      <c r="M21" s="467"/>
      <c r="N21" s="467"/>
      <c r="O21" s="467"/>
      <c r="P21" s="463">
        <f>IF(P19=0, "-", SUM(P20)/P19)</f>
        <v>1</v>
      </c>
      <c r="Q21" s="463"/>
      <c r="R21" s="463"/>
      <c r="S21" s="463"/>
      <c r="T21" s="463"/>
      <c r="U21" s="463"/>
      <c r="V21" s="463"/>
      <c r="W21" s="463">
        <f>IF(W19=0, "-", SUM(W20)/W19)</f>
        <v>0.94771241830065356</v>
      </c>
      <c r="X21" s="463"/>
      <c r="Y21" s="463"/>
      <c r="Z21" s="463"/>
      <c r="AA21" s="463"/>
      <c r="AB21" s="463"/>
      <c r="AC21" s="463"/>
      <c r="AD21" s="463">
        <f>IF(AD19=0, "-", SUM(AD20)/AD19)</f>
        <v>0.9642857142857143</v>
      </c>
      <c r="AE21" s="463"/>
      <c r="AF21" s="463"/>
      <c r="AG21" s="463"/>
      <c r="AH21" s="463"/>
      <c r="AI21" s="463"/>
      <c r="AJ21" s="463"/>
      <c r="AK21" s="464"/>
      <c r="AL21" s="464"/>
      <c r="AM21" s="464"/>
      <c r="AN21" s="464"/>
      <c r="AO21" s="464"/>
      <c r="AP21" s="464"/>
      <c r="AQ21" s="465"/>
      <c r="AR21" s="514"/>
      <c r="AS21" s="515"/>
      <c r="AT21" s="515"/>
      <c r="AU21" s="515"/>
      <c r="AV21" s="515"/>
      <c r="AW21" s="515"/>
      <c r="AX21" s="516"/>
    </row>
    <row r="22" spans="1:51" ht="25.5" customHeight="1" x14ac:dyDescent="0.2">
      <c r="A22" s="532"/>
      <c r="B22" s="533"/>
      <c r="C22" s="533"/>
      <c r="D22" s="533"/>
      <c r="E22" s="533"/>
      <c r="F22" s="534"/>
      <c r="G22" s="461" t="s">
        <v>203</v>
      </c>
      <c r="H22" s="462"/>
      <c r="I22" s="462"/>
      <c r="J22" s="462"/>
      <c r="K22" s="462"/>
      <c r="L22" s="462"/>
      <c r="M22" s="462"/>
      <c r="N22" s="462"/>
      <c r="O22" s="462"/>
      <c r="P22" s="463">
        <f>IF(P20=0, "-", SUM(P20)/SUM(P13,P14))</f>
        <v>0.75177304964539005</v>
      </c>
      <c r="Q22" s="463"/>
      <c r="R22" s="463"/>
      <c r="S22" s="463"/>
      <c r="T22" s="463"/>
      <c r="U22" s="463"/>
      <c r="V22" s="463"/>
      <c r="W22" s="463">
        <f>IF(W20=0, "-", SUM(W20)/SUM(W13,W14))</f>
        <v>4.2647058823529411</v>
      </c>
      <c r="X22" s="463"/>
      <c r="Y22" s="463"/>
      <c r="Z22" s="463"/>
      <c r="AA22" s="463"/>
      <c r="AB22" s="463"/>
      <c r="AC22" s="463"/>
      <c r="AD22" s="463">
        <f>IF(AD20=0, "-", SUM(AD20)/SUM(AD13,AD14))</f>
        <v>0.9642857142857143</v>
      </c>
      <c r="AE22" s="463"/>
      <c r="AF22" s="463"/>
      <c r="AG22" s="463"/>
      <c r="AH22" s="463"/>
      <c r="AI22" s="463"/>
      <c r="AJ22" s="463"/>
      <c r="AK22" s="464"/>
      <c r="AL22" s="464"/>
      <c r="AM22" s="464"/>
      <c r="AN22" s="464"/>
      <c r="AO22" s="464"/>
      <c r="AP22" s="464"/>
      <c r="AQ22" s="465"/>
      <c r="AR22" s="517"/>
      <c r="AS22" s="518"/>
      <c r="AT22" s="518"/>
      <c r="AU22" s="518"/>
      <c r="AV22" s="518"/>
      <c r="AW22" s="518"/>
      <c r="AX22" s="519"/>
    </row>
    <row r="23" spans="1:51" ht="40.200000000000003" customHeight="1" x14ac:dyDescent="0.2">
      <c r="A23" s="442" t="s">
        <v>548</v>
      </c>
      <c r="B23" s="443"/>
      <c r="C23" s="443"/>
      <c r="D23" s="443"/>
      <c r="E23" s="443"/>
      <c r="F23" s="444"/>
      <c r="G23" s="448" t="s">
        <v>196</v>
      </c>
      <c r="H23" s="449"/>
      <c r="I23" s="449"/>
      <c r="J23" s="449"/>
      <c r="K23" s="449"/>
      <c r="L23" s="449"/>
      <c r="M23" s="449"/>
      <c r="N23" s="449"/>
      <c r="O23" s="450"/>
      <c r="P23" s="451" t="s">
        <v>546</v>
      </c>
      <c r="Q23" s="449"/>
      <c r="R23" s="449"/>
      <c r="S23" s="449"/>
      <c r="T23" s="449"/>
      <c r="U23" s="449"/>
      <c r="V23" s="450"/>
      <c r="W23" s="473" t="s">
        <v>195</v>
      </c>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74"/>
    </row>
    <row r="24" spans="1:51" ht="36.6" customHeight="1" x14ac:dyDescent="0.2">
      <c r="A24" s="445"/>
      <c r="B24" s="446"/>
      <c r="C24" s="446"/>
      <c r="D24" s="446"/>
      <c r="E24" s="446"/>
      <c r="F24" s="447"/>
      <c r="G24" s="452" t="s">
        <v>559</v>
      </c>
      <c r="H24" s="453"/>
      <c r="I24" s="453"/>
      <c r="J24" s="453"/>
      <c r="K24" s="453"/>
      <c r="L24" s="453"/>
      <c r="M24" s="453"/>
      <c r="N24" s="453"/>
      <c r="O24" s="454"/>
      <c r="P24" s="455">
        <v>109</v>
      </c>
      <c r="Q24" s="456"/>
      <c r="R24" s="456"/>
      <c r="S24" s="456"/>
      <c r="T24" s="456"/>
      <c r="U24" s="456"/>
      <c r="V24" s="457"/>
      <c r="W24" s="475"/>
      <c r="X24" s="476"/>
      <c r="Y24" s="476"/>
      <c r="Z24" s="476"/>
      <c r="AA24" s="476"/>
      <c r="AB24" s="476"/>
      <c r="AC24" s="476"/>
      <c r="AD24" s="476"/>
      <c r="AE24" s="476"/>
      <c r="AF24" s="476"/>
      <c r="AG24" s="476"/>
      <c r="AH24" s="476"/>
      <c r="AI24" s="476"/>
      <c r="AJ24" s="476"/>
      <c r="AK24" s="476"/>
      <c r="AL24" s="476"/>
      <c r="AM24" s="476"/>
      <c r="AN24" s="476"/>
      <c r="AO24" s="476"/>
      <c r="AP24" s="476"/>
      <c r="AQ24" s="476"/>
      <c r="AR24" s="476"/>
      <c r="AS24" s="476"/>
      <c r="AT24" s="476"/>
      <c r="AU24" s="476"/>
      <c r="AV24" s="476"/>
      <c r="AW24" s="476"/>
      <c r="AX24" s="477"/>
    </row>
    <row r="25" spans="1:51" ht="25.5" customHeight="1" thickBot="1" x14ac:dyDescent="0.25">
      <c r="A25" s="445"/>
      <c r="B25" s="446"/>
      <c r="C25" s="446"/>
      <c r="D25" s="446"/>
      <c r="E25" s="446"/>
      <c r="F25" s="447"/>
      <c r="G25" s="116" t="s">
        <v>17</v>
      </c>
      <c r="H25" s="468"/>
      <c r="I25" s="468"/>
      <c r="J25" s="468"/>
      <c r="K25" s="468"/>
      <c r="L25" s="468"/>
      <c r="M25" s="468"/>
      <c r="N25" s="468"/>
      <c r="O25" s="469"/>
      <c r="P25" s="470">
        <f>AK15</f>
        <v>109</v>
      </c>
      <c r="Q25" s="471"/>
      <c r="R25" s="471"/>
      <c r="S25" s="471"/>
      <c r="T25" s="471"/>
      <c r="U25" s="471"/>
      <c r="V25" s="472"/>
      <c r="W25" s="478"/>
      <c r="X25" s="479"/>
      <c r="Y25" s="479"/>
      <c r="Z25" s="479"/>
      <c r="AA25" s="479"/>
      <c r="AB25" s="479"/>
      <c r="AC25" s="479"/>
      <c r="AD25" s="479"/>
      <c r="AE25" s="479"/>
      <c r="AF25" s="479"/>
      <c r="AG25" s="479"/>
      <c r="AH25" s="479"/>
      <c r="AI25" s="479"/>
      <c r="AJ25" s="479"/>
      <c r="AK25" s="479"/>
      <c r="AL25" s="479"/>
      <c r="AM25" s="479"/>
      <c r="AN25" s="479"/>
      <c r="AO25" s="479"/>
      <c r="AP25" s="479"/>
      <c r="AQ25" s="479"/>
      <c r="AR25" s="479"/>
      <c r="AS25" s="479"/>
      <c r="AT25" s="479"/>
      <c r="AU25" s="479"/>
      <c r="AV25" s="479"/>
      <c r="AW25" s="479"/>
      <c r="AX25" s="480"/>
    </row>
    <row r="26" spans="1:51" ht="47.25" customHeight="1" x14ac:dyDescent="0.2">
      <c r="A26" s="426" t="s">
        <v>534</v>
      </c>
      <c r="B26" s="427"/>
      <c r="C26" s="427"/>
      <c r="D26" s="427"/>
      <c r="E26" s="427"/>
      <c r="F26" s="428"/>
      <c r="G26" s="429" t="s">
        <v>560</v>
      </c>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0"/>
      <c r="AW26" s="430"/>
      <c r="AX26" s="431"/>
    </row>
    <row r="27" spans="1:51" ht="31.5" customHeight="1" x14ac:dyDescent="0.2">
      <c r="A27" s="432" t="s">
        <v>535</v>
      </c>
      <c r="B27" s="348"/>
      <c r="C27" s="348"/>
      <c r="D27" s="348"/>
      <c r="E27" s="348"/>
      <c r="F27" s="349"/>
      <c r="G27" s="434" t="s">
        <v>529</v>
      </c>
      <c r="H27" s="435"/>
      <c r="I27" s="435"/>
      <c r="J27" s="435"/>
      <c r="K27" s="435"/>
      <c r="L27" s="435"/>
      <c r="M27" s="435"/>
      <c r="N27" s="435"/>
      <c r="O27" s="435"/>
      <c r="P27" s="436" t="s">
        <v>528</v>
      </c>
      <c r="Q27" s="435"/>
      <c r="R27" s="435"/>
      <c r="S27" s="435"/>
      <c r="T27" s="435"/>
      <c r="U27" s="435"/>
      <c r="V27" s="435"/>
      <c r="W27" s="435"/>
      <c r="X27" s="437"/>
      <c r="Y27" s="438"/>
      <c r="Z27" s="439"/>
      <c r="AA27" s="440"/>
      <c r="AB27" s="441" t="s">
        <v>11</v>
      </c>
      <c r="AC27" s="441"/>
      <c r="AD27" s="441"/>
      <c r="AE27" s="342" t="s">
        <v>373</v>
      </c>
      <c r="AF27" s="402"/>
      <c r="AG27" s="402"/>
      <c r="AH27" s="403"/>
      <c r="AI27" s="342" t="s">
        <v>525</v>
      </c>
      <c r="AJ27" s="402"/>
      <c r="AK27" s="402"/>
      <c r="AL27" s="403"/>
      <c r="AM27" s="342" t="s">
        <v>341</v>
      </c>
      <c r="AN27" s="402"/>
      <c r="AO27" s="402"/>
      <c r="AP27" s="403"/>
      <c r="AQ27" s="404" t="s">
        <v>372</v>
      </c>
      <c r="AR27" s="405"/>
      <c r="AS27" s="405"/>
      <c r="AT27" s="406"/>
      <c r="AU27" s="404" t="s">
        <v>537</v>
      </c>
      <c r="AV27" s="405"/>
      <c r="AW27" s="405"/>
      <c r="AX27" s="407"/>
    </row>
    <row r="28" spans="1:51" ht="23.25" customHeight="1" x14ac:dyDescent="0.2">
      <c r="A28" s="432"/>
      <c r="B28" s="348"/>
      <c r="C28" s="348"/>
      <c r="D28" s="348"/>
      <c r="E28" s="348"/>
      <c r="F28" s="349"/>
      <c r="G28" s="408" t="s">
        <v>561</v>
      </c>
      <c r="H28" s="409"/>
      <c r="I28" s="409"/>
      <c r="J28" s="409"/>
      <c r="K28" s="409"/>
      <c r="L28" s="409"/>
      <c r="M28" s="409"/>
      <c r="N28" s="409"/>
      <c r="O28" s="409"/>
      <c r="P28" s="412" t="s">
        <v>562</v>
      </c>
      <c r="Q28" s="413"/>
      <c r="R28" s="413"/>
      <c r="S28" s="413"/>
      <c r="T28" s="413"/>
      <c r="U28" s="413"/>
      <c r="V28" s="413"/>
      <c r="W28" s="413"/>
      <c r="X28" s="414"/>
      <c r="Y28" s="418" t="s">
        <v>47</v>
      </c>
      <c r="Z28" s="419"/>
      <c r="AA28" s="420"/>
      <c r="AB28" s="421"/>
      <c r="AC28" s="421"/>
      <c r="AD28" s="421"/>
      <c r="AE28" s="422">
        <v>2</v>
      </c>
      <c r="AF28" s="422"/>
      <c r="AG28" s="422"/>
      <c r="AH28" s="422"/>
      <c r="AI28" s="422">
        <v>2</v>
      </c>
      <c r="AJ28" s="422"/>
      <c r="AK28" s="422"/>
      <c r="AL28" s="422"/>
      <c r="AM28" s="422">
        <v>1</v>
      </c>
      <c r="AN28" s="422"/>
      <c r="AO28" s="422"/>
      <c r="AP28" s="422"/>
      <c r="AQ28" s="422"/>
      <c r="AR28" s="422"/>
      <c r="AS28" s="422"/>
      <c r="AT28" s="422"/>
      <c r="AU28" s="423"/>
      <c r="AV28" s="424"/>
      <c r="AW28" s="424"/>
      <c r="AX28" s="425"/>
    </row>
    <row r="29" spans="1:51" ht="100.2" customHeight="1" x14ac:dyDescent="0.2">
      <c r="A29" s="433"/>
      <c r="B29" s="351"/>
      <c r="C29" s="351"/>
      <c r="D29" s="351"/>
      <c r="E29" s="351"/>
      <c r="F29" s="352"/>
      <c r="G29" s="410"/>
      <c r="H29" s="411"/>
      <c r="I29" s="411"/>
      <c r="J29" s="411"/>
      <c r="K29" s="411"/>
      <c r="L29" s="411"/>
      <c r="M29" s="411"/>
      <c r="N29" s="411"/>
      <c r="O29" s="411"/>
      <c r="P29" s="415"/>
      <c r="Q29" s="416"/>
      <c r="R29" s="416"/>
      <c r="S29" s="416"/>
      <c r="T29" s="416"/>
      <c r="U29" s="416"/>
      <c r="V29" s="416"/>
      <c r="W29" s="416"/>
      <c r="X29" s="417"/>
      <c r="Y29" s="458" t="s">
        <v>48</v>
      </c>
      <c r="Z29" s="459"/>
      <c r="AA29" s="460"/>
      <c r="AB29" s="421"/>
      <c r="AC29" s="421"/>
      <c r="AD29" s="421"/>
      <c r="AE29" s="422">
        <v>3</v>
      </c>
      <c r="AF29" s="422"/>
      <c r="AG29" s="422"/>
      <c r="AH29" s="422"/>
      <c r="AI29" s="422">
        <v>2</v>
      </c>
      <c r="AJ29" s="422"/>
      <c r="AK29" s="422"/>
      <c r="AL29" s="422"/>
      <c r="AM29" s="422">
        <v>1</v>
      </c>
      <c r="AN29" s="422"/>
      <c r="AO29" s="422"/>
      <c r="AP29" s="422"/>
      <c r="AQ29" s="422">
        <v>12</v>
      </c>
      <c r="AR29" s="422"/>
      <c r="AS29" s="422"/>
      <c r="AT29" s="422"/>
      <c r="AU29" s="423"/>
      <c r="AV29" s="424"/>
      <c r="AW29" s="424"/>
      <c r="AX29" s="425"/>
    </row>
    <row r="30" spans="1:51" ht="18.75" customHeight="1" x14ac:dyDescent="0.2">
      <c r="A30" s="345" t="s">
        <v>530</v>
      </c>
      <c r="B30" s="347" t="s">
        <v>531</v>
      </c>
      <c r="C30" s="348"/>
      <c r="D30" s="348"/>
      <c r="E30" s="348"/>
      <c r="F30" s="349"/>
      <c r="G30" s="353" t="s">
        <v>532</v>
      </c>
      <c r="H30" s="353"/>
      <c r="I30" s="353"/>
      <c r="J30" s="353"/>
      <c r="K30" s="353"/>
      <c r="L30" s="353"/>
      <c r="M30" s="353"/>
      <c r="N30" s="353"/>
      <c r="O30" s="353"/>
      <c r="P30" s="353"/>
      <c r="Q30" s="353"/>
      <c r="R30" s="353"/>
      <c r="S30" s="353"/>
      <c r="T30" s="353"/>
      <c r="U30" s="353"/>
      <c r="V30" s="353"/>
      <c r="W30" s="353"/>
      <c r="X30" s="353"/>
      <c r="Y30" s="353"/>
      <c r="Z30" s="353"/>
      <c r="AA30" s="354"/>
      <c r="AB30" s="355" t="s">
        <v>538</v>
      </c>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6"/>
      <c r="AY30">
        <f>COUNTA($G$32)</f>
        <v>1</v>
      </c>
    </row>
    <row r="31" spans="1:51" ht="22.5" customHeight="1" x14ac:dyDescent="0.2">
      <c r="A31" s="346"/>
      <c r="B31" s="347"/>
      <c r="C31" s="348"/>
      <c r="D31" s="348"/>
      <c r="E31" s="348"/>
      <c r="F31" s="349"/>
      <c r="G31" s="334"/>
      <c r="H31" s="334"/>
      <c r="I31" s="334"/>
      <c r="J31" s="334"/>
      <c r="K31" s="334"/>
      <c r="L31" s="334"/>
      <c r="M31" s="334"/>
      <c r="N31" s="334"/>
      <c r="O31" s="334"/>
      <c r="P31" s="334"/>
      <c r="Q31" s="334"/>
      <c r="R31" s="334"/>
      <c r="S31" s="334"/>
      <c r="T31" s="334"/>
      <c r="U31" s="334"/>
      <c r="V31" s="334"/>
      <c r="W31" s="334"/>
      <c r="X31" s="334"/>
      <c r="Y31" s="334"/>
      <c r="Z31" s="334"/>
      <c r="AA31" s="335"/>
      <c r="AB31" s="333"/>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57"/>
      <c r="AY31">
        <f t="shared" ref="AY31:AY39" si="0">$AY$30</f>
        <v>1</v>
      </c>
    </row>
    <row r="32" spans="1:51" ht="22.5" customHeight="1" x14ac:dyDescent="0.2">
      <c r="A32" s="346"/>
      <c r="B32" s="347"/>
      <c r="C32" s="348"/>
      <c r="D32" s="348"/>
      <c r="E32" s="348"/>
      <c r="F32" s="349"/>
      <c r="G32" s="358" t="s">
        <v>563</v>
      </c>
      <c r="H32" s="358"/>
      <c r="I32" s="358"/>
      <c r="J32" s="358"/>
      <c r="K32" s="358"/>
      <c r="L32" s="358"/>
      <c r="M32" s="358"/>
      <c r="N32" s="358"/>
      <c r="O32" s="358"/>
      <c r="P32" s="358"/>
      <c r="Q32" s="358"/>
      <c r="R32" s="358"/>
      <c r="S32" s="358"/>
      <c r="T32" s="358"/>
      <c r="U32" s="358"/>
      <c r="V32" s="358"/>
      <c r="W32" s="358"/>
      <c r="X32" s="358"/>
      <c r="Y32" s="358"/>
      <c r="Z32" s="358"/>
      <c r="AA32" s="359"/>
      <c r="AB32" s="364" t="s">
        <v>564</v>
      </c>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65"/>
      <c r="AY32">
        <f t="shared" si="0"/>
        <v>1</v>
      </c>
    </row>
    <row r="33" spans="1:59" ht="22.5" customHeight="1" x14ac:dyDescent="0.2">
      <c r="A33" s="346"/>
      <c r="B33" s="347"/>
      <c r="C33" s="348"/>
      <c r="D33" s="348"/>
      <c r="E33" s="348"/>
      <c r="F33" s="349"/>
      <c r="G33" s="360"/>
      <c r="H33" s="360"/>
      <c r="I33" s="360"/>
      <c r="J33" s="360"/>
      <c r="K33" s="360"/>
      <c r="L33" s="360"/>
      <c r="M33" s="360"/>
      <c r="N33" s="360"/>
      <c r="O33" s="360"/>
      <c r="P33" s="360"/>
      <c r="Q33" s="360"/>
      <c r="R33" s="360"/>
      <c r="S33" s="360"/>
      <c r="T33" s="360"/>
      <c r="U33" s="360"/>
      <c r="V33" s="360"/>
      <c r="W33" s="360"/>
      <c r="X33" s="360"/>
      <c r="Y33" s="360"/>
      <c r="Z33" s="360"/>
      <c r="AA33" s="361"/>
      <c r="AB33" s="366"/>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7"/>
      <c r="AY33">
        <f t="shared" si="0"/>
        <v>1</v>
      </c>
    </row>
    <row r="34" spans="1:59" ht="19.5" customHeight="1" x14ac:dyDescent="0.2">
      <c r="A34" s="346"/>
      <c r="B34" s="350"/>
      <c r="C34" s="351"/>
      <c r="D34" s="351"/>
      <c r="E34" s="351"/>
      <c r="F34" s="352"/>
      <c r="G34" s="362"/>
      <c r="H34" s="362"/>
      <c r="I34" s="362"/>
      <c r="J34" s="362"/>
      <c r="K34" s="362"/>
      <c r="L34" s="362"/>
      <c r="M34" s="362"/>
      <c r="N34" s="362"/>
      <c r="O34" s="362"/>
      <c r="P34" s="362"/>
      <c r="Q34" s="362"/>
      <c r="R34" s="362"/>
      <c r="S34" s="362"/>
      <c r="T34" s="362"/>
      <c r="U34" s="362"/>
      <c r="V34" s="362"/>
      <c r="W34" s="362"/>
      <c r="X34" s="362"/>
      <c r="Y34" s="362"/>
      <c r="Z34" s="362"/>
      <c r="AA34" s="363"/>
      <c r="AB34" s="368"/>
      <c r="AC34" s="362"/>
      <c r="AD34" s="362"/>
      <c r="AE34" s="360"/>
      <c r="AF34" s="360"/>
      <c r="AG34" s="360"/>
      <c r="AH34" s="360"/>
      <c r="AI34" s="360"/>
      <c r="AJ34" s="360"/>
      <c r="AK34" s="360"/>
      <c r="AL34" s="360"/>
      <c r="AM34" s="360"/>
      <c r="AN34" s="360"/>
      <c r="AO34" s="360"/>
      <c r="AP34" s="360"/>
      <c r="AQ34" s="360"/>
      <c r="AR34" s="360"/>
      <c r="AS34" s="360"/>
      <c r="AT34" s="360"/>
      <c r="AU34" s="362"/>
      <c r="AV34" s="362"/>
      <c r="AW34" s="362"/>
      <c r="AX34" s="369"/>
      <c r="AY34">
        <f t="shared" si="0"/>
        <v>1</v>
      </c>
    </row>
    <row r="35" spans="1:59" ht="18.75" customHeight="1" x14ac:dyDescent="0.2">
      <c r="A35" s="346"/>
      <c r="B35" s="370" t="s">
        <v>132</v>
      </c>
      <c r="C35" s="371"/>
      <c r="D35" s="371"/>
      <c r="E35" s="371"/>
      <c r="F35" s="372"/>
      <c r="G35" s="373" t="s">
        <v>50</v>
      </c>
      <c r="H35" s="331"/>
      <c r="I35" s="331"/>
      <c r="J35" s="331"/>
      <c r="K35" s="331"/>
      <c r="L35" s="331"/>
      <c r="M35" s="331"/>
      <c r="N35" s="331"/>
      <c r="O35" s="332"/>
      <c r="P35" s="330" t="s">
        <v>52</v>
      </c>
      <c r="Q35" s="331"/>
      <c r="R35" s="331"/>
      <c r="S35" s="331"/>
      <c r="T35" s="331"/>
      <c r="U35" s="331"/>
      <c r="V35" s="331"/>
      <c r="W35" s="331"/>
      <c r="X35" s="332"/>
      <c r="Y35" s="336"/>
      <c r="Z35" s="337"/>
      <c r="AA35" s="338"/>
      <c r="AB35" s="339" t="s">
        <v>11</v>
      </c>
      <c r="AC35" s="340"/>
      <c r="AD35" s="341"/>
      <c r="AE35" s="97" t="s">
        <v>373</v>
      </c>
      <c r="AF35" s="97"/>
      <c r="AG35" s="97"/>
      <c r="AH35" s="97"/>
      <c r="AI35" s="97" t="s">
        <v>525</v>
      </c>
      <c r="AJ35" s="97"/>
      <c r="AK35" s="97"/>
      <c r="AL35" s="97"/>
      <c r="AM35" s="97" t="s">
        <v>341</v>
      </c>
      <c r="AN35" s="97"/>
      <c r="AO35" s="97"/>
      <c r="AP35" s="97"/>
      <c r="AQ35" s="393" t="s">
        <v>160</v>
      </c>
      <c r="AR35" s="394"/>
      <c r="AS35" s="394"/>
      <c r="AT35" s="395"/>
      <c r="AU35" s="396" t="s">
        <v>122</v>
      </c>
      <c r="AV35" s="396"/>
      <c r="AW35" s="396"/>
      <c r="AX35" s="397"/>
      <c r="AY35">
        <f t="shared" si="0"/>
        <v>1</v>
      </c>
      <c r="AZ35" s="10"/>
      <c r="BA35" s="10"/>
      <c r="BB35" s="10"/>
    </row>
    <row r="36" spans="1:59" ht="18.75" customHeight="1" x14ac:dyDescent="0.2">
      <c r="A36" s="346"/>
      <c r="B36" s="347"/>
      <c r="C36" s="348"/>
      <c r="D36" s="348"/>
      <c r="E36" s="348"/>
      <c r="F36" s="349"/>
      <c r="G36" s="374"/>
      <c r="H36" s="334"/>
      <c r="I36" s="334"/>
      <c r="J36" s="334"/>
      <c r="K36" s="334"/>
      <c r="L36" s="334"/>
      <c r="M36" s="334"/>
      <c r="N36" s="334"/>
      <c r="O36" s="335"/>
      <c r="P36" s="333"/>
      <c r="Q36" s="334"/>
      <c r="R36" s="334"/>
      <c r="S36" s="334"/>
      <c r="T36" s="334"/>
      <c r="U36" s="334"/>
      <c r="V36" s="334"/>
      <c r="W36" s="334"/>
      <c r="X36" s="335"/>
      <c r="Y36" s="336"/>
      <c r="Z36" s="337"/>
      <c r="AA36" s="338"/>
      <c r="AB36" s="342"/>
      <c r="AC36" s="343"/>
      <c r="AD36" s="344"/>
      <c r="AE36" s="97"/>
      <c r="AF36" s="97"/>
      <c r="AG36" s="97"/>
      <c r="AH36" s="97"/>
      <c r="AI36" s="97"/>
      <c r="AJ36" s="97"/>
      <c r="AK36" s="97"/>
      <c r="AL36" s="97"/>
      <c r="AM36" s="97"/>
      <c r="AN36" s="97"/>
      <c r="AO36" s="97"/>
      <c r="AP36" s="97"/>
      <c r="AQ36" s="398" t="s">
        <v>568</v>
      </c>
      <c r="AR36" s="399"/>
      <c r="AS36" s="400" t="s">
        <v>161</v>
      </c>
      <c r="AT36" s="401"/>
      <c r="AU36" s="399">
        <v>4</v>
      </c>
      <c r="AV36" s="399"/>
      <c r="AW36" s="334" t="s">
        <v>159</v>
      </c>
      <c r="AX36" s="357"/>
      <c r="AY36">
        <f t="shared" si="0"/>
        <v>1</v>
      </c>
      <c r="AZ36" s="10"/>
      <c r="BA36" s="10"/>
      <c r="BB36" s="10"/>
      <c r="BC36" s="10"/>
      <c r="BD36" s="10"/>
      <c r="BE36" s="10"/>
      <c r="BF36" s="10"/>
      <c r="BG36" s="10"/>
    </row>
    <row r="37" spans="1:59" ht="23.25" customHeight="1" x14ac:dyDescent="0.2">
      <c r="A37" s="346"/>
      <c r="B37" s="347"/>
      <c r="C37" s="348"/>
      <c r="D37" s="348"/>
      <c r="E37" s="348"/>
      <c r="F37" s="349"/>
      <c r="G37" s="377" t="s">
        <v>565</v>
      </c>
      <c r="H37" s="208"/>
      <c r="I37" s="208"/>
      <c r="J37" s="208"/>
      <c r="K37" s="208"/>
      <c r="L37" s="208"/>
      <c r="M37" s="208"/>
      <c r="N37" s="208"/>
      <c r="O37" s="378"/>
      <c r="P37" s="208" t="s">
        <v>566</v>
      </c>
      <c r="Q37" s="383"/>
      <c r="R37" s="383"/>
      <c r="S37" s="383"/>
      <c r="T37" s="383"/>
      <c r="U37" s="383"/>
      <c r="V37" s="383"/>
      <c r="W37" s="383"/>
      <c r="X37" s="384"/>
      <c r="Y37" s="389" t="s">
        <v>51</v>
      </c>
      <c r="Z37" s="390"/>
      <c r="AA37" s="391"/>
      <c r="AB37" s="392" t="s">
        <v>567</v>
      </c>
      <c r="AC37" s="392"/>
      <c r="AD37" s="392"/>
      <c r="AE37" s="375">
        <v>2</v>
      </c>
      <c r="AF37" s="328"/>
      <c r="AG37" s="328"/>
      <c r="AH37" s="328"/>
      <c r="AI37" s="375">
        <v>2</v>
      </c>
      <c r="AJ37" s="328"/>
      <c r="AK37" s="328"/>
      <c r="AL37" s="328"/>
      <c r="AM37" s="375">
        <v>1</v>
      </c>
      <c r="AN37" s="328"/>
      <c r="AO37" s="328"/>
      <c r="AP37" s="328"/>
      <c r="AQ37" s="325"/>
      <c r="AR37" s="326"/>
      <c r="AS37" s="326"/>
      <c r="AT37" s="327"/>
      <c r="AU37" s="328" t="s">
        <v>568</v>
      </c>
      <c r="AV37" s="328"/>
      <c r="AW37" s="328"/>
      <c r="AX37" s="329"/>
      <c r="AY37">
        <f t="shared" si="0"/>
        <v>1</v>
      </c>
    </row>
    <row r="38" spans="1:59" ht="23.25" customHeight="1" x14ac:dyDescent="0.2">
      <c r="A38" s="346"/>
      <c r="B38" s="347"/>
      <c r="C38" s="348"/>
      <c r="D38" s="348"/>
      <c r="E38" s="348"/>
      <c r="F38" s="349"/>
      <c r="G38" s="379"/>
      <c r="H38" s="211"/>
      <c r="I38" s="211"/>
      <c r="J38" s="211"/>
      <c r="K38" s="211"/>
      <c r="L38" s="211"/>
      <c r="M38" s="211"/>
      <c r="N38" s="211"/>
      <c r="O38" s="380"/>
      <c r="P38" s="385"/>
      <c r="Q38" s="385"/>
      <c r="R38" s="385"/>
      <c r="S38" s="385"/>
      <c r="T38" s="385"/>
      <c r="U38" s="385"/>
      <c r="V38" s="385"/>
      <c r="W38" s="385"/>
      <c r="X38" s="386"/>
      <c r="Y38" s="321" t="s">
        <v>46</v>
      </c>
      <c r="Z38" s="186"/>
      <c r="AA38" s="187"/>
      <c r="AB38" s="376" t="s">
        <v>567</v>
      </c>
      <c r="AC38" s="376"/>
      <c r="AD38" s="376"/>
      <c r="AE38" s="375">
        <v>3</v>
      </c>
      <c r="AF38" s="328"/>
      <c r="AG38" s="328"/>
      <c r="AH38" s="328"/>
      <c r="AI38" s="375">
        <v>2</v>
      </c>
      <c r="AJ38" s="328"/>
      <c r="AK38" s="328"/>
      <c r="AL38" s="328"/>
      <c r="AM38" s="375">
        <v>1</v>
      </c>
      <c r="AN38" s="328"/>
      <c r="AO38" s="328"/>
      <c r="AP38" s="328"/>
      <c r="AQ38" s="325"/>
      <c r="AR38" s="326"/>
      <c r="AS38" s="326"/>
      <c r="AT38" s="327"/>
      <c r="AU38" s="328">
        <v>12</v>
      </c>
      <c r="AV38" s="328"/>
      <c r="AW38" s="328"/>
      <c r="AX38" s="329"/>
      <c r="AY38">
        <f t="shared" si="0"/>
        <v>1</v>
      </c>
      <c r="AZ38" s="10"/>
      <c r="BA38" s="10"/>
      <c r="BB38" s="10"/>
    </row>
    <row r="39" spans="1:59" ht="23.25" customHeight="1" thickBot="1" x14ac:dyDescent="0.25">
      <c r="A39" s="346"/>
      <c r="B39" s="347"/>
      <c r="C39" s="348"/>
      <c r="D39" s="348"/>
      <c r="E39" s="348"/>
      <c r="F39" s="349"/>
      <c r="G39" s="381"/>
      <c r="H39" s="193"/>
      <c r="I39" s="193"/>
      <c r="J39" s="193"/>
      <c r="K39" s="193"/>
      <c r="L39" s="193"/>
      <c r="M39" s="193"/>
      <c r="N39" s="193"/>
      <c r="O39" s="382"/>
      <c r="P39" s="387"/>
      <c r="Q39" s="387"/>
      <c r="R39" s="387"/>
      <c r="S39" s="387"/>
      <c r="T39" s="387"/>
      <c r="U39" s="387"/>
      <c r="V39" s="387"/>
      <c r="W39" s="387"/>
      <c r="X39" s="388"/>
      <c r="Y39" s="321" t="s">
        <v>12</v>
      </c>
      <c r="Z39" s="186"/>
      <c r="AA39" s="187"/>
      <c r="AB39" s="322" t="s">
        <v>13</v>
      </c>
      <c r="AC39" s="322"/>
      <c r="AD39" s="322"/>
      <c r="AE39" s="323">
        <v>67</v>
      </c>
      <c r="AF39" s="324"/>
      <c r="AG39" s="324"/>
      <c r="AH39" s="324"/>
      <c r="AI39" s="323">
        <v>100</v>
      </c>
      <c r="AJ39" s="324"/>
      <c r="AK39" s="324"/>
      <c r="AL39" s="324"/>
      <c r="AM39" s="323">
        <v>100</v>
      </c>
      <c r="AN39" s="324"/>
      <c r="AO39" s="324"/>
      <c r="AP39" s="324"/>
      <c r="AQ39" s="325"/>
      <c r="AR39" s="326"/>
      <c r="AS39" s="326"/>
      <c r="AT39" s="327"/>
      <c r="AU39" s="328" t="s">
        <v>568</v>
      </c>
      <c r="AV39" s="328"/>
      <c r="AW39" s="328"/>
      <c r="AX39" s="329"/>
      <c r="AY39">
        <f t="shared" si="0"/>
        <v>1</v>
      </c>
      <c r="AZ39" s="10"/>
      <c r="BA39" s="10"/>
      <c r="BB39" s="10"/>
      <c r="BC39" s="10"/>
      <c r="BD39" s="10"/>
      <c r="BE39" s="10"/>
      <c r="BF39" s="10"/>
      <c r="BG39" s="10"/>
    </row>
    <row r="40" spans="1:59" ht="27" customHeight="1" x14ac:dyDescent="0.2">
      <c r="A40" s="285" t="s">
        <v>42</v>
      </c>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row>
    <row r="41" spans="1:59" ht="27" customHeight="1" x14ac:dyDescent="0.2">
      <c r="A41" s="5"/>
      <c r="B41" s="6"/>
      <c r="C41" s="288" t="s">
        <v>28</v>
      </c>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90"/>
      <c r="AD41" s="289" t="s">
        <v>31</v>
      </c>
      <c r="AE41" s="289"/>
      <c r="AF41" s="289"/>
      <c r="AG41" s="291" t="s">
        <v>27</v>
      </c>
      <c r="AH41" s="289"/>
      <c r="AI41" s="289"/>
      <c r="AJ41" s="289"/>
      <c r="AK41" s="289"/>
      <c r="AL41" s="289"/>
      <c r="AM41" s="289"/>
      <c r="AN41" s="289"/>
      <c r="AO41" s="289"/>
      <c r="AP41" s="289"/>
      <c r="AQ41" s="289"/>
      <c r="AR41" s="289"/>
      <c r="AS41" s="289"/>
      <c r="AT41" s="289"/>
      <c r="AU41" s="289"/>
      <c r="AV41" s="289"/>
      <c r="AW41" s="289"/>
      <c r="AX41" s="292"/>
    </row>
    <row r="42" spans="1:59" ht="48" customHeight="1" x14ac:dyDescent="0.2">
      <c r="A42" s="293" t="s">
        <v>127</v>
      </c>
      <c r="B42" s="294"/>
      <c r="C42" s="299" t="s">
        <v>128</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553</v>
      </c>
      <c r="AE42" s="303"/>
      <c r="AF42" s="303"/>
      <c r="AG42" s="304" t="s">
        <v>571</v>
      </c>
      <c r="AH42" s="305"/>
      <c r="AI42" s="305"/>
      <c r="AJ42" s="305"/>
      <c r="AK42" s="305"/>
      <c r="AL42" s="305"/>
      <c r="AM42" s="305"/>
      <c r="AN42" s="305"/>
      <c r="AO42" s="305"/>
      <c r="AP42" s="305"/>
      <c r="AQ42" s="305"/>
      <c r="AR42" s="305"/>
      <c r="AS42" s="305"/>
      <c r="AT42" s="305"/>
      <c r="AU42" s="305"/>
      <c r="AV42" s="305"/>
      <c r="AW42" s="305"/>
      <c r="AX42" s="306"/>
    </row>
    <row r="43" spans="1:59" ht="27" customHeight="1" x14ac:dyDescent="0.2">
      <c r="A43" s="295"/>
      <c r="B43" s="296"/>
      <c r="C43" s="307" t="s">
        <v>32</v>
      </c>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189"/>
      <c r="AD43" s="190" t="s">
        <v>553</v>
      </c>
      <c r="AE43" s="191"/>
      <c r="AF43" s="191"/>
      <c r="AG43" s="240" t="s">
        <v>572</v>
      </c>
      <c r="AH43" s="241"/>
      <c r="AI43" s="241"/>
      <c r="AJ43" s="241"/>
      <c r="AK43" s="241"/>
      <c r="AL43" s="241"/>
      <c r="AM43" s="241"/>
      <c r="AN43" s="241"/>
      <c r="AO43" s="241"/>
      <c r="AP43" s="241"/>
      <c r="AQ43" s="241"/>
      <c r="AR43" s="241"/>
      <c r="AS43" s="241"/>
      <c r="AT43" s="241"/>
      <c r="AU43" s="241"/>
      <c r="AV43" s="241"/>
      <c r="AW43" s="241"/>
      <c r="AX43" s="242"/>
    </row>
    <row r="44" spans="1:59" ht="27" customHeight="1" x14ac:dyDescent="0.2">
      <c r="A44" s="297"/>
      <c r="B44" s="298"/>
      <c r="C44" s="270" t="s">
        <v>129</v>
      </c>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2"/>
      <c r="AD44" s="252" t="s">
        <v>553</v>
      </c>
      <c r="AE44" s="253"/>
      <c r="AF44" s="253"/>
      <c r="AG44" s="210" t="s">
        <v>573</v>
      </c>
      <c r="AH44" s="211"/>
      <c r="AI44" s="211"/>
      <c r="AJ44" s="211"/>
      <c r="AK44" s="211"/>
      <c r="AL44" s="211"/>
      <c r="AM44" s="211"/>
      <c r="AN44" s="211"/>
      <c r="AO44" s="211"/>
      <c r="AP44" s="211"/>
      <c r="AQ44" s="211"/>
      <c r="AR44" s="211"/>
      <c r="AS44" s="211"/>
      <c r="AT44" s="211"/>
      <c r="AU44" s="211"/>
      <c r="AV44" s="211"/>
      <c r="AW44" s="211"/>
      <c r="AX44" s="212"/>
    </row>
    <row r="45" spans="1:59" ht="27" customHeight="1" x14ac:dyDescent="0.2">
      <c r="A45" s="220" t="s">
        <v>34</v>
      </c>
      <c r="B45" s="273"/>
      <c r="C45" s="275" t="s">
        <v>36</v>
      </c>
      <c r="D45" s="203"/>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7"/>
      <c r="AD45" s="204" t="s">
        <v>553</v>
      </c>
      <c r="AE45" s="205"/>
      <c r="AF45" s="205"/>
      <c r="AG45" s="207" t="s">
        <v>574</v>
      </c>
      <c r="AH45" s="208"/>
      <c r="AI45" s="208"/>
      <c r="AJ45" s="208"/>
      <c r="AK45" s="208"/>
      <c r="AL45" s="208"/>
      <c r="AM45" s="208"/>
      <c r="AN45" s="208"/>
      <c r="AO45" s="208"/>
      <c r="AP45" s="208"/>
      <c r="AQ45" s="208"/>
      <c r="AR45" s="208"/>
      <c r="AS45" s="208"/>
      <c r="AT45" s="208"/>
      <c r="AU45" s="208"/>
      <c r="AV45" s="208"/>
      <c r="AW45" s="208"/>
      <c r="AX45" s="209"/>
    </row>
    <row r="46" spans="1:59" ht="35.25" customHeight="1" x14ac:dyDescent="0.2">
      <c r="A46" s="222"/>
      <c r="B46" s="274"/>
      <c r="C46" s="278"/>
      <c r="D46" s="279"/>
      <c r="E46" s="282" t="s">
        <v>221</v>
      </c>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4"/>
      <c r="AD46" s="190" t="s">
        <v>569</v>
      </c>
      <c r="AE46" s="191"/>
      <c r="AF46" s="262"/>
      <c r="AG46" s="210"/>
      <c r="AH46" s="211"/>
      <c r="AI46" s="211"/>
      <c r="AJ46" s="211"/>
      <c r="AK46" s="211"/>
      <c r="AL46" s="211"/>
      <c r="AM46" s="211"/>
      <c r="AN46" s="211"/>
      <c r="AO46" s="211"/>
      <c r="AP46" s="211"/>
      <c r="AQ46" s="211"/>
      <c r="AR46" s="211"/>
      <c r="AS46" s="211"/>
      <c r="AT46" s="211"/>
      <c r="AU46" s="211"/>
      <c r="AV46" s="211"/>
      <c r="AW46" s="211"/>
      <c r="AX46" s="212"/>
    </row>
    <row r="47" spans="1:59" ht="26.25" customHeight="1" x14ac:dyDescent="0.2">
      <c r="A47" s="222"/>
      <c r="B47" s="274"/>
      <c r="C47" s="280"/>
      <c r="D47" s="281"/>
      <c r="E47" s="263" t="s">
        <v>190</v>
      </c>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5"/>
      <c r="AD47" s="266" t="s">
        <v>570</v>
      </c>
      <c r="AE47" s="267"/>
      <c r="AF47" s="267"/>
      <c r="AG47" s="210"/>
      <c r="AH47" s="211"/>
      <c r="AI47" s="211"/>
      <c r="AJ47" s="211"/>
      <c r="AK47" s="211"/>
      <c r="AL47" s="211"/>
      <c r="AM47" s="211"/>
      <c r="AN47" s="211"/>
      <c r="AO47" s="211"/>
      <c r="AP47" s="211"/>
      <c r="AQ47" s="211"/>
      <c r="AR47" s="211"/>
      <c r="AS47" s="211"/>
      <c r="AT47" s="211"/>
      <c r="AU47" s="211"/>
      <c r="AV47" s="211"/>
      <c r="AW47" s="211"/>
      <c r="AX47" s="212"/>
    </row>
    <row r="48" spans="1:59" ht="26.25" customHeight="1" x14ac:dyDescent="0.2">
      <c r="A48" s="222"/>
      <c r="B48" s="223"/>
      <c r="C48" s="268" t="s">
        <v>37</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29" t="s">
        <v>577</v>
      </c>
      <c r="AE48" s="230"/>
      <c r="AF48" s="230"/>
      <c r="AG48" s="232" t="s">
        <v>558</v>
      </c>
      <c r="AH48" s="233"/>
      <c r="AI48" s="233"/>
      <c r="AJ48" s="233"/>
      <c r="AK48" s="233"/>
      <c r="AL48" s="233"/>
      <c r="AM48" s="233"/>
      <c r="AN48" s="233"/>
      <c r="AO48" s="233"/>
      <c r="AP48" s="233"/>
      <c r="AQ48" s="233"/>
      <c r="AR48" s="233"/>
      <c r="AS48" s="233"/>
      <c r="AT48" s="233"/>
      <c r="AU48" s="233"/>
      <c r="AV48" s="233"/>
      <c r="AW48" s="233"/>
      <c r="AX48" s="234"/>
    </row>
    <row r="49" spans="1:50" ht="26.25" customHeight="1" x14ac:dyDescent="0.2">
      <c r="A49" s="222"/>
      <c r="B49" s="223"/>
      <c r="C49" s="188" t="s">
        <v>130</v>
      </c>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90" t="s">
        <v>553</v>
      </c>
      <c r="AE49" s="191"/>
      <c r="AF49" s="191"/>
      <c r="AG49" s="240" t="s">
        <v>575</v>
      </c>
      <c r="AH49" s="241"/>
      <c r="AI49" s="241"/>
      <c r="AJ49" s="241"/>
      <c r="AK49" s="241"/>
      <c r="AL49" s="241"/>
      <c r="AM49" s="241"/>
      <c r="AN49" s="241"/>
      <c r="AO49" s="241"/>
      <c r="AP49" s="241"/>
      <c r="AQ49" s="241"/>
      <c r="AR49" s="241"/>
      <c r="AS49" s="241"/>
      <c r="AT49" s="241"/>
      <c r="AU49" s="241"/>
      <c r="AV49" s="241"/>
      <c r="AW49" s="241"/>
      <c r="AX49" s="242"/>
    </row>
    <row r="50" spans="1:50" ht="26.25" customHeight="1" x14ac:dyDescent="0.2">
      <c r="A50" s="222"/>
      <c r="B50" s="223"/>
      <c r="C50" s="188" t="s">
        <v>33</v>
      </c>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90" t="s">
        <v>577</v>
      </c>
      <c r="AE50" s="191"/>
      <c r="AF50" s="191"/>
      <c r="AG50" s="240" t="s">
        <v>558</v>
      </c>
      <c r="AH50" s="241"/>
      <c r="AI50" s="241"/>
      <c r="AJ50" s="241"/>
      <c r="AK50" s="241"/>
      <c r="AL50" s="241"/>
      <c r="AM50" s="241"/>
      <c r="AN50" s="241"/>
      <c r="AO50" s="241"/>
      <c r="AP50" s="241"/>
      <c r="AQ50" s="241"/>
      <c r="AR50" s="241"/>
      <c r="AS50" s="241"/>
      <c r="AT50" s="241"/>
      <c r="AU50" s="241"/>
      <c r="AV50" s="241"/>
      <c r="AW50" s="241"/>
      <c r="AX50" s="242"/>
    </row>
    <row r="51" spans="1:50" ht="26.25" customHeight="1" x14ac:dyDescent="0.2">
      <c r="A51" s="222"/>
      <c r="B51" s="223"/>
      <c r="C51" s="188" t="s">
        <v>38</v>
      </c>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251"/>
      <c r="AD51" s="190" t="s">
        <v>553</v>
      </c>
      <c r="AE51" s="191"/>
      <c r="AF51" s="191"/>
      <c r="AG51" s="240" t="s">
        <v>576</v>
      </c>
      <c r="AH51" s="241"/>
      <c r="AI51" s="241"/>
      <c r="AJ51" s="241"/>
      <c r="AK51" s="241"/>
      <c r="AL51" s="241"/>
      <c r="AM51" s="241"/>
      <c r="AN51" s="241"/>
      <c r="AO51" s="241"/>
      <c r="AP51" s="241"/>
      <c r="AQ51" s="241"/>
      <c r="AR51" s="241"/>
      <c r="AS51" s="241"/>
      <c r="AT51" s="241"/>
      <c r="AU51" s="241"/>
      <c r="AV51" s="241"/>
      <c r="AW51" s="241"/>
      <c r="AX51" s="242"/>
    </row>
    <row r="52" spans="1:50" ht="26.25" customHeight="1" x14ac:dyDescent="0.2">
      <c r="A52" s="222"/>
      <c r="B52" s="223"/>
      <c r="C52" s="188" t="s">
        <v>200</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251"/>
      <c r="AD52" s="252" t="s">
        <v>577</v>
      </c>
      <c r="AE52" s="253"/>
      <c r="AF52" s="253"/>
      <c r="AG52" s="254" t="s">
        <v>558</v>
      </c>
      <c r="AH52" s="255"/>
      <c r="AI52" s="255"/>
      <c r="AJ52" s="255"/>
      <c r="AK52" s="255"/>
      <c r="AL52" s="255"/>
      <c r="AM52" s="255"/>
      <c r="AN52" s="255"/>
      <c r="AO52" s="255"/>
      <c r="AP52" s="255"/>
      <c r="AQ52" s="255"/>
      <c r="AR52" s="255"/>
      <c r="AS52" s="255"/>
      <c r="AT52" s="255"/>
      <c r="AU52" s="255"/>
      <c r="AV52" s="255"/>
      <c r="AW52" s="255"/>
      <c r="AX52" s="256"/>
    </row>
    <row r="53" spans="1:50" ht="26.25" customHeight="1" x14ac:dyDescent="0.2">
      <c r="A53" s="222"/>
      <c r="B53" s="223"/>
      <c r="C53" s="309" t="s">
        <v>201</v>
      </c>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1"/>
      <c r="AD53" s="190" t="s">
        <v>577</v>
      </c>
      <c r="AE53" s="191"/>
      <c r="AF53" s="262"/>
      <c r="AG53" s="240" t="s">
        <v>558</v>
      </c>
      <c r="AH53" s="241"/>
      <c r="AI53" s="241"/>
      <c r="AJ53" s="241"/>
      <c r="AK53" s="241"/>
      <c r="AL53" s="241"/>
      <c r="AM53" s="241"/>
      <c r="AN53" s="241"/>
      <c r="AO53" s="241"/>
      <c r="AP53" s="241"/>
      <c r="AQ53" s="241"/>
      <c r="AR53" s="241"/>
      <c r="AS53" s="241"/>
      <c r="AT53" s="241"/>
      <c r="AU53" s="241"/>
      <c r="AV53" s="241"/>
      <c r="AW53" s="241"/>
      <c r="AX53" s="242"/>
    </row>
    <row r="54" spans="1:50" ht="26.25" customHeight="1" x14ac:dyDescent="0.2">
      <c r="A54" s="224"/>
      <c r="B54" s="225"/>
      <c r="C54" s="312" t="s">
        <v>191</v>
      </c>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4"/>
      <c r="AD54" s="315" t="s">
        <v>553</v>
      </c>
      <c r="AE54" s="316"/>
      <c r="AF54" s="317"/>
      <c r="AG54" s="318" t="s">
        <v>578</v>
      </c>
      <c r="AH54" s="319"/>
      <c r="AI54" s="319"/>
      <c r="AJ54" s="319"/>
      <c r="AK54" s="319"/>
      <c r="AL54" s="319"/>
      <c r="AM54" s="319"/>
      <c r="AN54" s="319"/>
      <c r="AO54" s="319"/>
      <c r="AP54" s="319"/>
      <c r="AQ54" s="319"/>
      <c r="AR54" s="319"/>
      <c r="AS54" s="319"/>
      <c r="AT54" s="319"/>
      <c r="AU54" s="319"/>
      <c r="AV54" s="319"/>
      <c r="AW54" s="319"/>
      <c r="AX54" s="320"/>
    </row>
    <row r="55" spans="1:50" ht="27" customHeight="1" x14ac:dyDescent="0.2">
      <c r="A55" s="220" t="s">
        <v>35</v>
      </c>
      <c r="B55" s="221"/>
      <c r="C55" s="226" t="s">
        <v>192</v>
      </c>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8"/>
      <c r="AD55" s="229" t="s">
        <v>577</v>
      </c>
      <c r="AE55" s="230"/>
      <c r="AF55" s="231"/>
      <c r="AG55" s="232" t="s">
        <v>558</v>
      </c>
      <c r="AH55" s="233"/>
      <c r="AI55" s="233"/>
      <c r="AJ55" s="233"/>
      <c r="AK55" s="233"/>
      <c r="AL55" s="233"/>
      <c r="AM55" s="233"/>
      <c r="AN55" s="233"/>
      <c r="AO55" s="233"/>
      <c r="AP55" s="233"/>
      <c r="AQ55" s="233"/>
      <c r="AR55" s="233"/>
      <c r="AS55" s="233"/>
      <c r="AT55" s="233"/>
      <c r="AU55" s="233"/>
      <c r="AV55" s="233"/>
      <c r="AW55" s="233"/>
      <c r="AX55" s="234"/>
    </row>
    <row r="56" spans="1:50" ht="35.25" customHeight="1" x14ac:dyDescent="0.2">
      <c r="A56" s="222"/>
      <c r="B56" s="223"/>
      <c r="C56" s="235" t="s">
        <v>40</v>
      </c>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7"/>
      <c r="AD56" s="238" t="s">
        <v>553</v>
      </c>
      <c r="AE56" s="239"/>
      <c r="AF56" s="239"/>
      <c r="AG56" s="240" t="s">
        <v>579</v>
      </c>
      <c r="AH56" s="241"/>
      <c r="AI56" s="241"/>
      <c r="AJ56" s="241"/>
      <c r="AK56" s="241"/>
      <c r="AL56" s="241"/>
      <c r="AM56" s="241"/>
      <c r="AN56" s="241"/>
      <c r="AO56" s="241"/>
      <c r="AP56" s="241"/>
      <c r="AQ56" s="241"/>
      <c r="AR56" s="241"/>
      <c r="AS56" s="241"/>
      <c r="AT56" s="241"/>
      <c r="AU56" s="241"/>
      <c r="AV56" s="241"/>
      <c r="AW56" s="241"/>
      <c r="AX56" s="242"/>
    </row>
    <row r="57" spans="1:50" ht="46.8" customHeight="1" x14ac:dyDescent="0.2">
      <c r="A57" s="222"/>
      <c r="B57" s="223"/>
      <c r="C57" s="188" t="s">
        <v>162</v>
      </c>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90" t="s">
        <v>553</v>
      </c>
      <c r="AE57" s="191"/>
      <c r="AF57" s="191"/>
      <c r="AG57" s="240" t="s">
        <v>580</v>
      </c>
      <c r="AH57" s="241"/>
      <c r="AI57" s="241"/>
      <c r="AJ57" s="241"/>
      <c r="AK57" s="241"/>
      <c r="AL57" s="241"/>
      <c r="AM57" s="241"/>
      <c r="AN57" s="241"/>
      <c r="AO57" s="241"/>
      <c r="AP57" s="241"/>
      <c r="AQ57" s="241"/>
      <c r="AR57" s="241"/>
      <c r="AS57" s="241"/>
      <c r="AT57" s="241"/>
      <c r="AU57" s="241"/>
      <c r="AV57" s="241"/>
      <c r="AW57" s="241"/>
      <c r="AX57" s="242"/>
    </row>
    <row r="58" spans="1:50" ht="27" customHeight="1" x14ac:dyDescent="0.2">
      <c r="A58" s="224"/>
      <c r="B58" s="225"/>
      <c r="C58" s="188" t="s">
        <v>39</v>
      </c>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90" t="s">
        <v>553</v>
      </c>
      <c r="AE58" s="191"/>
      <c r="AF58" s="191"/>
      <c r="AG58" s="192" t="s">
        <v>581</v>
      </c>
      <c r="AH58" s="193"/>
      <c r="AI58" s="193"/>
      <c r="AJ58" s="193"/>
      <c r="AK58" s="193"/>
      <c r="AL58" s="193"/>
      <c r="AM58" s="193"/>
      <c r="AN58" s="193"/>
      <c r="AO58" s="193"/>
      <c r="AP58" s="193"/>
      <c r="AQ58" s="193"/>
      <c r="AR58" s="193"/>
      <c r="AS58" s="193"/>
      <c r="AT58" s="193"/>
      <c r="AU58" s="193"/>
      <c r="AV58" s="193"/>
      <c r="AW58" s="193"/>
      <c r="AX58" s="194"/>
    </row>
    <row r="59" spans="1:50" ht="41.25" customHeight="1" x14ac:dyDescent="0.2">
      <c r="A59" s="195" t="s">
        <v>49</v>
      </c>
      <c r="B59" s="196"/>
      <c r="C59" s="201" t="s">
        <v>131</v>
      </c>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3"/>
      <c r="AD59" s="204"/>
      <c r="AE59" s="205"/>
      <c r="AF59" s="206"/>
      <c r="AG59" s="207"/>
      <c r="AH59" s="208"/>
      <c r="AI59" s="208"/>
      <c r="AJ59" s="208"/>
      <c r="AK59" s="208"/>
      <c r="AL59" s="208"/>
      <c r="AM59" s="208"/>
      <c r="AN59" s="208"/>
      <c r="AO59" s="208"/>
      <c r="AP59" s="208"/>
      <c r="AQ59" s="208"/>
      <c r="AR59" s="208"/>
      <c r="AS59" s="208"/>
      <c r="AT59" s="208"/>
      <c r="AU59" s="208"/>
      <c r="AV59" s="208"/>
      <c r="AW59" s="208"/>
      <c r="AX59" s="209"/>
    </row>
    <row r="60" spans="1:50" ht="19.649999999999999" customHeight="1" x14ac:dyDescent="0.2">
      <c r="A60" s="197"/>
      <c r="B60" s="198"/>
      <c r="C60" s="213" t="s">
        <v>0</v>
      </c>
      <c r="D60" s="214"/>
      <c r="E60" s="214"/>
      <c r="F60" s="214"/>
      <c r="G60" s="214"/>
      <c r="H60" s="214"/>
      <c r="I60" s="214"/>
      <c r="J60" s="214"/>
      <c r="K60" s="214"/>
      <c r="L60" s="214"/>
      <c r="M60" s="214"/>
      <c r="N60" s="214"/>
      <c r="O60" s="215" t="s">
        <v>22</v>
      </c>
      <c r="P60" s="216"/>
      <c r="Q60" s="216"/>
      <c r="R60" s="216"/>
      <c r="S60" s="216"/>
      <c r="T60" s="216"/>
      <c r="U60" s="216"/>
      <c r="V60" s="216"/>
      <c r="W60" s="216"/>
      <c r="X60" s="216"/>
      <c r="Y60" s="216"/>
      <c r="Z60" s="216"/>
      <c r="AA60" s="216"/>
      <c r="AB60" s="216"/>
      <c r="AC60" s="216"/>
      <c r="AD60" s="216"/>
      <c r="AE60" s="216"/>
      <c r="AF60" s="217"/>
      <c r="AG60" s="210"/>
      <c r="AH60" s="211"/>
      <c r="AI60" s="211"/>
      <c r="AJ60" s="211"/>
      <c r="AK60" s="211"/>
      <c r="AL60" s="211"/>
      <c r="AM60" s="211"/>
      <c r="AN60" s="211"/>
      <c r="AO60" s="211"/>
      <c r="AP60" s="211"/>
      <c r="AQ60" s="211"/>
      <c r="AR60" s="211"/>
      <c r="AS60" s="211"/>
      <c r="AT60" s="211"/>
      <c r="AU60" s="211"/>
      <c r="AV60" s="211"/>
      <c r="AW60" s="211"/>
      <c r="AX60" s="212"/>
    </row>
    <row r="61" spans="1:50" ht="24.75" customHeight="1" x14ac:dyDescent="0.2">
      <c r="A61" s="197"/>
      <c r="B61" s="198"/>
      <c r="C61" s="218"/>
      <c r="D61" s="219"/>
      <c r="E61" s="166"/>
      <c r="F61" s="166"/>
      <c r="G61" s="166"/>
      <c r="H61" s="167"/>
      <c r="I61" s="167"/>
      <c r="J61" s="257"/>
      <c r="K61" s="257"/>
      <c r="L61" s="257"/>
      <c r="M61" s="167"/>
      <c r="N61" s="258"/>
      <c r="O61" s="259"/>
      <c r="P61" s="260"/>
      <c r="Q61" s="260"/>
      <c r="R61" s="260"/>
      <c r="S61" s="260"/>
      <c r="T61" s="260"/>
      <c r="U61" s="260"/>
      <c r="V61" s="260"/>
      <c r="W61" s="260"/>
      <c r="X61" s="260"/>
      <c r="Y61" s="260"/>
      <c r="Z61" s="260"/>
      <c r="AA61" s="260"/>
      <c r="AB61" s="260"/>
      <c r="AC61" s="260"/>
      <c r="AD61" s="260"/>
      <c r="AE61" s="260"/>
      <c r="AF61" s="261"/>
      <c r="AG61" s="210"/>
      <c r="AH61" s="211"/>
      <c r="AI61" s="211"/>
      <c r="AJ61" s="211"/>
      <c r="AK61" s="211"/>
      <c r="AL61" s="211"/>
      <c r="AM61" s="211"/>
      <c r="AN61" s="211"/>
      <c r="AO61" s="211"/>
      <c r="AP61" s="211"/>
      <c r="AQ61" s="211"/>
      <c r="AR61" s="211"/>
      <c r="AS61" s="211"/>
      <c r="AT61" s="211"/>
      <c r="AU61" s="211"/>
      <c r="AV61" s="211"/>
      <c r="AW61" s="211"/>
      <c r="AX61" s="212"/>
    </row>
    <row r="62" spans="1:50" ht="24.75" customHeight="1" x14ac:dyDescent="0.2">
      <c r="A62" s="197"/>
      <c r="B62" s="198"/>
      <c r="C62" s="174"/>
      <c r="D62" s="175"/>
      <c r="E62" s="166"/>
      <c r="F62" s="166"/>
      <c r="G62" s="166"/>
      <c r="H62" s="167"/>
      <c r="I62" s="167"/>
      <c r="J62" s="168"/>
      <c r="K62" s="168"/>
      <c r="L62" s="168"/>
      <c r="M62" s="169"/>
      <c r="N62" s="170"/>
      <c r="O62" s="171"/>
      <c r="P62" s="172"/>
      <c r="Q62" s="172"/>
      <c r="R62" s="172"/>
      <c r="S62" s="172"/>
      <c r="T62" s="172"/>
      <c r="U62" s="172"/>
      <c r="V62" s="172"/>
      <c r="W62" s="172"/>
      <c r="X62" s="172"/>
      <c r="Y62" s="172"/>
      <c r="Z62" s="172"/>
      <c r="AA62" s="172"/>
      <c r="AB62" s="172"/>
      <c r="AC62" s="172"/>
      <c r="AD62" s="172"/>
      <c r="AE62" s="172"/>
      <c r="AF62" s="173"/>
      <c r="AG62" s="210"/>
      <c r="AH62" s="211"/>
      <c r="AI62" s="211"/>
      <c r="AJ62" s="211"/>
      <c r="AK62" s="211"/>
      <c r="AL62" s="211"/>
      <c r="AM62" s="211"/>
      <c r="AN62" s="211"/>
      <c r="AO62" s="211"/>
      <c r="AP62" s="211"/>
      <c r="AQ62" s="211"/>
      <c r="AR62" s="211"/>
      <c r="AS62" s="211"/>
      <c r="AT62" s="211"/>
      <c r="AU62" s="211"/>
      <c r="AV62" s="211"/>
      <c r="AW62" s="211"/>
      <c r="AX62" s="212"/>
    </row>
    <row r="63" spans="1:50" ht="24.75" customHeight="1" x14ac:dyDescent="0.2">
      <c r="A63" s="197"/>
      <c r="B63" s="198"/>
      <c r="C63" s="174"/>
      <c r="D63" s="175"/>
      <c r="E63" s="166"/>
      <c r="F63" s="166"/>
      <c r="G63" s="166"/>
      <c r="H63" s="167"/>
      <c r="I63" s="167"/>
      <c r="J63" s="168"/>
      <c r="K63" s="168"/>
      <c r="L63" s="168"/>
      <c r="M63" s="169"/>
      <c r="N63" s="170"/>
      <c r="O63" s="171"/>
      <c r="P63" s="172"/>
      <c r="Q63" s="172"/>
      <c r="R63" s="172"/>
      <c r="S63" s="172"/>
      <c r="T63" s="172"/>
      <c r="U63" s="172"/>
      <c r="V63" s="172"/>
      <c r="W63" s="172"/>
      <c r="X63" s="172"/>
      <c r="Y63" s="172"/>
      <c r="Z63" s="172"/>
      <c r="AA63" s="172"/>
      <c r="AB63" s="172"/>
      <c r="AC63" s="172"/>
      <c r="AD63" s="172"/>
      <c r="AE63" s="172"/>
      <c r="AF63" s="173"/>
      <c r="AG63" s="210"/>
      <c r="AH63" s="211"/>
      <c r="AI63" s="211"/>
      <c r="AJ63" s="211"/>
      <c r="AK63" s="211"/>
      <c r="AL63" s="211"/>
      <c r="AM63" s="211"/>
      <c r="AN63" s="211"/>
      <c r="AO63" s="211"/>
      <c r="AP63" s="211"/>
      <c r="AQ63" s="211"/>
      <c r="AR63" s="211"/>
      <c r="AS63" s="211"/>
      <c r="AT63" s="211"/>
      <c r="AU63" s="211"/>
      <c r="AV63" s="211"/>
      <c r="AW63" s="211"/>
      <c r="AX63" s="212"/>
    </row>
    <row r="64" spans="1:50" ht="24.75" customHeight="1" x14ac:dyDescent="0.2">
      <c r="A64" s="197"/>
      <c r="B64" s="198"/>
      <c r="C64" s="174"/>
      <c r="D64" s="175"/>
      <c r="E64" s="166"/>
      <c r="F64" s="166"/>
      <c r="G64" s="166"/>
      <c r="H64" s="167"/>
      <c r="I64" s="167"/>
      <c r="J64" s="168"/>
      <c r="K64" s="168"/>
      <c r="L64" s="168"/>
      <c r="M64" s="169"/>
      <c r="N64" s="170"/>
      <c r="O64" s="171"/>
      <c r="P64" s="172"/>
      <c r="Q64" s="172"/>
      <c r="R64" s="172"/>
      <c r="S64" s="172"/>
      <c r="T64" s="172"/>
      <c r="U64" s="172"/>
      <c r="V64" s="172"/>
      <c r="W64" s="172"/>
      <c r="X64" s="172"/>
      <c r="Y64" s="172"/>
      <c r="Z64" s="172"/>
      <c r="AA64" s="172"/>
      <c r="AB64" s="172"/>
      <c r="AC64" s="172"/>
      <c r="AD64" s="172"/>
      <c r="AE64" s="172"/>
      <c r="AF64" s="173"/>
      <c r="AG64" s="210"/>
      <c r="AH64" s="211"/>
      <c r="AI64" s="211"/>
      <c r="AJ64" s="211"/>
      <c r="AK64" s="211"/>
      <c r="AL64" s="211"/>
      <c r="AM64" s="211"/>
      <c r="AN64" s="211"/>
      <c r="AO64" s="211"/>
      <c r="AP64" s="211"/>
      <c r="AQ64" s="211"/>
      <c r="AR64" s="211"/>
      <c r="AS64" s="211"/>
      <c r="AT64" s="211"/>
      <c r="AU64" s="211"/>
      <c r="AV64" s="211"/>
      <c r="AW64" s="211"/>
      <c r="AX64" s="212"/>
    </row>
    <row r="65" spans="1:51" ht="24.75" customHeight="1" thickBot="1" x14ac:dyDescent="0.25">
      <c r="A65" s="199"/>
      <c r="B65" s="200"/>
      <c r="C65" s="243"/>
      <c r="D65" s="244"/>
      <c r="E65" s="166"/>
      <c r="F65" s="166"/>
      <c r="G65" s="166"/>
      <c r="H65" s="167"/>
      <c r="I65" s="167"/>
      <c r="J65" s="245"/>
      <c r="K65" s="245"/>
      <c r="L65" s="245"/>
      <c r="M65" s="246"/>
      <c r="N65" s="247"/>
      <c r="O65" s="248"/>
      <c r="P65" s="249"/>
      <c r="Q65" s="249"/>
      <c r="R65" s="249"/>
      <c r="S65" s="249"/>
      <c r="T65" s="249"/>
      <c r="U65" s="249"/>
      <c r="V65" s="249"/>
      <c r="W65" s="249"/>
      <c r="X65" s="249"/>
      <c r="Y65" s="249"/>
      <c r="Z65" s="249"/>
      <c r="AA65" s="249"/>
      <c r="AB65" s="249"/>
      <c r="AC65" s="249"/>
      <c r="AD65" s="249"/>
      <c r="AE65" s="249"/>
      <c r="AF65" s="250"/>
      <c r="AG65" s="192"/>
      <c r="AH65" s="193"/>
      <c r="AI65" s="193"/>
      <c r="AJ65" s="193"/>
      <c r="AK65" s="193"/>
      <c r="AL65" s="193"/>
      <c r="AM65" s="193"/>
      <c r="AN65" s="193"/>
      <c r="AO65" s="193"/>
      <c r="AP65" s="193"/>
      <c r="AQ65" s="193"/>
      <c r="AR65" s="193"/>
      <c r="AS65" s="193"/>
      <c r="AT65" s="193"/>
      <c r="AU65" s="193"/>
      <c r="AV65" s="193"/>
      <c r="AW65" s="193"/>
      <c r="AX65" s="194"/>
    </row>
    <row r="66" spans="1:51" ht="24.75" customHeight="1" x14ac:dyDescent="0.2">
      <c r="A66" s="176" t="s">
        <v>30</v>
      </c>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8"/>
    </row>
    <row r="67" spans="1:51" ht="67.5" customHeight="1" thickBot="1" x14ac:dyDescent="0.25">
      <c r="A67" s="179"/>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1"/>
    </row>
    <row r="68" spans="1:51" ht="24.75" customHeight="1" x14ac:dyDescent="0.2">
      <c r="A68" s="182" t="s">
        <v>202</v>
      </c>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4"/>
    </row>
    <row r="69" spans="1:51" ht="24.75" customHeight="1" x14ac:dyDescent="0.2">
      <c r="A69" s="185" t="s">
        <v>236</v>
      </c>
      <c r="B69" s="186"/>
      <c r="C69" s="186"/>
      <c r="D69" s="187"/>
      <c r="E69" s="162" t="s">
        <v>582</v>
      </c>
      <c r="F69" s="163"/>
      <c r="G69" s="163"/>
      <c r="H69" s="163"/>
      <c r="I69" s="163"/>
      <c r="J69" s="163"/>
      <c r="K69" s="163"/>
      <c r="L69" s="163"/>
      <c r="M69" s="163"/>
      <c r="N69" s="163"/>
      <c r="O69" s="163"/>
      <c r="P69" s="164"/>
      <c r="Q69" s="162"/>
      <c r="R69" s="163"/>
      <c r="S69" s="163"/>
      <c r="T69" s="163"/>
      <c r="U69" s="163"/>
      <c r="V69" s="163"/>
      <c r="W69" s="163"/>
      <c r="X69" s="163"/>
      <c r="Y69" s="163"/>
      <c r="Z69" s="163"/>
      <c r="AA69" s="163"/>
      <c r="AB69" s="164"/>
      <c r="AC69" s="162"/>
      <c r="AD69" s="163"/>
      <c r="AE69" s="163"/>
      <c r="AF69" s="163"/>
      <c r="AG69" s="163"/>
      <c r="AH69" s="163"/>
      <c r="AI69" s="163"/>
      <c r="AJ69" s="163"/>
      <c r="AK69" s="163"/>
      <c r="AL69" s="163"/>
      <c r="AM69" s="163"/>
      <c r="AN69" s="164"/>
      <c r="AO69" s="162"/>
      <c r="AP69" s="163"/>
      <c r="AQ69" s="163"/>
      <c r="AR69" s="163"/>
      <c r="AS69" s="163"/>
      <c r="AT69" s="163"/>
      <c r="AU69" s="163"/>
      <c r="AV69" s="163"/>
      <c r="AW69" s="163"/>
      <c r="AX69" s="165"/>
      <c r="AY69" s="57"/>
    </row>
    <row r="70" spans="1:51" ht="24.75" customHeight="1" x14ac:dyDescent="0.2">
      <c r="A70" s="96" t="s">
        <v>235</v>
      </c>
      <c r="B70" s="96"/>
      <c r="C70" s="96"/>
      <c r="D70" s="96"/>
      <c r="E70" s="162" t="s">
        <v>583</v>
      </c>
      <c r="F70" s="163"/>
      <c r="G70" s="163"/>
      <c r="H70" s="163"/>
      <c r="I70" s="163"/>
      <c r="J70" s="163"/>
      <c r="K70" s="163"/>
      <c r="L70" s="163"/>
      <c r="M70" s="163"/>
      <c r="N70" s="163"/>
      <c r="O70" s="163"/>
      <c r="P70" s="164"/>
      <c r="Q70" s="162"/>
      <c r="R70" s="163"/>
      <c r="S70" s="163"/>
      <c r="T70" s="163"/>
      <c r="U70" s="163"/>
      <c r="V70" s="163"/>
      <c r="W70" s="163"/>
      <c r="X70" s="163"/>
      <c r="Y70" s="163"/>
      <c r="Z70" s="163"/>
      <c r="AA70" s="163"/>
      <c r="AB70" s="164"/>
      <c r="AC70" s="162"/>
      <c r="AD70" s="163"/>
      <c r="AE70" s="163"/>
      <c r="AF70" s="163"/>
      <c r="AG70" s="163"/>
      <c r="AH70" s="163"/>
      <c r="AI70" s="163"/>
      <c r="AJ70" s="163"/>
      <c r="AK70" s="163"/>
      <c r="AL70" s="163"/>
      <c r="AM70" s="163"/>
      <c r="AN70" s="164"/>
      <c r="AO70" s="162"/>
      <c r="AP70" s="163"/>
      <c r="AQ70" s="163"/>
      <c r="AR70" s="163"/>
      <c r="AS70" s="163"/>
      <c r="AT70" s="163"/>
      <c r="AU70" s="163"/>
      <c r="AV70" s="163"/>
      <c r="AW70" s="163"/>
      <c r="AX70" s="165"/>
    </row>
    <row r="71" spans="1:51" ht="24.75" customHeight="1" x14ac:dyDescent="0.2">
      <c r="A71" s="96" t="s">
        <v>234</v>
      </c>
      <c r="B71" s="96"/>
      <c r="C71" s="96"/>
      <c r="D71" s="96"/>
      <c r="E71" s="162" t="s">
        <v>584</v>
      </c>
      <c r="F71" s="163"/>
      <c r="G71" s="163"/>
      <c r="H71" s="163"/>
      <c r="I71" s="163"/>
      <c r="J71" s="163"/>
      <c r="K71" s="163"/>
      <c r="L71" s="163"/>
      <c r="M71" s="163"/>
      <c r="N71" s="163"/>
      <c r="O71" s="163"/>
      <c r="P71" s="164"/>
      <c r="Q71" s="162"/>
      <c r="R71" s="163"/>
      <c r="S71" s="163"/>
      <c r="T71" s="163"/>
      <c r="U71" s="163"/>
      <c r="V71" s="163"/>
      <c r="W71" s="163"/>
      <c r="X71" s="163"/>
      <c r="Y71" s="163"/>
      <c r="Z71" s="163"/>
      <c r="AA71" s="163"/>
      <c r="AB71" s="164"/>
      <c r="AC71" s="162"/>
      <c r="AD71" s="163"/>
      <c r="AE71" s="163"/>
      <c r="AF71" s="163"/>
      <c r="AG71" s="163"/>
      <c r="AH71" s="163"/>
      <c r="AI71" s="163"/>
      <c r="AJ71" s="163"/>
      <c r="AK71" s="163"/>
      <c r="AL71" s="163"/>
      <c r="AM71" s="163"/>
      <c r="AN71" s="164"/>
      <c r="AO71" s="162"/>
      <c r="AP71" s="163"/>
      <c r="AQ71" s="163"/>
      <c r="AR71" s="163"/>
      <c r="AS71" s="163"/>
      <c r="AT71" s="163"/>
      <c r="AU71" s="163"/>
      <c r="AV71" s="163"/>
      <c r="AW71" s="163"/>
      <c r="AX71" s="165"/>
    </row>
    <row r="72" spans="1:51" ht="24.75" customHeight="1" x14ac:dyDescent="0.2">
      <c r="A72" s="96" t="s">
        <v>233</v>
      </c>
      <c r="B72" s="96"/>
      <c r="C72" s="96"/>
      <c r="D72" s="96"/>
      <c r="E72" s="162" t="s">
        <v>585</v>
      </c>
      <c r="F72" s="163"/>
      <c r="G72" s="163"/>
      <c r="H72" s="163"/>
      <c r="I72" s="163"/>
      <c r="J72" s="163"/>
      <c r="K72" s="163"/>
      <c r="L72" s="163"/>
      <c r="M72" s="163"/>
      <c r="N72" s="163"/>
      <c r="O72" s="163"/>
      <c r="P72" s="164"/>
      <c r="Q72" s="162"/>
      <c r="R72" s="163"/>
      <c r="S72" s="163"/>
      <c r="T72" s="163"/>
      <c r="U72" s="163"/>
      <c r="V72" s="163"/>
      <c r="W72" s="163"/>
      <c r="X72" s="163"/>
      <c r="Y72" s="163"/>
      <c r="Z72" s="163"/>
      <c r="AA72" s="163"/>
      <c r="AB72" s="164"/>
      <c r="AC72" s="162"/>
      <c r="AD72" s="163"/>
      <c r="AE72" s="163"/>
      <c r="AF72" s="163"/>
      <c r="AG72" s="163"/>
      <c r="AH72" s="163"/>
      <c r="AI72" s="163"/>
      <c r="AJ72" s="163"/>
      <c r="AK72" s="163"/>
      <c r="AL72" s="163"/>
      <c r="AM72" s="163"/>
      <c r="AN72" s="164"/>
      <c r="AO72" s="162"/>
      <c r="AP72" s="163"/>
      <c r="AQ72" s="163"/>
      <c r="AR72" s="163"/>
      <c r="AS72" s="163"/>
      <c r="AT72" s="163"/>
      <c r="AU72" s="163"/>
      <c r="AV72" s="163"/>
      <c r="AW72" s="163"/>
      <c r="AX72" s="165"/>
    </row>
    <row r="73" spans="1:51" ht="24.75" customHeight="1" x14ac:dyDescent="0.2">
      <c r="A73" s="96" t="s">
        <v>232</v>
      </c>
      <c r="B73" s="96"/>
      <c r="C73" s="96"/>
      <c r="D73" s="96"/>
      <c r="E73" s="162" t="s">
        <v>586</v>
      </c>
      <c r="F73" s="163"/>
      <c r="G73" s="163"/>
      <c r="H73" s="163"/>
      <c r="I73" s="163"/>
      <c r="J73" s="163"/>
      <c r="K73" s="163"/>
      <c r="L73" s="163"/>
      <c r="M73" s="163"/>
      <c r="N73" s="163"/>
      <c r="O73" s="163"/>
      <c r="P73" s="164"/>
      <c r="Q73" s="162"/>
      <c r="R73" s="163"/>
      <c r="S73" s="163"/>
      <c r="T73" s="163"/>
      <c r="U73" s="163"/>
      <c r="V73" s="163"/>
      <c r="W73" s="163"/>
      <c r="X73" s="163"/>
      <c r="Y73" s="163"/>
      <c r="Z73" s="163"/>
      <c r="AA73" s="163"/>
      <c r="AB73" s="164"/>
      <c r="AC73" s="162"/>
      <c r="AD73" s="163"/>
      <c r="AE73" s="163"/>
      <c r="AF73" s="163"/>
      <c r="AG73" s="163"/>
      <c r="AH73" s="163"/>
      <c r="AI73" s="163"/>
      <c r="AJ73" s="163"/>
      <c r="AK73" s="163"/>
      <c r="AL73" s="163"/>
      <c r="AM73" s="163"/>
      <c r="AN73" s="164"/>
      <c r="AO73" s="162"/>
      <c r="AP73" s="163"/>
      <c r="AQ73" s="163"/>
      <c r="AR73" s="163"/>
      <c r="AS73" s="163"/>
      <c r="AT73" s="163"/>
      <c r="AU73" s="163"/>
      <c r="AV73" s="163"/>
      <c r="AW73" s="163"/>
      <c r="AX73" s="165"/>
    </row>
    <row r="74" spans="1:51" ht="24.75" customHeight="1" x14ac:dyDescent="0.2">
      <c r="A74" s="96" t="s">
        <v>231</v>
      </c>
      <c r="B74" s="96"/>
      <c r="C74" s="96"/>
      <c r="D74" s="96"/>
      <c r="E74" s="162" t="s">
        <v>558</v>
      </c>
      <c r="F74" s="163"/>
      <c r="G74" s="163"/>
      <c r="H74" s="163"/>
      <c r="I74" s="163"/>
      <c r="J74" s="163"/>
      <c r="K74" s="163"/>
      <c r="L74" s="163"/>
      <c r="M74" s="163"/>
      <c r="N74" s="163"/>
      <c r="O74" s="163"/>
      <c r="P74" s="164"/>
      <c r="Q74" s="162"/>
      <c r="R74" s="163"/>
      <c r="S74" s="163"/>
      <c r="T74" s="163"/>
      <c r="U74" s="163"/>
      <c r="V74" s="163"/>
      <c r="W74" s="163"/>
      <c r="X74" s="163"/>
      <c r="Y74" s="163"/>
      <c r="Z74" s="163"/>
      <c r="AA74" s="163"/>
      <c r="AB74" s="164"/>
      <c r="AC74" s="162"/>
      <c r="AD74" s="163"/>
      <c r="AE74" s="163"/>
      <c r="AF74" s="163"/>
      <c r="AG74" s="163"/>
      <c r="AH74" s="163"/>
      <c r="AI74" s="163"/>
      <c r="AJ74" s="163"/>
      <c r="AK74" s="163"/>
      <c r="AL74" s="163"/>
      <c r="AM74" s="163"/>
      <c r="AN74" s="164"/>
      <c r="AO74" s="162"/>
      <c r="AP74" s="163"/>
      <c r="AQ74" s="163"/>
      <c r="AR74" s="163"/>
      <c r="AS74" s="163"/>
      <c r="AT74" s="163"/>
      <c r="AU74" s="163"/>
      <c r="AV74" s="163"/>
      <c r="AW74" s="163"/>
      <c r="AX74" s="165"/>
    </row>
    <row r="75" spans="1:51" ht="24.75" customHeight="1" x14ac:dyDescent="0.2">
      <c r="A75" s="96" t="s">
        <v>230</v>
      </c>
      <c r="B75" s="96"/>
      <c r="C75" s="96"/>
      <c r="D75" s="96"/>
      <c r="E75" s="162" t="s">
        <v>558</v>
      </c>
      <c r="F75" s="163"/>
      <c r="G75" s="163"/>
      <c r="H75" s="163"/>
      <c r="I75" s="163"/>
      <c r="J75" s="163"/>
      <c r="K75" s="163"/>
      <c r="L75" s="163"/>
      <c r="M75" s="163"/>
      <c r="N75" s="163"/>
      <c r="O75" s="163"/>
      <c r="P75" s="164"/>
      <c r="Q75" s="162"/>
      <c r="R75" s="163"/>
      <c r="S75" s="163"/>
      <c r="T75" s="163"/>
      <c r="U75" s="163"/>
      <c r="V75" s="163"/>
      <c r="W75" s="163"/>
      <c r="X75" s="163"/>
      <c r="Y75" s="163"/>
      <c r="Z75" s="163"/>
      <c r="AA75" s="163"/>
      <c r="AB75" s="164"/>
      <c r="AC75" s="162"/>
      <c r="AD75" s="163"/>
      <c r="AE75" s="163"/>
      <c r="AF75" s="163"/>
      <c r="AG75" s="163"/>
      <c r="AH75" s="163"/>
      <c r="AI75" s="163"/>
      <c r="AJ75" s="163"/>
      <c r="AK75" s="163"/>
      <c r="AL75" s="163"/>
      <c r="AM75" s="163"/>
      <c r="AN75" s="164"/>
      <c r="AO75" s="162"/>
      <c r="AP75" s="163"/>
      <c r="AQ75" s="163"/>
      <c r="AR75" s="163"/>
      <c r="AS75" s="163"/>
      <c r="AT75" s="163"/>
      <c r="AU75" s="163"/>
      <c r="AV75" s="163"/>
      <c r="AW75" s="163"/>
      <c r="AX75" s="165"/>
    </row>
    <row r="76" spans="1:51" ht="24.75" customHeight="1" x14ac:dyDescent="0.2">
      <c r="A76" s="96" t="s">
        <v>229</v>
      </c>
      <c r="B76" s="96"/>
      <c r="C76" s="96"/>
      <c r="D76" s="96"/>
      <c r="E76" s="162" t="s">
        <v>587</v>
      </c>
      <c r="F76" s="163"/>
      <c r="G76" s="163"/>
      <c r="H76" s="163"/>
      <c r="I76" s="163"/>
      <c r="J76" s="163"/>
      <c r="K76" s="163"/>
      <c r="L76" s="163"/>
      <c r="M76" s="163"/>
      <c r="N76" s="163"/>
      <c r="O76" s="163"/>
      <c r="P76" s="164"/>
      <c r="Q76" s="162"/>
      <c r="R76" s="163"/>
      <c r="S76" s="163"/>
      <c r="T76" s="163"/>
      <c r="U76" s="163"/>
      <c r="V76" s="163"/>
      <c r="W76" s="163"/>
      <c r="X76" s="163"/>
      <c r="Y76" s="163"/>
      <c r="Z76" s="163"/>
      <c r="AA76" s="163"/>
      <c r="AB76" s="164"/>
      <c r="AC76" s="162"/>
      <c r="AD76" s="163"/>
      <c r="AE76" s="163"/>
      <c r="AF76" s="163"/>
      <c r="AG76" s="163"/>
      <c r="AH76" s="163"/>
      <c r="AI76" s="163"/>
      <c r="AJ76" s="163"/>
      <c r="AK76" s="163"/>
      <c r="AL76" s="163"/>
      <c r="AM76" s="163"/>
      <c r="AN76" s="164"/>
      <c r="AO76" s="162"/>
      <c r="AP76" s="163"/>
      <c r="AQ76" s="163"/>
      <c r="AR76" s="163"/>
      <c r="AS76" s="163"/>
      <c r="AT76" s="163"/>
      <c r="AU76" s="163"/>
      <c r="AV76" s="163"/>
      <c r="AW76" s="163"/>
      <c r="AX76" s="165"/>
    </row>
    <row r="77" spans="1:51" ht="24.75" customHeight="1" x14ac:dyDescent="0.2">
      <c r="A77" s="96" t="s">
        <v>373</v>
      </c>
      <c r="B77" s="96"/>
      <c r="C77" s="96"/>
      <c r="D77" s="96"/>
      <c r="E77" s="161" t="s">
        <v>588</v>
      </c>
      <c r="F77" s="133"/>
      <c r="G77" s="133"/>
      <c r="H77" s="60" t="str">
        <f>IF(E77="","","-")</f>
        <v>-</v>
      </c>
      <c r="I77" s="133"/>
      <c r="J77" s="133"/>
      <c r="K77" s="60" t="str">
        <f>IF(I77="","","-")</f>
        <v/>
      </c>
      <c r="L77" s="135">
        <v>146</v>
      </c>
      <c r="M77" s="135"/>
      <c r="N77" s="60" t="str">
        <f>IF(O77="","","-")</f>
        <v/>
      </c>
      <c r="O77" s="159"/>
      <c r="P77" s="160"/>
      <c r="Q77" s="161"/>
      <c r="R77" s="133"/>
      <c r="S77" s="133"/>
      <c r="T77" s="60" t="str">
        <f>IF(Q77="","","-")</f>
        <v/>
      </c>
      <c r="U77" s="133"/>
      <c r="V77" s="133"/>
      <c r="W77" s="60" t="str">
        <f>IF(U77="","","-")</f>
        <v/>
      </c>
      <c r="X77" s="135"/>
      <c r="Y77" s="135"/>
      <c r="Z77" s="60" t="str">
        <f>IF(AA77="","","-")</f>
        <v/>
      </c>
      <c r="AA77" s="159"/>
      <c r="AB77" s="160"/>
      <c r="AC77" s="161"/>
      <c r="AD77" s="133"/>
      <c r="AE77" s="133"/>
      <c r="AF77" s="60" t="str">
        <f>IF(AC77="","","-")</f>
        <v/>
      </c>
      <c r="AG77" s="133"/>
      <c r="AH77" s="133"/>
      <c r="AI77" s="60" t="str">
        <f>IF(AG77="","","-")</f>
        <v/>
      </c>
      <c r="AJ77" s="135"/>
      <c r="AK77" s="135"/>
      <c r="AL77" s="60" t="str">
        <f>IF(AM77="","","-")</f>
        <v/>
      </c>
      <c r="AM77" s="159"/>
      <c r="AN77" s="160"/>
      <c r="AO77" s="161"/>
      <c r="AP77" s="133"/>
      <c r="AQ77" s="60" t="str">
        <f>IF(AO77="","","-")</f>
        <v/>
      </c>
      <c r="AR77" s="133"/>
      <c r="AS77" s="133"/>
      <c r="AT77" s="60" t="str">
        <f>IF(AR77="","","-")</f>
        <v/>
      </c>
      <c r="AU77" s="135"/>
      <c r="AV77" s="135"/>
      <c r="AW77" s="60" t="str">
        <f>IF(AX77="","","-")</f>
        <v/>
      </c>
      <c r="AX77" s="63"/>
    </row>
    <row r="78" spans="1:51" ht="24.75" customHeight="1" x14ac:dyDescent="0.2">
      <c r="A78" s="96" t="s">
        <v>539</v>
      </c>
      <c r="B78" s="96"/>
      <c r="C78" s="96"/>
      <c r="D78" s="96"/>
      <c r="E78" s="161" t="s">
        <v>588</v>
      </c>
      <c r="F78" s="133"/>
      <c r="G78" s="133"/>
      <c r="H78" s="60"/>
      <c r="I78" s="133"/>
      <c r="J78" s="133"/>
      <c r="K78" s="60"/>
      <c r="L78" s="135">
        <v>149</v>
      </c>
      <c r="M78" s="135"/>
      <c r="N78" s="60" t="str">
        <f>IF(O78="","","-")</f>
        <v/>
      </c>
      <c r="O78" s="159"/>
      <c r="P78" s="160"/>
      <c r="Q78" s="161"/>
      <c r="R78" s="133"/>
      <c r="S78" s="133"/>
      <c r="T78" s="60" t="str">
        <f>IF(Q78="","","-")</f>
        <v/>
      </c>
      <c r="U78" s="133"/>
      <c r="V78" s="133"/>
      <c r="W78" s="60" t="str">
        <f>IF(U78="","","-")</f>
        <v/>
      </c>
      <c r="X78" s="135"/>
      <c r="Y78" s="135"/>
      <c r="Z78" s="60" t="str">
        <f>IF(AA78="","","-")</f>
        <v/>
      </c>
      <c r="AA78" s="159"/>
      <c r="AB78" s="160"/>
      <c r="AC78" s="161"/>
      <c r="AD78" s="133"/>
      <c r="AE78" s="133"/>
      <c r="AF78" s="60" t="str">
        <f>IF(AC78="","","-")</f>
        <v/>
      </c>
      <c r="AG78" s="133"/>
      <c r="AH78" s="133"/>
      <c r="AI78" s="60" t="str">
        <f>IF(AG78="","","-")</f>
        <v/>
      </c>
      <c r="AJ78" s="135"/>
      <c r="AK78" s="135"/>
      <c r="AL78" s="60" t="str">
        <f>IF(AM78="","","-")</f>
        <v/>
      </c>
      <c r="AM78" s="159"/>
      <c r="AN78" s="160"/>
      <c r="AO78" s="161"/>
      <c r="AP78" s="133"/>
      <c r="AQ78" s="60" t="str">
        <f>IF(AO78="","","-")</f>
        <v/>
      </c>
      <c r="AR78" s="133"/>
      <c r="AS78" s="133"/>
      <c r="AT78" s="60" t="str">
        <f>IF(AR78="","","-")</f>
        <v/>
      </c>
      <c r="AU78" s="135"/>
      <c r="AV78" s="135"/>
      <c r="AW78" s="60" t="str">
        <f>IF(AX78="","","-")</f>
        <v/>
      </c>
      <c r="AX78" s="63"/>
    </row>
    <row r="79" spans="1:51" ht="24.75" customHeight="1" x14ac:dyDescent="0.2">
      <c r="A79" s="96" t="s">
        <v>341</v>
      </c>
      <c r="B79" s="96"/>
      <c r="C79" s="96"/>
      <c r="D79" s="96"/>
      <c r="E79" s="153">
        <v>2021</v>
      </c>
      <c r="F79" s="134"/>
      <c r="G79" s="133" t="s">
        <v>589</v>
      </c>
      <c r="H79" s="133"/>
      <c r="I79" s="133"/>
      <c r="J79" s="134">
        <v>20</v>
      </c>
      <c r="K79" s="134"/>
      <c r="L79" s="135">
        <v>160</v>
      </c>
      <c r="M79" s="135"/>
      <c r="N79" s="135"/>
      <c r="O79" s="134"/>
      <c r="P79" s="134"/>
      <c r="Q79" s="153"/>
      <c r="R79" s="134"/>
      <c r="S79" s="133"/>
      <c r="T79" s="133"/>
      <c r="U79" s="133"/>
      <c r="V79" s="134"/>
      <c r="W79" s="134"/>
      <c r="X79" s="135"/>
      <c r="Y79" s="135"/>
      <c r="Z79" s="135"/>
      <c r="AA79" s="134"/>
      <c r="AB79" s="154"/>
      <c r="AC79" s="153"/>
      <c r="AD79" s="134"/>
      <c r="AE79" s="133"/>
      <c r="AF79" s="133"/>
      <c r="AG79" s="133"/>
      <c r="AH79" s="134"/>
      <c r="AI79" s="134"/>
      <c r="AJ79" s="135"/>
      <c r="AK79" s="135"/>
      <c r="AL79" s="135"/>
      <c r="AM79" s="134"/>
      <c r="AN79" s="154"/>
      <c r="AO79" s="153"/>
      <c r="AP79" s="134"/>
      <c r="AQ79" s="133"/>
      <c r="AR79" s="133"/>
      <c r="AS79" s="133"/>
      <c r="AT79" s="134"/>
      <c r="AU79" s="134"/>
      <c r="AV79" s="135"/>
      <c r="AW79" s="135"/>
      <c r="AX79" s="63"/>
    </row>
    <row r="80" spans="1:51" ht="28.35" customHeight="1" x14ac:dyDescent="0.2">
      <c r="A80" s="136" t="s">
        <v>223</v>
      </c>
      <c r="B80" s="137"/>
      <c r="C80" s="137"/>
      <c r="D80" s="137"/>
      <c r="E80" s="137"/>
      <c r="F80" s="138"/>
      <c r="G80" s="48" t="s">
        <v>540</v>
      </c>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7"/>
    </row>
    <row r="81" spans="1:50" ht="28.35" customHeight="1" x14ac:dyDescent="0.2">
      <c r="A81" s="136"/>
      <c r="B81" s="137"/>
      <c r="C81" s="137"/>
      <c r="D81" s="137"/>
      <c r="E81" s="137"/>
      <c r="F81" s="138"/>
      <c r="G81" s="35"/>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7"/>
    </row>
    <row r="82" spans="1:50" ht="28.35" customHeight="1" x14ac:dyDescent="0.2">
      <c r="A82" s="136"/>
      <c r="B82" s="137"/>
      <c r="C82" s="137"/>
      <c r="D82" s="137"/>
      <c r="E82" s="137"/>
      <c r="F82" s="138"/>
      <c r="G82" s="35"/>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7"/>
    </row>
    <row r="83" spans="1:50" ht="28.35" customHeight="1" x14ac:dyDescent="0.2">
      <c r="A83" s="136"/>
      <c r="B83" s="137"/>
      <c r="C83" s="137"/>
      <c r="D83" s="137"/>
      <c r="E83" s="137"/>
      <c r="F83" s="138"/>
      <c r="G83" s="35"/>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7"/>
    </row>
    <row r="84" spans="1:50" ht="27.75" customHeight="1" x14ac:dyDescent="0.2">
      <c r="A84" s="136"/>
      <c r="B84" s="137"/>
      <c r="C84" s="137"/>
      <c r="D84" s="137"/>
      <c r="E84" s="137"/>
      <c r="F84" s="138"/>
      <c r="G84" s="35"/>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row>
    <row r="85" spans="1:50" ht="28.35" customHeight="1" x14ac:dyDescent="0.2">
      <c r="A85" s="136"/>
      <c r="B85" s="137"/>
      <c r="C85" s="137"/>
      <c r="D85" s="137"/>
      <c r="E85" s="137"/>
      <c r="F85" s="138"/>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2">
      <c r="A86" s="136"/>
      <c r="B86" s="137"/>
      <c r="C86" s="137"/>
      <c r="D86" s="137"/>
      <c r="E86" s="137"/>
      <c r="F86" s="138"/>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7.75" customHeight="1" x14ac:dyDescent="0.2">
      <c r="A87" s="136"/>
      <c r="B87" s="137"/>
      <c r="C87" s="137"/>
      <c r="D87" s="137"/>
      <c r="E87" s="137"/>
      <c r="F87" s="138"/>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2">
      <c r="A88" s="136"/>
      <c r="B88" s="137"/>
      <c r="C88" s="137"/>
      <c r="D88" s="137"/>
      <c r="E88" s="137"/>
      <c r="F88" s="138"/>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2">
      <c r="A89" s="136"/>
      <c r="B89" s="137"/>
      <c r="C89" s="137"/>
      <c r="D89" s="137"/>
      <c r="E89" s="137"/>
      <c r="F89" s="138"/>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2">
      <c r="A90" s="136"/>
      <c r="B90" s="137"/>
      <c r="C90" s="137"/>
      <c r="D90" s="137"/>
      <c r="E90" s="137"/>
      <c r="F90" s="138"/>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2">
      <c r="A91" s="136"/>
      <c r="B91" s="137"/>
      <c r="C91" s="137"/>
      <c r="D91" s="137"/>
      <c r="E91" s="137"/>
      <c r="F91" s="138"/>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2">
      <c r="A92" s="136"/>
      <c r="B92" s="137"/>
      <c r="C92" s="137"/>
      <c r="D92" s="137"/>
      <c r="E92" s="137"/>
      <c r="F92" s="138"/>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7.75" customHeight="1" x14ac:dyDescent="0.2">
      <c r="A93" s="136"/>
      <c r="B93" s="137"/>
      <c r="C93" s="137"/>
      <c r="D93" s="137"/>
      <c r="E93" s="137"/>
      <c r="F93" s="138"/>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2">
      <c r="A94" s="136"/>
      <c r="B94" s="137"/>
      <c r="C94" s="137"/>
      <c r="D94" s="137"/>
      <c r="E94" s="137"/>
      <c r="F94" s="138"/>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2">
      <c r="A95" s="136"/>
      <c r="B95" s="137"/>
      <c r="C95" s="137"/>
      <c r="D95" s="137"/>
      <c r="E95" s="137"/>
      <c r="F95" s="138"/>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4.75" customHeight="1" thickBot="1" x14ac:dyDescent="0.25">
      <c r="A96" s="139"/>
      <c r="B96" s="140"/>
      <c r="C96" s="140"/>
      <c r="D96" s="140"/>
      <c r="E96" s="140"/>
      <c r="F96" s="141"/>
      <c r="G96" s="38"/>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40"/>
    </row>
    <row r="97" spans="1:51" ht="24.75" customHeight="1" x14ac:dyDescent="0.2">
      <c r="A97" s="142" t="s">
        <v>225</v>
      </c>
      <c r="B97" s="143"/>
      <c r="C97" s="143"/>
      <c r="D97" s="143"/>
      <c r="E97" s="143"/>
      <c r="F97" s="144"/>
      <c r="G97" s="148" t="s">
        <v>590</v>
      </c>
      <c r="H97" s="149"/>
      <c r="I97" s="149"/>
      <c r="J97" s="149"/>
      <c r="K97" s="149"/>
      <c r="L97" s="149"/>
      <c r="M97" s="149"/>
      <c r="N97" s="149"/>
      <c r="O97" s="149"/>
      <c r="P97" s="149"/>
      <c r="Q97" s="149"/>
      <c r="R97" s="149"/>
      <c r="S97" s="149"/>
      <c r="T97" s="149"/>
      <c r="U97" s="149"/>
      <c r="V97" s="149"/>
      <c r="W97" s="149"/>
      <c r="X97" s="149"/>
      <c r="Y97" s="149"/>
      <c r="Z97" s="149"/>
      <c r="AA97" s="149"/>
      <c r="AB97" s="150"/>
      <c r="AC97" s="148" t="s">
        <v>207</v>
      </c>
      <c r="AD97" s="149"/>
      <c r="AE97" s="149"/>
      <c r="AF97" s="149"/>
      <c r="AG97" s="149"/>
      <c r="AH97" s="149"/>
      <c r="AI97" s="149"/>
      <c r="AJ97" s="149"/>
      <c r="AK97" s="149"/>
      <c r="AL97" s="149"/>
      <c r="AM97" s="149"/>
      <c r="AN97" s="149"/>
      <c r="AO97" s="149"/>
      <c r="AP97" s="149"/>
      <c r="AQ97" s="149"/>
      <c r="AR97" s="149"/>
      <c r="AS97" s="149"/>
      <c r="AT97" s="149"/>
      <c r="AU97" s="149"/>
      <c r="AV97" s="149"/>
      <c r="AW97" s="149"/>
      <c r="AX97" s="151"/>
    </row>
    <row r="98" spans="1:51" ht="24.75" customHeight="1" x14ac:dyDescent="0.2">
      <c r="A98" s="145"/>
      <c r="B98" s="146"/>
      <c r="C98" s="146"/>
      <c r="D98" s="146"/>
      <c r="E98" s="146"/>
      <c r="F98" s="147"/>
      <c r="G98" s="116" t="s">
        <v>14</v>
      </c>
      <c r="H98" s="117"/>
      <c r="I98" s="117"/>
      <c r="J98" s="117"/>
      <c r="K98" s="117"/>
      <c r="L98" s="118" t="s">
        <v>15</v>
      </c>
      <c r="M98" s="117"/>
      <c r="N98" s="117"/>
      <c r="O98" s="117"/>
      <c r="P98" s="117"/>
      <c r="Q98" s="117"/>
      <c r="R98" s="117"/>
      <c r="S98" s="117"/>
      <c r="T98" s="117"/>
      <c r="U98" s="117"/>
      <c r="V98" s="117"/>
      <c r="W98" s="117"/>
      <c r="X98" s="119"/>
      <c r="Y98" s="120" t="s">
        <v>16</v>
      </c>
      <c r="Z98" s="121"/>
      <c r="AA98" s="121"/>
      <c r="AB98" s="152"/>
      <c r="AC98" s="116" t="s">
        <v>14</v>
      </c>
      <c r="AD98" s="117"/>
      <c r="AE98" s="117"/>
      <c r="AF98" s="117"/>
      <c r="AG98" s="117"/>
      <c r="AH98" s="118" t="s">
        <v>15</v>
      </c>
      <c r="AI98" s="117"/>
      <c r="AJ98" s="117"/>
      <c r="AK98" s="117"/>
      <c r="AL98" s="117"/>
      <c r="AM98" s="117"/>
      <c r="AN98" s="117"/>
      <c r="AO98" s="117"/>
      <c r="AP98" s="117"/>
      <c r="AQ98" s="117"/>
      <c r="AR98" s="117"/>
      <c r="AS98" s="117"/>
      <c r="AT98" s="119"/>
      <c r="AU98" s="120" t="s">
        <v>16</v>
      </c>
      <c r="AV98" s="121"/>
      <c r="AW98" s="121"/>
      <c r="AX98" s="122"/>
    </row>
    <row r="99" spans="1:51" ht="24.75" customHeight="1" x14ac:dyDescent="0.2">
      <c r="A99" s="145"/>
      <c r="B99" s="146"/>
      <c r="C99" s="146"/>
      <c r="D99" s="146"/>
      <c r="E99" s="146"/>
      <c r="F99" s="147"/>
      <c r="G99" s="123" t="s">
        <v>591</v>
      </c>
      <c r="H99" s="124"/>
      <c r="I99" s="124"/>
      <c r="J99" s="124"/>
      <c r="K99" s="125"/>
      <c r="L99" s="126" t="s">
        <v>592</v>
      </c>
      <c r="M99" s="127"/>
      <c r="N99" s="127"/>
      <c r="O99" s="127"/>
      <c r="P99" s="127"/>
      <c r="Q99" s="127"/>
      <c r="R99" s="127"/>
      <c r="S99" s="127"/>
      <c r="T99" s="127"/>
      <c r="U99" s="127"/>
      <c r="V99" s="127"/>
      <c r="W99" s="127"/>
      <c r="X99" s="128"/>
      <c r="Y99" s="129">
        <v>54</v>
      </c>
      <c r="Z99" s="130"/>
      <c r="AA99" s="130"/>
      <c r="AB99" s="131"/>
      <c r="AC99" s="123"/>
      <c r="AD99" s="124"/>
      <c r="AE99" s="124"/>
      <c r="AF99" s="124"/>
      <c r="AG99" s="125"/>
      <c r="AH99" s="126"/>
      <c r="AI99" s="127"/>
      <c r="AJ99" s="127"/>
      <c r="AK99" s="127"/>
      <c r="AL99" s="127"/>
      <c r="AM99" s="127"/>
      <c r="AN99" s="127"/>
      <c r="AO99" s="127"/>
      <c r="AP99" s="127"/>
      <c r="AQ99" s="127"/>
      <c r="AR99" s="127"/>
      <c r="AS99" s="127"/>
      <c r="AT99" s="128"/>
      <c r="AU99" s="129"/>
      <c r="AV99" s="130"/>
      <c r="AW99" s="130"/>
      <c r="AX99" s="132"/>
    </row>
    <row r="100" spans="1:51" ht="24.75" customHeight="1" x14ac:dyDescent="0.2">
      <c r="A100" s="145"/>
      <c r="B100" s="146"/>
      <c r="C100" s="146"/>
      <c r="D100" s="146"/>
      <c r="E100" s="146"/>
      <c r="F100" s="147"/>
      <c r="G100" s="155"/>
      <c r="H100" s="156"/>
      <c r="I100" s="156"/>
      <c r="J100" s="156"/>
      <c r="K100" s="157"/>
      <c r="L100" s="110"/>
      <c r="M100" s="111"/>
      <c r="N100" s="111"/>
      <c r="O100" s="111"/>
      <c r="P100" s="111"/>
      <c r="Q100" s="111"/>
      <c r="R100" s="111"/>
      <c r="S100" s="111"/>
      <c r="T100" s="111"/>
      <c r="U100" s="111"/>
      <c r="V100" s="111"/>
      <c r="W100" s="111"/>
      <c r="X100" s="112"/>
      <c r="Y100" s="113"/>
      <c r="Z100" s="114"/>
      <c r="AA100" s="114"/>
      <c r="AB100" s="158"/>
      <c r="AC100" s="155"/>
      <c r="AD100" s="156"/>
      <c r="AE100" s="156"/>
      <c r="AF100" s="156"/>
      <c r="AG100" s="157"/>
      <c r="AH100" s="110"/>
      <c r="AI100" s="111"/>
      <c r="AJ100" s="111"/>
      <c r="AK100" s="111"/>
      <c r="AL100" s="111"/>
      <c r="AM100" s="111"/>
      <c r="AN100" s="111"/>
      <c r="AO100" s="111"/>
      <c r="AP100" s="111"/>
      <c r="AQ100" s="111"/>
      <c r="AR100" s="111"/>
      <c r="AS100" s="111"/>
      <c r="AT100" s="112"/>
      <c r="AU100" s="113"/>
      <c r="AV100" s="114"/>
      <c r="AW100" s="114"/>
      <c r="AX100" s="115"/>
    </row>
    <row r="101" spans="1:51" ht="24.75" customHeight="1" x14ac:dyDescent="0.2">
      <c r="A101" s="145"/>
      <c r="B101" s="146"/>
      <c r="C101" s="146"/>
      <c r="D101" s="146"/>
      <c r="E101" s="146"/>
      <c r="F101" s="147"/>
      <c r="G101" s="155"/>
      <c r="H101" s="156"/>
      <c r="I101" s="156"/>
      <c r="J101" s="156"/>
      <c r="K101" s="157"/>
      <c r="L101" s="110"/>
      <c r="M101" s="111"/>
      <c r="N101" s="111"/>
      <c r="O101" s="111"/>
      <c r="P101" s="111"/>
      <c r="Q101" s="111"/>
      <c r="R101" s="111"/>
      <c r="S101" s="111"/>
      <c r="T101" s="111"/>
      <c r="U101" s="111"/>
      <c r="V101" s="111"/>
      <c r="W101" s="111"/>
      <c r="X101" s="112"/>
      <c r="Y101" s="113"/>
      <c r="Z101" s="114"/>
      <c r="AA101" s="114"/>
      <c r="AB101" s="158"/>
      <c r="AC101" s="155"/>
      <c r="AD101" s="156"/>
      <c r="AE101" s="156"/>
      <c r="AF101" s="156"/>
      <c r="AG101" s="157"/>
      <c r="AH101" s="110"/>
      <c r="AI101" s="111"/>
      <c r="AJ101" s="111"/>
      <c r="AK101" s="111"/>
      <c r="AL101" s="111"/>
      <c r="AM101" s="111"/>
      <c r="AN101" s="111"/>
      <c r="AO101" s="111"/>
      <c r="AP101" s="111"/>
      <c r="AQ101" s="111"/>
      <c r="AR101" s="111"/>
      <c r="AS101" s="111"/>
      <c r="AT101" s="112"/>
      <c r="AU101" s="113"/>
      <c r="AV101" s="114"/>
      <c r="AW101" s="114"/>
      <c r="AX101" s="115"/>
    </row>
    <row r="102" spans="1:51" ht="24.75" customHeight="1" x14ac:dyDescent="0.2">
      <c r="A102" s="145"/>
      <c r="B102" s="146"/>
      <c r="C102" s="146"/>
      <c r="D102" s="146"/>
      <c r="E102" s="146"/>
      <c r="F102" s="147"/>
      <c r="G102" s="101" t="s">
        <v>17</v>
      </c>
      <c r="H102" s="102"/>
      <c r="I102" s="102"/>
      <c r="J102" s="102"/>
      <c r="K102" s="102"/>
      <c r="L102" s="103"/>
      <c r="M102" s="104"/>
      <c r="N102" s="104"/>
      <c r="O102" s="104"/>
      <c r="P102" s="104"/>
      <c r="Q102" s="104"/>
      <c r="R102" s="104"/>
      <c r="S102" s="104"/>
      <c r="T102" s="104"/>
      <c r="U102" s="104"/>
      <c r="V102" s="104"/>
      <c r="W102" s="104"/>
      <c r="X102" s="105"/>
      <c r="Y102" s="106">
        <f>SUM(Y99:AB101)</f>
        <v>54</v>
      </c>
      <c r="Z102" s="107"/>
      <c r="AA102" s="107"/>
      <c r="AB102" s="108"/>
      <c r="AC102" s="101" t="s">
        <v>17</v>
      </c>
      <c r="AD102" s="102"/>
      <c r="AE102" s="102"/>
      <c r="AF102" s="102"/>
      <c r="AG102" s="102"/>
      <c r="AH102" s="103"/>
      <c r="AI102" s="104"/>
      <c r="AJ102" s="104"/>
      <c r="AK102" s="104"/>
      <c r="AL102" s="104"/>
      <c r="AM102" s="104"/>
      <c r="AN102" s="104"/>
      <c r="AO102" s="104"/>
      <c r="AP102" s="104"/>
      <c r="AQ102" s="104"/>
      <c r="AR102" s="104"/>
      <c r="AS102" s="104"/>
      <c r="AT102" s="105"/>
      <c r="AU102" s="106">
        <f>SUM(AU99:AX101)</f>
        <v>0</v>
      </c>
      <c r="AV102" s="107"/>
      <c r="AW102" s="107"/>
      <c r="AX102" s="109"/>
    </row>
    <row r="103" spans="1:51" ht="24.75" customHeight="1" thickBot="1" x14ac:dyDescent="0.25">
      <c r="A103" s="89" t="s">
        <v>533</v>
      </c>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1"/>
      <c r="AL103" s="92" t="s">
        <v>199</v>
      </c>
      <c r="AM103" s="93"/>
      <c r="AN103" s="93"/>
      <c r="AO103" s="62" t="s">
        <v>198</v>
      </c>
      <c r="AP103" s="21"/>
      <c r="AQ103" s="21"/>
      <c r="AR103" s="21"/>
      <c r="AS103" s="21"/>
      <c r="AT103" s="21"/>
      <c r="AU103" s="21"/>
      <c r="AV103" s="21"/>
      <c r="AW103" s="21"/>
      <c r="AX103" s="22"/>
      <c r="AY103">
        <f>COUNTIF($AO$103,"☑")</f>
        <v>0</v>
      </c>
    </row>
    <row r="104" spans="1:51" ht="24.75" customHeight="1" x14ac:dyDescent="0.2">
      <c r="A104" s="4"/>
      <c r="B104" s="4"/>
      <c r="C104" s="4"/>
      <c r="D104" s="4"/>
      <c r="E104" s="4"/>
      <c r="F104" s="4"/>
      <c r="G104" s="7"/>
      <c r="H104" s="7"/>
      <c r="I104" s="7"/>
      <c r="J104" s="7"/>
      <c r="K104" s="7"/>
      <c r="L104" s="3"/>
      <c r="M104" s="7"/>
      <c r="N104" s="7"/>
      <c r="O104" s="7"/>
      <c r="P104" s="7"/>
      <c r="Q104" s="7"/>
      <c r="R104" s="7"/>
      <c r="S104" s="7"/>
      <c r="T104" s="7"/>
      <c r="U104" s="7"/>
      <c r="V104" s="7"/>
      <c r="W104" s="7"/>
      <c r="X104" s="7"/>
      <c r="Y104" s="8"/>
      <c r="Z104" s="8"/>
      <c r="AA104" s="8"/>
      <c r="AB104" s="8"/>
      <c r="AC104" s="7"/>
      <c r="AD104" s="7"/>
      <c r="AE104" s="7"/>
      <c r="AF104" s="7"/>
      <c r="AG104" s="7"/>
      <c r="AH104" s="3"/>
      <c r="AI104" s="7"/>
      <c r="AJ104" s="7"/>
      <c r="AK104" s="7"/>
      <c r="AL104" s="7"/>
      <c r="AM104" s="7"/>
      <c r="AN104" s="7"/>
      <c r="AO104" s="7"/>
      <c r="AP104" s="7"/>
      <c r="AQ104" s="7"/>
      <c r="AR104" s="7"/>
      <c r="AS104" s="7"/>
      <c r="AT104" s="7"/>
      <c r="AU104" s="8"/>
      <c r="AV104" s="8"/>
      <c r="AW104" s="8"/>
      <c r="AX104" s="8"/>
    </row>
    <row r="105" spans="1:51" ht="24.75" customHeight="1" x14ac:dyDescent="0.2">
      <c r="A105" s="9"/>
      <c r="B105" s="1" t="s">
        <v>25</v>
      </c>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spans="1:51" ht="24.75" customHeight="1" x14ac:dyDescent="0.2">
      <c r="A106" s="9"/>
      <c r="B106" s="41" t="s">
        <v>206</v>
      </c>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spans="1:51" ht="59.25" customHeight="1" x14ac:dyDescent="0.2">
      <c r="A107" s="94"/>
      <c r="B107" s="94"/>
      <c r="C107" s="94" t="s">
        <v>23</v>
      </c>
      <c r="D107" s="94"/>
      <c r="E107" s="94"/>
      <c r="F107" s="94"/>
      <c r="G107" s="94"/>
      <c r="H107" s="94"/>
      <c r="I107" s="94"/>
      <c r="J107" s="95" t="s">
        <v>173</v>
      </c>
      <c r="K107" s="96"/>
      <c r="L107" s="96"/>
      <c r="M107" s="96"/>
      <c r="N107" s="96"/>
      <c r="O107" s="96"/>
      <c r="P107" s="97" t="s">
        <v>24</v>
      </c>
      <c r="Q107" s="97"/>
      <c r="R107" s="97"/>
      <c r="S107" s="97"/>
      <c r="T107" s="97"/>
      <c r="U107" s="97"/>
      <c r="V107" s="97"/>
      <c r="W107" s="97"/>
      <c r="X107" s="97"/>
      <c r="Y107" s="98" t="s">
        <v>172</v>
      </c>
      <c r="Z107" s="99"/>
      <c r="AA107" s="99"/>
      <c r="AB107" s="99"/>
      <c r="AC107" s="95" t="s">
        <v>197</v>
      </c>
      <c r="AD107" s="95"/>
      <c r="AE107" s="95"/>
      <c r="AF107" s="95"/>
      <c r="AG107" s="95"/>
      <c r="AH107" s="98" t="s">
        <v>212</v>
      </c>
      <c r="AI107" s="94"/>
      <c r="AJ107" s="94"/>
      <c r="AK107" s="94"/>
      <c r="AL107" s="94" t="s">
        <v>18</v>
      </c>
      <c r="AM107" s="94"/>
      <c r="AN107" s="94"/>
      <c r="AO107" s="100"/>
      <c r="AP107" s="88" t="s">
        <v>174</v>
      </c>
      <c r="AQ107" s="88"/>
      <c r="AR107" s="88"/>
      <c r="AS107" s="88"/>
      <c r="AT107" s="88"/>
      <c r="AU107" s="88"/>
      <c r="AV107" s="88"/>
      <c r="AW107" s="88"/>
      <c r="AX107" s="88"/>
    </row>
    <row r="108" spans="1:51" ht="30" customHeight="1" x14ac:dyDescent="0.2">
      <c r="A108" s="74">
        <v>1</v>
      </c>
      <c r="B108" s="74">
        <v>1</v>
      </c>
      <c r="C108" s="76" t="s">
        <v>593</v>
      </c>
      <c r="D108" s="76"/>
      <c r="E108" s="76"/>
      <c r="F108" s="76"/>
      <c r="G108" s="76"/>
      <c r="H108" s="76"/>
      <c r="I108" s="76"/>
      <c r="J108" s="77">
        <v>2010001051477</v>
      </c>
      <c r="K108" s="78"/>
      <c r="L108" s="78"/>
      <c r="M108" s="78"/>
      <c r="N108" s="78"/>
      <c r="O108" s="78"/>
      <c r="P108" s="80" t="s">
        <v>596</v>
      </c>
      <c r="Q108" s="80"/>
      <c r="R108" s="80"/>
      <c r="S108" s="80"/>
      <c r="T108" s="80"/>
      <c r="U108" s="80"/>
      <c r="V108" s="80"/>
      <c r="W108" s="80"/>
      <c r="X108" s="80"/>
      <c r="Y108" s="81">
        <v>40</v>
      </c>
      <c r="Z108" s="82"/>
      <c r="AA108" s="82"/>
      <c r="AB108" s="83"/>
      <c r="AC108" s="84" t="s">
        <v>213</v>
      </c>
      <c r="AD108" s="85"/>
      <c r="AE108" s="85"/>
      <c r="AF108" s="85"/>
      <c r="AG108" s="85"/>
      <c r="AH108" s="72">
        <v>1</v>
      </c>
      <c r="AI108" s="73"/>
      <c r="AJ108" s="73"/>
      <c r="AK108" s="73"/>
      <c r="AL108" s="68" t="s">
        <v>558</v>
      </c>
      <c r="AM108" s="69"/>
      <c r="AN108" s="69"/>
      <c r="AO108" s="70"/>
      <c r="AP108" s="71"/>
      <c r="AQ108" s="71"/>
      <c r="AR108" s="71"/>
      <c r="AS108" s="71"/>
      <c r="AT108" s="71"/>
      <c r="AU108" s="71"/>
      <c r="AV108" s="71"/>
      <c r="AW108" s="71"/>
      <c r="AX108" s="71"/>
    </row>
    <row r="109" spans="1:51" ht="30" customHeight="1" x14ac:dyDescent="0.2">
      <c r="A109" s="74">
        <v>2</v>
      </c>
      <c r="B109" s="74">
        <v>1</v>
      </c>
      <c r="C109" s="75" t="s">
        <v>594</v>
      </c>
      <c r="D109" s="76"/>
      <c r="E109" s="76"/>
      <c r="F109" s="76"/>
      <c r="G109" s="76"/>
      <c r="H109" s="76"/>
      <c r="I109" s="76"/>
      <c r="J109" s="77">
        <v>2010001009145</v>
      </c>
      <c r="K109" s="78"/>
      <c r="L109" s="78"/>
      <c r="M109" s="78"/>
      <c r="N109" s="78"/>
      <c r="O109" s="78"/>
      <c r="P109" s="80" t="s">
        <v>597</v>
      </c>
      <c r="Q109" s="80"/>
      <c r="R109" s="80"/>
      <c r="S109" s="80"/>
      <c r="T109" s="80"/>
      <c r="U109" s="80"/>
      <c r="V109" s="80"/>
      <c r="W109" s="80"/>
      <c r="X109" s="80"/>
      <c r="Y109" s="81">
        <v>7</v>
      </c>
      <c r="Z109" s="82"/>
      <c r="AA109" s="82"/>
      <c r="AB109" s="83"/>
      <c r="AC109" s="84" t="s">
        <v>213</v>
      </c>
      <c r="AD109" s="85"/>
      <c r="AE109" s="85"/>
      <c r="AF109" s="85"/>
      <c r="AG109" s="85"/>
      <c r="AH109" s="72">
        <v>2</v>
      </c>
      <c r="AI109" s="73"/>
      <c r="AJ109" s="73"/>
      <c r="AK109" s="73"/>
      <c r="AL109" s="68" t="s">
        <v>558</v>
      </c>
      <c r="AM109" s="69"/>
      <c r="AN109" s="69"/>
      <c r="AO109" s="70"/>
      <c r="AP109" s="71"/>
      <c r="AQ109" s="71"/>
      <c r="AR109" s="71"/>
      <c r="AS109" s="71"/>
      <c r="AT109" s="71"/>
      <c r="AU109" s="71"/>
      <c r="AV109" s="71"/>
      <c r="AW109" s="71"/>
      <c r="AX109" s="71"/>
      <c r="AY109">
        <f>COUNTA($C$109)</f>
        <v>1</v>
      </c>
    </row>
    <row r="110" spans="1:51" ht="30" customHeight="1" x14ac:dyDescent="0.2">
      <c r="A110" s="74">
        <v>3</v>
      </c>
      <c r="B110" s="74">
        <v>1</v>
      </c>
      <c r="C110" s="75" t="s">
        <v>595</v>
      </c>
      <c r="D110" s="76"/>
      <c r="E110" s="76"/>
      <c r="F110" s="76"/>
      <c r="G110" s="76"/>
      <c r="H110" s="76"/>
      <c r="I110" s="76"/>
      <c r="J110" s="77">
        <v>9010001006111</v>
      </c>
      <c r="K110" s="78"/>
      <c r="L110" s="78"/>
      <c r="M110" s="78"/>
      <c r="N110" s="78"/>
      <c r="O110" s="78"/>
      <c r="P110" s="79" t="s">
        <v>598</v>
      </c>
      <c r="Q110" s="80"/>
      <c r="R110" s="80"/>
      <c r="S110" s="80"/>
      <c r="T110" s="80"/>
      <c r="U110" s="80"/>
      <c r="V110" s="80"/>
      <c r="W110" s="80"/>
      <c r="X110" s="80"/>
      <c r="Y110" s="81">
        <v>7</v>
      </c>
      <c r="Z110" s="82"/>
      <c r="AA110" s="82"/>
      <c r="AB110" s="83"/>
      <c r="AC110" s="84" t="s">
        <v>213</v>
      </c>
      <c r="AD110" s="85"/>
      <c r="AE110" s="85"/>
      <c r="AF110" s="85"/>
      <c r="AG110" s="85"/>
      <c r="AH110" s="86">
        <v>1</v>
      </c>
      <c r="AI110" s="87"/>
      <c r="AJ110" s="87"/>
      <c r="AK110" s="87"/>
      <c r="AL110" s="68" t="s">
        <v>558</v>
      </c>
      <c r="AM110" s="69"/>
      <c r="AN110" s="69"/>
      <c r="AO110" s="70"/>
      <c r="AP110" s="71"/>
      <c r="AQ110" s="71"/>
      <c r="AR110" s="71"/>
      <c r="AS110" s="71"/>
      <c r="AT110" s="71"/>
      <c r="AU110" s="71"/>
      <c r="AV110" s="71"/>
      <c r="AW110" s="71"/>
      <c r="AX110" s="71"/>
      <c r="AY110">
        <f>COUNTA($C$110)</f>
        <v>1</v>
      </c>
    </row>
  </sheetData>
  <sheetProtection formatRows="0"/>
  <dataConsolidate link="1"/>
  <mergeCells count="43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G20:O20"/>
    <mergeCell ref="P20:V20"/>
    <mergeCell ref="W20:AC20"/>
    <mergeCell ref="AD20:AJ20"/>
    <mergeCell ref="AK20:AQ20"/>
    <mergeCell ref="G25:O25"/>
    <mergeCell ref="P25:V25"/>
    <mergeCell ref="W23:AX23"/>
    <mergeCell ref="W24:AX25"/>
    <mergeCell ref="G22:O22"/>
    <mergeCell ref="P22:V22"/>
    <mergeCell ref="W22:AC22"/>
    <mergeCell ref="AD22:AJ22"/>
    <mergeCell ref="AK22:AQ22"/>
    <mergeCell ref="G21:O21"/>
    <mergeCell ref="P21:V21"/>
    <mergeCell ref="W21:AC21"/>
    <mergeCell ref="AD21:AJ21"/>
    <mergeCell ref="AK21:AQ21"/>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AU29:AX29"/>
    <mergeCell ref="A30:A39"/>
    <mergeCell ref="B30:F34"/>
    <mergeCell ref="G30:AA31"/>
    <mergeCell ref="AB30:AX31"/>
    <mergeCell ref="G32:AA34"/>
    <mergeCell ref="AB32:AX34"/>
    <mergeCell ref="B35:F39"/>
    <mergeCell ref="G35:O36"/>
    <mergeCell ref="AM37:AP37"/>
    <mergeCell ref="AQ37:AT37"/>
    <mergeCell ref="AU37:AX37"/>
    <mergeCell ref="Y38:AA38"/>
    <mergeCell ref="AB38:AD38"/>
    <mergeCell ref="AE38:AH38"/>
    <mergeCell ref="AI38:AL38"/>
    <mergeCell ref="AM38:AP38"/>
    <mergeCell ref="AQ38:AT38"/>
    <mergeCell ref="AU38:AX38"/>
    <mergeCell ref="G37:O39"/>
    <mergeCell ref="P37:X39"/>
    <mergeCell ref="Y37:AA37"/>
    <mergeCell ref="AB37:AD37"/>
    <mergeCell ref="AE37:AH37"/>
    <mergeCell ref="AI37:AL37"/>
    <mergeCell ref="Y39:AA39"/>
    <mergeCell ref="AB39:AD39"/>
    <mergeCell ref="AE39:AH39"/>
    <mergeCell ref="AI39:AL39"/>
    <mergeCell ref="AM39:AP39"/>
    <mergeCell ref="AQ39:AT39"/>
    <mergeCell ref="AU39:AX39"/>
    <mergeCell ref="P35:X36"/>
    <mergeCell ref="Y35:AA36"/>
    <mergeCell ref="AB35:AD36"/>
    <mergeCell ref="AE35:AH36"/>
    <mergeCell ref="AI35:AL36"/>
    <mergeCell ref="AM35:AP36"/>
    <mergeCell ref="AQ35:AT35"/>
    <mergeCell ref="AU35:AX35"/>
    <mergeCell ref="AQ36:AR36"/>
    <mergeCell ref="AS36:AT36"/>
    <mergeCell ref="AU36:AV36"/>
    <mergeCell ref="AW36:AX36"/>
    <mergeCell ref="A40:AX40"/>
    <mergeCell ref="C41:AC41"/>
    <mergeCell ref="AD41:AF41"/>
    <mergeCell ref="AG41:AX41"/>
    <mergeCell ref="A42:B44"/>
    <mergeCell ref="C42:AC42"/>
    <mergeCell ref="AD42:AF42"/>
    <mergeCell ref="AG42:AX42"/>
    <mergeCell ref="C43:AC43"/>
    <mergeCell ref="AD43:AF43"/>
    <mergeCell ref="AG48:AX48"/>
    <mergeCell ref="AG43:AX43"/>
    <mergeCell ref="C44:AC44"/>
    <mergeCell ref="AD44:AF44"/>
    <mergeCell ref="AG44:AX44"/>
    <mergeCell ref="A45:B54"/>
    <mergeCell ref="C45:AC45"/>
    <mergeCell ref="AD45:AF45"/>
    <mergeCell ref="AG45:AX47"/>
    <mergeCell ref="C46:D47"/>
    <mergeCell ref="E46:AC46"/>
    <mergeCell ref="C53:AC53"/>
    <mergeCell ref="AD53:AF53"/>
    <mergeCell ref="AG53:AX53"/>
    <mergeCell ref="C54:AC54"/>
    <mergeCell ref="AD54:AF54"/>
    <mergeCell ref="AG54:AX54"/>
    <mergeCell ref="E61:G61"/>
    <mergeCell ref="H61:I61"/>
    <mergeCell ref="J61:L61"/>
    <mergeCell ref="M61:N61"/>
    <mergeCell ref="O61:AF61"/>
    <mergeCell ref="AD46:AF46"/>
    <mergeCell ref="E47:AC47"/>
    <mergeCell ref="AD47:AF47"/>
    <mergeCell ref="C48:AC48"/>
    <mergeCell ref="AD48:AF48"/>
    <mergeCell ref="C51:AC51"/>
    <mergeCell ref="AD51:AF51"/>
    <mergeCell ref="AG51:AX51"/>
    <mergeCell ref="C52:AC52"/>
    <mergeCell ref="AD52:AF52"/>
    <mergeCell ref="AG52:AX52"/>
    <mergeCell ref="C49:AC49"/>
    <mergeCell ref="AD49:AF49"/>
    <mergeCell ref="AG49:AX49"/>
    <mergeCell ref="C50:AC50"/>
    <mergeCell ref="AD50:AF50"/>
    <mergeCell ref="AG50:AX50"/>
    <mergeCell ref="C58:AC58"/>
    <mergeCell ref="AD58:AF58"/>
    <mergeCell ref="AG58:AX58"/>
    <mergeCell ref="A59:B65"/>
    <mergeCell ref="C59:AC59"/>
    <mergeCell ref="AD59:AF59"/>
    <mergeCell ref="AG59:AX65"/>
    <mergeCell ref="C60:N60"/>
    <mergeCell ref="O60:AF60"/>
    <mergeCell ref="C61:D61"/>
    <mergeCell ref="A55:B58"/>
    <mergeCell ref="C55:AC55"/>
    <mergeCell ref="AD55:AF55"/>
    <mergeCell ref="AG55:AX55"/>
    <mergeCell ref="C56:AC56"/>
    <mergeCell ref="AD56:AF56"/>
    <mergeCell ref="AG56:AX56"/>
    <mergeCell ref="C57:AC57"/>
    <mergeCell ref="AD57:AF57"/>
    <mergeCell ref="AG57:AX57"/>
    <mergeCell ref="C65:D65"/>
    <mergeCell ref="E65:G65"/>
    <mergeCell ref="H65:I65"/>
    <mergeCell ref="J65:L65"/>
    <mergeCell ref="A66:AX66"/>
    <mergeCell ref="A67:AX67"/>
    <mergeCell ref="A68:AX68"/>
    <mergeCell ref="A69:D69"/>
    <mergeCell ref="E69:P69"/>
    <mergeCell ref="Q69:AB69"/>
    <mergeCell ref="AC69:AN69"/>
    <mergeCell ref="AO69:AX69"/>
    <mergeCell ref="C62:D62"/>
    <mergeCell ref="E62:G62"/>
    <mergeCell ref="H62:I62"/>
    <mergeCell ref="J62:L62"/>
    <mergeCell ref="M62:N62"/>
    <mergeCell ref="M65:N65"/>
    <mergeCell ref="O65:AF65"/>
    <mergeCell ref="C64:D64"/>
    <mergeCell ref="E64:G64"/>
    <mergeCell ref="H64:I64"/>
    <mergeCell ref="J64:L64"/>
    <mergeCell ref="M64:N64"/>
    <mergeCell ref="O64:AF64"/>
    <mergeCell ref="O62:AF62"/>
    <mergeCell ref="C63:D63"/>
    <mergeCell ref="E63:G63"/>
    <mergeCell ref="H63:I63"/>
    <mergeCell ref="J63:L63"/>
    <mergeCell ref="M63:N63"/>
    <mergeCell ref="O63:AF63"/>
    <mergeCell ref="A70:D70"/>
    <mergeCell ref="E70:P70"/>
    <mergeCell ref="Q70:AB70"/>
    <mergeCell ref="AC70:AN70"/>
    <mergeCell ref="AO70:AX70"/>
    <mergeCell ref="A71:D71"/>
    <mergeCell ref="E71:P71"/>
    <mergeCell ref="Q71:AB71"/>
    <mergeCell ref="AC71:AN71"/>
    <mergeCell ref="AO71:AX71"/>
    <mergeCell ref="A72:D72"/>
    <mergeCell ref="E72:P72"/>
    <mergeCell ref="Q72:AB72"/>
    <mergeCell ref="AC72:AN72"/>
    <mergeCell ref="AO72:AX72"/>
    <mergeCell ref="A73:D73"/>
    <mergeCell ref="E73:P73"/>
    <mergeCell ref="Q73:AB73"/>
    <mergeCell ref="AC73:AN73"/>
    <mergeCell ref="AO73:AX73"/>
    <mergeCell ref="A74:D74"/>
    <mergeCell ref="E74:P74"/>
    <mergeCell ref="Q74:AB74"/>
    <mergeCell ref="AC74:AN74"/>
    <mergeCell ref="AO74:AX74"/>
    <mergeCell ref="A75:D75"/>
    <mergeCell ref="E75:P75"/>
    <mergeCell ref="Q75:AB75"/>
    <mergeCell ref="AC75:AN75"/>
    <mergeCell ref="AO75:AX75"/>
    <mergeCell ref="A76:D76"/>
    <mergeCell ref="E76:P76"/>
    <mergeCell ref="Q76:AB76"/>
    <mergeCell ref="AC76:AN76"/>
    <mergeCell ref="AO76:AX76"/>
    <mergeCell ref="A77:D77"/>
    <mergeCell ref="E77:G77"/>
    <mergeCell ref="I77:J77"/>
    <mergeCell ref="L77:M77"/>
    <mergeCell ref="O77:P77"/>
    <mergeCell ref="AJ77:AK77"/>
    <mergeCell ref="AM77:AN77"/>
    <mergeCell ref="AO77:AP77"/>
    <mergeCell ref="AR77:AS77"/>
    <mergeCell ref="AU77:AV77"/>
    <mergeCell ref="A78:D78"/>
    <mergeCell ref="E78:G78"/>
    <mergeCell ref="I78:J78"/>
    <mergeCell ref="L78:M78"/>
    <mergeCell ref="O78:P78"/>
    <mergeCell ref="Q77:S77"/>
    <mergeCell ref="U77:V77"/>
    <mergeCell ref="X77:Y77"/>
    <mergeCell ref="AA77:AB77"/>
    <mergeCell ref="AC77:AE77"/>
    <mergeCell ref="AG77:AH77"/>
    <mergeCell ref="AJ78:AK78"/>
    <mergeCell ref="AM78:AN78"/>
    <mergeCell ref="AO78:AP78"/>
    <mergeCell ref="AR78:AS78"/>
    <mergeCell ref="AU78:AV78"/>
    <mergeCell ref="A79:D79"/>
    <mergeCell ref="E79:F79"/>
    <mergeCell ref="G79:I79"/>
    <mergeCell ref="J79:K79"/>
    <mergeCell ref="L79:N79"/>
    <mergeCell ref="Q78:S78"/>
    <mergeCell ref="U78:V78"/>
    <mergeCell ref="X78:Y78"/>
    <mergeCell ref="AA78:AB78"/>
    <mergeCell ref="AC78:AE78"/>
    <mergeCell ref="AG78:AH78"/>
    <mergeCell ref="AQ79:AS79"/>
    <mergeCell ref="AT79:AU79"/>
    <mergeCell ref="AV79:AW79"/>
    <mergeCell ref="A80:F96"/>
    <mergeCell ref="A97:F102"/>
    <mergeCell ref="G97:AB97"/>
    <mergeCell ref="AC97:AX97"/>
    <mergeCell ref="G98:K98"/>
    <mergeCell ref="L98:X98"/>
    <mergeCell ref="Y98:AB98"/>
    <mergeCell ref="AC79:AD79"/>
    <mergeCell ref="AE79:AG79"/>
    <mergeCell ref="AH79:AI79"/>
    <mergeCell ref="AJ79:AL79"/>
    <mergeCell ref="AM79:AN79"/>
    <mergeCell ref="AO79:AP79"/>
    <mergeCell ref="O79:P79"/>
    <mergeCell ref="Q79:R79"/>
    <mergeCell ref="S79:U79"/>
    <mergeCell ref="V79:W79"/>
    <mergeCell ref="X79:Z79"/>
    <mergeCell ref="AA79:AB79"/>
    <mergeCell ref="G101:K101"/>
    <mergeCell ref="L101:X101"/>
    <mergeCell ref="AH102:AT102"/>
    <mergeCell ref="AU102:AX102"/>
    <mergeCell ref="AH100:AT100"/>
    <mergeCell ref="AU100:AX100"/>
    <mergeCell ref="AC98:AG98"/>
    <mergeCell ref="AH98:AT98"/>
    <mergeCell ref="AU98:AX98"/>
    <mergeCell ref="G99:K99"/>
    <mergeCell ref="L99:X99"/>
    <mergeCell ref="Y99:AB99"/>
    <mergeCell ref="AC99:AG99"/>
    <mergeCell ref="AH99:AT99"/>
    <mergeCell ref="AU99:AX99"/>
    <mergeCell ref="Y101:AB101"/>
    <mergeCell ref="AC101:AG101"/>
    <mergeCell ref="AH101:AT101"/>
    <mergeCell ref="AU101:AX101"/>
    <mergeCell ref="G100:K100"/>
    <mergeCell ref="L100:X100"/>
    <mergeCell ref="Y100:AB100"/>
    <mergeCell ref="AC100:AG100"/>
    <mergeCell ref="A108:B108"/>
    <mergeCell ref="C108:I108"/>
    <mergeCell ref="J108:O108"/>
    <mergeCell ref="P108:X108"/>
    <mergeCell ref="Y108:AB108"/>
    <mergeCell ref="AC108:AG108"/>
    <mergeCell ref="AH108:AK108"/>
    <mergeCell ref="AL108:AO108"/>
    <mergeCell ref="AP108:AX108"/>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P14:V14"/>
    <mergeCell ref="W14:AC14"/>
    <mergeCell ref="AD14:AJ14"/>
    <mergeCell ref="AK14:AQ14"/>
    <mergeCell ref="AL110:AO110"/>
    <mergeCell ref="AP110:AX110"/>
    <mergeCell ref="AH109:AK109"/>
    <mergeCell ref="AL109:AO109"/>
    <mergeCell ref="AP109:AX109"/>
    <mergeCell ref="AP107:AX107"/>
    <mergeCell ref="A103:AK103"/>
    <mergeCell ref="AL103:AN103"/>
    <mergeCell ref="A107:B107"/>
    <mergeCell ref="C107:I107"/>
    <mergeCell ref="J107:O107"/>
    <mergeCell ref="P107:X107"/>
    <mergeCell ref="Y107:AB107"/>
    <mergeCell ref="AC107:AG107"/>
    <mergeCell ref="AH107:AK107"/>
    <mergeCell ref="AL107:AO107"/>
    <mergeCell ref="G102:K102"/>
    <mergeCell ref="L102:X102"/>
    <mergeCell ref="Y102:AB102"/>
    <mergeCell ref="AC102:AG102"/>
  </mergeCells>
  <phoneticPr fontId="5"/>
  <conditionalFormatting sqref="P15:AQ15 P25:V25 W24">
    <cfRule type="expression" dxfId="73" priority="805">
      <formula>IF(RIGHT(TEXT(P15,"0.#"),1)=".",FALSE,TRUE)</formula>
    </cfRule>
    <cfRule type="expression" dxfId="72" priority="806">
      <formula>IF(RIGHT(TEXT(P15,"0.#"),1)=".",TRUE,FALSE)</formula>
    </cfRule>
  </conditionalFormatting>
  <conditionalFormatting sqref="P19:AQ19">
    <cfRule type="expression" dxfId="71" priority="803">
      <formula>IF(RIGHT(TEXT(P19,"0.#"),1)=".",FALSE,TRUE)</formula>
    </cfRule>
    <cfRule type="expression" dxfId="70" priority="804">
      <formula>IF(RIGHT(TEXT(P19,"0.#"),1)=".",TRUE,FALSE)</formula>
    </cfRule>
  </conditionalFormatting>
  <conditionalFormatting sqref="Y100">
    <cfRule type="expression" dxfId="69" priority="801">
      <formula>IF(RIGHT(TEXT(Y100,"0.#"),1)=".",FALSE,TRUE)</formula>
    </cfRule>
    <cfRule type="expression" dxfId="68" priority="802">
      <formula>IF(RIGHT(TEXT(Y100,"0.#"),1)=".",TRUE,FALSE)</formula>
    </cfRule>
  </conditionalFormatting>
  <conditionalFormatting sqref="Y102">
    <cfRule type="expression" dxfId="67" priority="799">
      <formula>IF(RIGHT(TEXT(Y102,"0.#"),1)=".",FALSE,TRUE)</formula>
    </cfRule>
    <cfRule type="expression" dxfId="66" priority="800">
      <formula>IF(RIGHT(TEXT(Y102,"0.#"),1)=".",TRUE,FALSE)</formula>
    </cfRule>
  </conditionalFormatting>
  <conditionalFormatting sqref="P16:AQ18 P13:AQ14">
    <cfRule type="expression" dxfId="65" priority="797">
      <formula>IF(RIGHT(TEXT(P13,"0.#"),1)=".",FALSE,TRUE)</formula>
    </cfRule>
    <cfRule type="expression" dxfId="64" priority="798">
      <formula>IF(RIGHT(TEXT(P13,"0.#"),1)=".",TRUE,FALSE)</formula>
    </cfRule>
  </conditionalFormatting>
  <conditionalFormatting sqref="P20:AJ20">
    <cfRule type="expression" dxfId="63" priority="795">
      <formula>IF(RIGHT(TEXT(P20,"0.#"),1)=".",FALSE,TRUE)</formula>
    </cfRule>
    <cfRule type="expression" dxfId="62" priority="796">
      <formula>IF(RIGHT(TEXT(P20,"0.#"),1)=".",TRUE,FALSE)</formula>
    </cfRule>
  </conditionalFormatting>
  <conditionalFormatting sqref="AE28 AQ28">
    <cfRule type="expression" dxfId="61" priority="793">
      <formula>IF(RIGHT(TEXT(AE28,"0.#"),1)=".",FALSE,TRUE)</formula>
    </cfRule>
    <cfRule type="expression" dxfId="60" priority="794">
      <formula>IF(RIGHT(TEXT(AE28,"0.#"),1)=".",TRUE,FALSE)</formula>
    </cfRule>
  </conditionalFormatting>
  <conditionalFormatting sqref="Y101 Y99">
    <cfRule type="expression" dxfId="59" priority="791">
      <formula>IF(RIGHT(TEXT(Y99,"0.#"),1)=".",FALSE,TRUE)</formula>
    </cfRule>
    <cfRule type="expression" dxfId="58" priority="792">
      <formula>IF(RIGHT(TEXT(Y99,"0.#"),1)=".",TRUE,FALSE)</formula>
    </cfRule>
  </conditionalFormatting>
  <conditionalFormatting sqref="AU100">
    <cfRule type="expression" dxfId="57" priority="789">
      <formula>IF(RIGHT(TEXT(AU100,"0.#"),1)=".",FALSE,TRUE)</formula>
    </cfRule>
    <cfRule type="expression" dxfId="56" priority="790">
      <formula>IF(RIGHT(TEXT(AU100,"0.#"),1)=".",TRUE,FALSE)</formula>
    </cfRule>
  </conditionalFormatting>
  <conditionalFormatting sqref="AU102">
    <cfRule type="expression" dxfId="55" priority="787">
      <formula>IF(RIGHT(TEXT(AU102,"0.#"),1)=".",FALSE,TRUE)</formula>
    </cfRule>
    <cfRule type="expression" dxfId="54" priority="788">
      <formula>IF(RIGHT(TEXT(AU102,"0.#"),1)=".",TRUE,FALSE)</formula>
    </cfRule>
  </conditionalFormatting>
  <conditionalFormatting sqref="AU101 AU99">
    <cfRule type="expression" dxfId="53" priority="785">
      <formula>IF(RIGHT(TEXT(AU99,"0.#"),1)=".",FALSE,TRUE)</formula>
    </cfRule>
    <cfRule type="expression" dxfId="52" priority="786">
      <formula>IF(RIGHT(TEXT(AU99,"0.#"),1)=".",TRUE,FALSE)</formula>
    </cfRule>
  </conditionalFormatting>
  <conditionalFormatting sqref="AI28">
    <cfRule type="expression" dxfId="51" priority="771">
      <formula>IF(RIGHT(TEXT(AI28,"0.#"),1)=".",FALSE,TRUE)</formula>
    </cfRule>
    <cfRule type="expression" dxfId="50" priority="772">
      <formula>IF(RIGHT(TEXT(AI28,"0.#"),1)=".",TRUE,FALSE)</formula>
    </cfRule>
  </conditionalFormatting>
  <conditionalFormatting sqref="AM28">
    <cfRule type="expression" dxfId="49" priority="769">
      <formula>IF(RIGHT(TEXT(AM28,"0.#"),1)=".",FALSE,TRUE)</formula>
    </cfRule>
    <cfRule type="expression" dxfId="48" priority="770">
      <formula>IF(RIGHT(TEXT(AM28,"0.#"),1)=".",TRUE,FALSE)</formula>
    </cfRule>
  </conditionalFormatting>
  <conditionalFormatting sqref="AE29">
    <cfRule type="expression" dxfId="47" priority="767">
      <formula>IF(RIGHT(TEXT(AE29,"0.#"),1)=".",FALSE,TRUE)</formula>
    </cfRule>
    <cfRule type="expression" dxfId="46" priority="768">
      <formula>IF(RIGHT(TEXT(AE29,"0.#"),1)=".",TRUE,FALSE)</formula>
    </cfRule>
  </conditionalFormatting>
  <conditionalFormatting sqref="AI29">
    <cfRule type="expression" dxfId="45" priority="765">
      <formula>IF(RIGHT(TEXT(AI29,"0.#"),1)=".",FALSE,TRUE)</formula>
    </cfRule>
    <cfRule type="expression" dxfId="44" priority="766">
      <formula>IF(RIGHT(TEXT(AI29,"0.#"),1)=".",TRUE,FALSE)</formula>
    </cfRule>
  </conditionalFormatting>
  <conditionalFormatting sqref="AM29">
    <cfRule type="expression" dxfId="43" priority="763">
      <formula>IF(RIGHT(TEXT(AM29,"0.#"),1)=".",FALSE,TRUE)</formula>
    </cfRule>
    <cfRule type="expression" dxfId="42" priority="764">
      <formula>IF(RIGHT(TEXT(AM29,"0.#"),1)=".",TRUE,FALSE)</formula>
    </cfRule>
  </conditionalFormatting>
  <conditionalFormatting sqref="AQ29">
    <cfRule type="expression" dxfId="41" priority="761">
      <formula>IF(RIGHT(TEXT(AQ29,"0.#"),1)=".",FALSE,TRUE)</formula>
    </cfRule>
    <cfRule type="expression" dxfId="40" priority="762">
      <formula>IF(RIGHT(TEXT(AQ29,"0.#"),1)=".",TRUE,FALSE)</formula>
    </cfRule>
  </conditionalFormatting>
  <conditionalFormatting sqref="AL110:AO110">
    <cfRule type="expression" dxfId="39" priority="739">
      <formula>IF(AND(AL110&gt;=0, RIGHT(TEXT(AL110,"0.#"),1)&lt;&gt;"."),TRUE,FALSE)</formula>
    </cfRule>
    <cfRule type="expression" dxfId="38" priority="740">
      <formula>IF(AND(AL110&gt;=0, RIGHT(TEXT(AL110,"0.#"),1)="."),TRUE,FALSE)</formula>
    </cfRule>
    <cfRule type="expression" dxfId="37" priority="741">
      <formula>IF(AND(AL110&lt;0, RIGHT(TEXT(AL110,"0.#"),1)&lt;&gt;"."),TRUE,FALSE)</formula>
    </cfRule>
    <cfRule type="expression" dxfId="36" priority="742">
      <formula>IF(AND(AL110&lt;0, RIGHT(TEXT(AL110,"0.#"),1)="."),TRUE,FALSE)</formula>
    </cfRule>
  </conditionalFormatting>
  <conditionalFormatting sqref="Y110">
    <cfRule type="expression" dxfId="35" priority="733">
      <formula>IF(RIGHT(TEXT(Y110,"0.#"),1)=".",FALSE,TRUE)</formula>
    </cfRule>
    <cfRule type="expression" dxfId="34" priority="734">
      <formula>IF(RIGHT(TEXT(Y110,"0.#"),1)=".",TRUE,FALSE)</formula>
    </cfRule>
  </conditionalFormatting>
  <conditionalFormatting sqref="AL108:AO109">
    <cfRule type="expression" dxfId="33" priority="723">
      <formula>IF(AND(AL108&gt;=0, RIGHT(TEXT(AL108,"0.#"),1)&lt;&gt;"."),TRUE,FALSE)</formula>
    </cfRule>
    <cfRule type="expression" dxfId="32" priority="724">
      <formula>IF(AND(AL108&gt;=0, RIGHT(TEXT(AL108,"0.#"),1)="."),TRUE,FALSE)</formula>
    </cfRule>
    <cfRule type="expression" dxfId="31" priority="725">
      <formula>IF(AND(AL108&lt;0, RIGHT(TEXT(AL108,"0.#"),1)&lt;&gt;"."),TRUE,FALSE)</formula>
    </cfRule>
    <cfRule type="expression" dxfId="30" priority="726">
      <formula>IF(AND(AL108&lt;0, RIGHT(TEXT(AL108,"0.#"),1)="."),TRUE,FALSE)</formula>
    </cfRule>
  </conditionalFormatting>
  <conditionalFormatting sqref="Y108:Y109">
    <cfRule type="expression" dxfId="29" priority="721">
      <formula>IF(RIGHT(TEXT(Y108,"0.#"),1)=".",FALSE,TRUE)</formula>
    </cfRule>
    <cfRule type="expression" dxfId="28" priority="722">
      <formula>IF(RIGHT(TEXT(Y108,"0.#"),1)=".",TRUE,FALSE)</formula>
    </cfRule>
  </conditionalFormatting>
  <conditionalFormatting sqref="P24">
    <cfRule type="expression" dxfId="27" priority="713">
      <formula>IF(RIGHT(TEXT(P24,"0.#"),1)=".",FALSE,TRUE)</formula>
    </cfRule>
    <cfRule type="expression" dxfId="26" priority="714">
      <formula>IF(RIGHT(TEXT(P24,"0.#"),1)=".",TRUE,FALSE)</formula>
    </cfRule>
  </conditionalFormatting>
  <conditionalFormatting sqref="AU29">
    <cfRule type="expression" dxfId="25" priority="577">
      <formula>IF(RIGHT(TEXT(AU29,"0.#"),1)=".",FALSE,TRUE)</formula>
    </cfRule>
    <cfRule type="expression" dxfId="24" priority="578">
      <formula>IF(RIGHT(TEXT(AU29,"0.#"),1)=".",TRUE,FALSE)</formula>
    </cfRule>
  </conditionalFormatting>
  <conditionalFormatting sqref="AU28">
    <cfRule type="expression" dxfId="23" priority="579">
      <formula>IF(RIGHT(TEXT(AU28,"0.#"),1)=".",FALSE,TRUE)</formula>
    </cfRule>
    <cfRule type="expression" dxfId="22" priority="580">
      <formula>IF(RIGHT(TEXT(AU28,"0.#"),1)=".",TRUE,FALSE)</formula>
    </cfRule>
  </conditionalFormatting>
  <conditionalFormatting sqref="AE37">
    <cfRule type="expression" dxfId="21" priority="23">
      <formula>IF(RIGHT(TEXT(AE37,"0.#"),1)=".",FALSE,TRUE)</formula>
    </cfRule>
    <cfRule type="expression" dxfId="20" priority="24">
      <formula>IF(RIGHT(TEXT(AE37,"0.#"),1)=".",TRUE,FALSE)</formula>
    </cfRule>
  </conditionalFormatting>
  <conditionalFormatting sqref="AE38">
    <cfRule type="expression" dxfId="19" priority="21">
      <formula>IF(RIGHT(TEXT(AE38,"0.#"),1)=".",FALSE,TRUE)</formula>
    </cfRule>
    <cfRule type="expression" dxfId="18" priority="22">
      <formula>IF(RIGHT(TEXT(AE38,"0.#"),1)=".",TRUE,FALSE)</formula>
    </cfRule>
  </conditionalFormatting>
  <conditionalFormatting sqref="AM37">
    <cfRule type="expression" dxfId="17" priority="11">
      <formula>IF(RIGHT(TEXT(AM37,"0.#"),1)=".",FALSE,TRUE)</formula>
    </cfRule>
    <cfRule type="expression" dxfId="16" priority="12">
      <formula>IF(RIGHT(TEXT(AM37,"0.#"),1)=".",TRUE,FALSE)</formula>
    </cfRule>
  </conditionalFormatting>
  <conditionalFormatting sqref="AE39">
    <cfRule type="expression" dxfId="15" priority="19">
      <formula>IF(RIGHT(TEXT(AE39,"0.#"),1)=".",FALSE,TRUE)</formula>
    </cfRule>
    <cfRule type="expression" dxfId="14" priority="20">
      <formula>IF(RIGHT(TEXT(AE39,"0.#"),1)=".",TRUE,FALSE)</formula>
    </cfRule>
  </conditionalFormatting>
  <conditionalFormatting sqref="AI39">
    <cfRule type="expression" dxfId="13" priority="17">
      <formula>IF(RIGHT(TEXT(AI39,"0.#"),1)=".",FALSE,TRUE)</formula>
    </cfRule>
    <cfRule type="expression" dxfId="12" priority="18">
      <formula>IF(RIGHT(TEXT(AI39,"0.#"),1)=".",TRUE,FALSE)</formula>
    </cfRule>
  </conditionalFormatting>
  <conditionalFormatting sqref="AI38">
    <cfRule type="expression" dxfId="11" priority="15">
      <formula>IF(RIGHT(TEXT(AI38,"0.#"),1)=".",FALSE,TRUE)</formula>
    </cfRule>
    <cfRule type="expression" dxfId="10" priority="16">
      <formula>IF(RIGHT(TEXT(AI38,"0.#"),1)=".",TRUE,FALSE)</formula>
    </cfRule>
  </conditionalFormatting>
  <conditionalFormatting sqref="AI37">
    <cfRule type="expression" dxfId="9" priority="13">
      <formula>IF(RIGHT(TEXT(AI37,"0.#"),1)=".",FALSE,TRUE)</formula>
    </cfRule>
    <cfRule type="expression" dxfId="8" priority="14">
      <formula>IF(RIGHT(TEXT(AI37,"0.#"),1)=".",TRUE,FALSE)</formula>
    </cfRule>
  </conditionalFormatting>
  <conditionalFormatting sqref="AM38">
    <cfRule type="expression" dxfId="7" priority="9">
      <formula>IF(RIGHT(TEXT(AM38,"0.#"),1)=".",FALSE,TRUE)</formula>
    </cfRule>
    <cfRule type="expression" dxfId="6" priority="10">
      <formula>IF(RIGHT(TEXT(AM38,"0.#"),1)=".",TRUE,FALSE)</formula>
    </cfRule>
  </conditionalFormatting>
  <conditionalFormatting sqref="AM39">
    <cfRule type="expression" dxfId="5" priority="7">
      <formula>IF(RIGHT(TEXT(AM39,"0.#"),1)=".",FALSE,TRUE)</formula>
    </cfRule>
    <cfRule type="expression" dxfId="4" priority="8">
      <formula>IF(RIGHT(TEXT(AM39,"0.#"),1)=".",TRUE,FALSE)</formula>
    </cfRule>
  </conditionalFormatting>
  <conditionalFormatting sqref="AQ37:AQ39">
    <cfRule type="expression" dxfId="3" priority="5">
      <formula>IF(RIGHT(TEXT(AQ37,"0.#"),1)=".",FALSE,TRUE)</formula>
    </cfRule>
    <cfRule type="expression" dxfId="2" priority="6">
      <formula>IF(RIGHT(TEXT(AQ37,"0.#"),1)=".",TRUE,FALSE)</formula>
    </cfRule>
  </conditionalFormatting>
  <conditionalFormatting sqref="AU37:AU39">
    <cfRule type="expression" dxfId="1" priority="3">
      <formula>IF(RIGHT(TEXT(AU37,"0.#"),1)=".",FALSE,TRUE)</formula>
    </cfRule>
    <cfRule type="expression" dxfId="0" priority="4">
      <formula>IF(RIGHT(TEXT(AU37,"0.#"),1)=".",TRUE,FALSE)</formula>
    </cfRule>
  </conditionalFormatting>
  <dataValidations count="15">
    <dataValidation type="custom" allowBlank="1" showInputMessage="1" showErrorMessage="1" errorTitle="法人番号チェック" error="法人番号は13桁の数字で入力してください。" sqref="J108:O110">
      <formula1>OR(J108="-",AND(LEN(J108)=13,IFERROR(SEARCH("-",J108),"")="",IFERROR(SEARCH(".",J108),"")="",ISNUMBER(J108)))</formula1>
    </dataValidation>
    <dataValidation type="list" allowBlank="1" showInputMessage="1" showErrorMessage="1" sqref="Q79:R79 AC79:AD79 AO79:AP79">
      <formula1>$U$33</formula1>
    </dataValidation>
    <dataValidation type="custom" imeMode="disabled" allowBlank="1" showInputMessage="1" showErrorMessage="1" sqref="AY24 AQ36:AR36 AE37:AX39 AU36:AX36 P13:AQ19 P20:AJ20 Y99:AB101 AU99:AX101 Y108:AB110 AL108:AO110 AE28:AX29 W24 P24:V25">
      <formula1>OR(ISNUMBER(P13), P13="-")</formula1>
    </dataValidation>
    <dataValidation type="list" allowBlank="1" showInputMessage="1" showErrorMessage="1" sqref="H61:I65">
      <formula1>T事業番号</formula1>
    </dataValidation>
    <dataValidation type="list" allowBlank="1" showInputMessage="1" showErrorMessage="1" sqref="S5:X5">
      <formula1>T終了年度</formula1>
    </dataValidation>
    <dataValidation type="list" allowBlank="1" showInputMessage="1" showErrorMessage="1" sqref="AO103">
      <formula1>"　, ☑"</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08:AK110">
      <formula1>OR(AND(MOD(IF(ISNUMBER(AH108), AH108, 0.5),1)=0, 0&lt;=AH108), AH108="-")</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77:AK78 X77:Y78 AJ79 L77:L79 M77:M78 X79 AU77:AV78 J61:J65">
      <formula1>0</formula1>
      <formula2>9999</formula2>
    </dataValidation>
    <dataValidation type="whole" allowBlank="1" showInputMessage="1" showErrorMessage="1" sqref="O77:P78 AX77:AX79 AA77:AB78 AM77:AN78">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39" max="16383" man="1"/>
    <brk id="6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S79:U79 AJ2:AM2 E61:G65 AE79:AG79 G79:I79 AQ79:AS79</xm:sqref>
        </x14:dataValidation>
        <x14:dataValidation type="list" allowBlank="1" showInputMessage="1" showErrorMessage="1">
          <x14:formula1>
            <xm:f>入力規則等!$U$49</xm:f>
          </x14:formula1>
          <xm:sqref>C61:D65</xm:sqref>
        </x14:dataValidation>
        <x14:dataValidation type="list" allowBlank="1" showInputMessage="1" showErrorMessage="1">
          <x14:formula1>
            <xm:f>入力規則等!$U$56:$U$58</xm:f>
          </x14:formula1>
          <xm:sqref>J79:K79 AT79:AU79 AH79:AI79 V79:W79</xm:sqref>
        </x14:dataValidation>
        <x14:dataValidation type="list" allowBlank="1" showInputMessage="1" showErrorMessage="1">
          <x14:formula1>
            <xm:f>入力規則等!$U$48</xm:f>
          </x14:formula1>
          <xm:sqref>E79:F79</xm:sqref>
        </x14:dataValidation>
        <x14:dataValidation type="list" allowBlank="1" showInputMessage="1" showErrorMessage="1">
          <x14:formula1>
            <xm:f>入力規則等!$W$2:$W$24</xm:f>
          </x14:formula1>
          <xm:sqref>AO77:AP78 Q77:S78 AC77:AE78 E77:G78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AC108:AG110</xm:sqref>
        </x14:dataValidation>
        <x14:dataValidation type="list" allowBlank="1" showInputMessage="1" showErrorMessage="1">
          <x14:formula1>
            <xm:f>入力規則等!$U$40:$U$42</xm:f>
          </x14:formula1>
          <xm:sqref>AG77:AH77 U77:V77 I77:J77 AR77:AS77</xm:sqref>
        </x14:dataValidation>
        <x14:dataValidation type="list" allowBlank="1" showInputMessage="1" showErrorMessage="1">
          <x14:formula1>
            <xm:f>入力規則等!$U$7:$U$9</xm:f>
          </x14:formula1>
          <xm:sqref>U78:V78 I78:J78 AG78:AH78 AR78:AS78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72</v>
      </c>
      <c r="B1" s="25" t="s">
        <v>73</v>
      </c>
      <c r="F1" s="26" t="s">
        <v>4</v>
      </c>
      <c r="G1" s="26" t="s">
        <v>62</v>
      </c>
      <c r="K1" s="27" t="s">
        <v>90</v>
      </c>
      <c r="L1" s="25" t="s">
        <v>73</v>
      </c>
      <c r="O1" s="13"/>
      <c r="P1" s="26" t="s">
        <v>5</v>
      </c>
      <c r="Q1" s="26" t="s">
        <v>62</v>
      </c>
      <c r="T1" s="13"/>
      <c r="U1" s="29" t="s">
        <v>153</v>
      </c>
      <c r="W1" s="29" t="s">
        <v>152</v>
      </c>
      <c r="Y1" s="29" t="s">
        <v>70</v>
      </c>
      <c r="Z1" s="29" t="s">
        <v>374</v>
      </c>
      <c r="AA1" s="29" t="s">
        <v>71</v>
      </c>
      <c r="AB1" s="29" t="s">
        <v>375</v>
      </c>
      <c r="AC1" s="29" t="s">
        <v>29</v>
      </c>
      <c r="AD1" s="28"/>
      <c r="AE1" s="29" t="s">
        <v>41</v>
      </c>
      <c r="AF1" s="30"/>
      <c r="AG1" s="42" t="s">
        <v>163</v>
      </c>
      <c r="AI1" s="42" t="s">
        <v>165</v>
      </c>
      <c r="AK1" s="42" t="s">
        <v>169</v>
      </c>
      <c r="AM1" s="47"/>
      <c r="AN1" s="47"/>
      <c r="AP1" s="28" t="s">
        <v>204</v>
      </c>
    </row>
    <row r="2" spans="1:42" ht="13.5" customHeight="1" x14ac:dyDescent="0.2">
      <c r="A2" s="14" t="s">
        <v>74</v>
      </c>
      <c r="B2" s="15"/>
      <c r="C2" s="13" t="str">
        <f>IF(B2="","",A2)</f>
        <v/>
      </c>
      <c r="D2" s="13" t="str">
        <f>IF(C2="","",IF(D1&lt;&gt;"",CONCATENATE(D1,"、",C2),C2))</f>
        <v/>
      </c>
      <c r="F2" s="12" t="s">
        <v>61</v>
      </c>
      <c r="G2" s="17" t="s">
        <v>553</v>
      </c>
      <c r="H2" s="13" t="str">
        <f>IF(G2="","",F2)</f>
        <v>一般会計</v>
      </c>
      <c r="I2" s="13" t="str">
        <f>IF(H2="","",IF(I1&lt;&gt;"",CONCATENATE(I1,"、",H2),H2))</f>
        <v>一般会計</v>
      </c>
      <c r="K2" s="14" t="s">
        <v>91</v>
      </c>
      <c r="L2" s="15"/>
      <c r="M2" s="13" t="str">
        <f>IF(L2="","",K2)</f>
        <v/>
      </c>
      <c r="N2" s="13" t="str">
        <f>IF(M2="","",IF(N1&lt;&gt;"",CONCATENATE(N1,"、",M2),M2))</f>
        <v/>
      </c>
      <c r="O2" s="13"/>
      <c r="P2" s="12" t="s">
        <v>63</v>
      </c>
      <c r="Q2" s="17"/>
      <c r="R2" s="13" t="str">
        <f>IF(Q2="","",P2)</f>
        <v/>
      </c>
      <c r="S2" s="13" t="str">
        <f>IF(R2="","",IF(S1&lt;&gt;"",CONCATENATE(S1,"、",R2),R2))</f>
        <v/>
      </c>
      <c r="T2" s="13"/>
      <c r="U2" s="61">
        <v>21</v>
      </c>
      <c r="W2" s="32" t="s">
        <v>158</v>
      </c>
      <c r="Y2" s="32" t="s">
        <v>57</v>
      </c>
      <c r="Z2" s="32" t="s">
        <v>57</v>
      </c>
      <c r="AA2" s="54" t="s">
        <v>244</v>
      </c>
      <c r="AB2" s="54" t="s">
        <v>469</v>
      </c>
      <c r="AC2" s="55" t="s">
        <v>123</v>
      </c>
      <c r="AD2" s="28"/>
      <c r="AE2" s="34" t="s">
        <v>154</v>
      </c>
      <c r="AF2" s="30"/>
      <c r="AG2" s="43" t="s">
        <v>213</v>
      </c>
      <c r="AI2" s="42" t="s">
        <v>241</v>
      </c>
      <c r="AK2" s="42" t="s">
        <v>170</v>
      </c>
      <c r="AM2" s="47"/>
      <c r="AN2" s="47"/>
      <c r="AP2" s="43" t="s">
        <v>213</v>
      </c>
    </row>
    <row r="3" spans="1:42" ht="13.5" customHeight="1" x14ac:dyDescent="0.2">
      <c r="A3" s="14" t="s">
        <v>75</v>
      </c>
      <c r="B3" s="15"/>
      <c r="C3" s="13" t="str">
        <f t="shared" ref="C3:C11" si="0">IF(B3="","",A3)</f>
        <v/>
      </c>
      <c r="D3" s="13" t="str">
        <f>IF(C3="",D2,IF(D2&lt;&gt;"",CONCATENATE(D2,"、",C3),C3))</f>
        <v/>
      </c>
      <c r="F3" s="18" t="s">
        <v>100</v>
      </c>
      <c r="G3" s="17"/>
      <c r="H3" s="13" t="str">
        <f t="shared" ref="H3:H37" si="1">IF(G3="","",F3)</f>
        <v/>
      </c>
      <c r="I3" s="13" t="str">
        <f>IF(H3="",I2,IF(I2&lt;&gt;"",CONCATENATE(I2,"、",H3),H3))</f>
        <v>一般会計</v>
      </c>
      <c r="K3" s="14" t="s">
        <v>92</v>
      </c>
      <c r="L3" s="15"/>
      <c r="M3" s="13" t="str">
        <f t="shared" ref="M3:M11" si="2">IF(L3="","",K3)</f>
        <v/>
      </c>
      <c r="N3" s="13" t="str">
        <f>IF(M3="",N2,IF(N2&lt;&gt;"",CONCATENATE(N2,"、",M3),M3))</f>
        <v/>
      </c>
      <c r="O3" s="13"/>
      <c r="P3" s="12" t="s">
        <v>64</v>
      </c>
      <c r="Q3" s="17"/>
      <c r="R3" s="13" t="str">
        <f t="shared" ref="R3:R8" si="3">IF(Q3="","",P3)</f>
        <v/>
      </c>
      <c r="S3" s="13" t="str">
        <f t="shared" ref="S3:S8" si="4">IF(R3="",S2,IF(S2&lt;&gt;"",CONCATENATE(S2,"、",R3),R3))</f>
        <v/>
      </c>
      <c r="T3" s="13"/>
      <c r="U3" s="32" t="s">
        <v>500</v>
      </c>
      <c r="W3" s="32" t="s">
        <v>133</v>
      </c>
      <c r="Y3" s="32" t="s">
        <v>58</v>
      </c>
      <c r="Z3" s="32" t="s">
        <v>376</v>
      </c>
      <c r="AA3" s="54" t="s">
        <v>342</v>
      </c>
      <c r="AB3" s="54" t="s">
        <v>470</v>
      </c>
      <c r="AC3" s="55" t="s">
        <v>124</v>
      </c>
      <c r="AD3" s="28"/>
      <c r="AE3" s="34" t="s">
        <v>155</v>
      </c>
      <c r="AF3" s="30"/>
      <c r="AG3" s="43" t="s">
        <v>214</v>
      </c>
      <c r="AI3" s="42" t="s">
        <v>164</v>
      </c>
      <c r="AK3" s="42" t="str">
        <f>CHAR(CODE(AK2)+1)</f>
        <v>B</v>
      </c>
      <c r="AM3" s="47"/>
      <c r="AN3" s="47"/>
      <c r="AP3" s="43" t="s">
        <v>214</v>
      </c>
    </row>
    <row r="4" spans="1:42" ht="13.5" customHeight="1" x14ac:dyDescent="0.2">
      <c r="A4" s="14" t="s">
        <v>76</v>
      </c>
      <c r="B4" s="15"/>
      <c r="C4" s="13" t="str">
        <f t="shared" si="0"/>
        <v/>
      </c>
      <c r="D4" s="13" t="str">
        <f>IF(C4="",D3,IF(D3&lt;&gt;"",CONCATENATE(D3,"、",C4),C4))</f>
        <v/>
      </c>
      <c r="F4" s="18" t="s">
        <v>101</v>
      </c>
      <c r="G4" s="17"/>
      <c r="H4" s="13" t="str">
        <f t="shared" si="1"/>
        <v/>
      </c>
      <c r="I4" s="13" t="str">
        <f t="shared" ref="I4:I37" si="5">IF(H4="",I3,IF(I3&lt;&gt;"",CONCATENATE(I3,"、",H4),H4))</f>
        <v>一般会計</v>
      </c>
      <c r="K4" s="14" t="s">
        <v>93</v>
      </c>
      <c r="L4" s="15"/>
      <c r="M4" s="13" t="str">
        <f t="shared" si="2"/>
        <v/>
      </c>
      <c r="N4" s="13" t="str">
        <f t="shared" ref="N4:N11" si="6">IF(M4="",N3,IF(N3&lt;&gt;"",CONCATENATE(N3,"、",M4),M4))</f>
        <v/>
      </c>
      <c r="O4" s="13"/>
      <c r="P4" s="12" t="s">
        <v>65</v>
      </c>
      <c r="Q4" s="17" t="s">
        <v>553</v>
      </c>
      <c r="R4" s="13" t="str">
        <f t="shared" si="3"/>
        <v>補助</v>
      </c>
      <c r="S4" s="13" t="str">
        <f t="shared" si="4"/>
        <v>補助</v>
      </c>
      <c r="T4" s="13"/>
      <c r="U4" s="32" t="s">
        <v>544</v>
      </c>
      <c r="W4" s="32" t="s">
        <v>134</v>
      </c>
      <c r="Y4" s="32" t="s">
        <v>249</v>
      </c>
      <c r="Z4" s="32" t="s">
        <v>377</v>
      </c>
      <c r="AA4" s="54" t="s">
        <v>343</v>
      </c>
      <c r="AB4" s="54" t="s">
        <v>471</v>
      </c>
      <c r="AC4" s="54" t="s">
        <v>125</v>
      </c>
      <c r="AD4" s="28"/>
      <c r="AE4" s="34" t="s">
        <v>156</v>
      </c>
      <c r="AF4" s="30"/>
      <c r="AG4" s="43" t="s">
        <v>215</v>
      </c>
      <c r="AI4" s="42" t="s">
        <v>166</v>
      </c>
      <c r="AK4" s="42" t="str">
        <f t="shared" ref="AK4:AK49" si="7">CHAR(CODE(AK3)+1)</f>
        <v>C</v>
      </c>
      <c r="AM4" s="47"/>
      <c r="AN4" s="47"/>
      <c r="AP4" s="43" t="s">
        <v>215</v>
      </c>
    </row>
    <row r="5" spans="1:42" ht="13.5" customHeight="1" x14ac:dyDescent="0.2">
      <c r="A5" s="14" t="s">
        <v>77</v>
      </c>
      <c r="B5" s="15"/>
      <c r="C5" s="13" t="str">
        <f t="shared" si="0"/>
        <v/>
      </c>
      <c r="D5" s="13" t="str">
        <f>IF(C5="",D4,IF(D4&lt;&gt;"",CONCATENATE(D4,"、",C5),C5))</f>
        <v/>
      </c>
      <c r="F5" s="18" t="s">
        <v>102</v>
      </c>
      <c r="G5" s="17"/>
      <c r="H5" s="13" t="str">
        <f t="shared" si="1"/>
        <v/>
      </c>
      <c r="I5" s="13" t="str">
        <f t="shared" si="5"/>
        <v>一般会計</v>
      </c>
      <c r="K5" s="14" t="s">
        <v>94</v>
      </c>
      <c r="L5" s="15"/>
      <c r="M5" s="13" t="str">
        <f t="shared" si="2"/>
        <v/>
      </c>
      <c r="N5" s="13" t="str">
        <f t="shared" si="6"/>
        <v/>
      </c>
      <c r="O5" s="13"/>
      <c r="P5" s="12" t="s">
        <v>66</v>
      </c>
      <c r="Q5" s="17"/>
      <c r="R5" s="13" t="str">
        <f t="shared" si="3"/>
        <v/>
      </c>
      <c r="S5" s="13" t="str">
        <f t="shared" si="4"/>
        <v>補助</v>
      </c>
      <c r="T5" s="13"/>
      <c r="W5" s="32" t="s">
        <v>524</v>
      </c>
      <c r="Y5" s="32" t="s">
        <v>250</v>
      </c>
      <c r="Z5" s="32" t="s">
        <v>378</v>
      </c>
      <c r="AA5" s="54" t="s">
        <v>344</v>
      </c>
      <c r="AB5" s="54" t="s">
        <v>472</v>
      </c>
      <c r="AC5" s="54" t="s">
        <v>157</v>
      </c>
      <c r="AD5" s="31"/>
      <c r="AE5" s="34" t="s">
        <v>224</v>
      </c>
      <c r="AF5" s="30"/>
      <c r="AG5" s="43" t="s">
        <v>216</v>
      </c>
      <c r="AI5" s="42" t="s">
        <v>247</v>
      </c>
      <c r="AK5" s="42" t="str">
        <f t="shared" si="7"/>
        <v>D</v>
      </c>
      <c r="AP5" s="43" t="s">
        <v>216</v>
      </c>
    </row>
    <row r="6" spans="1:42" ht="13.5" customHeight="1" x14ac:dyDescent="0.2">
      <c r="A6" s="14" t="s">
        <v>78</v>
      </c>
      <c r="B6" s="15"/>
      <c r="C6" s="13" t="str">
        <f t="shared" si="0"/>
        <v/>
      </c>
      <c r="D6" s="13" t="str">
        <f t="shared" ref="D6:D21" si="8">IF(C6="",D5,IF(D5&lt;&gt;"",CONCATENATE(D5,"、",C6),C6))</f>
        <v/>
      </c>
      <c r="F6" s="18" t="s">
        <v>103</v>
      </c>
      <c r="G6" s="17"/>
      <c r="H6" s="13" t="str">
        <f t="shared" si="1"/>
        <v/>
      </c>
      <c r="I6" s="13" t="str">
        <f t="shared" si="5"/>
        <v>一般会計</v>
      </c>
      <c r="K6" s="14" t="s">
        <v>95</v>
      </c>
      <c r="L6" s="15"/>
      <c r="M6" s="13" t="str">
        <f t="shared" si="2"/>
        <v/>
      </c>
      <c r="N6" s="13" t="str">
        <f t="shared" si="6"/>
        <v/>
      </c>
      <c r="O6" s="13"/>
      <c r="P6" s="12" t="s">
        <v>67</v>
      </c>
      <c r="Q6" s="17"/>
      <c r="R6" s="13" t="str">
        <f t="shared" si="3"/>
        <v/>
      </c>
      <c r="S6" s="13" t="str">
        <f t="shared" si="4"/>
        <v>補助</v>
      </c>
      <c r="T6" s="13"/>
      <c r="U6" s="32" t="s">
        <v>226</v>
      </c>
      <c r="W6" s="32" t="s">
        <v>526</v>
      </c>
      <c r="Y6" s="32" t="s">
        <v>251</v>
      </c>
      <c r="Z6" s="32" t="s">
        <v>379</v>
      </c>
      <c r="AA6" s="54" t="s">
        <v>345</v>
      </c>
      <c r="AB6" s="54" t="s">
        <v>473</v>
      </c>
      <c r="AC6" s="54" t="s">
        <v>126</v>
      </c>
      <c r="AD6" s="31"/>
      <c r="AE6" s="34" t="s">
        <v>222</v>
      </c>
      <c r="AF6" s="30"/>
      <c r="AG6" s="43" t="s">
        <v>217</v>
      </c>
      <c r="AI6" s="42" t="s">
        <v>248</v>
      </c>
      <c r="AK6" s="42" t="str">
        <f>CHAR(CODE(AK5)+1)</f>
        <v>E</v>
      </c>
      <c r="AP6" s="43" t="s">
        <v>217</v>
      </c>
    </row>
    <row r="7" spans="1:42" ht="13.5" customHeight="1" x14ac:dyDescent="0.2">
      <c r="A7" s="14" t="s">
        <v>79</v>
      </c>
      <c r="B7" s="15"/>
      <c r="C7" s="13" t="str">
        <f t="shared" si="0"/>
        <v/>
      </c>
      <c r="D7" s="13" t="str">
        <f t="shared" si="8"/>
        <v/>
      </c>
      <c r="F7" s="18" t="s">
        <v>175</v>
      </c>
      <c r="G7" s="17"/>
      <c r="H7" s="13" t="str">
        <f t="shared" si="1"/>
        <v/>
      </c>
      <c r="I7" s="13" t="str">
        <f t="shared" si="5"/>
        <v>一般会計</v>
      </c>
      <c r="K7" s="14" t="s">
        <v>96</v>
      </c>
      <c r="L7" s="15"/>
      <c r="M7" s="13" t="str">
        <f t="shared" si="2"/>
        <v/>
      </c>
      <c r="N7" s="13" t="str">
        <f t="shared" si="6"/>
        <v/>
      </c>
      <c r="O7" s="13"/>
      <c r="P7" s="12" t="s">
        <v>68</v>
      </c>
      <c r="Q7" s="17"/>
      <c r="R7" s="13" t="str">
        <f t="shared" si="3"/>
        <v/>
      </c>
      <c r="S7" s="13" t="str">
        <f t="shared" si="4"/>
        <v>補助</v>
      </c>
      <c r="T7" s="13"/>
      <c r="U7" s="32"/>
      <c r="W7" s="32" t="s">
        <v>135</v>
      </c>
      <c r="Y7" s="32" t="s">
        <v>252</v>
      </c>
      <c r="Z7" s="32" t="s">
        <v>380</v>
      </c>
      <c r="AA7" s="54" t="s">
        <v>346</v>
      </c>
      <c r="AB7" s="54" t="s">
        <v>474</v>
      </c>
      <c r="AC7" s="31"/>
      <c r="AD7" s="31"/>
      <c r="AE7" s="32" t="s">
        <v>126</v>
      </c>
      <c r="AF7" s="30"/>
      <c r="AG7" s="43" t="s">
        <v>218</v>
      </c>
      <c r="AH7" s="50"/>
      <c r="AI7" s="43" t="s">
        <v>238</v>
      </c>
      <c r="AK7" s="42" t="str">
        <f>CHAR(CODE(AK6)+1)</f>
        <v>F</v>
      </c>
      <c r="AP7" s="43" t="s">
        <v>218</v>
      </c>
    </row>
    <row r="8" spans="1:42" ht="13.5" customHeight="1" x14ac:dyDescent="0.2">
      <c r="A8" s="14" t="s">
        <v>80</v>
      </c>
      <c r="B8" s="15"/>
      <c r="C8" s="13" t="str">
        <f t="shared" si="0"/>
        <v/>
      </c>
      <c r="D8" s="13" t="str">
        <f t="shared" si="8"/>
        <v/>
      </c>
      <c r="F8" s="18" t="s">
        <v>104</v>
      </c>
      <c r="G8" s="17"/>
      <c r="H8" s="13" t="str">
        <f t="shared" si="1"/>
        <v/>
      </c>
      <c r="I8" s="13" t="str">
        <f t="shared" si="5"/>
        <v>一般会計</v>
      </c>
      <c r="K8" s="14" t="s">
        <v>97</v>
      </c>
      <c r="L8" s="15"/>
      <c r="M8" s="13" t="str">
        <f t="shared" si="2"/>
        <v/>
      </c>
      <c r="N8" s="13" t="str">
        <f t="shared" si="6"/>
        <v/>
      </c>
      <c r="O8" s="13"/>
      <c r="P8" s="12" t="s">
        <v>69</v>
      </c>
      <c r="Q8" s="17"/>
      <c r="R8" s="13" t="str">
        <f t="shared" si="3"/>
        <v/>
      </c>
      <c r="S8" s="13" t="str">
        <f t="shared" si="4"/>
        <v>補助</v>
      </c>
      <c r="T8" s="13"/>
      <c r="U8" s="32" t="s">
        <v>245</v>
      </c>
      <c r="W8" s="32" t="s">
        <v>136</v>
      </c>
      <c r="Y8" s="32" t="s">
        <v>253</v>
      </c>
      <c r="Z8" s="32" t="s">
        <v>381</v>
      </c>
      <c r="AA8" s="54" t="s">
        <v>347</v>
      </c>
      <c r="AB8" s="54" t="s">
        <v>475</v>
      </c>
      <c r="AC8" s="31"/>
      <c r="AD8" s="31"/>
      <c r="AE8" s="31"/>
      <c r="AF8" s="30"/>
      <c r="AG8" s="43" t="s">
        <v>219</v>
      </c>
      <c r="AI8" s="42" t="s">
        <v>239</v>
      </c>
      <c r="AK8" s="42" t="str">
        <f t="shared" si="7"/>
        <v>G</v>
      </c>
      <c r="AP8" s="43" t="s">
        <v>219</v>
      </c>
    </row>
    <row r="9" spans="1:42" ht="13.5" customHeight="1" x14ac:dyDescent="0.2">
      <c r="A9" s="14" t="s">
        <v>81</v>
      </c>
      <c r="B9" s="15"/>
      <c r="C9" s="13" t="str">
        <f t="shared" si="0"/>
        <v/>
      </c>
      <c r="D9" s="13" t="str">
        <f t="shared" si="8"/>
        <v/>
      </c>
      <c r="F9" s="18" t="s">
        <v>176</v>
      </c>
      <c r="G9" s="17"/>
      <c r="H9" s="13" t="str">
        <f t="shared" si="1"/>
        <v/>
      </c>
      <c r="I9" s="13" t="str">
        <f t="shared" si="5"/>
        <v>一般会計</v>
      </c>
      <c r="K9" s="14" t="s">
        <v>98</v>
      </c>
      <c r="L9" s="15"/>
      <c r="M9" s="13" t="str">
        <f t="shared" si="2"/>
        <v/>
      </c>
      <c r="N9" s="13" t="str">
        <f t="shared" si="6"/>
        <v/>
      </c>
      <c r="O9" s="13"/>
      <c r="P9" s="13"/>
      <c r="Q9" s="19"/>
      <c r="T9" s="13"/>
      <c r="U9" s="32" t="s">
        <v>246</v>
      </c>
      <c r="W9" s="32" t="s">
        <v>137</v>
      </c>
      <c r="Y9" s="32" t="s">
        <v>254</v>
      </c>
      <c r="Z9" s="32" t="s">
        <v>382</v>
      </c>
      <c r="AA9" s="54" t="s">
        <v>348</v>
      </c>
      <c r="AB9" s="54" t="s">
        <v>476</v>
      </c>
      <c r="AC9" s="31"/>
      <c r="AD9" s="31"/>
      <c r="AE9" s="31"/>
      <c r="AF9" s="30"/>
      <c r="AG9" s="43" t="s">
        <v>220</v>
      </c>
      <c r="AI9" s="46"/>
      <c r="AK9" s="42" t="str">
        <f t="shared" si="7"/>
        <v>H</v>
      </c>
      <c r="AP9" s="43" t="s">
        <v>220</v>
      </c>
    </row>
    <row r="10" spans="1:42" ht="13.5" customHeight="1" x14ac:dyDescent="0.2">
      <c r="A10" s="14" t="s">
        <v>193</v>
      </c>
      <c r="B10" s="15"/>
      <c r="C10" s="13" t="str">
        <f t="shared" si="0"/>
        <v/>
      </c>
      <c r="D10" s="13" t="str">
        <f t="shared" si="8"/>
        <v/>
      </c>
      <c r="F10" s="18" t="s">
        <v>105</v>
      </c>
      <c r="G10" s="17"/>
      <c r="H10" s="13" t="str">
        <f t="shared" si="1"/>
        <v/>
      </c>
      <c r="I10" s="13" t="str">
        <f t="shared" si="5"/>
        <v>一般会計</v>
      </c>
      <c r="K10" s="14" t="s">
        <v>194</v>
      </c>
      <c r="L10" s="15"/>
      <c r="M10" s="13" t="str">
        <f t="shared" si="2"/>
        <v/>
      </c>
      <c r="N10" s="13" t="str">
        <f t="shared" si="6"/>
        <v/>
      </c>
      <c r="O10" s="13"/>
      <c r="P10" s="13" t="str">
        <f>S8</f>
        <v>補助</v>
      </c>
      <c r="Q10" s="19"/>
      <c r="T10" s="13"/>
      <c r="W10" s="32" t="s">
        <v>138</v>
      </c>
      <c r="Y10" s="32" t="s">
        <v>255</v>
      </c>
      <c r="Z10" s="32" t="s">
        <v>383</v>
      </c>
      <c r="AA10" s="54" t="s">
        <v>349</v>
      </c>
      <c r="AB10" s="54" t="s">
        <v>477</v>
      </c>
      <c r="AC10" s="31"/>
      <c r="AD10" s="31"/>
      <c r="AE10" s="31"/>
      <c r="AF10" s="30"/>
      <c r="AG10" s="43" t="s">
        <v>208</v>
      </c>
      <c r="AK10" s="42" t="str">
        <f t="shared" si="7"/>
        <v>I</v>
      </c>
      <c r="AP10" s="42" t="s">
        <v>205</v>
      </c>
    </row>
    <row r="11" spans="1:42" ht="13.5" customHeight="1" x14ac:dyDescent="0.2">
      <c r="A11" s="14" t="s">
        <v>82</v>
      </c>
      <c r="B11" s="15"/>
      <c r="C11" s="13" t="str">
        <f t="shared" si="0"/>
        <v/>
      </c>
      <c r="D11" s="13" t="str">
        <f t="shared" si="8"/>
        <v/>
      </c>
      <c r="F11" s="18" t="s">
        <v>106</v>
      </c>
      <c r="G11" s="17"/>
      <c r="H11" s="13" t="str">
        <f t="shared" si="1"/>
        <v/>
      </c>
      <c r="I11" s="13" t="str">
        <f t="shared" si="5"/>
        <v>一般会計</v>
      </c>
      <c r="K11" s="14" t="s">
        <v>99</v>
      </c>
      <c r="L11" s="15" t="s">
        <v>553</v>
      </c>
      <c r="M11" s="13" t="str">
        <f t="shared" si="2"/>
        <v>その他の事項経費</v>
      </c>
      <c r="N11" s="13" t="str">
        <f t="shared" si="6"/>
        <v>その他の事項経費</v>
      </c>
      <c r="O11" s="13"/>
      <c r="P11" s="13"/>
      <c r="Q11" s="19"/>
      <c r="T11" s="13"/>
      <c r="W11" s="32" t="s">
        <v>541</v>
      </c>
      <c r="Y11" s="32" t="s">
        <v>256</v>
      </c>
      <c r="Z11" s="32" t="s">
        <v>384</v>
      </c>
      <c r="AA11" s="54" t="s">
        <v>350</v>
      </c>
      <c r="AB11" s="54" t="s">
        <v>478</v>
      </c>
      <c r="AC11" s="31"/>
      <c r="AD11" s="31"/>
      <c r="AE11" s="31"/>
      <c r="AF11" s="30"/>
      <c r="AG11" s="42" t="s">
        <v>211</v>
      </c>
      <c r="AK11" s="42" t="str">
        <f t="shared" si="7"/>
        <v>J</v>
      </c>
    </row>
    <row r="12" spans="1:42" ht="13.5" customHeight="1" x14ac:dyDescent="0.2">
      <c r="A12" s="14" t="s">
        <v>83</v>
      </c>
      <c r="B12" s="15"/>
      <c r="C12" s="13" t="str">
        <f t="shared" ref="C12:C23" si="9">IF(B12="","",A12)</f>
        <v/>
      </c>
      <c r="D12" s="13" t="str">
        <f t="shared" si="8"/>
        <v/>
      </c>
      <c r="F12" s="18" t="s">
        <v>107</v>
      </c>
      <c r="G12" s="17"/>
      <c r="H12" s="13" t="str">
        <f t="shared" si="1"/>
        <v/>
      </c>
      <c r="I12" s="13" t="str">
        <f t="shared" si="5"/>
        <v>一般会計</v>
      </c>
      <c r="K12" s="13"/>
      <c r="L12" s="13"/>
      <c r="O12" s="13"/>
      <c r="P12" s="13"/>
      <c r="Q12" s="19"/>
      <c r="T12" s="13"/>
      <c r="U12" s="29" t="s">
        <v>501</v>
      </c>
      <c r="W12" s="32" t="s">
        <v>139</v>
      </c>
      <c r="Y12" s="32" t="s">
        <v>257</v>
      </c>
      <c r="Z12" s="32" t="s">
        <v>385</v>
      </c>
      <c r="AA12" s="54" t="s">
        <v>351</v>
      </c>
      <c r="AB12" s="54" t="s">
        <v>479</v>
      </c>
      <c r="AC12" s="31"/>
      <c r="AD12" s="31"/>
      <c r="AE12" s="31"/>
      <c r="AF12" s="30"/>
      <c r="AG12" s="42" t="s">
        <v>209</v>
      </c>
      <c r="AK12" s="42" t="str">
        <f t="shared" si="7"/>
        <v>K</v>
      </c>
    </row>
    <row r="13" spans="1:42" ht="13.5" customHeight="1" x14ac:dyDescent="0.2">
      <c r="A13" s="14" t="s">
        <v>84</v>
      </c>
      <c r="B13" s="15"/>
      <c r="C13" s="13" t="str">
        <f t="shared" si="9"/>
        <v/>
      </c>
      <c r="D13" s="13" t="str">
        <f t="shared" si="8"/>
        <v/>
      </c>
      <c r="F13" s="18" t="s">
        <v>108</v>
      </c>
      <c r="G13" s="17"/>
      <c r="H13" s="13" t="str">
        <f t="shared" si="1"/>
        <v/>
      </c>
      <c r="I13" s="13" t="str">
        <f t="shared" si="5"/>
        <v>一般会計</v>
      </c>
      <c r="K13" s="13" t="str">
        <f>N11</f>
        <v>その他の事項経費</v>
      </c>
      <c r="L13" s="13"/>
      <c r="O13" s="13"/>
      <c r="P13" s="13"/>
      <c r="Q13" s="19"/>
      <c r="T13" s="13"/>
      <c r="U13" s="32" t="s">
        <v>158</v>
      </c>
      <c r="W13" s="32" t="s">
        <v>140</v>
      </c>
      <c r="Y13" s="32" t="s">
        <v>258</v>
      </c>
      <c r="Z13" s="32" t="s">
        <v>386</v>
      </c>
      <c r="AA13" s="54" t="s">
        <v>352</v>
      </c>
      <c r="AB13" s="54" t="s">
        <v>480</v>
      </c>
      <c r="AC13" s="31"/>
      <c r="AD13" s="31"/>
      <c r="AE13" s="31"/>
      <c r="AF13" s="30"/>
      <c r="AG13" s="42" t="s">
        <v>210</v>
      </c>
      <c r="AK13" s="42" t="str">
        <f t="shared" si="7"/>
        <v>L</v>
      </c>
    </row>
    <row r="14" spans="1:42" ht="13.5" customHeight="1" x14ac:dyDescent="0.2">
      <c r="A14" s="14" t="s">
        <v>85</v>
      </c>
      <c r="B14" s="15"/>
      <c r="C14" s="13" t="str">
        <f t="shared" si="9"/>
        <v/>
      </c>
      <c r="D14" s="13" t="str">
        <f t="shared" si="8"/>
        <v/>
      </c>
      <c r="F14" s="18" t="s">
        <v>109</v>
      </c>
      <c r="G14" s="17"/>
      <c r="H14" s="13" t="str">
        <f t="shared" si="1"/>
        <v/>
      </c>
      <c r="I14" s="13" t="str">
        <f t="shared" si="5"/>
        <v>一般会計</v>
      </c>
      <c r="K14" s="13"/>
      <c r="L14" s="13"/>
      <c r="O14" s="13"/>
      <c r="P14" s="13"/>
      <c r="Q14" s="19"/>
      <c r="T14" s="13"/>
      <c r="U14" s="32" t="s">
        <v>502</v>
      </c>
      <c r="W14" s="32" t="s">
        <v>141</v>
      </c>
      <c r="Y14" s="32" t="s">
        <v>259</v>
      </c>
      <c r="Z14" s="32" t="s">
        <v>387</v>
      </c>
      <c r="AA14" s="54" t="s">
        <v>353</v>
      </c>
      <c r="AB14" s="54" t="s">
        <v>481</v>
      </c>
      <c r="AC14" s="31"/>
      <c r="AD14" s="31"/>
      <c r="AE14" s="31"/>
      <c r="AF14" s="30"/>
      <c r="AG14" s="46"/>
      <c r="AK14" s="42" t="str">
        <f t="shared" si="7"/>
        <v>M</v>
      </c>
    </row>
    <row r="15" spans="1:42" ht="13.5" customHeight="1" x14ac:dyDescent="0.2">
      <c r="A15" s="14" t="s">
        <v>86</v>
      </c>
      <c r="B15" s="15"/>
      <c r="C15" s="13" t="str">
        <f t="shared" si="9"/>
        <v/>
      </c>
      <c r="D15" s="13" t="str">
        <f t="shared" si="8"/>
        <v/>
      </c>
      <c r="F15" s="18" t="s">
        <v>110</v>
      </c>
      <c r="G15" s="17"/>
      <c r="H15" s="13" t="str">
        <f t="shared" si="1"/>
        <v/>
      </c>
      <c r="I15" s="13" t="str">
        <f t="shared" si="5"/>
        <v>一般会計</v>
      </c>
      <c r="K15" s="13"/>
      <c r="L15" s="13"/>
      <c r="O15" s="13"/>
      <c r="P15" s="13"/>
      <c r="Q15" s="19"/>
      <c r="T15" s="13"/>
      <c r="U15" s="32" t="s">
        <v>503</v>
      </c>
      <c r="W15" s="32" t="s">
        <v>142</v>
      </c>
      <c r="Y15" s="32" t="s">
        <v>260</v>
      </c>
      <c r="Z15" s="32" t="s">
        <v>388</v>
      </c>
      <c r="AA15" s="54" t="s">
        <v>354</v>
      </c>
      <c r="AB15" s="54" t="s">
        <v>482</v>
      </c>
      <c r="AC15" s="31"/>
      <c r="AD15" s="31"/>
      <c r="AE15" s="31"/>
      <c r="AF15" s="30"/>
      <c r="AG15" s="47"/>
      <c r="AK15" s="42" t="str">
        <f t="shared" si="7"/>
        <v>N</v>
      </c>
    </row>
    <row r="16" spans="1:42" ht="13.5" customHeight="1" x14ac:dyDescent="0.2">
      <c r="A16" s="14" t="s">
        <v>87</v>
      </c>
      <c r="B16" s="15"/>
      <c r="C16" s="13" t="str">
        <f t="shared" si="9"/>
        <v/>
      </c>
      <c r="D16" s="13" t="str">
        <f t="shared" si="8"/>
        <v/>
      </c>
      <c r="F16" s="18" t="s">
        <v>111</v>
      </c>
      <c r="G16" s="17"/>
      <c r="H16" s="13" t="str">
        <f t="shared" si="1"/>
        <v/>
      </c>
      <c r="I16" s="13" t="str">
        <f t="shared" si="5"/>
        <v>一般会計</v>
      </c>
      <c r="K16" s="13"/>
      <c r="L16" s="13"/>
      <c r="O16" s="13"/>
      <c r="P16" s="13"/>
      <c r="Q16" s="19"/>
      <c r="T16" s="13"/>
      <c r="U16" s="32" t="s">
        <v>504</v>
      </c>
      <c r="W16" s="32" t="s">
        <v>143</v>
      </c>
      <c r="Y16" s="32" t="s">
        <v>261</v>
      </c>
      <c r="Z16" s="32" t="s">
        <v>389</v>
      </c>
      <c r="AA16" s="54" t="s">
        <v>355</v>
      </c>
      <c r="AB16" s="54" t="s">
        <v>483</v>
      </c>
      <c r="AC16" s="31"/>
      <c r="AD16" s="31"/>
      <c r="AE16" s="31"/>
      <c r="AF16" s="30"/>
      <c r="AG16" s="47"/>
      <c r="AK16" s="42" t="str">
        <f t="shared" si="7"/>
        <v>O</v>
      </c>
    </row>
    <row r="17" spans="1:37" ht="13.5" customHeight="1" x14ac:dyDescent="0.2">
      <c r="A17" s="14" t="s">
        <v>88</v>
      </c>
      <c r="B17" s="15"/>
      <c r="C17" s="13" t="str">
        <f t="shared" si="9"/>
        <v/>
      </c>
      <c r="D17" s="13" t="str">
        <f t="shared" si="8"/>
        <v/>
      </c>
      <c r="F17" s="18" t="s">
        <v>112</v>
      </c>
      <c r="G17" s="17"/>
      <c r="H17" s="13" t="str">
        <f t="shared" si="1"/>
        <v/>
      </c>
      <c r="I17" s="13" t="str">
        <f t="shared" si="5"/>
        <v>一般会計</v>
      </c>
      <c r="K17" s="13"/>
      <c r="L17" s="13"/>
      <c r="O17" s="13"/>
      <c r="P17" s="13"/>
      <c r="Q17" s="19"/>
      <c r="T17" s="13"/>
      <c r="U17" s="32" t="s">
        <v>522</v>
      </c>
      <c r="W17" s="32" t="s">
        <v>144</v>
      </c>
      <c r="Y17" s="32" t="s">
        <v>262</v>
      </c>
      <c r="Z17" s="32" t="s">
        <v>390</v>
      </c>
      <c r="AA17" s="54" t="s">
        <v>356</v>
      </c>
      <c r="AB17" s="54" t="s">
        <v>484</v>
      </c>
      <c r="AC17" s="31"/>
      <c r="AD17" s="31"/>
      <c r="AE17" s="31"/>
      <c r="AF17" s="30"/>
      <c r="AG17" s="47"/>
      <c r="AK17" s="42" t="str">
        <f t="shared" si="7"/>
        <v>P</v>
      </c>
    </row>
    <row r="18" spans="1:37" ht="13.5" customHeight="1" x14ac:dyDescent="0.2">
      <c r="A18" s="14" t="s">
        <v>89</v>
      </c>
      <c r="B18" s="15"/>
      <c r="C18" s="13" t="str">
        <f t="shared" si="9"/>
        <v/>
      </c>
      <c r="D18" s="13" t="str">
        <f t="shared" si="8"/>
        <v/>
      </c>
      <c r="F18" s="18" t="s">
        <v>113</v>
      </c>
      <c r="G18" s="17"/>
      <c r="H18" s="13" t="str">
        <f t="shared" si="1"/>
        <v/>
      </c>
      <c r="I18" s="13" t="str">
        <f t="shared" si="5"/>
        <v>一般会計</v>
      </c>
      <c r="K18" s="13"/>
      <c r="L18" s="13"/>
      <c r="O18" s="13"/>
      <c r="P18" s="13"/>
      <c r="Q18" s="19"/>
      <c r="T18" s="13"/>
      <c r="U18" s="32" t="s">
        <v>505</v>
      </c>
      <c r="W18" s="32" t="s">
        <v>145</v>
      </c>
      <c r="Y18" s="32" t="s">
        <v>263</v>
      </c>
      <c r="Z18" s="32" t="s">
        <v>391</v>
      </c>
      <c r="AA18" s="54" t="s">
        <v>357</v>
      </c>
      <c r="AB18" s="54" t="s">
        <v>485</v>
      </c>
      <c r="AC18" s="31"/>
      <c r="AD18" s="31"/>
      <c r="AE18" s="31"/>
      <c r="AF18" s="30"/>
      <c r="AK18" s="42" t="str">
        <f t="shared" si="7"/>
        <v>Q</v>
      </c>
    </row>
    <row r="19" spans="1:37" ht="13.5" customHeight="1" x14ac:dyDescent="0.2">
      <c r="A19" s="14" t="s">
        <v>186</v>
      </c>
      <c r="B19" s="15"/>
      <c r="C19" s="13" t="str">
        <f t="shared" si="9"/>
        <v/>
      </c>
      <c r="D19" s="13" t="str">
        <f t="shared" si="8"/>
        <v/>
      </c>
      <c r="F19" s="18" t="s">
        <v>114</v>
      </c>
      <c r="G19" s="17"/>
      <c r="H19" s="13" t="str">
        <f t="shared" si="1"/>
        <v/>
      </c>
      <c r="I19" s="13" t="str">
        <f t="shared" si="5"/>
        <v>一般会計</v>
      </c>
      <c r="K19" s="13"/>
      <c r="L19" s="13"/>
      <c r="O19" s="13"/>
      <c r="P19" s="13"/>
      <c r="Q19" s="19"/>
      <c r="T19" s="13"/>
      <c r="U19" s="32" t="s">
        <v>506</v>
      </c>
      <c r="W19" s="32" t="s">
        <v>146</v>
      </c>
      <c r="Y19" s="32" t="s">
        <v>264</v>
      </c>
      <c r="Z19" s="32" t="s">
        <v>392</v>
      </c>
      <c r="AA19" s="54" t="s">
        <v>358</v>
      </c>
      <c r="AB19" s="54" t="s">
        <v>486</v>
      </c>
      <c r="AC19" s="31"/>
      <c r="AD19" s="31"/>
      <c r="AE19" s="31"/>
      <c r="AF19" s="30"/>
      <c r="AK19" s="42" t="str">
        <f t="shared" si="7"/>
        <v>R</v>
      </c>
    </row>
    <row r="20" spans="1:37" ht="13.5" customHeight="1" x14ac:dyDescent="0.2">
      <c r="A20" s="14" t="s">
        <v>187</v>
      </c>
      <c r="B20" s="15"/>
      <c r="C20" s="13" t="str">
        <f t="shared" si="9"/>
        <v/>
      </c>
      <c r="D20" s="13" t="str">
        <f t="shared" si="8"/>
        <v/>
      </c>
      <c r="F20" s="18" t="s">
        <v>185</v>
      </c>
      <c r="G20" s="17"/>
      <c r="H20" s="13" t="str">
        <f t="shared" si="1"/>
        <v/>
      </c>
      <c r="I20" s="13" t="str">
        <f t="shared" si="5"/>
        <v>一般会計</v>
      </c>
      <c r="K20" s="13"/>
      <c r="L20" s="13"/>
      <c r="O20" s="13"/>
      <c r="P20" s="13"/>
      <c r="Q20" s="19"/>
      <c r="T20" s="13"/>
      <c r="U20" s="32" t="s">
        <v>507</v>
      </c>
      <c r="W20" s="32" t="s">
        <v>147</v>
      </c>
      <c r="Y20" s="32" t="s">
        <v>265</v>
      </c>
      <c r="Z20" s="32" t="s">
        <v>393</v>
      </c>
      <c r="AA20" s="54" t="s">
        <v>359</v>
      </c>
      <c r="AB20" s="54" t="s">
        <v>487</v>
      </c>
      <c r="AC20" s="31"/>
      <c r="AD20" s="31"/>
      <c r="AE20" s="31"/>
      <c r="AF20" s="30"/>
      <c r="AK20" s="42" t="str">
        <f t="shared" si="7"/>
        <v>S</v>
      </c>
    </row>
    <row r="21" spans="1:37" ht="13.5" customHeight="1" x14ac:dyDescent="0.2">
      <c r="A21" s="14" t="s">
        <v>188</v>
      </c>
      <c r="B21" s="15"/>
      <c r="C21" s="13" t="str">
        <f t="shared" si="9"/>
        <v/>
      </c>
      <c r="D21" s="13" t="str">
        <f t="shared" si="8"/>
        <v/>
      </c>
      <c r="F21" s="18" t="s">
        <v>115</v>
      </c>
      <c r="G21" s="17"/>
      <c r="H21" s="13" t="str">
        <f t="shared" si="1"/>
        <v/>
      </c>
      <c r="I21" s="13" t="str">
        <f t="shared" si="5"/>
        <v>一般会計</v>
      </c>
      <c r="K21" s="13"/>
      <c r="L21" s="13"/>
      <c r="O21" s="13"/>
      <c r="P21" s="13"/>
      <c r="Q21" s="19"/>
      <c r="T21" s="13"/>
      <c r="U21" s="32" t="s">
        <v>508</v>
      </c>
      <c r="W21" s="32" t="s">
        <v>148</v>
      </c>
      <c r="Y21" s="32" t="s">
        <v>266</v>
      </c>
      <c r="Z21" s="32" t="s">
        <v>394</v>
      </c>
      <c r="AA21" s="54" t="s">
        <v>360</v>
      </c>
      <c r="AB21" s="54" t="s">
        <v>488</v>
      </c>
      <c r="AC21" s="31"/>
      <c r="AD21" s="31"/>
      <c r="AE21" s="31"/>
      <c r="AF21" s="30"/>
      <c r="AK21" s="42" t="str">
        <f t="shared" si="7"/>
        <v>T</v>
      </c>
    </row>
    <row r="22" spans="1:37" ht="13.5" customHeight="1" x14ac:dyDescent="0.2">
      <c r="A22" s="14" t="s">
        <v>189</v>
      </c>
      <c r="B22" s="15"/>
      <c r="C22" s="13" t="str">
        <f t="shared" si="9"/>
        <v/>
      </c>
      <c r="D22" s="13" t="str">
        <f>IF(C22="",D21,IF(D21&lt;&gt;"",CONCATENATE(D21,"、",C22),C22))</f>
        <v/>
      </c>
      <c r="F22" s="18" t="s">
        <v>116</v>
      </c>
      <c r="G22" s="17"/>
      <c r="H22" s="13" t="str">
        <f t="shared" si="1"/>
        <v/>
      </c>
      <c r="I22" s="13" t="str">
        <f t="shared" si="5"/>
        <v>一般会計</v>
      </c>
      <c r="K22" s="13"/>
      <c r="L22" s="13"/>
      <c r="O22" s="13"/>
      <c r="P22" s="13"/>
      <c r="Q22" s="19"/>
      <c r="T22" s="13"/>
      <c r="U22" s="32" t="s">
        <v>543</v>
      </c>
      <c r="W22" s="32" t="s">
        <v>149</v>
      </c>
      <c r="Y22" s="32" t="s">
        <v>267</v>
      </c>
      <c r="Z22" s="32" t="s">
        <v>395</v>
      </c>
      <c r="AA22" s="54" t="s">
        <v>361</v>
      </c>
      <c r="AB22" s="54" t="s">
        <v>489</v>
      </c>
      <c r="AC22" s="31"/>
      <c r="AD22" s="31"/>
      <c r="AE22" s="31"/>
      <c r="AF22" s="30"/>
      <c r="AK22" s="42" t="str">
        <f t="shared" si="7"/>
        <v>U</v>
      </c>
    </row>
    <row r="23" spans="1:37" ht="13.5" customHeight="1" x14ac:dyDescent="0.2">
      <c r="A23" s="53" t="s">
        <v>240</v>
      </c>
      <c r="B23" s="15"/>
      <c r="C23" s="13" t="str">
        <f t="shared" si="9"/>
        <v/>
      </c>
      <c r="D23" s="13" t="str">
        <f>IF(C23="",D22,IF(D22&lt;&gt;"",CONCATENATE(D22,"、",C23),C23))</f>
        <v/>
      </c>
      <c r="F23" s="18" t="s">
        <v>117</v>
      </c>
      <c r="G23" s="17"/>
      <c r="H23" s="13" t="str">
        <f t="shared" si="1"/>
        <v/>
      </c>
      <c r="I23" s="13" t="str">
        <f t="shared" si="5"/>
        <v>一般会計</v>
      </c>
      <c r="K23" s="13"/>
      <c r="L23" s="13"/>
      <c r="O23" s="13"/>
      <c r="P23" s="13"/>
      <c r="Q23" s="19"/>
      <c r="T23" s="13"/>
      <c r="U23" s="32" t="s">
        <v>509</v>
      </c>
      <c r="W23" s="32" t="s">
        <v>150</v>
      </c>
      <c r="Y23" s="32" t="s">
        <v>268</v>
      </c>
      <c r="Z23" s="32" t="s">
        <v>396</v>
      </c>
      <c r="AA23" s="54" t="s">
        <v>362</v>
      </c>
      <c r="AB23" s="54" t="s">
        <v>490</v>
      </c>
      <c r="AC23" s="31"/>
      <c r="AD23" s="31"/>
      <c r="AE23" s="31"/>
      <c r="AF23" s="30"/>
      <c r="AK23" s="42" t="str">
        <f t="shared" si="7"/>
        <v>V</v>
      </c>
    </row>
    <row r="24" spans="1:37" ht="13.5" customHeight="1" x14ac:dyDescent="0.2">
      <c r="A24" s="64"/>
      <c r="B24" s="51"/>
      <c r="F24" s="18" t="s">
        <v>242</v>
      </c>
      <c r="G24" s="17"/>
      <c r="H24" s="13" t="str">
        <f t="shared" si="1"/>
        <v/>
      </c>
      <c r="I24" s="13" t="str">
        <f t="shared" si="5"/>
        <v>一般会計</v>
      </c>
      <c r="K24" s="13"/>
      <c r="L24" s="13"/>
      <c r="O24" s="13"/>
      <c r="P24" s="13"/>
      <c r="Q24" s="19"/>
      <c r="T24" s="13"/>
      <c r="U24" s="32" t="s">
        <v>510</v>
      </c>
      <c r="W24" s="32" t="s">
        <v>151</v>
      </c>
      <c r="Y24" s="32" t="s">
        <v>269</v>
      </c>
      <c r="Z24" s="32" t="s">
        <v>397</v>
      </c>
      <c r="AA24" s="54" t="s">
        <v>363</v>
      </c>
      <c r="AB24" s="54" t="s">
        <v>491</v>
      </c>
      <c r="AC24" s="31"/>
      <c r="AD24" s="31"/>
      <c r="AE24" s="31"/>
      <c r="AF24" s="30"/>
      <c r="AK24" s="42" t="str">
        <f>CHAR(CODE(AK23)+1)</f>
        <v>W</v>
      </c>
    </row>
    <row r="25" spans="1:37" ht="13.5" customHeight="1" x14ac:dyDescent="0.2">
      <c r="A25" s="52"/>
      <c r="B25" s="51"/>
      <c r="F25" s="18" t="s">
        <v>118</v>
      </c>
      <c r="G25" s="17"/>
      <c r="H25" s="13" t="str">
        <f t="shared" si="1"/>
        <v/>
      </c>
      <c r="I25" s="13" t="str">
        <f t="shared" si="5"/>
        <v>一般会計</v>
      </c>
      <c r="K25" s="13"/>
      <c r="L25" s="13"/>
      <c r="O25" s="13"/>
      <c r="P25" s="13"/>
      <c r="Q25" s="19"/>
      <c r="T25" s="13"/>
      <c r="U25" s="32" t="s">
        <v>511</v>
      </c>
      <c r="W25" s="45"/>
      <c r="Y25" s="32" t="s">
        <v>270</v>
      </c>
      <c r="Z25" s="32" t="s">
        <v>398</v>
      </c>
      <c r="AA25" s="54" t="s">
        <v>364</v>
      </c>
      <c r="AB25" s="54" t="s">
        <v>492</v>
      </c>
      <c r="AC25" s="31"/>
      <c r="AD25" s="31"/>
      <c r="AE25" s="31"/>
      <c r="AF25" s="30"/>
      <c r="AK25" s="42" t="str">
        <f t="shared" si="7"/>
        <v>X</v>
      </c>
    </row>
    <row r="26" spans="1:37" ht="13.5" customHeight="1" x14ac:dyDescent="0.2">
      <c r="A26" s="52"/>
      <c r="B26" s="51"/>
      <c r="F26" s="18" t="s">
        <v>119</v>
      </c>
      <c r="G26" s="17"/>
      <c r="H26" s="13" t="str">
        <f t="shared" si="1"/>
        <v/>
      </c>
      <c r="I26" s="13" t="str">
        <f t="shared" si="5"/>
        <v>一般会計</v>
      </c>
      <c r="K26" s="13"/>
      <c r="L26" s="13"/>
      <c r="O26" s="13"/>
      <c r="P26" s="13"/>
      <c r="Q26" s="19"/>
      <c r="T26" s="13"/>
      <c r="U26" s="32" t="s">
        <v>512</v>
      </c>
      <c r="Y26" s="32" t="s">
        <v>271</v>
      </c>
      <c r="Z26" s="32" t="s">
        <v>399</v>
      </c>
      <c r="AA26" s="54" t="s">
        <v>365</v>
      </c>
      <c r="AB26" s="54" t="s">
        <v>493</v>
      </c>
      <c r="AC26" s="31"/>
      <c r="AD26" s="31"/>
      <c r="AE26" s="31"/>
      <c r="AF26" s="30"/>
      <c r="AK26" s="42" t="str">
        <f t="shared" si="7"/>
        <v>Y</v>
      </c>
    </row>
    <row r="27" spans="1:37" ht="13.5" customHeight="1" x14ac:dyDescent="0.2">
      <c r="A27" s="13" t="str">
        <f>IF(D23="", "-", D23)</f>
        <v>-</v>
      </c>
      <c r="B27" s="13"/>
      <c r="F27" s="18" t="s">
        <v>120</v>
      </c>
      <c r="G27" s="17"/>
      <c r="H27" s="13" t="str">
        <f t="shared" si="1"/>
        <v/>
      </c>
      <c r="I27" s="13" t="str">
        <f t="shared" si="5"/>
        <v>一般会計</v>
      </c>
      <c r="K27" s="13"/>
      <c r="L27" s="13"/>
      <c r="O27" s="13"/>
      <c r="P27" s="13"/>
      <c r="Q27" s="19"/>
      <c r="T27" s="13"/>
      <c r="U27" s="32" t="s">
        <v>513</v>
      </c>
      <c r="Y27" s="32" t="s">
        <v>272</v>
      </c>
      <c r="Z27" s="32" t="s">
        <v>400</v>
      </c>
      <c r="AA27" s="54" t="s">
        <v>366</v>
      </c>
      <c r="AB27" s="54" t="s">
        <v>494</v>
      </c>
      <c r="AC27" s="31"/>
      <c r="AD27" s="31"/>
      <c r="AE27" s="31"/>
      <c r="AF27" s="30"/>
      <c r="AK27" s="42" t="str">
        <f>CHAR(CODE(AK26)+1)</f>
        <v>Z</v>
      </c>
    </row>
    <row r="28" spans="1:37" ht="13.5" customHeight="1" x14ac:dyDescent="0.2">
      <c r="B28" s="13"/>
      <c r="F28" s="18" t="s">
        <v>121</v>
      </c>
      <c r="G28" s="17"/>
      <c r="H28" s="13" t="str">
        <f t="shared" si="1"/>
        <v/>
      </c>
      <c r="I28" s="13" t="str">
        <f t="shared" si="5"/>
        <v>一般会計</v>
      </c>
      <c r="K28" s="13"/>
      <c r="L28" s="13"/>
      <c r="O28" s="13"/>
      <c r="P28" s="13"/>
      <c r="Q28" s="19"/>
      <c r="T28" s="13"/>
      <c r="U28" s="32" t="s">
        <v>514</v>
      </c>
      <c r="Y28" s="32" t="s">
        <v>273</v>
      </c>
      <c r="Z28" s="32" t="s">
        <v>401</v>
      </c>
      <c r="AA28" s="54" t="s">
        <v>367</v>
      </c>
      <c r="AB28" s="54" t="s">
        <v>495</v>
      </c>
      <c r="AC28" s="31"/>
      <c r="AD28" s="31"/>
      <c r="AE28" s="31"/>
      <c r="AF28" s="30"/>
      <c r="AK28" s="42" t="s">
        <v>171</v>
      </c>
    </row>
    <row r="29" spans="1:37" ht="13.5" customHeight="1" x14ac:dyDescent="0.2">
      <c r="A29" s="13"/>
      <c r="B29" s="13"/>
      <c r="F29" s="18" t="s">
        <v>177</v>
      </c>
      <c r="G29" s="17"/>
      <c r="H29" s="13" t="str">
        <f t="shared" si="1"/>
        <v/>
      </c>
      <c r="I29" s="13" t="str">
        <f t="shared" si="5"/>
        <v>一般会計</v>
      </c>
      <c r="K29" s="13"/>
      <c r="L29" s="13"/>
      <c r="O29" s="13"/>
      <c r="P29" s="13"/>
      <c r="Q29" s="19"/>
      <c r="T29" s="13"/>
      <c r="U29" s="32" t="s">
        <v>515</v>
      </c>
      <c r="Y29" s="32" t="s">
        <v>274</v>
      </c>
      <c r="Z29" s="32" t="s">
        <v>402</v>
      </c>
      <c r="AA29" s="54" t="s">
        <v>368</v>
      </c>
      <c r="AB29" s="54" t="s">
        <v>496</v>
      </c>
      <c r="AC29" s="31"/>
      <c r="AD29" s="31"/>
      <c r="AE29" s="31"/>
      <c r="AF29" s="30"/>
      <c r="AK29" s="42" t="str">
        <f t="shared" si="7"/>
        <v>b</v>
      </c>
    </row>
    <row r="30" spans="1:37" ht="13.5" customHeight="1" x14ac:dyDescent="0.2">
      <c r="A30" s="13"/>
      <c r="B30" s="13"/>
      <c r="F30" s="18" t="s">
        <v>178</v>
      </c>
      <c r="G30" s="17"/>
      <c r="H30" s="13" t="str">
        <f t="shared" si="1"/>
        <v/>
      </c>
      <c r="I30" s="13" t="str">
        <f t="shared" si="5"/>
        <v>一般会計</v>
      </c>
      <c r="K30" s="13"/>
      <c r="L30" s="13"/>
      <c r="O30" s="13"/>
      <c r="P30" s="13"/>
      <c r="Q30" s="19"/>
      <c r="T30" s="13"/>
      <c r="U30" s="32" t="s">
        <v>516</v>
      </c>
      <c r="Y30" s="32" t="s">
        <v>275</v>
      </c>
      <c r="Z30" s="32" t="s">
        <v>403</v>
      </c>
      <c r="AA30" s="54" t="s">
        <v>369</v>
      </c>
      <c r="AB30" s="54" t="s">
        <v>497</v>
      </c>
      <c r="AC30" s="31"/>
      <c r="AD30" s="31"/>
      <c r="AE30" s="31"/>
      <c r="AF30" s="30"/>
      <c r="AK30" s="42" t="str">
        <f t="shared" si="7"/>
        <v>c</v>
      </c>
    </row>
    <row r="31" spans="1:37" ht="13.5" customHeight="1" x14ac:dyDescent="0.2">
      <c r="A31" s="13"/>
      <c r="B31" s="13"/>
      <c r="F31" s="18" t="s">
        <v>179</v>
      </c>
      <c r="G31" s="17"/>
      <c r="H31" s="13" t="str">
        <f t="shared" si="1"/>
        <v/>
      </c>
      <c r="I31" s="13" t="str">
        <f t="shared" si="5"/>
        <v>一般会計</v>
      </c>
      <c r="K31" s="13"/>
      <c r="L31" s="13"/>
      <c r="O31" s="13"/>
      <c r="P31" s="13"/>
      <c r="Q31" s="19"/>
      <c r="T31" s="13"/>
      <c r="U31" s="32" t="s">
        <v>517</v>
      </c>
      <c r="Y31" s="32" t="s">
        <v>276</v>
      </c>
      <c r="Z31" s="32" t="s">
        <v>404</v>
      </c>
      <c r="AA31" s="54" t="s">
        <v>370</v>
      </c>
      <c r="AB31" s="54" t="s">
        <v>498</v>
      </c>
      <c r="AC31" s="31"/>
      <c r="AD31" s="31"/>
      <c r="AE31" s="31"/>
      <c r="AF31" s="30"/>
      <c r="AK31" s="42" t="str">
        <f t="shared" si="7"/>
        <v>d</v>
      </c>
    </row>
    <row r="32" spans="1:37" ht="13.5" customHeight="1" x14ac:dyDescent="0.2">
      <c r="A32" s="13"/>
      <c r="B32" s="13"/>
      <c r="F32" s="18" t="s">
        <v>180</v>
      </c>
      <c r="G32" s="17"/>
      <c r="H32" s="13" t="str">
        <f t="shared" si="1"/>
        <v/>
      </c>
      <c r="I32" s="13" t="str">
        <f t="shared" si="5"/>
        <v>一般会計</v>
      </c>
      <c r="K32" s="13"/>
      <c r="L32" s="13"/>
      <c r="O32" s="13"/>
      <c r="P32" s="13"/>
      <c r="Q32" s="19"/>
      <c r="T32" s="13"/>
      <c r="U32" s="32" t="s">
        <v>518</v>
      </c>
      <c r="Y32" s="32" t="s">
        <v>277</v>
      </c>
      <c r="Z32" s="32" t="s">
        <v>405</v>
      </c>
      <c r="AA32" s="54" t="s">
        <v>59</v>
      </c>
      <c r="AB32" s="54" t="s">
        <v>59</v>
      </c>
      <c r="AC32" s="31"/>
      <c r="AD32" s="31"/>
      <c r="AE32" s="31"/>
      <c r="AF32" s="30"/>
      <c r="AK32" s="42" t="str">
        <f t="shared" si="7"/>
        <v>e</v>
      </c>
    </row>
    <row r="33" spans="1:37" ht="13.5" customHeight="1" x14ac:dyDescent="0.2">
      <c r="A33" s="13"/>
      <c r="B33" s="13"/>
      <c r="F33" s="18" t="s">
        <v>181</v>
      </c>
      <c r="G33" s="17"/>
      <c r="H33" s="13" t="str">
        <f t="shared" si="1"/>
        <v/>
      </c>
      <c r="I33" s="13" t="str">
        <f t="shared" si="5"/>
        <v>一般会計</v>
      </c>
      <c r="K33" s="13"/>
      <c r="L33" s="13"/>
      <c r="O33" s="13"/>
      <c r="P33" s="13"/>
      <c r="Q33" s="19"/>
      <c r="T33" s="13"/>
      <c r="U33" s="32" t="s">
        <v>519</v>
      </c>
      <c r="Y33" s="32" t="s">
        <v>278</v>
      </c>
      <c r="Z33" s="32" t="s">
        <v>406</v>
      </c>
      <c r="AA33" s="45"/>
      <c r="AB33" s="31"/>
      <c r="AC33" s="31"/>
      <c r="AD33" s="31"/>
      <c r="AE33" s="31"/>
      <c r="AF33" s="30"/>
      <c r="AK33" s="42" t="str">
        <f t="shared" si="7"/>
        <v>f</v>
      </c>
    </row>
    <row r="34" spans="1:37" ht="13.5" customHeight="1" x14ac:dyDescent="0.2">
      <c r="A34" s="13"/>
      <c r="B34" s="13"/>
      <c r="F34" s="18" t="s">
        <v>182</v>
      </c>
      <c r="G34" s="17"/>
      <c r="H34" s="13" t="str">
        <f t="shared" si="1"/>
        <v/>
      </c>
      <c r="I34" s="13" t="str">
        <f t="shared" si="5"/>
        <v>一般会計</v>
      </c>
      <c r="K34" s="13"/>
      <c r="L34" s="13"/>
      <c r="O34" s="13"/>
      <c r="P34" s="13"/>
      <c r="Q34" s="19"/>
      <c r="T34" s="13"/>
      <c r="U34" s="32" t="s">
        <v>520</v>
      </c>
      <c r="Y34" s="32" t="s">
        <v>279</v>
      </c>
      <c r="Z34" s="32" t="s">
        <v>407</v>
      </c>
      <c r="AB34" s="31"/>
      <c r="AC34" s="31"/>
      <c r="AD34" s="31"/>
      <c r="AE34" s="31"/>
      <c r="AF34" s="30"/>
      <c r="AK34" s="42" t="str">
        <f t="shared" si="7"/>
        <v>g</v>
      </c>
    </row>
    <row r="35" spans="1:37" ht="13.5" customHeight="1" x14ac:dyDescent="0.2">
      <c r="A35" s="13"/>
      <c r="B35" s="13"/>
      <c r="F35" s="18" t="s">
        <v>183</v>
      </c>
      <c r="G35" s="17"/>
      <c r="H35" s="13" t="str">
        <f t="shared" si="1"/>
        <v/>
      </c>
      <c r="I35" s="13" t="str">
        <f t="shared" si="5"/>
        <v>一般会計</v>
      </c>
      <c r="K35" s="13"/>
      <c r="L35" s="13"/>
      <c r="O35" s="13"/>
      <c r="P35" s="13"/>
      <c r="Q35" s="19"/>
      <c r="T35" s="13"/>
      <c r="U35" s="32" t="s">
        <v>521</v>
      </c>
      <c r="Y35" s="32" t="s">
        <v>280</v>
      </c>
      <c r="Z35" s="32" t="s">
        <v>408</v>
      </c>
      <c r="AC35" s="31"/>
      <c r="AF35" s="30"/>
      <c r="AK35" s="42" t="str">
        <f t="shared" si="7"/>
        <v>h</v>
      </c>
    </row>
    <row r="36" spans="1:37" ht="13.5" customHeight="1" x14ac:dyDescent="0.2">
      <c r="A36" s="13"/>
      <c r="B36" s="13"/>
      <c r="F36" s="18" t="s">
        <v>184</v>
      </c>
      <c r="G36" s="17"/>
      <c r="H36" s="13" t="str">
        <f t="shared" si="1"/>
        <v/>
      </c>
      <c r="I36" s="13" t="str">
        <f t="shared" si="5"/>
        <v>一般会計</v>
      </c>
      <c r="K36" s="13"/>
      <c r="L36" s="13"/>
      <c r="O36" s="13"/>
      <c r="P36" s="13"/>
      <c r="Q36" s="19"/>
      <c r="T36" s="13"/>
      <c r="Y36" s="32" t="s">
        <v>281</v>
      </c>
      <c r="Z36" s="32" t="s">
        <v>409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282</v>
      </c>
      <c r="Z37" s="32" t="s">
        <v>410</v>
      </c>
      <c r="AF37" s="30"/>
      <c r="AK37" s="42" t="str">
        <f t="shared" si="7"/>
        <v>j</v>
      </c>
    </row>
    <row r="38" spans="1:37" x14ac:dyDescent="0.2">
      <c r="A38" s="13"/>
      <c r="B38" s="13"/>
      <c r="F38" s="13"/>
      <c r="G38" s="19"/>
      <c r="K38" s="13"/>
      <c r="L38" s="13"/>
      <c r="O38" s="13"/>
      <c r="P38" s="13"/>
      <c r="Q38" s="19"/>
      <c r="T38" s="13"/>
      <c r="Y38" s="32" t="s">
        <v>283</v>
      </c>
      <c r="Z38" s="32" t="s">
        <v>411</v>
      </c>
      <c r="AF38" s="30"/>
      <c r="AK38" s="42" t="str">
        <f t="shared" si="7"/>
        <v>k</v>
      </c>
    </row>
    <row r="39" spans="1:37" x14ac:dyDescent="0.2">
      <c r="A39" s="13"/>
      <c r="B39" s="13"/>
      <c r="F39" s="13" t="str">
        <f>I37</f>
        <v>一般会計</v>
      </c>
      <c r="G39" s="19"/>
      <c r="K39" s="13"/>
      <c r="L39" s="13"/>
      <c r="O39" s="13"/>
      <c r="P39" s="13"/>
      <c r="Q39" s="19"/>
      <c r="T39" s="13"/>
      <c r="U39" s="32" t="s">
        <v>523</v>
      </c>
      <c r="Y39" s="32" t="s">
        <v>284</v>
      </c>
      <c r="Z39" s="32" t="s">
        <v>412</v>
      </c>
      <c r="AF39" s="30"/>
      <c r="AK39" s="42" t="str">
        <f t="shared" si="7"/>
        <v>l</v>
      </c>
    </row>
    <row r="40" spans="1:37" x14ac:dyDescent="0.2">
      <c r="A40" s="13"/>
      <c r="B40" s="13"/>
      <c r="F40" s="13"/>
      <c r="G40" s="19"/>
      <c r="K40" s="13"/>
      <c r="L40" s="13"/>
      <c r="O40" s="13"/>
      <c r="P40" s="13"/>
      <c r="Q40" s="19"/>
      <c r="T40" s="13"/>
      <c r="U40" s="32"/>
      <c r="Y40" s="32" t="s">
        <v>285</v>
      </c>
      <c r="Z40" s="32" t="s">
        <v>413</v>
      </c>
      <c r="AF40" s="30"/>
      <c r="AK40" s="42" t="str">
        <f t="shared" si="7"/>
        <v>m</v>
      </c>
    </row>
    <row r="41" spans="1:37" x14ac:dyDescent="0.2">
      <c r="A41" s="13"/>
      <c r="B41" s="13"/>
      <c r="F41" s="13"/>
      <c r="G41" s="19"/>
      <c r="K41" s="13"/>
      <c r="L41" s="13"/>
      <c r="O41" s="13"/>
      <c r="P41" s="13"/>
      <c r="Q41" s="19"/>
      <c r="T41" s="13"/>
      <c r="U41" s="32" t="s">
        <v>227</v>
      </c>
      <c r="Y41" s="32" t="s">
        <v>286</v>
      </c>
      <c r="Z41" s="32" t="s">
        <v>414</v>
      </c>
      <c r="AF41" s="30"/>
      <c r="AK41" s="42" t="str">
        <f t="shared" si="7"/>
        <v>n</v>
      </c>
    </row>
    <row r="42" spans="1:37" x14ac:dyDescent="0.2">
      <c r="A42" s="13"/>
      <c r="B42" s="13"/>
      <c r="F42" s="13"/>
      <c r="G42" s="19"/>
      <c r="K42" s="13"/>
      <c r="L42" s="13"/>
      <c r="O42" s="13"/>
      <c r="P42" s="13"/>
      <c r="Q42" s="19"/>
      <c r="T42" s="13"/>
      <c r="U42" s="32" t="s">
        <v>237</v>
      </c>
      <c r="Y42" s="32" t="s">
        <v>287</v>
      </c>
      <c r="Z42" s="32" t="s">
        <v>415</v>
      </c>
      <c r="AF42" s="30"/>
      <c r="AK42" s="42" t="str">
        <f t="shared" si="7"/>
        <v>o</v>
      </c>
    </row>
    <row r="43" spans="1:37" x14ac:dyDescent="0.2">
      <c r="A43" s="13"/>
      <c r="B43" s="13"/>
      <c r="F43" s="13"/>
      <c r="G43" s="19"/>
      <c r="K43" s="13"/>
      <c r="L43" s="13"/>
      <c r="O43" s="13"/>
      <c r="P43" s="13"/>
      <c r="Q43" s="19"/>
      <c r="T43" s="13"/>
      <c r="Y43" s="32" t="s">
        <v>288</v>
      </c>
      <c r="Z43" s="32" t="s">
        <v>416</v>
      </c>
      <c r="AF43" s="30"/>
      <c r="AK43" s="42" t="str">
        <f t="shared" si="7"/>
        <v>p</v>
      </c>
    </row>
    <row r="44" spans="1:37" x14ac:dyDescent="0.2">
      <c r="A44" s="13"/>
      <c r="B44" s="13"/>
      <c r="F44" s="13"/>
      <c r="G44" s="19"/>
      <c r="K44" s="13"/>
      <c r="L44" s="13"/>
      <c r="O44" s="13"/>
      <c r="P44" s="13"/>
      <c r="Q44" s="19"/>
      <c r="T44" s="13"/>
      <c r="Y44" s="32" t="s">
        <v>289</v>
      </c>
      <c r="Z44" s="32" t="s">
        <v>417</v>
      </c>
      <c r="AF44" s="30"/>
      <c r="AK44" s="42" t="str">
        <f t="shared" si="7"/>
        <v>q</v>
      </c>
    </row>
    <row r="45" spans="1:37" x14ac:dyDescent="0.2">
      <c r="A45" s="13"/>
      <c r="B45" s="13"/>
      <c r="F45" s="13"/>
      <c r="G45" s="19"/>
      <c r="K45" s="13"/>
      <c r="L45" s="13"/>
      <c r="O45" s="13"/>
      <c r="P45" s="13"/>
      <c r="Q45" s="19"/>
      <c r="T45" s="13"/>
      <c r="U45" s="29" t="s">
        <v>153</v>
      </c>
      <c r="Y45" s="32" t="s">
        <v>290</v>
      </c>
      <c r="Z45" s="32" t="s">
        <v>418</v>
      </c>
      <c r="AF45" s="30"/>
      <c r="AK45" s="42" t="str">
        <f t="shared" si="7"/>
        <v>r</v>
      </c>
    </row>
    <row r="46" spans="1:37" x14ac:dyDescent="0.2">
      <c r="A46" s="13"/>
      <c r="B46" s="13"/>
      <c r="F46" s="13"/>
      <c r="G46" s="19"/>
      <c r="K46" s="13"/>
      <c r="L46" s="13"/>
      <c r="O46" s="13"/>
      <c r="P46" s="13"/>
      <c r="Q46" s="19"/>
      <c r="T46" s="13"/>
      <c r="U46" s="61" t="s">
        <v>542</v>
      </c>
      <c r="Y46" s="32" t="s">
        <v>291</v>
      </c>
      <c r="Z46" s="32" t="s">
        <v>419</v>
      </c>
      <c r="AF46" s="30"/>
      <c r="AK46" s="42" t="str">
        <f t="shared" si="7"/>
        <v>s</v>
      </c>
    </row>
    <row r="47" spans="1:37" x14ac:dyDescent="0.2">
      <c r="A47" s="13"/>
      <c r="B47" s="13"/>
      <c r="F47" s="13"/>
      <c r="G47" s="19"/>
      <c r="K47" s="13"/>
      <c r="L47" s="13"/>
      <c r="O47" s="13"/>
      <c r="P47" s="13"/>
      <c r="Q47" s="19"/>
      <c r="T47" s="13"/>
      <c r="Y47" s="32" t="s">
        <v>292</v>
      </c>
      <c r="Z47" s="32" t="s">
        <v>420</v>
      </c>
      <c r="AF47" s="30"/>
      <c r="AK47" s="42" t="str">
        <f t="shared" si="7"/>
        <v>t</v>
      </c>
    </row>
    <row r="48" spans="1:37" x14ac:dyDescent="0.2">
      <c r="A48" s="13"/>
      <c r="B48" s="13"/>
      <c r="F48" s="13"/>
      <c r="G48" s="19"/>
      <c r="K48" s="13"/>
      <c r="L48" s="13"/>
      <c r="O48" s="13"/>
      <c r="P48" s="13"/>
      <c r="Q48" s="19"/>
      <c r="T48" s="13"/>
      <c r="U48" s="61">
        <v>2021</v>
      </c>
      <c r="Y48" s="32" t="s">
        <v>293</v>
      </c>
      <c r="Z48" s="32" t="s">
        <v>421</v>
      </c>
      <c r="AF48" s="30"/>
      <c r="AK48" s="42" t="str">
        <f t="shared" si="7"/>
        <v>u</v>
      </c>
    </row>
    <row r="49" spans="1:37" x14ac:dyDescent="0.2">
      <c r="A49" s="13"/>
      <c r="B49" s="13"/>
      <c r="F49" s="13"/>
      <c r="G49" s="19"/>
      <c r="K49" s="13"/>
      <c r="L49" s="13"/>
      <c r="O49" s="13"/>
      <c r="P49" s="13"/>
      <c r="Q49" s="19"/>
      <c r="T49" s="13"/>
      <c r="U49" s="61">
        <v>2022</v>
      </c>
      <c r="Y49" s="32" t="s">
        <v>294</v>
      </c>
      <c r="Z49" s="32" t="s">
        <v>422</v>
      </c>
      <c r="AF49" s="30"/>
      <c r="AK49" s="42" t="str">
        <f t="shared" si="7"/>
        <v>v</v>
      </c>
    </row>
    <row r="50" spans="1:37" x14ac:dyDescent="0.2">
      <c r="A50" s="13"/>
      <c r="B50" s="13"/>
      <c r="F50" s="13"/>
      <c r="G50" s="19"/>
      <c r="K50" s="13"/>
      <c r="L50" s="13"/>
      <c r="O50" s="13"/>
      <c r="P50" s="13"/>
      <c r="Q50" s="19"/>
      <c r="T50" s="13"/>
      <c r="U50" s="61">
        <v>2023</v>
      </c>
      <c r="Y50" s="32" t="s">
        <v>295</v>
      </c>
      <c r="Z50" s="32" t="s">
        <v>423</v>
      </c>
      <c r="AF50" s="30"/>
    </row>
    <row r="51" spans="1:37" x14ac:dyDescent="0.2">
      <c r="A51" s="13"/>
      <c r="B51" s="13"/>
      <c r="F51" s="13"/>
      <c r="G51" s="19"/>
      <c r="K51" s="13"/>
      <c r="L51" s="13"/>
      <c r="O51" s="13"/>
      <c r="P51" s="13"/>
      <c r="Q51" s="19"/>
      <c r="T51" s="13"/>
      <c r="U51" s="61">
        <v>2024</v>
      </c>
      <c r="Y51" s="32" t="s">
        <v>296</v>
      </c>
      <c r="Z51" s="32" t="s">
        <v>424</v>
      </c>
      <c r="AF51" s="30"/>
    </row>
    <row r="52" spans="1:37" x14ac:dyDescent="0.2">
      <c r="A52" s="13"/>
      <c r="B52" s="13"/>
      <c r="F52" s="13"/>
      <c r="G52" s="19"/>
      <c r="K52" s="13"/>
      <c r="L52" s="13"/>
      <c r="O52" s="13"/>
      <c r="P52" s="13"/>
      <c r="Q52" s="19"/>
      <c r="T52" s="13"/>
      <c r="U52" s="61">
        <v>2025</v>
      </c>
      <c r="Y52" s="32" t="s">
        <v>297</v>
      </c>
      <c r="Z52" s="32" t="s">
        <v>425</v>
      </c>
      <c r="AF52" s="30"/>
    </row>
    <row r="53" spans="1:37" x14ac:dyDescent="0.2">
      <c r="A53" s="13"/>
      <c r="B53" s="13"/>
      <c r="F53" s="13"/>
      <c r="G53" s="19"/>
      <c r="K53" s="13"/>
      <c r="L53" s="13"/>
      <c r="O53" s="13"/>
      <c r="P53" s="13"/>
      <c r="Q53" s="19"/>
      <c r="T53" s="13"/>
      <c r="U53" s="61">
        <v>2026</v>
      </c>
      <c r="Y53" s="32" t="s">
        <v>298</v>
      </c>
      <c r="Z53" s="32" t="s">
        <v>426</v>
      </c>
      <c r="AF53" s="30"/>
    </row>
    <row r="54" spans="1:37" x14ac:dyDescent="0.2">
      <c r="A54" s="13"/>
      <c r="B54" s="13"/>
      <c r="F54" s="13"/>
      <c r="G54" s="19"/>
      <c r="K54" s="13"/>
      <c r="L54" s="13"/>
      <c r="O54" s="13"/>
      <c r="P54" s="20"/>
      <c r="Q54" s="19"/>
      <c r="T54" s="13"/>
      <c r="Y54" s="32" t="s">
        <v>299</v>
      </c>
      <c r="Z54" s="32" t="s">
        <v>427</v>
      </c>
      <c r="AF54" s="30"/>
    </row>
    <row r="55" spans="1:37" x14ac:dyDescent="0.2">
      <c r="A55" s="13"/>
      <c r="B55" s="13"/>
      <c r="F55" s="13"/>
      <c r="G55" s="19"/>
      <c r="K55" s="13"/>
      <c r="L55" s="13"/>
      <c r="O55" s="13"/>
      <c r="P55" s="13"/>
      <c r="Q55" s="19"/>
      <c r="T55" s="13"/>
      <c r="Y55" s="32" t="s">
        <v>300</v>
      </c>
      <c r="Z55" s="32" t="s">
        <v>428</v>
      </c>
      <c r="AF55" s="30"/>
    </row>
    <row r="56" spans="1:37" x14ac:dyDescent="0.2">
      <c r="A56" s="13"/>
      <c r="B56" s="13"/>
      <c r="F56" s="13"/>
      <c r="G56" s="19"/>
      <c r="K56" s="13"/>
      <c r="L56" s="13"/>
      <c r="O56" s="13"/>
      <c r="P56" s="13"/>
      <c r="Q56" s="19"/>
      <c r="T56" s="13"/>
      <c r="U56" s="61">
        <v>20</v>
      </c>
      <c r="Y56" s="32" t="s">
        <v>301</v>
      </c>
      <c r="Z56" s="32" t="s">
        <v>429</v>
      </c>
      <c r="AF56" s="30"/>
    </row>
    <row r="57" spans="1:37" x14ac:dyDescent="0.2">
      <c r="A57" s="13"/>
      <c r="B57" s="13"/>
      <c r="F57" s="13"/>
      <c r="G57" s="19"/>
      <c r="K57" s="13"/>
      <c r="L57" s="13"/>
      <c r="O57" s="13"/>
      <c r="P57" s="13"/>
      <c r="Q57" s="19"/>
      <c r="T57" s="13"/>
      <c r="U57" s="32" t="s">
        <v>499</v>
      </c>
      <c r="Y57" s="32" t="s">
        <v>302</v>
      </c>
      <c r="Z57" s="32" t="s">
        <v>430</v>
      </c>
      <c r="AF57" s="30"/>
    </row>
    <row r="58" spans="1:37" x14ac:dyDescent="0.2">
      <c r="A58" s="13"/>
      <c r="B58" s="13"/>
      <c r="F58" s="13"/>
      <c r="G58" s="19"/>
      <c r="K58" s="13"/>
      <c r="L58" s="13"/>
      <c r="O58" s="13"/>
      <c r="P58" s="13"/>
      <c r="Q58" s="19"/>
      <c r="T58" s="13"/>
      <c r="U58" s="32" t="s">
        <v>500</v>
      </c>
      <c r="Y58" s="32" t="s">
        <v>303</v>
      </c>
      <c r="Z58" s="32" t="s">
        <v>431</v>
      </c>
      <c r="AF58" s="30"/>
    </row>
    <row r="59" spans="1:37" x14ac:dyDescent="0.2">
      <c r="A59" s="13"/>
      <c r="B59" s="13"/>
      <c r="F59" s="13"/>
      <c r="G59" s="19"/>
      <c r="K59" s="13"/>
      <c r="L59" s="13"/>
      <c r="O59" s="13"/>
      <c r="P59" s="13"/>
      <c r="Q59" s="19"/>
      <c r="T59" s="13"/>
      <c r="Y59" s="32" t="s">
        <v>304</v>
      </c>
      <c r="Z59" s="32" t="s">
        <v>432</v>
      </c>
      <c r="AF59" s="30"/>
    </row>
    <row r="60" spans="1:37" x14ac:dyDescent="0.2">
      <c r="A60" s="13"/>
      <c r="B60" s="13"/>
      <c r="F60" s="13"/>
      <c r="G60" s="19"/>
      <c r="K60" s="13"/>
      <c r="L60" s="13"/>
      <c r="O60" s="13"/>
      <c r="P60" s="13"/>
      <c r="Q60" s="19"/>
      <c r="T60" s="13"/>
      <c r="Y60" s="32" t="s">
        <v>305</v>
      </c>
      <c r="Z60" s="32" t="s">
        <v>433</v>
      </c>
      <c r="AF60" s="30"/>
    </row>
    <row r="61" spans="1:37" x14ac:dyDescent="0.2">
      <c r="A61" s="13"/>
      <c r="B61" s="13"/>
      <c r="F61" s="13"/>
      <c r="G61" s="19"/>
      <c r="K61" s="13"/>
      <c r="L61" s="13"/>
      <c r="O61" s="13"/>
      <c r="P61" s="13"/>
      <c r="Q61" s="19"/>
      <c r="T61" s="13"/>
      <c r="Y61" s="32" t="s">
        <v>306</v>
      </c>
      <c r="Z61" s="32" t="s">
        <v>434</v>
      </c>
      <c r="AF61" s="30"/>
    </row>
    <row r="62" spans="1:37" x14ac:dyDescent="0.2">
      <c r="A62" s="13"/>
      <c r="B62" s="13"/>
      <c r="F62" s="13"/>
      <c r="G62" s="19"/>
      <c r="K62" s="13"/>
      <c r="L62" s="13"/>
      <c r="O62" s="13"/>
      <c r="P62" s="13"/>
      <c r="Q62" s="19"/>
      <c r="T62" s="13"/>
      <c r="Y62" s="32" t="s">
        <v>307</v>
      </c>
      <c r="Z62" s="32" t="s">
        <v>435</v>
      </c>
      <c r="AF62" s="30"/>
    </row>
    <row r="63" spans="1:37" x14ac:dyDescent="0.2">
      <c r="A63" s="13"/>
      <c r="B63" s="13"/>
      <c r="F63" s="13"/>
      <c r="G63" s="19"/>
      <c r="K63" s="13"/>
      <c r="L63" s="13"/>
      <c r="O63" s="13"/>
      <c r="P63" s="13"/>
      <c r="Q63" s="19"/>
      <c r="T63" s="13"/>
      <c r="Y63" s="32" t="s">
        <v>308</v>
      </c>
      <c r="Z63" s="32" t="s">
        <v>436</v>
      </c>
      <c r="AF63" s="30"/>
    </row>
    <row r="64" spans="1:37" x14ac:dyDescent="0.2">
      <c r="A64" s="13"/>
      <c r="B64" s="13"/>
      <c r="F64" s="13"/>
      <c r="G64" s="19"/>
      <c r="K64" s="13"/>
      <c r="L64" s="13"/>
      <c r="O64" s="13"/>
      <c r="P64" s="13"/>
      <c r="Q64" s="19"/>
      <c r="T64" s="13"/>
      <c r="Y64" s="32" t="s">
        <v>309</v>
      </c>
      <c r="Z64" s="32" t="s">
        <v>437</v>
      </c>
      <c r="AF64" s="30"/>
    </row>
    <row r="65" spans="1:32" x14ac:dyDescent="0.2">
      <c r="A65" s="13"/>
      <c r="B65" s="13"/>
      <c r="F65" s="13"/>
      <c r="G65" s="19"/>
      <c r="K65" s="13"/>
      <c r="L65" s="13"/>
      <c r="O65" s="13"/>
      <c r="P65" s="13"/>
      <c r="Q65" s="19"/>
      <c r="T65" s="13"/>
      <c r="Y65" s="32" t="s">
        <v>310</v>
      </c>
      <c r="Z65" s="32" t="s">
        <v>438</v>
      </c>
      <c r="AF65" s="30"/>
    </row>
    <row r="66" spans="1:32" x14ac:dyDescent="0.2">
      <c r="A66" s="13"/>
      <c r="B66" s="13"/>
      <c r="F66" s="13"/>
      <c r="G66" s="19"/>
      <c r="K66" s="13"/>
      <c r="L66" s="13"/>
      <c r="O66" s="13"/>
      <c r="P66" s="13"/>
      <c r="Q66" s="19"/>
      <c r="T66" s="13"/>
      <c r="Y66" s="32" t="s">
        <v>60</v>
      </c>
      <c r="Z66" s="32" t="s">
        <v>439</v>
      </c>
      <c r="AF66" s="30"/>
    </row>
    <row r="67" spans="1:32" x14ac:dyDescent="0.2">
      <c r="A67" s="13"/>
      <c r="B67" s="13"/>
      <c r="F67" s="13"/>
      <c r="G67" s="19"/>
      <c r="K67" s="13"/>
      <c r="L67" s="13"/>
      <c r="O67" s="13"/>
      <c r="P67" s="13"/>
      <c r="Q67" s="19"/>
      <c r="T67" s="13"/>
      <c r="Y67" s="32" t="s">
        <v>311</v>
      </c>
      <c r="Z67" s="32" t="s">
        <v>440</v>
      </c>
      <c r="AF67" s="30"/>
    </row>
    <row r="68" spans="1:32" x14ac:dyDescent="0.2">
      <c r="A68" s="13"/>
      <c r="B68" s="13"/>
      <c r="F68" s="13"/>
      <c r="G68" s="19"/>
      <c r="K68" s="13"/>
      <c r="L68" s="13"/>
      <c r="O68" s="13"/>
      <c r="P68" s="13"/>
      <c r="Q68" s="19"/>
      <c r="T68" s="13"/>
      <c r="Y68" s="32" t="s">
        <v>312</v>
      </c>
      <c r="Z68" s="32" t="s">
        <v>441</v>
      </c>
      <c r="AF68" s="30"/>
    </row>
    <row r="69" spans="1:32" x14ac:dyDescent="0.2">
      <c r="A69" s="13"/>
      <c r="B69" s="13"/>
      <c r="F69" s="13"/>
      <c r="G69" s="19"/>
      <c r="K69" s="13"/>
      <c r="L69" s="13"/>
      <c r="O69" s="13"/>
      <c r="P69" s="13"/>
      <c r="Q69" s="19"/>
      <c r="T69" s="13"/>
      <c r="Y69" s="32" t="s">
        <v>313</v>
      </c>
      <c r="Z69" s="32" t="s">
        <v>442</v>
      </c>
      <c r="AF69" s="30"/>
    </row>
    <row r="70" spans="1:32" x14ac:dyDescent="0.2">
      <c r="A70" s="13"/>
      <c r="B70" s="13"/>
      <c r="Y70" s="32" t="s">
        <v>314</v>
      </c>
      <c r="Z70" s="32" t="s">
        <v>443</v>
      </c>
    </row>
    <row r="71" spans="1:32" x14ac:dyDescent="0.2">
      <c r="Y71" s="32" t="s">
        <v>315</v>
      </c>
      <c r="Z71" s="32" t="s">
        <v>444</v>
      </c>
    </row>
    <row r="72" spans="1:32" x14ac:dyDescent="0.2">
      <c r="Y72" s="32" t="s">
        <v>316</v>
      </c>
      <c r="Z72" s="32" t="s">
        <v>445</v>
      </c>
    </row>
    <row r="73" spans="1:32" x14ac:dyDescent="0.2">
      <c r="Y73" s="32" t="s">
        <v>317</v>
      </c>
      <c r="Z73" s="32" t="s">
        <v>446</v>
      </c>
    </row>
    <row r="74" spans="1:32" x14ac:dyDescent="0.2">
      <c r="Y74" s="32" t="s">
        <v>318</v>
      </c>
      <c r="Z74" s="32" t="s">
        <v>447</v>
      </c>
    </row>
    <row r="75" spans="1:32" x14ac:dyDescent="0.2">
      <c r="Y75" s="32" t="s">
        <v>319</v>
      </c>
      <c r="Z75" s="32" t="s">
        <v>448</v>
      </c>
    </row>
    <row r="76" spans="1:32" x14ac:dyDescent="0.2">
      <c r="Y76" s="32" t="s">
        <v>320</v>
      </c>
      <c r="Z76" s="32" t="s">
        <v>449</v>
      </c>
    </row>
    <row r="77" spans="1:32" x14ac:dyDescent="0.2">
      <c r="Y77" s="32" t="s">
        <v>321</v>
      </c>
      <c r="Z77" s="32" t="s">
        <v>450</v>
      </c>
    </row>
    <row r="78" spans="1:32" x14ac:dyDescent="0.2">
      <c r="Y78" s="32" t="s">
        <v>322</v>
      </c>
      <c r="Z78" s="32" t="s">
        <v>451</v>
      </c>
    </row>
    <row r="79" spans="1:32" x14ac:dyDescent="0.2">
      <c r="Y79" s="32" t="s">
        <v>323</v>
      </c>
      <c r="Z79" s="32" t="s">
        <v>452</v>
      </c>
    </row>
    <row r="80" spans="1:32" x14ac:dyDescent="0.2">
      <c r="Y80" s="32" t="s">
        <v>324</v>
      </c>
      <c r="Z80" s="32" t="s">
        <v>453</v>
      </c>
    </row>
    <row r="81" spans="25:26" x14ac:dyDescent="0.2">
      <c r="Y81" s="32" t="s">
        <v>325</v>
      </c>
      <c r="Z81" s="32" t="s">
        <v>454</v>
      </c>
    </row>
    <row r="82" spans="25:26" x14ac:dyDescent="0.2">
      <c r="Y82" s="32" t="s">
        <v>326</v>
      </c>
      <c r="Z82" s="32" t="s">
        <v>455</v>
      </c>
    </row>
    <row r="83" spans="25:26" x14ac:dyDescent="0.2">
      <c r="Y83" s="32" t="s">
        <v>327</v>
      </c>
      <c r="Z83" s="32" t="s">
        <v>456</v>
      </c>
    </row>
    <row r="84" spans="25:26" x14ac:dyDescent="0.2">
      <c r="Y84" s="32" t="s">
        <v>328</v>
      </c>
      <c r="Z84" s="32" t="s">
        <v>457</v>
      </c>
    </row>
    <row r="85" spans="25:26" x14ac:dyDescent="0.2">
      <c r="Y85" s="32" t="s">
        <v>329</v>
      </c>
      <c r="Z85" s="32" t="s">
        <v>458</v>
      </c>
    </row>
    <row r="86" spans="25:26" x14ac:dyDescent="0.2">
      <c r="Y86" s="32" t="s">
        <v>330</v>
      </c>
      <c r="Z86" s="32" t="s">
        <v>459</v>
      </c>
    </row>
    <row r="87" spans="25:26" x14ac:dyDescent="0.2">
      <c r="Y87" s="32" t="s">
        <v>331</v>
      </c>
      <c r="Z87" s="32" t="s">
        <v>460</v>
      </c>
    </row>
    <row r="88" spans="25:26" x14ac:dyDescent="0.2">
      <c r="Y88" s="32" t="s">
        <v>332</v>
      </c>
      <c r="Z88" s="32" t="s">
        <v>461</v>
      </c>
    </row>
    <row r="89" spans="25:26" x14ac:dyDescent="0.2">
      <c r="Y89" s="32" t="s">
        <v>333</v>
      </c>
      <c r="Z89" s="32" t="s">
        <v>462</v>
      </c>
    </row>
    <row r="90" spans="25:26" x14ac:dyDescent="0.2">
      <c r="Y90" s="32" t="s">
        <v>334</v>
      </c>
      <c r="Z90" s="32" t="s">
        <v>463</v>
      </c>
    </row>
    <row r="91" spans="25:26" x14ac:dyDescent="0.2">
      <c r="Y91" s="32" t="s">
        <v>335</v>
      </c>
      <c r="Z91" s="32" t="s">
        <v>464</v>
      </c>
    </row>
    <row r="92" spans="25:26" x14ac:dyDescent="0.2">
      <c r="Y92" s="32" t="s">
        <v>336</v>
      </c>
      <c r="Z92" s="32" t="s">
        <v>465</v>
      </c>
    </row>
    <row r="93" spans="25:26" x14ac:dyDescent="0.2">
      <c r="Y93" s="32" t="s">
        <v>337</v>
      </c>
      <c r="Z93" s="32" t="s">
        <v>466</v>
      </c>
    </row>
    <row r="94" spans="25:26" x14ac:dyDescent="0.2">
      <c r="Y94" s="32" t="s">
        <v>338</v>
      </c>
      <c r="Z94" s="32" t="s">
        <v>467</v>
      </c>
    </row>
    <row r="95" spans="25:26" x14ac:dyDescent="0.2">
      <c r="Y95" s="32" t="s">
        <v>339</v>
      </c>
      <c r="Z95" s="32" t="s">
        <v>468</v>
      </c>
    </row>
    <row r="96" spans="25:26" x14ac:dyDescent="0.2">
      <c r="Y96" s="32" t="s">
        <v>243</v>
      </c>
      <c r="Z96" s="32" t="s">
        <v>469</v>
      </c>
    </row>
    <row r="97" spans="25:26" x14ac:dyDescent="0.2">
      <c r="Y97" s="32" t="s">
        <v>340</v>
      </c>
      <c r="Z97" s="32" t="s">
        <v>470</v>
      </c>
    </row>
    <row r="98" spans="25:26" x14ac:dyDescent="0.2">
      <c r="Y98" s="32" t="s">
        <v>341</v>
      </c>
      <c r="Z98" s="32" t="s">
        <v>471</v>
      </c>
    </row>
    <row r="99" spans="25:26" x14ac:dyDescent="0.2">
      <c r="Y99" s="32" t="s">
        <v>371</v>
      </c>
      <c r="Z99" s="32" t="s">
        <v>472</v>
      </c>
    </row>
    <row r="100" spans="25:26" x14ac:dyDescent="0.2">
      <c r="Y100" s="32" t="s">
        <v>545</v>
      </c>
      <c r="Z100" s="32" t="s">
        <v>473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2022-12-06T01:13:20Z</dcterms:created>
  <dcterms:modified xsi:type="dcterms:W3CDTF">2022-12-06T10:41:15Z</dcterms:modified>
</cp:coreProperties>
</file>