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補正予算レビューシート!$A$2:$BH$229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229" i="13" l="1"/>
  <c r="AY228" i="13"/>
  <c r="AY227" i="13"/>
  <c r="AY226" i="13"/>
  <c r="AY225" i="13"/>
  <c r="AY224" i="13"/>
  <c r="AY223" i="13"/>
  <c r="AY222" i="13"/>
  <c r="AY218" i="13"/>
  <c r="AY220" i="13" s="1"/>
  <c r="AY214" i="13"/>
  <c r="AY213" i="13"/>
  <c r="AY212" i="13"/>
  <c r="AY211" i="13"/>
  <c r="AY210" i="13"/>
  <c r="AY209" i="13"/>
  <c r="AY208" i="13"/>
  <c r="AY207" i="13"/>
  <c r="AY206" i="13"/>
  <c r="AY205" i="13"/>
  <c r="AY201" i="13"/>
  <c r="AY203" i="13" s="1"/>
  <c r="AY200" i="13"/>
  <c r="AY196" i="13"/>
  <c r="AY198" i="13" s="1"/>
  <c r="AY192" i="13"/>
  <c r="AY194" i="13" s="1"/>
  <c r="AY191" i="13"/>
  <c r="AY190" i="13"/>
  <c r="AU183" i="13"/>
  <c r="Y183" i="13"/>
  <c r="AY180" i="13"/>
  <c r="AY183" i="13" s="1"/>
  <c r="AU179" i="13"/>
  <c r="Y179" i="13"/>
  <c r="AY176" i="13"/>
  <c r="AU175" i="13"/>
  <c r="Y175" i="13"/>
  <c r="AW145" i="13"/>
  <c r="AT145" i="13"/>
  <c r="AQ145" i="13"/>
  <c r="AL145" i="13"/>
  <c r="AI145" i="13"/>
  <c r="AF145" i="13"/>
  <c r="Z145" i="13"/>
  <c r="W145" i="13"/>
  <c r="T145" i="13"/>
  <c r="N145" i="13"/>
  <c r="AW144" i="13"/>
  <c r="AT144" i="13"/>
  <c r="AQ144" i="13"/>
  <c r="AL144" i="13"/>
  <c r="AI144" i="13"/>
  <c r="AF144" i="13"/>
  <c r="Z144" i="13"/>
  <c r="W144" i="13"/>
  <c r="T144" i="13"/>
  <c r="N144" i="13"/>
  <c r="K144" i="13"/>
  <c r="H144" i="13"/>
  <c r="AY94" i="13"/>
  <c r="AY91" i="13"/>
  <c r="AY93" i="13" s="1"/>
  <c r="AY88" i="13"/>
  <c r="AY89" i="13" s="1"/>
  <c r="AY87" i="13"/>
  <c r="AY80" i="13"/>
  <c r="AY82" i="13" s="1"/>
  <c r="AY77" i="13"/>
  <c r="AY79" i="13" s="1"/>
  <c r="AY74" i="13"/>
  <c r="AY75" i="13" s="1"/>
  <c r="AY73" i="13"/>
  <c r="AY66" i="13"/>
  <c r="AY63" i="13"/>
  <c r="AY65" i="13" s="1"/>
  <c r="AY60" i="13"/>
  <c r="AY61" i="13" s="1"/>
  <c r="AY59" i="13"/>
  <c r="AY52" i="13"/>
  <c r="AY54" i="13" s="1"/>
  <c r="AY49" i="13"/>
  <c r="AY51" i="13" s="1"/>
  <c r="AY46" i="13"/>
  <c r="AY47" i="13" s="1"/>
  <c r="AY45" i="13"/>
  <c r="AD19" i="13"/>
  <c r="AD21" i="13" s="1"/>
  <c r="W19" i="13"/>
  <c r="W21" i="13" s="1"/>
  <c r="P19" i="13"/>
  <c r="P21" i="13" s="1"/>
  <c r="G11" i="13"/>
  <c r="AE8" i="13"/>
  <c r="G6" i="13"/>
  <c r="AV2" i="13"/>
  <c r="AY202" i="13" l="1"/>
  <c r="AY64" i="13"/>
  <c r="AY92" i="13"/>
  <c r="AY181" i="13"/>
  <c r="AY219" i="13"/>
  <c r="AY58" i="13"/>
  <c r="AY48" i="13"/>
  <c r="AY50" i="13"/>
  <c r="AY195" i="13"/>
  <c r="AY193" i="13"/>
  <c r="AY204" i="13"/>
  <c r="AY221" i="13"/>
  <c r="AY86" i="13"/>
  <c r="AY76" i="13"/>
  <c r="AY78" i="13"/>
  <c r="AY71" i="13"/>
  <c r="AY69" i="13"/>
  <c r="AY67" i="13"/>
  <c r="AY70" i="13"/>
  <c r="AY99" i="13"/>
  <c r="AY97" i="13"/>
  <c r="AY95" i="13"/>
  <c r="AY98" i="13"/>
  <c r="AY177" i="13"/>
  <c r="AY179" i="13"/>
  <c r="AY217" i="13"/>
  <c r="AY215" i="13"/>
  <c r="AY57" i="13"/>
  <c r="AY55" i="13"/>
  <c r="AY53" i="13"/>
  <c r="AY56" i="13"/>
  <c r="AY62" i="13"/>
  <c r="AY68" i="13"/>
  <c r="AY72" i="13"/>
  <c r="AY85" i="13"/>
  <c r="AY83" i="13"/>
  <c r="AY81" i="13"/>
  <c r="AY84" i="13"/>
  <c r="AY90" i="13"/>
  <c r="AY96" i="13"/>
  <c r="AY100" i="13"/>
  <c r="AY178" i="13"/>
  <c r="AY199" i="13"/>
  <c r="AY197" i="13"/>
  <c r="AY216" i="13"/>
  <c r="AY18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S3" i="4"/>
  <c r="S4" i="4" s="1"/>
  <c r="S5" i="4" s="1"/>
  <c r="S6" i="4" s="1"/>
  <c r="S7" i="4" s="1"/>
  <c r="S8" i="4" s="1"/>
  <c r="D13" i="4" l="1"/>
  <c r="D14" i="4" s="1"/>
  <c r="D15" i="4" s="1"/>
  <c r="D16" i="4" s="1"/>
  <c r="D17" i="4" s="1"/>
  <c r="D18" i="4" s="1"/>
  <c r="D19" i="4" s="1"/>
  <c r="D20" i="4" s="1"/>
  <c r="D21" i="4" s="1"/>
  <c r="D22" i="4" s="1"/>
  <c r="D23" i="4" l="1"/>
  <c r="G8" i="13" l="1"/>
</calcChain>
</file>

<file path=xl/sharedStrings.xml><?xml version="1.0" encoding="utf-8"?>
<sst xmlns="http://schemas.openxmlformats.org/spreadsheetml/2006/main" count="1189" uniqueCount="717">
  <si>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</si>
  <si>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</si>
  <si>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</si>
  <si>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</si>
  <si>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</si>
  <si>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</si>
  <si>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</si>
  <si>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</si>
  <si>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</si>
  <si>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</si>
  <si>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</si>
  <si>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</si>
  <si>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</si>
  <si>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</si>
  <si>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</si>
  <si>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</si>
  <si>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</si>
  <si>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</si>
  <si>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</si>
  <si>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</si>
  <si>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</si>
  <si>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</si>
  <si>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</si>
  <si>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</si>
  <si>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</si>
  <si>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</si>
  <si>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</si>
  <si>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</si>
  <si>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</si>
  <si>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</si>
  <si>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</si>
  <si>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</si>
  <si>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</si>
  <si>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</si>
  <si>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</si>
  <si>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</si>
  <si>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</si>
  <si>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</si>
  <si>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</si>
  <si>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</si>
  <si>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</si>
  <si>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</si>
  <si>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</si>
  <si>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</si>
  <si>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</si>
  <si>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</si>
  <si>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</si>
  <si>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</si>
  <si>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</si>
  <si>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</si>
  <si>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</si>
  <si>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</si>
  <si>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</si>
  <si>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</si>
  <si>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</si>
  <si>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</si>
  <si>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</si>
  <si>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</si>
  <si>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</si>
  <si>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</si>
  <si>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</si>
  <si>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</si>
  <si>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</si>
  <si>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</si>
  <si>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</si>
  <si>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</si>
  <si>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</si>
  <si>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</si>
  <si>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</si>
  <si>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</si>
  <si>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</si>
  <si>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</si>
  <si>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</si>
  <si>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</si>
  <si>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</si>
  <si>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</si>
  <si>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</si>
  <si>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</si>
  <si>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</si>
  <si>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</si>
  <si>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</si>
  <si>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</si>
  <si>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</si>
  <si>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</si>
  <si>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</si>
  <si>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</si>
  <si>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</si>
  <si>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</si>
  <si>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</si>
  <si>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</si>
  <si>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</si>
  <si>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</si>
  <si>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</si>
  <si>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</si>
  <si>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</si>
  <si>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</si>
  <si>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</si>
  <si>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</si>
  <si>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</si>
  <si>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</si>
  <si>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</si>
  <si>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</si>
  <si>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</si>
  <si>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</si>
  <si>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</si>
  <si>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</si>
  <si>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</si>
  <si>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</si>
  <si>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</si>
  <si>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</si>
  <si>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</si>
  <si>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</si>
  <si>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</si>
  <si>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</si>
  <si>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</si>
  <si>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</si>
  <si>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</si>
  <si>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</si>
  <si>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</si>
  <si>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</si>
  <si>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</si>
  <si>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</si>
  <si>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</si>
  <si>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</si>
  <si>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</si>
  <si>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</si>
  <si>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</si>
  <si>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</si>
  <si>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</si>
  <si>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</si>
  <si>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</si>
  <si>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</si>
  <si>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</si>
  <si>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</si>
  <si>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</si>
  <si>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</si>
  <si>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</si>
  <si>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</si>
  <si>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</si>
  <si>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</si>
  <si>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</si>
  <si>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</si>
  <si>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</si>
  <si>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</si>
  <si>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</si>
  <si>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</si>
  <si>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</si>
  <si>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</si>
  <si>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</si>
  <si>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</si>
  <si>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</si>
  <si>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</si>
  <si>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</si>
  <si>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</si>
  <si>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</si>
  <si>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</si>
  <si>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</si>
  <si>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</si>
  <si>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</si>
  <si>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</si>
  <si>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</si>
  <si>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</si>
  <si>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</si>
  <si>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</si>
  <si>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</si>
  <si>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</si>
  <si>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</si>
  <si>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</si>
  <si>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</si>
  <si>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</si>
  <si>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</si>
  <si>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</si>
  <si>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</si>
  <si>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</si>
  <si>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</si>
  <si>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</si>
  <si>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</si>
  <si>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</si>
  <si>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</si>
  <si>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</si>
  <si>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</si>
  <si>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</si>
  <si>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</si>
  <si>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</si>
  <si>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</si>
  <si>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</si>
  <si>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</si>
  <si>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</si>
  <si>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</si>
  <si>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</si>
  <si>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</si>
  <si>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</si>
  <si>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</si>
  <si>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</si>
  <si>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</si>
  <si>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</si>
  <si>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</si>
  <si>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</si>
  <si>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</si>
  <si>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</si>
  <si>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</si>
  <si>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</si>
  <si>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</si>
  <si>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</si>
  <si>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</si>
  <si>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</si>
  <si>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</si>
  <si>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</si>
  <si>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</si>
  <si>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</si>
  <si>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</si>
  <si>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</si>
  <si>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</si>
  <si>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</si>
  <si>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</si>
  <si>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</si>
  <si>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</si>
  <si>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</si>
  <si>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</si>
  <si>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</si>
  <si>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</si>
  <si>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</si>
  <si>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</si>
  <si>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</si>
  <si>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</si>
  <si>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</si>
  <si>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</si>
  <si>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</si>
  <si>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</si>
  <si>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</si>
  <si>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</si>
  <si>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</si>
  <si>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</si>
  <si>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</si>
  <si>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</si>
  <si>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</si>
  <si>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</si>
  <si>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</si>
  <si>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</si>
  <si>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</si>
  <si>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</si>
  <si>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</si>
  <si>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</si>
  <si>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</si>
  <si>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</si>
  <si>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</si>
  <si>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</si>
  <si>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</si>
  <si>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</si>
  <si>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</si>
  <si>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</si>
  <si>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</si>
  <si>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</si>
  <si>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</si>
  <si>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</si>
  <si>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</si>
  <si>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</si>
  <si>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</si>
  <si>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</si>
  <si>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</si>
  <si>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</si>
  <si>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</si>
  <si>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</si>
  <si>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</si>
  <si>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</si>
  <si>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</si>
  <si>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</si>
  <si>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</si>
  <si>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</si>
  <si>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</si>
  <si>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</si>
  <si>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</si>
  <si>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</si>
  <si>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</si>
  <si>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</si>
  <si>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</si>
  <si>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</si>
  <si>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</si>
  <si>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</si>
  <si>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</si>
  <si>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</si>
  <si>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</si>
  <si>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</si>
  <si>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</si>
  <si>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</si>
  <si>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</si>
  <si>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</si>
  <si>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</si>
  <si>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</si>
  <si>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</si>
  <si>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</si>
  <si>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</si>
  <si>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</si>
  <si>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</si>
  <si>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</si>
  <si>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</si>
  <si>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</si>
  <si>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</si>
  <si>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</si>
  <si>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</si>
  <si>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</si>
  <si>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</si>
  <si>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</si>
  <si>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</si>
  <si>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</si>
  <si>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</si>
  <si>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</si>
  <si>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</si>
  <si>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</si>
  <si>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</si>
  <si>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</si>
  <si>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</si>
  <si>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</si>
  <si>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</si>
  <si>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</si>
  <si>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</si>
  <si>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</si>
  <si>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</si>
  <si>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</si>
  <si>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</si>
  <si>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</si>
  <si>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</si>
  <si>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</si>
  <si>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</si>
  <si>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</si>
  <si>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</si>
  <si>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</si>
  <si>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</si>
  <si>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</si>
  <si>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</si>
  <si>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</si>
  <si>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</si>
  <si>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</si>
  <si>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</si>
  <si>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</si>
  <si>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</si>
  <si>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</si>
  <si>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</si>
  <si>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</si>
  <si>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</si>
  <si>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</si>
  <si>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</si>
  <si>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</si>
  <si>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</si>
  <si>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</si>
  <si>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</si>
  <si>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</si>
  <si>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</si>
  <si>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</si>
  <si>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</si>
  <si>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</si>
  <si>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</si>
  <si>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</si>
  <si>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</si>
  <si>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</si>
  <si>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</si>
  <si>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</si>
  <si>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</si>
  <si>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</si>
  <si>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</si>
  <si>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</si>
  <si>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</si>
  <si>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</si>
  <si>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</si>
  <si>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</si>
  <si>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</si>
  <si>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</si>
  <si>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</si>
  <si>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</si>
  <si>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</si>
  <si>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</si>
  <si>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</si>
  <si>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</si>
  <si>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</si>
  <si>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</si>
  <si>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</si>
  <si>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</si>
  <si>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</si>
  <si>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</si>
  <si>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</si>
  <si>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</si>
  <si>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</si>
  <si>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</si>
  <si>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</si>
  <si>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</si>
  <si>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</si>
  <si>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</si>
  <si>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</si>
  <si>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</si>
  <si>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</si>
  <si>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</si>
  <si>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</si>
  <si>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</si>
  <si>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</si>
  <si>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</si>
  <si>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</si>
  <si>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</si>
  <si>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</si>
  <si>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</si>
  <si>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</si>
  <si>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</si>
  <si>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</si>
  <si>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</si>
  <si>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</si>
  <si>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</si>
  <si>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</si>
  <si>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</si>
  <si>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</si>
  <si>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</si>
  <si>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</si>
  <si>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</si>
  <si>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</si>
  <si>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</si>
  <si>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</si>
  <si>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</si>
  <si>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</si>
  <si>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</si>
  <si>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</si>
  <si>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</si>
  <si>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</si>
  <si>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</si>
  <si>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</si>
  <si>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</si>
  <si>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</si>
  <si>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</si>
  <si>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</si>
  <si>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</si>
  <si>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</si>
  <si>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</si>
  <si>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</si>
  <si>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</si>
  <si>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</si>
  <si>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</si>
  <si>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</si>
  <si>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</si>
  <si>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</si>
  <si>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</si>
  <si>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</si>
  <si>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</si>
  <si>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</si>
  <si>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</si>
  <si>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</si>
  <si>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</si>
  <si>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</si>
  <si>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</si>
  <si>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</si>
  <si>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</si>
  <si>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</si>
  <si>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</si>
  <si>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</si>
  <si>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</si>
  <si>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</si>
  <si>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</si>
  <si>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</si>
  <si>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</si>
  <si>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</si>
  <si>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</si>
  <si>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</si>
  <si>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</si>
  <si>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</si>
  <si>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</si>
  <si>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</si>
  <si>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</si>
  <si>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</si>
  <si>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</si>
  <si>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</si>
  <si>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</si>
  <si>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</si>
  <si>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</si>
  <si>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</si>
  <si>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</si>
  <si>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</si>
  <si>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</si>
  <si>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</si>
  <si>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</si>
  <si>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</si>
  <si>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</si>
  <si>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</si>
  <si>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</si>
  <si>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</si>
  <si>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</si>
  <si>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</si>
  <si>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</si>
  <si>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</si>
  <si>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</si>
  <si>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</si>
  <si>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</si>
  <si>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</si>
  <si>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</si>
  <si>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</si>
  <si>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</si>
  <si>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</si>
  <si>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</si>
  <si>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</si>
  <si>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</si>
  <si>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</si>
  <si>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</si>
  <si>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</si>
  <si>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</si>
  <si>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</si>
  <si>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</si>
  <si>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</si>
  <si>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</si>
  <si>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</si>
  <si>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</si>
  <si>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</si>
  <si>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</si>
  <si>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</si>
  <si>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</si>
  <si>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</si>
  <si>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</si>
  <si>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</si>
  <si>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</si>
  <si>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</si>
  <si>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</si>
  <si>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</si>
  <si>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</si>
  <si>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</si>
  <si>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</si>
  <si>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</si>
  <si>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</si>
  <si>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</si>
  <si>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</si>
  <si>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</si>
  <si>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</si>
  <si>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</si>
  <si>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</si>
  <si>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</si>
  <si>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</si>
  <si>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</si>
  <si>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</si>
  <si>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</si>
  <si>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</si>
  <si>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</si>
  <si>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</si>
  <si>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</si>
  <si>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</si>
  <si>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</si>
  <si>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</si>
  <si>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</si>
  <si>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</si>
  <si>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</si>
  <si>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</si>
  <si>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</si>
  <si>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</si>
  <si>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</si>
  <si>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</si>
  <si>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</si>
  <si>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</si>
  <si>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</si>
  <si>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</si>
  <si>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</si>
  <si>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</si>
  <si>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</si>
  <si>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</si>
  <si>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</si>
  <si>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</si>
  <si>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</si>
  <si>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</si>
  <si>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</si>
  <si>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</si>
  <si>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</si>
  <si>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</si>
  <si>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各国アカデミーとの交流等の国際的な活動</t>
  </si>
  <si>
    <t>日本学術会議</t>
  </si>
  <si>
    <t>参事官（国際業務担当）</t>
  </si>
  <si>
    <t>寺内　彩子　参事官</t>
    <rPh sb="0" eb="2">
      <t>テラウチ</t>
    </rPh>
    <rPh sb="3" eb="5">
      <t>アヤコ</t>
    </rPh>
    <phoneticPr fontId="6"/>
  </si>
  <si>
    <t>日本学術会議法第２条</t>
  </si>
  <si>
    <t>-</t>
  </si>
  <si>
    <t>一般会計</t>
    <rPh sb="0" eb="2">
      <t>イッパン</t>
    </rPh>
    <rPh sb="2" eb="4">
      <t>カイケイ</t>
    </rPh>
    <phoneticPr fontId="5"/>
  </si>
  <si>
    <t xml:space="preserve">  日本学術会議法第2条に基づき、わが国の科学者の内外に対する代表機関（科学者の代表として選出された会員210名と連携会員約2,000名で構成）として、政策決定者に対して、科学者としての専門的かつ信頼性のある勧告等を行うことで、科学の向上発達を図り、行政、産業及び国民生活に科学を反映浸透させる。 </t>
  </si>
  <si>
    <t xml:space="preserve">  科学的知見が世界の政策形成に反映されるよう、G7各国等の科学アカデミーと連携して、G7サミットの議題に関し科学的立場から意見を集約し、共同声明を発出するほか、学術研究団体との共同主催国際会議や持続可能な社会の実現に向けた地球規模の課題を議論する国際会議の開催、アジア地域における学術的な共同研究と協力を促進するために設立されたアジア学術会議に関連する活動、国際学術団体への加入、国際学術団体総会等への代表派遣などを通じ、国際学術団体との連携等を図っている。</t>
  </si>
  <si>
    <t>直接実施</t>
  </si>
  <si>
    <t>アジア学術会議は、アジア地域における学術的な協力を促進するため、アジアの18各国・地域の31の学術機関が加盟する国際学術団体。例年、加盟各国地域の機関が持ち回りで国際シンポジウムを開催している。日本学術会議は、アジア学術会議の事務局を恒常的に務めており、アジア学術会議全体の運営の管理や、国際シンポジウム開催に係る主催機関の支援等を行っている。</t>
    <rPh sb="3" eb="5">
      <t>ガクジュツ</t>
    </rPh>
    <rPh sb="5" eb="7">
      <t>カイギ</t>
    </rPh>
    <rPh sb="12" eb="14">
      <t>チイキ</t>
    </rPh>
    <rPh sb="18" eb="21">
      <t>ガクジュツテキ</t>
    </rPh>
    <rPh sb="22" eb="24">
      <t>キョウリョク</t>
    </rPh>
    <rPh sb="25" eb="27">
      <t>ソクシン</t>
    </rPh>
    <rPh sb="38" eb="40">
      <t>カッコク</t>
    </rPh>
    <rPh sb="41" eb="43">
      <t>チイキ</t>
    </rPh>
    <rPh sb="47" eb="49">
      <t>ガクジュツ</t>
    </rPh>
    <rPh sb="49" eb="51">
      <t>キカン</t>
    </rPh>
    <rPh sb="52" eb="54">
      <t>カメイ</t>
    </rPh>
    <rPh sb="56" eb="58">
      <t>コクサイ</t>
    </rPh>
    <rPh sb="58" eb="60">
      <t>ガクジュツ</t>
    </rPh>
    <rPh sb="60" eb="62">
      <t>ダンタイ</t>
    </rPh>
    <rPh sb="63" eb="65">
      <t>レイネン</t>
    </rPh>
    <rPh sb="66" eb="68">
      <t>カメイ</t>
    </rPh>
    <rPh sb="68" eb="70">
      <t>カッコク</t>
    </rPh>
    <rPh sb="70" eb="72">
      <t>チイキ</t>
    </rPh>
    <rPh sb="73" eb="75">
      <t>キカン</t>
    </rPh>
    <rPh sb="76" eb="77">
      <t>モ</t>
    </rPh>
    <rPh sb="78" eb="79">
      <t>マワ</t>
    </rPh>
    <rPh sb="81" eb="83">
      <t>コクサイ</t>
    </rPh>
    <rPh sb="90" eb="92">
      <t>カイサイ</t>
    </rPh>
    <rPh sb="97" eb="99">
      <t>ニホン</t>
    </rPh>
    <rPh sb="99" eb="101">
      <t>ガクジュツ</t>
    </rPh>
    <rPh sb="101" eb="103">
      <t>カイギ</t>
    </rPh>
    <rPh sb="108" eb="110">
      <t>ガクジュツ</t>
    </rPh>
    <rPh sb="110" eb="112">
      <t>カイギ</t>
    </rPh>
    <rPh sb="113" eb="116">
      <t>ジムキョク</t>
    </rPh>
    <rPh sb="117" eb="120">
      <t>コウジョウテキ</t>
    </rPh>
    <rPh sb="121" eb="122">
      <t>ツト</t>
    </rPh>
    <rPh sb="130" eb="132">
      <t>ガクジュツ</t>
    </rPh>
    <rPh sb="132" eb="134">
      <t>カイギ</t>
    </rPh>
    <rPh sb="134" eb="136">
      <t>ゼンタイ</t>
    </rPh>
    <rPh sb="137" eb="139">
      <t>ウンエイ</t>
    </rPh>
    <rPh sb="140" eb="142">
      <t>カンリ</t>
    </rPh>
    <rPh sb="144" eb="146">
      <t>コクサイ</t>
    </rPh>
    <rPh sb="152" eb="154">
      <t>カイサイ</t>
    </rPh>
    <rPh sb="155" eb="156">
      <t>カカ</t>
    </rPh>
    <rPh sb="157" eb="159">
      <t>シュサイ</t>
    </rPh>
    <rPh sb="159" eb="161">
      <t>キカン</t>
    </rPh>
    <rPh sb="162" eb="164">
      <t>シエン</t>
    </rPh>
    <rPh sb="164" eb="165">
      <t>トウ</t>
    </rPh>
    <rPh sb="166" eb="167">
      <t>オコナ</t>
    </rPh>
    <phoneticPr fontId="6"/>
  </si>
  <si>
    <t>アジア学術会議の開催</t>
    <rPh sb="3" eb="5">
      <t>ガクジュツ</t>
    </rPh>
    <rPh sb="5" eb="7">
      <t>カイギ</t>
    </rPh>
    <rPh sb="8" eb="10">
      <t>カイサイ</t>
    </rPh>
    <phoneticPr fontId="6"/>
  </si>
  <si>
    <t>定期的な会議の開催</t>
    <rPh sb="0" eb="3">
      <t>テイキテキ</t>
    </rPh>
    <rPh sb="4" eb="6">
      <t>カイギ</t>
    </rPh>
    <rPh sb="7" eb="9">
      <t>カイサイ</t>
    </rPh>
    <phoneticPr fontId="6"/>
  </si>
  <si>
    <t>開催額／実施回数　　　　　　　　　　　　　　</t>
    <rPh sb="0" eb="2">
      <t>カイサイ</t>
    </rPh>
    <rPh sb="2" eb="3">
      <t>ガク</t>
    </rPh>
    <rPh sb="4" eb="6">
      <t>ジッシ</t>
    </rPh>
    <rPh sb="6" eb="8">
      <t>カイスウ</t>
    </rPh>
    <phoneticPr fontId="6"/>
  </si>
  <si>
    <t>【令和3年度まで】
参加国、地域や学術団体の参加数の維持、拡充を図り、安定的な参加者数を確保
【令和4年度以降】
アジアにおける科学に関する意見交換プラットフォームとして、現状や課題を広く共有する。</t>
  </si>
  <si>
    <t>参加人数</t>
    <rPh sb="0" eb="2">
      <t>サンカ</t>
    </rPh>
    <rPh sb="2" eb="4">
      <t>ニンズウ</t>
    </rPh>
    <phoneticPr fontId="6"/>
  </si>
  <si>
    <t>8,206(千円)/1(回)</t>
    <rPh sb="6" eb="8">
      <t>センエン</t>
    </rPh>
    <rPh sb="12" eb="13">
      <t>カイ</t>
    </rPh>
    <phoneticPr fontId="6"/>
  </si>
  <si>
    <t>28(千円)/2回</t>
    <rPh sb="3" eb="5">
      <t>センエン</t>
    </rPh>
    <rPh sb="8" eb="9">
      <t>カイ</t>
    </rPh>
    <phoneticPr fontId="6"/>
  </si>
  <si>
    <t>12,181(千円)/1回</t>
    <rPh sb="7" eb="9">
      <t>センエン</t>
    </rPh>
    <rPh sb="12" eb="13">
      <t>カイ</t>
    </rPh>
    <phoneticPr fontId="6"/>
  </si>
  <si>
    <t>回</t>
    <rPh sb="0" eb="1">
      <t>カイ</t>
    </rPh>
    <phoneticPr fontId="5"/>
  </si>
  <si>
    <t>千円</t>
    <rPh sb="0" eb="2">
      <t>センエン</t>
    </rPh>
    <phoneticPr fontId="5"/>
  </si>
  <si>
    <t>開催額／
実施回数</t>
    <rPh sb="0" eb="2">
      <t>カイサイ</t>
    </rPh>
    <rPh sb="2" eb="3">
      <t>ガク</t>
    </rPh>
    <rPh sb="5" eb="7">
      <t>ジッシ</t>
    </rPh>
    <rPh sb="7" eb="9">
      <t>カイスウ</t>
    </rPh>
    <phoneticPr fontId="6"/>
  </si>
  <si>
    <t>人</t>
    <rPh sb="0" eb="1">
      <t>ヒト</t>
    </rPh>
    <phoneticPr fontId="5"/>
  </si>
  <si>
    <t>会議ホスト国がカウントした参加人数。
※令和2年度は新型コロナウイルスの影響で延期され、令和3年5月に開催されたため、令和3年度は計2回開催されている（いずれもハイブリッドまたはオンライン開催）。</t>
    <rPh sb="39" eb="41">
      <t>エンキ</t>
    </rPh>
    <rPh sb="44" eb="46">
      <t>レイワ</t>
    </rPh>
    <rPh sb="47" eb="48">
      <t>ネン</t>
    </rPh>
    <rPh sb="49" eb="50">
      <t>ガツ</t>
    </rPh>
    <rPh sb="51" eb="53">
      <t>カイサイ</t>
    </rPh>
    <rPh sb="59" eb="61">
      <t>レイワ</t>
    </rPh>
    <rPh sb="62" eb="64">
      <t>ネンド</t>
    </rPh>
    <rPh sb="65" eb="66">
      <t>ケイ</t>
    </rPh>
    <rPh sb="67" eb="68">
      <t>カイ</t>
    </rPh>
    <rPh sb="68" eb="70">
      <t>カイサイ</t>
    </rPh>
    <phoneticPr fontId="0"/>
  </si>
  <si>
    <t>分担金を拠出している42の団体を含む国際学術団体の総会等へ、日本学術会議の会員・連携会員等を派遣することにより、日本の学術の動向を発信するとともに、団体の運営への参画や世界の学術に関する動向の把握等を行う。</t>
  </si>
  <si>
    <t>国際学術団体の総会等への派遣</t>
  </si>
  <si>
    <t>派遣回数</t>
    <rPh sb="2" eb="4">
      <t>カイスウ</t>
    </rPh>
    <phoneticPr fontId="6"/>
  </si>
  <si>
    <t>国際学術団体等への代表派遣
執行額／派遣者数</t>
    <rPh sb="18" eb="20">
      <t>ハケン</t>
    </rPh>
    <rPh sb="20" eb="21">
      <t>シャ</t>
    </rPh>
    <rPh sb="21" eb="22">
      <t>スウ</t>
    </rPh>
    <phoneticPr fontId="6"/>
  </si>
  <si>
    <t>【令和3年度まで】
国際学術団体の総会等への派遣者数について、令和４年度以降も安定的な派遣者数を目指す。
【令和4年度以降】
世界の学界との連携、国際学術団体の運営への参画、学術に関する動向の把握、研究の連絡並びに情報の収集及び交換等を行う</t>
  </si>
  <si>
    <t>【令和3年度まで】
派遣者数
【令和4年度以降】
会議の平均参加者数</t>
    <rPh sb="12" eb="13">
      <t>シャ</t>
    </rPh>
    <rPh sb="29" eb="31">
      <t>ヘイキン</t>
    </rPh>
    <phoneticPr fontId="5"/>
  </si>
  <si>
    <t>10,673(千円)/38(人)</t>
    <rPh sb="14" eb="15">
      <t>ニン</t>
    </rPh>
    <phoneticPr fontId="6"/>
  </si>
  <si>
    <t>0（千円）/45(人)</t>
    <rPh sb="9" eb="10">
      <t>ニン</t>
    </rPh>
    <phoneticPr fontId="6"/>
  </si>
  <si>
    <t>1,066(千円)/53(人)</t>
    <rPh sb="13" eb="14">
      <t>ニン</t>
    </rPh>
    <phoneticPr fontId="6"/>
  </si>
  <si>
    <t>17,709(千円)/36(人)</t>
    <rPh sb="14" eb="15">
      <t>ニン</t>
    </rPh>
    <phoneticPr fontId="6"/>
  </si>
  <si>
    <t>執行額/
派遣者数</t>
    <rPh sb="5" eb="7">
      <t>ハケン</t>
    </rPh>
    <rPh sb="7" eb="8">
      <t>シャ</t>
    </rPh>
    <rPh sb="8" eb="9">
      <t>スウ</t>
    </rPh>
    <phoneticPr fontId="6"/>
  </si>
  <si>
    <t>人</t>
    <rPh sb="0" eb="1">
      <t>ニン</t>
    </rPh>
    <phoneticPr fontId="5"/>
  </si>
  <si>
    <t xml:space="preserve">【令和３年度まで】
日本学術会議代表派遣リスト
【令和４年度以降】
日本学術会議代表派遣リスト、代表派遣会議出席報告書
※令和３年度は新型コロナウィルスの影響により複数の会議が中止、またはオンライン会議及びハイブリッド会議で開催された。実績はオンライン会議及びハイブリッド会議で開催された会議への派遣会議数及び派遣人数。
</t>
    <rPh sb="1" eb="3">
      <t>レイワ</t>
    </rPh>
    <rPh sb="4" eb="6">
      <t>ネンド</t>
    </rPh>
    <rPh sb="26" eb="28">
      <t>レイワ</t>
    </rPh>
    <rPh sb="29" eb="31">
      <t>ネンド</t>
    </rPh>
    <rPh sb="31" eb="33">
      <t>イコウ</t>
    </rPh>
    <rPh sb="35" eb="37">
      <t>ニホン</t>
    </rPh>
    <rPh sb="37" eb="39">
      <t>ガクジュツ</t>
    </rPh>
    <rPh sb="39" eb="41">
      <t>カイギ</t>
    </rPh>
    <rPh sb="41" eb="43">
      <t>ダイヒョウ</t>
    </rPh>
    <rPh sb="43" eb="45">
      <t>ハケン</t>
    </rPh>
    <rPh sb="49" eb="51">
      <t>ダイヒョウ</t>
    </rPh>
    <rPh sb="51" eb="53">
      <t>ハケン</t>
    </rPh>
    <rPh sb="53" eb="55">
      <t>カイギ</t>
    </rPh>
    <rPh sb="55" eb="57">
      <t>シュッセキ</t>
    </rPh>
    <rPh sb="57" eb="60">
      <t>ホウコクショ</t>
    </rPh>
    <phoneticPr fontId="5"/>
  </si>
  <si>
    <t>日本学術会議では昭和28年度以降、国内で開催され、学術研究団体が主催する国際会議のうち、「学問的意義が高く」、「科学的諸問題の解決を促進する」等、特に重要と認められる国際会議について、共同主催を行うことにより、学術研究団体への支援・協力を行っている。この共同主催国際会議は、閣議口頭了解に基づき開催されており、例年、数件の会議は皇室ご臨席として実施される他、市民公開講座を必須条件とし、市民への学術の還元にも努めている。</t>
  </si>
  <si>
    <t>国内外の学術振興、国内若手研究者の研究支援・育成、国際的な学術研究団体との組織的な交流、研究者間のネットワーク構築、研究成果の社会への還元等への寄与</t>
    <rPh sb="0" eb="3">
      <t>コクナイガイ</t>
    </rPh>
    <rPh sb="4" eb="6">
      <t>ガクジュツ</t>
    </rPh>
    <rPh sb="6" eb="8">
      <t>シンコウ</t>
    </rPh>
    <rPh sb="9" eb="11">
      <t>コクナイ</t>
    </rPh>
    <rPh sb="11" eb="13">
      <t>ワカテ</t>
    </rPh>
    <rPh sb="13" eb="16">
      <t>ケンキュウシャ</t>
    </rPh>
    <rPh sb="17" eb="19">
      <t>ケンキュウ</t>
    </rPh>
    <rPh sb="19" eb="21">
      <t>シエン</t>
    </rPh>
    <rPh sb="22" eb="24">
      <t>イクセイ</t>
    </rPh>
    <rPh sb="44" eb="46">
      <t>ケンキュウ</t>
    </rPh>
    <rPh sb="58" eb="60">
      <t>ケンキュウ</t>
    </rPh>
    <rPh sb="60" eb="62">
      <t>セイカ</t>
    </rPh>
    <rPh sb="63" eb="65">
      <t>シャカイ</t>
    </rPh>
    <rPh sb="67" eb="69">
      <t>カンゲン</t>
    </rPh>
    <rPh sb="69" eb="70">
      <t>トウ</t>
    </rPh>
    <rPh sb="72" eb="74">
      <t>キヨ</t>
    </rPh>
    <phoneticPr fontId="6"/>
  </si>
  <si>
    <t>共同主催国際会議の開催件数</t>
    <rPh sb="0" eb="8">
      <t>キョウドウシュサイコクサイカイギ</t>
    </rPh>
    <rPh sb="9" eb="11">
      <t>カイサイ</t>
    </rPh>
    <rPh sb="11" eb="13">
      <t>ケンスウ</t>
    </rPh>
    <phoneticPr fontId="0"/>
  </si>
  <si>
    <t>共同主催国際会議の開催
執行額／実施回数　　　　　　　　　　　　　　</t>
    <rPh sb="0" eb="8">
      <t>キョウドウシュサイコクサイカイギ</t>
    </rPh>
    <rPh sb="9" eb="11">
      <t>カイサイ</t>
    </rPh>
    <rPh sb="12" eb="14">
      <t>シッコウ</t>
    </rPh>
    <rPh sb="14" eb="15">
      <t>ガク</t>
    </rPh>
    <rPh sb="16" eb="18">
      <t>ジッシ</t>
    </rPh>
    <rPh sb="18" eb="20">
      <t>カイスウ</t>
    </rPh>
    <phoneticPr fontId="0"/>
  </si>
  <si>
    <t>各会議が目指す参加者数を共同主催団体との協力の中で確保し（毎年度合計で目標数値程度）、国内外の学術研究の振興や研究者間のネットワーク構築等に寄与する。</t>
  </si>
  <si>
    <t>共同主催国際会議の参加人数</t>
  </si>
  <si>
    <t>26,503（千円）／6（回）</t>
    <rPh sb="7" eb="9">
      <t>センエン</t>
    </rPh>
    <rPh sb="13" eb="14">
      <t>カイ</t>
    </rPh>
    <phoneticPr fontId="0"/>
  </si>
  <si>
    <t>0（千円）／1（回）</t>
  </si>
  <si>
    <t>12,591（千円）／6（回）</t>
  </si>
  <si>
    <t>31,399（千円）／9（回）</t>
  </si>
  <si>
    <t>執行額/
実施回数</t>
    <rPh sb="5" eb="7">
      <t>ジッシ</t>
    </rPh>
    <rPh sb="7" eb="9">
      <t>カイスウ</t>
    </rPh>
    <phoneticPr fontId="6"/>
  </si>
  <si>
    <t>共同主催国際会議開催結果報告（http://www.scj.go.jp/ja/int/kaisai/kako.html#kyodo）
※令和３年度の成果実績人数については暫定値。
※令和３年度は新型コロナウィルスの影響により１件の会議が中止、３件がオンライン、３件がハイブリッドで開催された。実績はオンライン会議及びハイブリッド会議で開催された会議件数及び参加人数。</t>
    <rPh sb="113" eb="114">
      <t>ケン</t>
    </rPh>
    <rPh sb="122" eb="123">
      <t>ケン</t>
    </rPh>
    <rPh sb="131" eb="132">
      <t>ケン</t>
    </rPh>
    <rPh sb="174" eb="176">
      <t>ケンスウ</t>
    </rPh>
    <rPh sb="176" eb="177">
      <t>オヨ</t>
    </rPh>
    <rPh sb="178" eb="180">
      <t>サンカ</t>
    </rPh>
    <phoneticPr fontId="6"/>
  </si>
  <si>
    <t>国内外から様々な分野の科学者を招き、一般参加者を対象に、持続可能な社会の実現に向けた科学と技術に関する国際会議を開催。</t>
  </si>
  <si>
    <t>科学者の意見を政策決定過程に効果的に反映させることを目的として、主に「持続可能な社会のための科学と技術」をキーワードに国際シンポジウムを開催。</t>
    <rPh sb="0" eb="3">
      <t>カガクシャ</t>
    </rPh>
    <rPh sb="4" eb="6">
      <t>イケン</t>
    </rPh>
    <rPh sb="7" eb="9">
      <t>セイサク</t>
    </rPh>
    <rPh sb="9" eb="11">
      <t>ケッテイ</t>
    </rPh>
    <rPh sb="11" eb="13">
      <t>カテイ</t>
    </rPh>
    <rPh sb="14" eb="17">
      <t>コウカテキ</t>
    </rPh>
    <rPh sb="18" eb="20">
      <t>ハンエイ</t>
    </rPh>
    <rPh sb="26" eb="28">
      <t>モクテキ</t>
    </rPh>
    <rPh sb="32" eb="33">
      <t>オモ</t>
    </rPh>
    <rPh sb="35" eb="37">
      <t>ジゾク</t>
    </rPh>
    <rPh sb="37" eb="39">
      <t>カノウ</t>
    </rPh>
    <rPh sb="40" eb="42">
      <t>シャカイ</t>
    </rPh>
    <rPh sb="46" eb="48">
      <t>カガク</t>
    </rPh>
    <rPh sb="49" eb="51">
      <t>ギジュツ</t>
    </rPh>
    <rPh sb="59" eb="61">
      <t>コクサイ</t>
    </rPh>
    <rPh sb="68" eb="70">
      <t>カイサイ</t>
    </rPh>
    <phoneticPr fontId="5"/>
  </si>
  <si>
    <t>国際シンポジウムの開催</t>
    <rPh sb="9" eb="11">
      <t>カイサイ</t>
    </rPh>
    <phoneticPr fontId="5"/>
  </si>
  <si>
    <t>国際シンポジウムの開催
執行額／実施回数</t>
  </si>
  <si>
    <t>【令和3年度まで】
国際シンポジウムへの一般参加者数について、令和４年度以降も安定的な参加者数を確保。
【令和4年度以降】
国際シンポジウムの参加者の満足度の確保</t>
    <rPh sb="10" eb="12">
      <t>コクサイ</t>
    </rPh>
    <rPh sb="20" eb="22">
      <t>イッパン</t>
    </rPh>
    <rPh sb="22" eb="25">
      <t>サンカシャ</t>
    </rPh>
    <rPh sb="25" eb="26">
      <t>スウ</t>
    </rPh>
    <rPh sb="31" eb="33">
      <t>レイワ</t>
    </rPh>
    <rPh sb="34" eb="36">
      <t>ネンド</t>
    </rPh>
    <rPh sb="36" eb="38">
      <t>イコウ</t>
    </rPh>
    <rPh sb="39" eb="42">
      <t>アンテイテキ</t>
    </rPh>
    <rPh sb="43" eb="46">
      <t>サンカシャ</t>
    </rPh>
    <rPh sb="46" eb="47">
      <t>スウ</t>
    </rPh>
    <rPh sb="48" eb="50">
      <t>カクホ</t>
    </rPh>
    <phoneticPr fontId="5"/>
  </si>
  <si>
    <t>【令和3年度まで】
国際シンポジウムの参加人数
【令和4年度以降】
国際シンポジウム後アンケートでシンポジウムを肯定的に評価した者の割合（単位：％）</t>
    <rPh sb="70" eb="72">
      <t>タンイ</t>
    </rPh>
    <phoneticPr fontId="5"/>
  </si>
  <si>
    <t>2,012(千円)/(1回)</t>
  </si>
  <si>
    <t>7,384(千円)/(1回)</t>
  </si>
  <si>
    <t>9,371(千円)/(1回)</t>
  </si>
  <si>
    <t>執行額/　　実施回数</t>
  </si>
  <si>
    <t>人または％</t>
    <rPh sb="0" eb="1">
      <t>ニン</t>
    </rPh>
    <phoneticPr fontId="5"/>
  </si>
  <si>
    <t>【令和３年度まで】
国際シンポジウム参加者リスト
※令和3年度は新型コロナウイルスの感染拡大防止のためオンライン開催。 
【令和４年度以降】
国際シンポジウム参加者アンケート</t>
    <rPh sb="1" eb="3">
      <t>レイワ</t>
    </rPh>
    <rPh sb="4" eb="6">
      <t>ネンド</t>
    </rPh>
    <rPh sb="63" eb="65">
      <t>レイワ</t>
    </rPh>
    <rPh sb="66" eb="68">
      <t>ネンド</t>
    </rPh>
    <rPh sb="68" eb="70">
      <t>イコウ</t>
    </rPh>
    <rPh sb="72" eb="74">
      <t>コクサイ</t>
    </rPh>
    <rPh sb="80" eb="83">
      <t>サンカシャ</t>
    </rPh>
    <phoneticPr fontId="5"/>
  </si>
  <si>
    <t>毎年、Ｇ７サミットに提言を行う目的で、その年のＧ７議長国のアカデミーが主催し、各国アカデミーによる共同声明が取りまとめられている。日本学術会議は日本のアカデミーを代表してこの会議に出席し、共同声明の作成に貢献している。作成された共同声明は、日本学術会議会長から総理へ直接手交されている（令和2年度、3年度は新型コロナウイルスの影響で手交見送り）。</t>
    <rPh sb="0" eb="2">
      <t>マイトシ</t>
    </rPh>
    <rPh sb="10" eb="12">
      <t>テイゲン</t>
    </rPh>
    <rPh sb="13" eb="14">
      <t>オコナ</t>
    </rPh>
    <rPh sb="15" eb="17">
      <t>モクテキ</t>
    </rPh>
    <rPh sb="21" eb="22">
      <t>トシ</t>
    </rPh>
    <rPh sb="25" eb="27">
      <t>ギチョウ</t>
    </rPh>
    <rPh sb="27" eb="28">
      <t>コク</t>
    </rPh>
    <rPh sb="35" eb="37">
      <t>シュサイ</t>
    </rPh>
    <rPh sb="39" eb="41">
      <t>カッコク</t>
    </rPh>
    <rPh sb="49" eb="51">
      <t>キョウドウ</t>
    </rPh>
    <rPh sb="51" eb="53">
      <t>セイメイ</t>
    </rPh>
    <rPh sb="54" eb="55">
      <t>ト</t>
    </rPh>
    <rPh sb="65" eb="67">
      <t>ニホン</t>
    </rPh>
    <rPh sb="67" eb="69">
      <t>ガクジュツ</t>
    </rPh>
    <rPh sb="69" eb="71">
      <t>カイギ</t>
    </rPh>
    <rPh sb="72" eb="74">
      <t>ニホン</t>
    </rPh>
    <rPh sb="81" eb="83">
      <t>ダイヒョウ</t>
    </rPh>
    <rPh sb="87" eb="89">
      <t>カイギ</t>
    </rPh>
    <rPh sb="90" eb="92">
      <t>シュッセキ</t>
    </rPh>
    <rPh sb="94" eb="96">
      <t>キョウドウ</t>
    </rPh>
    <rPh sb="96" eb="98">
      <t>セイメイ</t>
    </rPh>
    <rPh sb="99" eb="101">
      <t>サクセイ</t>
    </rPh>
    <rPh sb="102" eb="104">
      <t>コウケン</t>
    </rPh>
    <rPh sb="109" eb="111">
      <t>サクセイ</t>
    </rPh>
    <rPh sb="114" eb="116">
      <t>キョウドウ</t>
    </rPh>
    <rPh sb="116" eb="118">
      <t>セイメイ</t>
    </rPh>
    <rPh sb="120" eb="122">
      <t>ニホン</t>
    </rPh>
    <rPh sb="122" eb="124">
      <t>ガクジュツ</t>
    </rPh>
    <rPh sb="124" eb="126">
      <t>カイギ</t>
    </rPh>
    <rPh sb="126" eb="128">
      <t>カイチョウ</t>
    </rPh>
    <rPh sb="130" eb="132">
      <t>ソウリ</t>
    </rPh>
    <rPh sb="133" eb="135">
      <t>チョクセツ</t>
    </rPh>
    <rPh sb="135" eb="137">
      <t>シュコウ</t>
    </rPh>
    <rPh sb="143" eb="145">
      <t>レイワ</t>
    </rPh>
    <rPh sb="146" eb="147">
      <t>ネン</t>
    </rPh>
    <rPh sb="147" eb="148">
      <t>ド</t>
    </rPh>
    <rPh sb="150" eb="152">
      <t>ネンド</t>
    </rPh>
    <rPh sb="153" eb="155">
      <t>シンガタ</t>
    </rPh>
    <rPh sb="163" eb="165">
      <t>エイキョウ</t>
    </rPh>
    <rPh sb="166" eb="168">
      <t>シュコウ</t>
    </rPh>
    <rPh sb="168" eb="170">
      <t>ミオク</t>
    </rPh>
    <phoneticPr fontId="0"/>
  </si>
  <si>
    <t>【令和3年度まで】
G7サミットに対し、提言を行うためGサイエンス学術会議に出席する。
【令和4年度以降】
G7サミットに対する提言として、共同声明を取りまとめる。</t>
  </si>
  <si>
    <t>【令和3年度まで】
出席したGサイエンス学術会議の回数
【令和4年度以降】
発出した共同声明の数</t>
    <rPh sb="10" eb="12">
      <t>シュッセキ</t>
    </rPh>
    <rPh sb="20" eb="22">
      <t>ガクジュツ</t>
    </rPh>
    <rPh sb="22" eb="24">
      <t>カイギ</t>
    </rPh>
    <rPh sb="25" eb="27">
      <t>カイスウ</t>
    </rPh>
    <phoneticPr fontId="0"/>
  </si>
  <si>
    <t>Gサイエンス学術会議の開催回数
執行額／実施回数または発出した共同声明の数　　　　　　　　　　　　　　　</t>
    <rPh sb="11" eb="13">
      <t>カイサイ</t>
    </rPh>
    <rPh sb="13" eb="15">
      <t>カイスウ</t>
    </rPh>
    <phoneticPr fontId="6"/>
  </si>
  <si>
    <t>【令和3年度まで】
G7サミットに対する提言として、共同声明を取りまとめる。
【令和4年度以降】
科学的見地からの提言として、G7サミットの議論に貢献する。</t>
    <rPh sb="17" eb="18">
      <t>タイ</t>
    </rPh>
    <rPh sb="20" eb="22">
      <t>テイゲン</t>
    </rPh>
    <rPh sb="26" eb="28">
      <t>キョウドウ</t>
    </rPh>
    <rPh sb="28" eb="30">
      <t>セイメイ</t>
    </rPh>
    <rPh sb="31" eb="32">
      <t>ト</t>
    </rPh>
    <phoneticPr fontId="1"/>
  </si>
  <si>
    <t>【令和3年度まで】
発出した共同声明の数
【令和4年度以降】
G7サミットでも扱われたテーマの数</t>
    <rPh sb="10" eb="12">
      <t>ハッシュツ</t>
    </rPh>
    <rPh sb="14" eb="16">
      <t>キョウドウ</t>
    </rPh>
    <rPh sb="16" eb="18">
      <t>セイメイ</t>
    </rPh>
    <rPh sb="19" eb="20">
      <t>カズ</t>
    </rPh>
    <phoneticPr fontId="0"/>
  </si>
  <si>
    <t>366(千円)/1(回)</t>
    <rPh sb="4" eb="6">
      <t>センエン</t>
    </rPh>
    <rPh sb="10" eb="11">
      <t>カイ</t>
    </rPh>
    <phoneticPr fontId="0"/>
  </si>
  <si>
    <t>667(千円)/1回</t>
    <rPh sb="4" eb="6">
      <t>センエン</t>
    </rPh>
    <rPh sb="9" eb="10">
      <t>カイ</t>
    </rPh>
    <phoneticPr fontId="0"/>
  </si>
  <si>
    <t>29.1(千円)/0回</t>
    <rPh sb="5" eb="7">
      <t>センエン</t>
    </rPh>
    <rPh sb="10" eb="11">
      <t>カイ</t>
    </rPh>
    <phoneticPr fontId="6"/>
  </si>
  <si>
    <t>16,646(千円)／6(本)</t>
    <rPh sb="7" eb="9">
      <t>センエン</t>
    </rPh>
    <rPh sb="13" eb="14">
      <t>ホン</t>
    </rPh>
    <phoneticPr fontId="0"/>
  </si>
  <si>
    <t>件</t>
    <rPh sb="0" eb="1">
      <t>ケン</t>
    </rPh>
    <phoneticPr fontId="5"/>
  </si>
  <si>
    <t>執行額/
実施回数または発出した共同声明の数</t>
    <rPh sb="0" eb="2">
      <t>シッコウ</t>
    </rPh>
    <rPh sb="2" eb="3">
      <t>ガク</t>
    </rPh>
    <rPh sb="5" eb="7">
      <t>ジッシ</t>
    </rPh>
    <rPh sb="7" eb="9">
      <t>カイスウ</t>
    </rPh>
    <rPh sb="12" eb="14">
      <t>ハッシュツ</t>
    </rPh>
    <rPh sb="16" eb="18">
      <t>キョウドウ</t>
    </rPh>
    <rPh sb="18" eb="20">
      <t>セイメイ</t>
    </rPh>
    <rPh sb="21" eb="22">
      <t>カズ</t>
    </rPh>
    <phoneticPr fontId="1"/>
  </si>
  <si>
    <t>【令和３年度まで】
日本学術会議HP　https://www.scj.go.jp/ja/int/g8/index.html
※共同声明の発出数を会議の開催単位で計上していたところ、アウトカム設定にあたり計上方法を見直したため、会議の開催回数を単位当たりコストの算出根拠とし、共同声明の数を成果指標とすることとした。
※令和２年度は、新型コロナウイルス感染拡大防止のため「Gサイエンス学術会議2020」は開催されず令和２年４、５月にメールベースで共同声明が４件取りまとめられた。令和３年３月に「Gサイエンス学術会議2021」がオンラインで開催され共同声明が３件取りまとめられた。
【令和４年度以降】
日本学術会議HP（https://www.scj.go.jp/ja/int/g8/index.html）及び外務省HP（https://www.mofa.go.jp/mofaj/gaiko/summit/index.html）
※令和４年度は、令和４年５月に、令和３年度に開催が予定されていた「Gサイエンス学術会議2022」が開催され、令和５年３月に「Gサイエンス2023」が開催される予定である。</t>
    <rPh sb="1" eb="3">
      <t>レイワ</t>
    </rPh>
    <rPh sb="4" eb="6">
      <t>ネンド</t>
    </rPh>
    <rPh sb="296" eb="298">
      <t>イコウ</t>
    </rPh>
    <rPh sb="300" eb="302">
      <t>ニホン</t>
    </rPh>
    <rPh sb="302" eb="304">
      <t>ガクジュツ</t>
    </rPh>
    <rPh sb="304" eb="306">
      <t>カイギ</t>
    </rPh>
    <rPh sb="352" eb="353">
      <t>オヨ</t>
    </rPh>
    <rPh sb="354" eb="357">
      <t>ガイムショウ</t>
    </rPh>
    <phoneticPr fontId="5"/>
  </si>
  <si>
    <t>科学に関する重要事項の審議及び研究の連絡</t>
    <phoneticPr fontId="5"/>
  </si>
  <si>
    <t>https://www8.cao.go.jp/hyouka/h29hyouka/h29jigo/h29jigo-24.pdf</t>
  </si>
  <si>
    <t>「日本学術会議の在り方について（平成15年2月 総合科学技術会議）での指摘のとおり、共同主催国際会議で市民公開講座の開催を必須とする等、学術の社会への還元に努めている。また、各種の国際活動において、学際的なテーマ（持続可能な社会のための科学と技術等）に取り組んでいる。これは、「社会と科学の関係に鑑みると、日本学術会議は、わが国の科学者の代表機関として、多様な学問分野を俯瞰し、客観的で科学的な知見に基づいた（略）活動を行うこと」を求める。」とした「日本学術会議のあり方の見直しに向けて」（2015 年 1 月 経団連産業技術委員会）とも合致している。
「日本学術会議の今後の展望について」（平成27年3月 日本学術会議の新たな展望を考える有識者会議）では、日本学術会議が、全ての学術分野の科学者を擁する組織としての強みを活かし、国際学術団体や世界のアカデミーと協力しつつ、中核的な役割を果たすこと、アジア地域における学術面での連携強化を推進すること、我が国における学術の動向を世界に向けて発信することが期待されるとされており、また、「日本学術会議の在り方に関する政策討議取りまとめ」（令和4年１月総合科学技術・イノベーション会議有識者議員）では、他国アカデミーや国際学術団体との連携の強化は、我が国の科学者の内外に対する代表機関である日本学術会議の重要な活動の1つであるとされている。G７アカデミーの一員として、毎年度G７各国との共同声明の取りまとめに日本を代表して参画し、科学的政策提言を行い、令和5年にはGサイエンス学術会議を主催することや、ナショナルアカデミーとして国際学術団体に加入し代表派遣により全学術分野で世界の学術界と連携していること、またそれらの活動を通じて日本の学術の成果を国内外に発信していること、アジア学術会議を事務局として推進していることは、これらの期待に応えた活動となっている。</t>
  </si>
  <si>
    <t>日本学術会議は、「わが国の科学者の内外に対する代表機関」（日本学術会議法第２条）であることから、対外的にわが国の科学者を代表して国際活動を行える唯一の機関である。そのため、諸外国のアカデミーに相当する機関として、Ｇ７サミット諸国のアカデミーで構成するＧサイエンス学術会議のメンバー機関となってＧサミットに対する共同声明を審議すること、ナショナルアカデミーとして国際学術団体に加入し会議に出席、国際標準等について議論すること等、わが国の科学者を代表する機関として国際活動を行っており、これは地方自治体、民間等に委ねることができない事業である。</t>
  </si>
  <si>
    <t>日本学術会議では、我が国を代表して学術に関する国際学術団体に加入することにより、世界の学会等と連携して学術の進歩に寄与するとともに、アジア学術会議に関すること、学術に関する国際会議の主催（閣議了解による開催）、代表派遣等の国際活動を行っている。
　これらの活動は、地球的規模の課題に対し各国の科学者と連携して、科学的知見に基づく提言を行うなど、科学者の国際協力体制の構築を図っており、我が国を代表して国際学術交流を積極的かつ主導的な役割を担っている優先度の高い事業である。</t>
  </si>
  <si>
    <t>事業（代表派遣等）に関しては、最大限の活動成果が得られるよう、派遣者や派遣会議について、日本学術会議の内部の委員会等で複数回審議し、慎重に検討を行った上で決定している。
共同主催国際会議については、国際会議の２年度前に公募を行い、学術研究団体からの申請に基づき、要件等を審査した上で、閣議了解をもって正式に共同主催を決定している。
　そのため、同会議の会場は申請時点で既に決定していることから、会場借上にかかる契約については、競争性のない随意契約となっているところ、個別案件ごとに「公共調達の適正化について」（平成18年8月25日付財計第2017号）等に照らして、真にやむを得ないものかどうかの検証を行っている。</t>
  </si>
  <si>
    <t>‐</t>
  </si>
  <si>
    <t>○</t>
  </si>
  <si>
    <t>無</t>
  </si>
  <si>
    <t>有</t>
  </si>
  <si>
    <t>代表派遣等学術に関する国際会議への派遣に係る事業については、日本学術会議の国際活動として真に必要性が高い派遣会議に限られるよう、日本学術会議の内部の委員会等で複数回審議し、慎重に検討を行った上で決定している。また、国際会議の開催についても同様である。さらに共同主催国際会議については、国際会議の２年度前に公募を行い、学術研究団体からの申請に基づき、要件等を審査した上で、閣議了解をもって正式に共同主催を決定している。</t>
  </si>
  <si>
    <t>国際活動を行うに当たり、海外の学術に関する国際会議への派遣に係る事業（代表派遣等）に関しては、原則、ディスカウント料金の航空券を利用するなど、可能な限りの低コストで実施している。また、国際会議の開催については、効率的な会場使用計画の作成に努めるとともに、競争入札を実施し、公費負担に係る経費の削減に努めている。</t>
  </si>
  <si>
    <t>アジア学術会議は、開催国の規模、現地の施設や開催地、議題等により、参加人数にばらつきがあり、成果実績に幅があるものの、成果目標を達成している（令和2年度会議が新型コロナウイルスの影響により翌年に延期され、令和3年5月に開催されたため、令和3年度は計2回開催されている。）。その他事業も、概ね目標に達成している。なお、国際学術団体等への代表派遣は、新型コロナウイルス感染症の影響により多くの会議で現地開催が中止等となったものの、新たにオンライン/ハイブリッド形式で開催される会議への派遣により概ね目標を達成している。共同主催国際会議は目標を下回るものの、新型コロナウイルスの影響により開催予定件数が7件から6件となったことに伴うものである。国際シンポジウムについては、令和2年度に引き続き新型コロナウイルス感染拡大防止のためオンライン開催であったが、令和2年度の実績及び令和3年度の目標を上回る参加があった。</t>
  </si>
  <si>
    <t>国際活動を行うにあたっては、原則ディスカウント料金の航空券で代表派遣を行うなど、可能な限りの低コストで実施しているほか、国際会議の開催についても会場使用計画の作成や競争入札の実施のみならず、開催機関等との調整・交渉を行い、公費負担に係る経費の削減に努めている。</t>
  </si>
  <si>
    <t>新型コロナウイルスの影響により、中止等になったものはあるものの、それを除くと、活動実績については見込みどおりの開催回数となっており、適切であるといえる。</t>
  </si>
  <si>
    <t>G7科学アカデミーと共同で共同声明を取りまとめ各国首脳に発出したほか各国アカデミーとの連携及び国際学術団体への貢献等国際活動に関する報告書等を作成し、日本学術会議ホームページで公開する等、実施した国際活動の成果が科学者あるいは一般の方々にも活用できるようにしている。</t>
  </si>
  <si>
    <t>○平成24年度公開プロセスの結果
事業番号：0159
事業名：各国アカデミーとの交流等の国際的な活動
評価結果：部分的な改善を要する
取りまとめコメント：
・事業効果測定、分担金の意義について、明確に説明すべき
・他の組織にできない事業に特化し、限定的に実行すべき等の御意見を踏まえ対応する。
〇令和2年度通告（秋の年次公開検証等の指摘事項）の結果
事業番号：135
事業名：各国アカデミーとの交流等の国際的な活動
対応方針のポイント：
・加入国際学術団体の見直しに向けた検討を開始。外部有識者による検証の実施や、調査票の見直し、より分かりやすい広報の在り方を検討。</t>
  </si>
  <si>
    <t>0165</t>
  </si>
  <si>
    <t>0159</t>
  </si>
  <si>
    <t>0113</t>
  </si>
  <si>
    <t>0110</t>
  </si>
  <si>
    <t>0119</t>
  </si>
  <si>
    <t>0115</t>
  </si>
  <si>
    <t>125</t>
  </si>
  <si>
    <t>「第１９回国際動脈硬化学会議」に係る会場賃貸借</t>
  </si>
  <si>
    <t>「持続可能な社会のための科学と技術に関する国際会議２０２１」支援業務</t>
  </si>
  <si>
    <t>借料</t>
    <rPh sb="0" eb="2">
      <t>シャクリョウ</t>
    </rPh>
    <phoneticPr fontId="5"/>
  </si>
  <si>
    <t>役務</t>
    <rPh sb="0" eb="2">
      <t>エキム</t>
    </rPh>
    <phoneticPr fontId="5"/>
  </si>
  <si>
    <t>ISC：国際学術会議</t>
  </si>
  <si>
    <t>分担金</t>
    <rPh sb="0" eb="3">
      <t>ブンタンキン</t>
    </rPh>
    <phoneticPr fontId="5"/>
  </si>
  <si>
    <t>国際的な活動を行うための事務補助員に係る経費</t>
  </si>
  <si>
    <t>賃金</t>
    <rPh sb="0" eb="2">
      <t>チンギン</t>
    </rPh>
    <phoneticPr fontId="5"/>
  </si>
  <si>
    <t>E.個人A</t>
    <rPh sb="2" eb="4">
      <t>コジン</t>
    </rPh>
    <phoneticPr fontId="5"/>
  </si>
  <si>
    <t>D.INTERNATIONAL SCIENCE COUNCIL</t>
  </si>
  <si>
    <t>B.（株）日本旅行</t>
    <rPh sb="3" eb="4">
      <t>カブ</t>
    </rPh>
    <rPh sb="5" eb="7">
      <t>ニホン</t>
    </rPh>
    <rPh sb="7" eb="9">
      <t>リョコウ</t>
    </rPh>
    <phoneticPr fontId="5"/>
  </si>
  <si>
    <t>A.（公財）国立京都国際会館</t>
    <rPh sb="3" eb="4">
      <t>コウ</t>
    </rPh>
    <phoneticPr fontId="5"/>
  </si>
  <si>
    <t>公益財団法人国立京都国際会館</t>
  </si>
  <si>
    <t>仙台国際センター</t>
  </si>
  <si>
    <t>一般財団法人福岡コンベンションセンター</t>
  </si>
  <si>
    <t>「第１７回世界地震工学会議」に係る会場賃貸借</t>
  </si>
  <si>
    <t>「第２７回マグネット技術国際会議」に係る会場賃貸借</t>
  </si>
  <si>
    <t>株式会社日本旅行</t>
    <rPh sb="0" eb="2">
      <t>カブシキ</t>
    </rPh>
    <rPh sb="2" eb="4">
      <t>カイシャ</t>
    </rPh>
    <phoneticPr fontId="5"/>
  </si>
  <si>
    <t>予定価格が類推されるおそれがあるため、落札率は記載しない。</t>
  </si>
  <si>
    <t>蔦友印刷株式会社</t>
  </si>
  <si>
    <t>共立印刷株式会社</t>
  </si>
  <si>
    <t>Ｇサイエンス学術会議共同声明のパネル作成及びＳ２０及びＳＳＨ２０　２０２１共同声明のパネル作成</t>
    <rPh sb="20" eb="21">
      <t>オヨ</t>
    </rPh>
    <phoneticPr fontId="5"/>
  </si>
  <si>
    <t>アジア学術会議リーフレット作成</t>
  </si>
  <si>
    <t>INTERNATIONAL SCIENCE COUNCIL</t>
  </si>
  <si>
    <t>INTERNATIONAL ASTRONOMICAL UNION</t>
  </si>
  <si>
    <t>INTERNATIONAL UNION OF PURE AND APPLIED CHEMISTRY</t>
  </si>
  <si>
    <t>INTERNATIONAL UNION OF BIOLOGICAL SCIENCES</t>
  </si>
  <si>
    <t>SCIENTIFIC COMMITTEE ON OCEANIC RESEARCH</t>
  </si>
  <si>
    <t>ＩＮＴＥＲＮＡＴＩＯＮＡＬ　ＵＮＩＯＮ　ＯＦ　ＧＥＯＬＯＧＩＣＡＬ　ＳＣＩＥＮＣＥＳ</t>
  </si>
  <si>
    <t>INTERNATIONAL UNION OF GEODESY AND GEOPHYSICS</t>
  </si>
  <si>
    <t>INTERNATIONAL UNION OF PURE AND APPLIED PHYSICS</t>
  </si>
  <si>
    <t>CODATA</t>
  </si>
  <si>
    <t>UNION RADIO-SCIENTIFIQUE INTERNATIONALE</t>
  </si>
  <si>
    <t>ISC：国際学術会議</t>
    <rPh sb="4" eb="6">
      <t>コクサイ</t>
    </rPh>
    <rPh sb="6" eb="8">
      <t>ガクジュツ</t>
    </rPh>
    <rPh sb="8" eb="10">
      <t>カイギ</t>
    </rPh>
    <phoneticPr fontId="5"/>
  </si>
  <si>
    <r>
      <t>I</t>
    </r>
    <r>
      <rPr>
        <sz val="11"/>
        <rFont val="ＭＳ Ｐゴシック"/>
        <family val="3"/>
        <charset val="128"/>
      </rPr>
      <t>AU：国際天文学連合</t>
    </r>
    <rPh sb="4" eb="6">
      <t>コクサイ</t>
    </rPh>
    <rPh sb="6" eb="9">
      <t>テンモンガク</t>
    </rPh>
    <rPh sb="9" eb="11">
      <t>レンゴウ</t>
    </rPh>
    <phoneticPr fontId="5"/>
  </si>
  <si>
    <t>IUPAC：国際純正・応用化学連合</t>
    <rPh sb="6" eb="8">
      <t>コクサイ</t>
    </rPh>
    <rPh sb="8" eb="10">
      <t>ジュンセイ</t>
    </rPh>
    <rPh sb="11" eb="13">
      <t>オウヨウ</t>
    </rPh>
    <rPh sb="13" eb="15">
      <t>カガク</t>
    </rPh>
    <rPh sb="15" eb="17">
      <t>レンゴウ</t>
    </rPh>
    <phoneticPr fontId="5"/>
  </si>
  <si>
    <t>IUBS：国際生物科学連合</t>
    <rPh sb="5" eb="7">
      <t>コクサイ</t>
    </rPh>
    <rPh sb="7" eb="9">
      <t>セイブツ</t>
    </rPh>
    <rPh sb="9" eb="11">
      <t>カガク</t>
    </rPh>
    <rPh sb="11" eb="13">
      <t>レンゴウ</t>
    </rPh>
    <phoneticPr fontId="5"/>
  </si>
  <si>
    <t>SCOR：海洋研究科学委員会</t>
    <rPh sb="5" eb="7">
      <t>カイヨウ</t>
    </rPh>
    <rPh sb="7" eb="9">
      <t>ケンキュウ</t>
    </rPh>
    <rPh sb="9" eb="11">
      <t>カガク</t>
    </rPh>
    <rPh sb="11" eb="14">
      <t>イインカイ</t>
    </rPh>
    <phoneticPr fontId="5"/>
  </si>
  <si>
    <t>IUGS：国際地質科学連合</t>
    <rPh sb="5" eb="7">
      <t>コクサイ</t>
    </rPh>
    <rPh sb="7" eb="9">
      <t>チシツ</t>
    </rPh>
    <rPh sb="9" eb="11">
      <t>カガク</t>
    </rPh>
    <rPh sb="11" eb="13">
      <t>レンゴウ</t>
    </rPh>
    <phoneticPr fontId="5"/>
  </si>
  <si>
    <t>IUGG：国際測地学及び地球物理学連合</t>
    <rPh sb="5" eb="7">
      <t>コクサイ</t>
    </rPh>
    <rPh sb="7" eb="9">
      <t>ソクチ</t>
    </rPh>
    <rPh sb="9" eb="10">
      <t>ガク</t>
    </rPh>
    <rPh sb="10" eb="11">
      <t>オヨ</t>
    </rPh>
    <rPh sb="12" eb="14">
      <t>チキュウ</t>
    </rPh>
    <rPh sb="14" eb="17">
      <t>ブツリガク</t>
    </rPh>
    <rPh sb="17" eb="19">
      <t>レンゴウ</t>
    </rPh>
    <phoneticPr fontId="5"/>
  </si>
  <si>
    <t>IUPAP：国際純粋・応用物理学連合</t>
    <rPh sb="6" eb="8">
      <t>コクサイ</t>
    </rPh>
    <rPh sb="8" eb="10">
      <t>ジュンスイ</t>
    </rPh>
    <rPh sb="11" eb="13">
      <t>オウヨウ</t>
    </rPh>
    <rPh sb="13" eb="16">
      <t>ブツリガク</t>
    </rPh>
    <rPh sb="16" eb="18">
      <t>レンゴウ</t>
    </rPh>
    <phoneticPr fontId="5"/>
  </si>
  <si>
    <t>CODATA：科学技術データ委員会</t>
    <rPh sb="7" eb="9">
      <t>カガク</t>
    </rPh>
    <rPh sb="9" eb="11">
      <t>ギジュツ</t>
    </rPh>
    <rPh sb="14" eb="17">
      <t>イインカイ</t>
    </rPh>
    <phoneticPr fontId="5"/>
  </si>
  <si>
    <t>URSI：国際電波科学連合</t>
    <rPh sb="5" eb="7">
      <t>コクサイ</t>
    </rPh>
    <rPh sb="7" eb="9">
      <t>デンパ</t>
    </rPh>
    <rPh sb="9" eb="11">
      <t>カガク</t>
    </rPh>
    <rPh sb="11" eb="13">
      <t>レンゴウ</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</si>
  <si>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</si>
  <si>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</si>
  <si>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</si>
  <si>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</si>
  <si>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</si>
  <si>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</si>
  <si>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</si>
  <si>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</si>
  <si>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</si>
  <si>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会議出席旅費</t>
    <rPh sb="0" eb="2">
      <t>カイギ</t>
    </rPh>
    <rPh sb="2" eb="4">
      <t>シュッセキ</t>
    </rPh>
    <rPh sb="4" eb="6">
      <t>リョヒ</t>
    </rPh>
    <phoneticPr fontId="5"/>
  </si>
  <si>
    <t xml:space="preserve">F. </t>
  </si>
  <si>
    <t>C.</t>
  </si>
  <si>
    <t>国際学術連合会議等分担金</t>
    <rPh sb="0" eb="2">
      <t>コクサイ</t>
    </rPh>
    <rPh sb="2" eb="4">
      <t>ガクジュツ</t>
    </rPh>
    <rPh sb="4" eb="6">
      <t>レンゴウ</t>
    </rPh>
    <rPh sb="6" eb="8">
      <t>カイギ</t>
    </rPh>
    <rPh sb="8" eb="9">
      <t>トウ</t>
    </rPh>
    <rPh sb="9" eb="12">
      <t>ブンタンキン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</si>
</sst>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6" xfId="3" applyFont="1" applyFill="1" applyBorder="1" applyAlignment="1" applyProtection="1">
      <alignment horizontal="center" vertical="center" wrapText="1"/>
    </xf>
    <xf numFmtId="0" fontId="3" fillId="0" borderId="76"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3"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8"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3"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101" xfId="0" applyFont="1" applyFill="1" applyBorder="1" applyAlignment="1">
      <alignment horizontal="center" vertical="center" wrapText="1"/>
    </xf>
    <xf numFmtId="0" fontId="13" fillId="2" borderId="103" xfId="0" applyFont="1" applyFill="1" applyBorder="1" applyAlignment="1">
      <alignment horizontal="center" vertical="center"/>
    </xf>
    <xf numFmtId="0" fontId="13" fillId="2" borderId="12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2" borderId="10"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5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6" borderId="101" xfId="0" applyFont="1" applyFill="1" applyBorder="1" applyAlignment="1">
      <alignment horizontal="center" vertical="center" wrapText="1"/>
    </xf>
    <xf numFmtId="0" fontId="13" fillId="6" borderId="103" xfId="0" applyFont="1" applyFill="1" applyBorder="1" applyAlignment="1">
      <alignment horizontal="center" vertical="center"/>
    </xf>
    <xf numFmtId="0" fontId="13" fillId="6" borderId="120"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9" fillId="6" borderId="4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0" fontId="9" fillId="6" borderId="116" xfId="3" applyFont="1" applyFill="1" applyBorder="1" applyAlignment="1" applyProtection="1">
      <alignment horizontal="center" vertical="center" wrapText="1"/>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10" xfId="0" applyFont="1" applyFill="1" applyBorder="1" applyAlignment="1">
      <alignment horizontal="center"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6"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5" xfId="0" applyFont="1" applyFill="1" applyBorder="1" applyAlignment="1">
      <alignment vertical="center" wrapText="1"/>
    </xf>
    <xf numFmtId="0" fontId="0" fillId="5" borderId="94" xfId="0" applyFont="1" applyFill="1" applyBorder="1" applyAlignment="1">
      <alignment vertical="center" wrapText="1"/>
    </xf>
    <xf numFmtId="0" fontId="0" fillId="5" borderId="107"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0" fillId="0" borderId="71"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1" xfId="0" applyFont="1" applyFill="1" applyBorder="1" applyAlignment="1">
      <alignment horizontal="center" vertical="center"/>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147</xdr:row>
      <xdr:rowOff>0</xdr:rowOff>
    </xdr:from>
    <xdr:to>
      <xdr:col>49</xdr:col>
      <xdr:colOff>359709</xdr:colOff>
      <xdr:row>169</xdr:row>
      <xdr:rowOff>276225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235" y="85556912"/>
          <a:ext cx="9033062" cy="8893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2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38"/>
      <c r="AA2" s="38"/>
      <c r="AB2" s="38"/>
      <c r="AC2" s="38"/>
      <c r="AD2" s="94">
        <v>2022</v>
      </c>
      <c r="AE2" s="94"/>
      <c r="AF2" s="94"/>
      <c r="AG2" s="94"/>
      <c r="AH2" s="94"/>
      <c r="AI2" s="63" t="s">
        <v>250</v>
      </c>
      <c r="AJ2" s="94" t="s">
        <v>561</v>
      </c>
      <c r="AK2" s="94"/>
      <c r="AL2" s="94"/>
      <c r="AM2" s="94"/>
      <c r="AN2" s="63" t="s">
        <v>250</v>
      </c>
      <c r="AO2" s="94">
        <v>21</v>
      </c>
      <c r="AP2" s="94"/>
      <c r="AQ2" s="94"/>
      <c r="AR2" s="64" t="s">
        <v>250</v>
      </c>
      <c r="AS2" s="95">
        <v>156</v>
      </c>
      <c r="AT2" s="95"/>
      <c r="AU2" s="95"/>
      <c r="AV2" s="63" t="str">
        <f>IF(AW2="","","-")</f>
        <v/>
      </c>
      <c r="AW2" s="96"/>
      <c r="AX2" s="96"/>
    </row>
    <row r="3" spans="1:50" ht="21" customHeight="1" thickBot="1" x14ac:dyDescent="0.2">
      <c r="A3" s="97" t="s">
        <v>559</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20" t="s">
        <v>52</v>
      </c>
      <c r="AJ3" s="99" t="s">
        <v>562</v>
      </c>
      <c r="AK3" s="99"/>
      <c r="AL3" s="99"/>
      <c r="AM3" s="99"/>
      <c r="AN3" s="99"/>
      <c r="AO3" s="99"/>
      <c r="AP3" s="99"/>
      <c r="AQ3" s="99"/>
      <c r="AR3" s="99"/>
      <c r="AS3" s="99"/>
      <c r="AT3" s="99"/>
      <c r="AU3" s="99"/>
      <c r="AV3" s="99"/>
      <c r="AW3" s="99"/>
      <c r="AX3" s="21" t="s">
        <v>53</v>
      </c>
    </row>
    <row r="4" spans="1:50" ht="24.75" customHeight="1" x14ac:dyDescent="0.15">
      <c r="A4" s="69" t="s">
        <v>23</v>
      </c>
      <c r="B4" s="70"/>
      <c r="C4" s="70"/>
      <c r="D4" s="70"/>
      <c r="E4" s="70"/>
      <c r="F4" s="70"/>
      <c r="G4" s="71" t="s">
        <v>563</v>
      </c>
      <c r="H4" s="72"/>
      <c r="I4" s="72"/>
      <c r="J4" s="72"/>
      <c r="K4" s="72"/>
      <c r="L4" s="72"/>
      <c r="M4" s="72"/>
      <c r="N4" s="72"/>
      <c r="O4" s="72"/>
      <c r="P4" s="72"/>
      <c r="Q4" s="72"/>
      <c r="R4" s="72"/>
      <c r="S4" s="72"/>
      <c r="T4" s="72"/>
      <c r="U4" s="72"/>
      <c r="V4" s="72"/>
      <c r="W4" s="72"/>
      <c r="X4" s="72"/>
      <c r="Y4" s="73" t="s">
        <v>1</v>
      </c>
      <c r="Z4" s="74"/>
      <c r="AA4" s="74"/>
      <c r="AB4" s="74"/>
      <c r="AC4" s="74"/>
      <c r="AD4" s="75"/>
      <c r="AE4" s="76" t="s">
        <v>564</v>
      </c>
      <c r="AF4" s="77"/>
      <c r="AG4" s="77"/>
      <c r="AH4" s="77"/>
      <c r="AI4" s="77"/>
      <c r="AJ4" s="77"/>
      <c r="AK4" s="77"/>
      <c r="AL4" s="77"/>
      <c r="AM4" s="77"/>
      <c r="AN4" s="77"/>
      <c r="AO4" s="77"/>
      <c r="AP4" s="78"/>
      <c r="AQ4" s="79" t="s">
        <v>2</v>
      </c>
      <c r="AR4" s="74"/>
      <c r="AS4" s="74"/>
      <c r="AT4" s="74"/>
      <c r="AU4" s="74"/>
      <c r="AV4" s="74"/>
      <c r="AW4" s="74"/>
      <c r="AX4" s="80"/>
    </row>
    <row r="5" spans="1:50" ht="30" customHeight="1" x14ac:dyDescent="0.15">
      <c r="A5" s="81" t="s">
        <v>55</v>
      </c>
      <c r="B5" s="82"/>
      <c r="C5" s="82"/>
      <c r="D5" s="82"/>
      <c r="E5" s="82"/>
      <c r="F5" s="83"/>
      <c r="G5" s="84" t="s">
        <v>279</v>
      </c>
      <c r="H5" s="85"/>
      <c r="I5" s="85"/>
      <c r="J5" s="85"/>
      <c r="K5" s="85"/>
      <c r="L5" s="85"/>
      <c r="M5" s="86" t="s">
        <v>54</v>
      </c>
      <c r="N5" s="87"/>
      <c r="O5" s="87"/>
      <c r="P5" s="87"/>
      <c r="Q5" s="87"/>
      <c r="R5" s="88"/>
      <c r="S5" s="89" t="s">
        <v>58</v>
      </c>
      <c r="T5" s="85"/>
      <c r="U5" s="85"/>
      <c r="V5" s="85"/>
      <c r="W5" s="85"/>
      <c r="X5" s="90"/>
      <c r="Y5" s="91" t="s">
        <v>3</v>
      </c>
      <c r="Z5" s="92"/>
      <c r="AA5" s="92"/>
      <c r="AB5" s="92"/>
      <c r="AC5" s="92"/>
      <c r="AD5" s="93"/>
      <c r="AE5" s="137" t="s">
        <v>565</v>
      </c>
      <c r="AF5" s="137"/>
      <c r="AG5" s="137"/>
      <c r="AH5" s="137"/>
      <c r="AI5" s="137"/>
      <c r="AJ5" s="137"/>
      <c r="AK5" s="137"/>
      <c r="AL5" s="137"/>
      <c r="AM5" s="137"/>
      <c r="AN5" s="137"/>
      <c r="AO5" s="137"/>
      <c r="AP5" s="138"/>
      <c r="AQ5" s="139" t="s">
        <v>566</v>
      </c>
      <c r="AR5" s="140"/>
      <c r="AS5" s="140"/>
      <c r="AT5" s="140"/>
      <c r="AU5" s="140"/>
      <c r="AV5" s="140"/>
      <c r="AW5" s="140"/>
      <c r="AX5" s="141"/>
    </row>
    <row r="6" spans="1:50" ht="39" customHeight="1" x14ac:dyDescent="0.15">
      <c r="A6" s="142" t="s">
        <v>4</v>
      </c>
      <c r="B6" s="143"/>
      <c r="C6" s="143"/>
      <c r="D6" s="143"/>
      <c r="E6" s="143"/>
      <c r="F6" s="143"/>
      <c r="G6" s="144" t="str">
        <f>入力規則等!F39</f>
        <v>一般会計</v>
      </c>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6"/>
    </row>
    <row r="7" spans="1:50" ht="49.5" customHeight="1" x14ac:dyDescent="0.15">
      <c r="A7" s="123" t="s">
        <v>20</v>
      </c>
      <c r="B7" s="124"/>
      <c r="C7" s="124"/>
      <c r="D7" s="124"/>
      <c r="E7" s="124"/>
      <c r="F7" s="125"/>
      <c r="G7" s="147" t="s">
        <v>567</v>
      </c>
      <c r="H7" s="148"/>
      <c r="I7" s="148"/>
      <c r="J7" s="148"/>
      <c r="K7" s="148"/>
      <c r="L7" s="148"/>
      <c r="M7" s="148"/>
      <c r="N7" s="148"/>
      <c r="O7" s="148"/>
      <c r="P7" s="148"/>
      <c r="Q7" s="148"/>
      <c r="R7" s="148"/>
      <c r="S7" s="148"/>
      <c r="T7" s="148"/>
      <c r="U7" s="148"/>
      <c r="V7" s="148"/>
      <c r="W7" s="148"/>
      <c r="X7" s="149"/>
      <c r="Y7" s="150" t="s">
        <v>235</v>
      </c>
      <c r="Z7" s="151"/>
      <c r="AA7" s="151"/>
      <c r="AB7" s="151"/>
      <c r="AC7" s="151"/>
      <c r="AD7" s="152"/>
      <c r="AE7" s="153" t="s">
        <v>568</v>
      </c>
      <c r="AF7" s="154"/>
      <c r="AG7" s="154"/>
      <c r="AH7" s="154"/>
      <c r="AI7" s="154"/>
      <c r="AJ7" s="154"/>
      <c r="AK7" s="154"/>
      <c r="AL7" s="154"/>
      <c r="AM7" s="154"/>
      <c r="AN7" s="154"/>
      <c r="AO7" s="154"/>
      <c r="AP7" s="154"/>
      <c r="AQ7" s="154"/>
      <c r="AR7" s="154"/>
      <c r="AS7" s="154"/>
      <c r="AT7" s="154"/>
      <c r="AU7" s="154"/>
      <c r="AV7" s="154"/>
      <c r="AW7" s="154"/>
      <c r="AX7" s="155"/>
    </row>
    <row r="8" spans="1:50" ht="53.25" customHeight="1" x14ac:dyDescent="0.15">
      <c r="A8" s="123" t="s">
        <v>172</v>
      </c>
      <c r="B8" s="124"/>
      <c r="C8" s="124"/>
      <c r="D8" s="124"/>
      <c r="E8" s="124"/>
      <c r="F8" s="125"/>
      <c r="G8" s="126" t="str">
        <f>入力規則等!A27</f>
        <v>科学技術・イノベーション</v>
      </c>
      <c r="H8" s="127"/>
      <c r="I8" s="127"/>
      <c r="J8" s="127"/>
      <c r="K8" s="127"/>
      <c r="L8" s="127"/>
      <c r="M8" s="127"/>
      <c r="N8" s="127"/>
      <c r="O8" s="127"/>
      <c r="P8" s="127"/>
      <c r="Q8" s="127"/>
      <c r="R8" s="127"/>
      <c r="S8" s="127"/>
      <c r="T8" s="127"/>
      <c r="U8" s="127"/>
      <c r="V8" s="127"/>
      <c r="W8" s="127"/>
      <c r="X8" s="128"/>
      <c r="Y8" s="129" t="s">
        <v>173</v>
      </c>
      <c r="Z8" s="130"/>
      <c r="AA8" s="130"/>
      <c r="AB8" s="130"/>
      <c r="AC8" s="130"/>
      <c r="AD8" s="131"/>
      <c r="AE8" s="132" t="str">
        <f>入力規則等!K13</f>
        <v>その他の事項経費</v>
      </c>
      <c r="AF8" s="127"/>
      <c r="AG8" s="127"/>
      <c r="AH8" s="127"/>
      <c r="AI8" s="127"/>
      <c r="AJ8" s="127"/>
      <c r="AK8" s="127"/>
      <c r="AL8" s="127"/>
      <c r="AM8" s="127"/>
      <c r="AN8" s="127"/>
      <c r="AO8" s="127"/>
      <c r="AP8" s="127"/>
      <c r="AQ8" s="127"/>
      <c r="AR8" s="127"/>
      <c r="AS8" s="127"/>
      <c r="AT8" s="127"/>
      <c r="AU8" s="127"/>
      <c r="AV8" s="127"/>
      <c r="AW8" s="127"/>
      <c r="AX8" s="133"/>
    </row>
    <row r="9" spans="1:50" ht="58.5" customHeight="1" x14ac:dyDescent="0.15">
      <c r="A9" s="115" t="s">
        <v>21</v>
      </c>
      <c r="B9" s="116"/>
      <c r="C9" s="116"/>
      <c r="D9" s="116"/>
      <c r="E9" s="116"/>
      <c r="F9" s="116"/>
      <c r="G9" s="134" t="s">
        <v>570</v>
      </c>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6"/>
    </row>
    <row r="10" spans="1:50" ht="80.25" customHeight="1" x14ac:dyDescent="0.15">
      <c r="A10" s="100" t="s">
        <v>27</v>
      </c>
      <c r="B10" s="101"/>
      <c r="C10" s="101"/>
      <c r="D10" s="101"/>
      <c r="E10" s="101"/>
      <c r="F10" s="101"/>
      <c r="G10" s="102" t="s">
        <v>571</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0" ht="42" customHeight="1" x14ac:dyDescent="0.15">
      <c r="A11" s="100" t="s">
        <v>5</v>
      </c>
      <c r="B11" s="101"/>
      <c r="C11" s="101"/>
      <c r="D11" s="101"/>
      <c r="E11" s="101"/>
      <c r="F11" s="105"/>
      <c r="G11" s="106" t="str">
        <f>入力規則等!P10</f>
        <v>直接実施</v>
      </c>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8"/>
    </row>
    <row r="12" spans="1:50" ht="21" customHeight="1" x14ac:dyDescent="0.15">
      <c r="A12" s="109" t="s">
        <v>22</v>
      </c>
      <c r="B12" s="110"/>
      <c r="C12" s="110"/>
      <c r="D12" s="110"/>
      <c r="E12" s="110"/>
      <c r="F12" s="111"/>
      <c r="G12" s="118"/>
      <c r="H12" s="119"/>
      <c r="I12" s="119"/>
      <c r="J12" s="119"/>
      <c r="K12" s="119"/>
      <c r="L12" s="119"/>
      <c r="M12" s="119"/>
      <c r="N12" s="119"/>
      <c r="O12" s="119"/>
      <c r="P12" s="120" t="s">
        <v>382</v>
      </c>
      <c r="Q12" s="121"/>
      <c r="R12" s="121"/>
      <c r="S12" s="121"/>
      <c r="T12" s="121"/>
      <c r="U12" s="121"/>
      <c r="V12" s="122"/>
      <c r="W12" s="120" t="s">
        <v>534</v>
      </c>
      <c r="X12" s="121"/>
      <c r="Y12" s="121"/>
      <c r="Z12" s="121"/>
      <c r="AA12" s="121"/>
      <c r="AB12" s="121"/>
      <c r="AC12" s="122"/>
      <c r="AD12" s="120" t="s">
        <v>536</v>
      </c>
      <c r="AE12" s="121"/>
      <c r="AF12" s="121"/>
      <c r="AG12" s="121"/>
      <c r="AH12" s="121"/>
      <c r="AI12" s="121"/>
      <c r="AJ12" s="122"/>
      <c r="AK12" s="120" t="s">
        <v>546</v>
      </c>
      <c r="AL12" s="121"/>
      <c r="AM12" s="121"/>
      <c r="AN12" s="121"/>
      <c r="AO12" s="121"/>
      <c r="AP12" s="121"/>
      <c r="AQ12" s="122"/>
      <c r="AR12" s="165"/>
      <c r="AS12" s="166"/>
      <c r="AT12" s="166"/>
      <c r="AU12" s="166"/>
      <c r="AV12" s="166"/>
      <c r="AW12" s="166"/>
      <c r="AX12" s="167"/>
    </row>
    <row r="13" spans="1:50" ht="21" customHeight="1" x14ac:dyDescent="0.15">
      <c r="A13" s="112"/>
      <c r="B13" s="113"/>
      <c r="C13" s="113"/>
      <c r="D13" s="113"/>
      <c r="E13" s="113"/>
      <c r="F13" s="114"/>
      <c r="G13" s="168" t="s">
        <v>6</v>
      </c>
      <c r="H13" s="169"/>
      <c r="I13" s="175" t="s">
        <v>7</v>
      </c>
      <c r="J13" s="176"/>
      <c r="K13" s="176"/>
      <c r="L13" s="176"/>
      <c r="M13" s="176"/>
      <c r="N13" s="176"/>
      <c r="O13" s="177"/>
      <c r="P13" s="159">
        <v>202.3</v>
      </c>
      <c r="Q13" s="160"/>
      <c r="R13" s="160"/>
      <c r="S13" s="160"/>
      <c r="T13" s="160"/>
      <c r="U13" s="160"/>
      <c r="V13" s="161"/>
      <c r="W13" s="159">
        <v>197</v>
      </c>
      <c r="X13" s="160"/>
      <c r="Y13" s="160"/>
      <c r="Z13" s="160"/>
      <c r="AA13" s="160"/>
      <c r="AB13" s="160"/>
      <c r="AC13" s="161"/>
      <c r="AD13" s="159">
        <v>200.1</v>
      </c>
      <c r="AE13" s="160"/>
      <c r="AF13" s="160"/>
      <c r="AG13" s="160"/>
      <c r="AH13" s="160"/>
      <c r="AI13" s="160"/>
      <c r="AJ13" s="161"/>
      <c r="AK13" s="159">
        <v>220.2</v>
      </c>
      <c r="AL13" s="160"/>
      <c r="AM13" s="160"/>
      <c r="AN13" s="160"/>
      <c r="AO13" s="160"/>
      <c r="AP13" s="160"/>
      <c r="AQ13" s="161"/>
      <c r="AR13" s="189"/>
      <c r="AS13" s="190"/>
      <c r="AT13" s="190"/>
      <c r="AU13" s="190"/>
      <c r="AV13" s="190"/>
      <c r="AW13" s="190"/>
      <c r="AX13" s="191"/>
    </row>
    <row r="14" spans="1:50" ht="21" customHeight="1" x14ac:dyDescent="0.15">
      <c r="A14" s="112"/>
      <c r="B14" s="113"/>
      <c r="C14" s="113"/>
      <c r="D14" s="113"/>
      <c r="E14" s="113"/>
      <c r="F14" s="114"/>
      <c r="G14" s="170"/>
      <c r="H14" s="171"/>
      <c r="I14" s="162" t="s">
        <v>8</v>
      </c>
      <c r="J14" s="187"/>
      <c r="K14" s="187"/>
      <c r="L14" s="187"/>
      <c r="M14" s="187"/>
      <c r="N14" s="187"/>
      <c r="O14" s="188"/>
      <c r="P14" s="159">
        <v>-1</v>
      </c>
      <c r="Q14" s="160"/>
      <c r="R14" s="160"/>
      <c r="S14" s="160"/>
      <c r="T14" s="160"/>
      <c r="U14" s="160"/>
      <c r="V14" s="161"/>
      <c r="W14" s="159">
        <v>-1</v>
      </c>
      <c r="X14" s="160"/>
      <c r="Y14" s="160"/>
      <c r="Z14" s="160"/>
      <c r="AA14" s="160"/>
      <c r="AB14" s="160"/>
      <c r="AC14" s="161"/>
      <c r="AD14" s="159">
        <v>-0.5</v>
      </c>
      <c r="AE14" s="160"/>
      <c r="AF14" s="160"/>
      <c r="AG14" s="160"/>
      <c r="AH14" s="160"/>
      <c r="AI14" s="160"/>
      <c r="AJ14" s="161"/>
      <c r="AK14" s="159">
        <v>-1.944</v>
      </c>
      <c r="AL14" s="160"/>
      <c r="AM14" s="160"/>
      <c r="AN14" s="160"/>
      <c r="AO14" s="160"/>
      <c r="AP14" s="160"/>
      <c r="AQ14" s="161"/>
      <c r="AR14" s="192"/>
      <c r="AS14" s="193"/>
      <c r="AT14" s="193"/>
      <c r="AU14" s="193"/>
      <c r="AV14" s="193"/>
      <c r="AW14" s="193"/>
      <c r="AX14" s="194"/>
    </row>
    <row r="15" spans="1:50" ht="21" customHeight="1" x14ac:dyDescent="0.15">
      <c r="A15" s="112"/>
      <c r="B15" s="113"/>
      <c r="C15" s="113"/>
      <c r="D15" s="113"/>
      <c r="E15" s="113"/>
      <c r="F15" s="114"/>
      <c r="G15" s="172"/>
      <c r="H15" s="171"/>
      <c r="I15" s="178" t="s">
        <v>558</v>
      </c>
      <c r="J15" s="179"/>
      <c r="K15" s="179"/>
      <c r="L15" s="179"/>
      <c r="M15" s="179"/>
      <c r="N15" s="179"/>
      <c r="O15" s="180"/>
      <c r="P15" s="156"/>
      <c r="Q15" s="157"/>
      <c r="R15" s="157"/>
      <c r="S15" s="157"/>
      <c r="T15" s="157"/>
      <c r="U15" s="157"/>
      <c r="V15" s="158"/>
      <c r="W15" s="156"/>
      <c r="X15" s="157"/>
      <c r="Y15" s="157"/>
      <c r="Z15" s="157"/>
      <c r="AA15" s="157"/>
      <c r="AB15" s="157"/>
      <c r="AC15" s="158"/>
      <c r="AD15" s="156"/>
      <c r="AE15" s="157"/>
      <c r="AF15" s="157"/>
      <c r="AG15" s="157"/>
      <c r="AH15" s="157"/>
      <c r="AI15" s="157"/>
      <c r="AJ15" s="158"/>
      <c r="AK15" s="159">
        <v>-1.944</v>
      </c>
      <c r="AL15" s="160"/>
      <c r="AM15" s="160"/>
      <c r="AN15" s="160"/>
      <c r="AO15" s="160"/>
      <c r="AP15" s="160"/>
      <c r="AQ15" s="161"/>
      <c r="AR15" s="192"/>
      <c r="AS15" s="193"/>
      <c r="AT15" s="193"/>
      <c r="AU15" s="193"/>
      <c r="AV15" s="193"/>
      <c r="AW15" s="193"/>
      <c r="AX15" s="194"/>
    </row>
    <row r="16" spans="1:50" ht="21" customHeight="1" x14ac:dyDescent="0.15">
      <c r="A16" s="112"/>
      <c r="B16" s="113"/>
      <c r="C16" s="113"/>
      <c r="D16" s="113"/>
      <c r="E16" s="113"/>
      <c r="F16" s="114"/>
      <c r="G16" s="172"/>
      <c r="H16" s="171"/>
      <c r="I16" s="162" t="s">
        <v>45</v>
      </c>
      <c r="J16" s="163"/>
      <c r="K16" s="163"/>
      <c r="L16" s="163"/>
      <c r="M16" s="163"/>
      <c r="N16" s="163"/>
      <c r="O16" s="164"/>
      <c r="P16" s="159" t="s">
        <v>568</v>
      </c>
      <c r="Q16" s="160"/>
      <c r="R16" s="160"/>
      <c r="S16" s="160"/>
      <c r="T16" s="160"/>
      <c r="U16" s="160"/>
      <c r="V16" s="161"/>
      <c r="W16" s="159" t="s">
        <v>568</v>
      </c>
      <c r="X16" s="160"/>
      <c r="Y16" s="160"/>
      <c r="Z16" s="160"/>
      <c r="AA16" s="160"/>
      <c r="AB16" s="160"/>
      <c r="AC16" s="161"/>
      <c r="AD16" s="159" t="s">
        <v>568</v>
      </c>
      <c r="AE16" s="160"/>
      <c r="AF16" s="160"/>
      <c r="AG16" s="160"/>
      <c r="AH16" s="160"/>
      <c r="AI16" s="160"/>
      <c r="AJ16" s="161"/>
      <c r="AK16" s="159" t="s">
        <v>568</v>
      </c>
      <c r="AL16" s="160"/>
      <c r="AM16" s="160"/>
      <c r="AN16" s="160"/>
      <c r="AO16" s="160"/>
      <c r="AP16" s="160"/>
      <c r="AQ16" s="161"/>
      <c r="AR16" s="192"/>
      <c r="AS16" s="193"/>
      <c r="AT16" s="193"/>
      <c r="AU16" s="193"/>
      <c r="AV16" s="193"/>
      <c r="AW16" s="193"/>
      <c r="AX16" s="194"/>
    </row>
    <row r="17" spans="1:50" ht="21" customHeight="1" x14ac:dyDescent="0.15">
      <c r="A17" s="112"/>
      <c r="B17" s="113"/>
      <c r="C17" s="113"/>
      <c r="D17" s="113"/>
      <c r="E17" s="113"/>
      <c r="F17" s="114"/>
      <c r="G17" s="172"/>
      <c r="H17" s="171"/>
      <c r="I17" s="162" t="s">
        <v>46</v>
      </c>
      <c r="J17" s="163"/>
      <c r="K17" s="163"/>
      <c r="L17" s="163"/>
      <c r="M17" s="163"/>
      <c r="N17" s="163"/>
      <c r="O17" s="164"/>
      <c r="P17" s="159" t="s">
        <v>568</v>
      </c>
      <c r="Q17" s="160"/>
      <c r="R17" s="160"/>
      <c r="S17" s="160"/>
      <c r="T17" s="160"/>
      <c r="U17" s="160"/>
      <c r="V17" s="161"/>
      <c r="W17" s="159" t="s">
        <v>568</v>
      </c>
      <c r="X17" s="160"/>
      <c r="Y17" s="160"/>
      <c r="Z17" s="160"/>
      <c r="AA17" s="160"/>
      <c r="AB17" s="160"/>
      <c r="AC17" s="161"/>
      <c r="AD17" s="159" t="s">
        <v>568</v>
      </c>
      <c r="AE17" s="160"/>
      <c r="AF17" s="160"/>
      <c r="AG17" s="160"/>
      <c r="AH17" s="160"/>
      <c r="AI17" s="160"/>
      <c r="AJ17" s="161"/>
      <c r="AK17" s="159" t="s">
        <v>568</v>
      </c>
      <c r="AL17" s="160"/>
      <c r="AM17" s="160"/>
      <c r="AN17" s="160"/>
      <c r="AO17" s="160"/>
      <c r="AP17" s="160"/>
      <c r="AQ17" s="161"/>
      <c r="AR17" s="192"/>
      <c r="AS17" s="193"/>
      <c r="AT17" s="193"/>
      <c r="AU17" s="193"/>
      <c r="AV17" s="193"/>
      <c r="AW17" s="193"/>
      <c r="AX17" s="194"/>
    </row>
    <row r="18" spans="1:50" ht="24.75" customHeight="1" x14ac:dyDescent="0.15">
      <c r="A18" s="112"/>
      <c r="B18" s="113"/>
      <c r="C18" s="113"/>
      <c r="D18" s="113"/>
      <c r="E18" s="113"/>
      <c r="F18" s="114"/>
      <c r="G18" s="172"/>
      <c r="H18" s="171"/>
      <c r="I18" s="162" t="s">
        <v>44</v>
      </c>
      <c r="J18" s="187"/>
      <c r="K18" s="187"/>
      <c r="L18" s="187"/>
      <c r="M18" s="187"/>
      <c r="N18" s="187"/>
      <c r="O18" s="188"/>
      <c r="P18" s="159" t="s">
        <v>568</v>
      </c>
      <c r="Q18" s="160"/>
      <c r="R18" s="160"/>
      <c r="S18" s="160"/>
      <c r="T18" s="160"/>
      <c r="U18" s="160"/>
      <c r="V18" s="161"/>
      <c r="W18" s="159" t="s">
        <v>568</v>
      </c>
      <c r="X18" s="160"/>
      <c r="Y18" s="160"/>
      <c r="Z18" s="160"/>
      <c r="AA18" s="160"/>
      <c r="AB18" s="160"/>
      <c r="AC18" s="161"/>
      <c r="AD18" s="159" t="s">
        <v>568</v>
      </c>
      <c r="AE18" s="160"/>
      <c r="AF18" s="160"/>
      <c r="AG18" s="160"/>
      <c r="AH18" s="160"/>
      <c r="AI18" s="160"/>
      <c r="AJ18" s="161"/>
      <c r="AK18" s="159" t="s">
        <v>568</v>
      </c>
      <c r="AL18" s="160"/>
      <c r="AM18" s="160"/>
      <c r="AN18" s="160"/>
      <c r="AO18" s="160"/>
      <c r="AP18" s="160"/>
      <c r="AQ18" s="161"/>
      <c r="AR18" s="192"/>
      <c r="AS18" s="193"/>
      <c r="AT18" s="193"/>
      <c r="AU18" s="193"/>
      <c r="AV18" s="193"/>
      <c r="AW18" s="193"/>
      <c r="AX18" s="194"/>
    </row>
    <row r="19" spans="1:50" ht="24.75" customHeight="1" x14ac:dyDescent="0.15">
      <c r="A19" s="112"/>
      <c r="B19" s="113"/>
      <c r="C19" s="113"/>
      <c r="D19" s="113"/>
      <c r="E19" s="113"/>
      <c r="F19" s="114"/>
      <c r="G19" s="173"/>
      <c r="H19" s="174"/>
      <c r="I19" s="181" t="s">
        <v>18</v>
      </c>
      <c r="J19" s="182"/>
      <c r="K19" s="182"/>
      <c r="L19" s="182"/>
      <c r="M19" s="182"/>
      <c r="N19" s="182"/>
      <c r="O19" s="183"/>
      <c r="P19" s="184">
        <f>SUM(P13:V18)</f>
        <v>201.3</v>
      </c>
      <c r="Q19" s="185"/>
      <c r="R19" s="185"/>
      <c r="S19" s="185"/>
      <c r="T19" s="185"/>
      <c r="U19" s="185"/>
      <c r="V19" s="186"/>
      <c r="W19" s="184">
        <f>SUM(W13:AC18)</f>
        <v>196</v>
      </c>
      <c r="X19" s="185"/>
      <c r="Y19" s="185"/>
      <c r="Z19" s="185"/>
      <c r="AA19" s="185"/>
      <c r="AB19" s="185"/>
      <c r="AC19" s="186"/>
      <c r="AD19" s="184">
        <f>SUM(AD13:AJ18)</f>
        <v>199.6</v>
      </c>
      <c r="AE19" s="185"/>
      <c r="AF19" s="185"/>
      <c r="AG19" s="185"/>
      <c r="AH19" s="185"/>
      <c r="AI19" s="185"/>
      <c r="AJ19" s="186"/>
      <c r="AK19" s="184">
        <f>SUM(AK13:AQ18)-AK15</f>
        <v>218.256</v>
      </c>
      <c r="AL19" s="185"/>
      <c r="AM19" s="185"/>
      <c r="AN19" s="185"/>
      <c r="AO19" s="185"/>
      <c r="AP19" s="185"/>
      <c r="AQ19" s="186"/>
      <c r="AR19" s="192"/>
      <c r="AS19" s="193"/>
      <c r="AT19" s="193"/>
      <c r="AU19" s="193"/>
      <c r="AV19" s="193"/>
      <c r="AW19" s="193"/>
      <c r="AX19" s="194"/>
    </row>
    <row r="20" spans="1:50" ht="24.75" customHeight="1" x14ac:dyDescent="0.15">
      <c r="A20" s="112"/>
      <c r="B20" s="113"/>
      <c r="C20" s="113"/>
      <c r="D20" s="113"/>
      <c r="E20" s="113"/>
      <c r="F20" s="114"/>
      <c r="G20" s="206" t="s">
        <v>9</v>
      </c>
      <c r="H20" s="207"/>
      <c r="I20" s="207"/>
      <c r="J20" s="207"/>
      <c r="K20" s="207"/>
      <c r="L20" s="207"/>
      <c r="M20" s="207"/>
      <c r="N20" s="207"/>
      <c r="O20" s="207"/>
      <c r="P20" s="159">
        <v>168</v>
      </c>
      <c r="Q20" s="160"/>
      <c r="R20" s="160"/>
      <c r="S20" s="160"/>
      <c r="T20" s="160"/>
      <c r="U20" s="160"/>
      <c r="V20" s="161"/>
      <c r="W20" s="159">
        <v>114</v>
      </c>
      <c r="X20" s="160"/>
      <c r="Y20" s="160"/>
      <c r="Z20" s="160"/>
      <c r="AA20" s="160"/>
      <c r="AB20" s="160"/>
      <c r="AC20" s="161"/>
      <c r="AD20" s="159">
        <v>131.5</v>
      </c>
      <c r="AE20" s="160"/>
      <c r="AF20" s="160"/>
      <c r="AG20" s="160"/>
      <c r="AH20" s="160"/>
      <c r="AI20" s="160"/>
      <c r="AJ20" s="161"/>
      <c r="AK20" s="204"/>
      <c r="AL20" s="204"/>
      <c r="AM20" s="204"/>
      <c r="AN20" s="204"/>
      <c r="AO20" s="204"/>
      <c r="AP20" s="204"/>
      <c r="AQ20" s="204"/>
      <c r="AR20" s="192"/>
      <c r="AS20" s="193"/>
      <c r="AT20" s="193"/>
      <c r="AU20" s="193"/>
      <c r="AV20" s="193"/>
      <c r="AW20" s="193"/>
      <c r="AX20" s="194"/>
    </row>
    <row r="21" spans="1:50" ht="24.75" customHeight="1" x14ac:dyDescent="0.15">
      <c r="A21" s="112"/>
      <c r="B21" s="113"/>
      <c r="C21" s="113"/>
      <c r="D21" s="113"/>
      <c r="E21" s="113"/>
      <c r="F21" s="114"/>
      <c r="G21" s="206" t="s">
        <v>10</v>
      </c>
      <c r="H21" s="207"/>
      <c r="I21" s="207"/>
      <c r="J21" s="207"/>
      <c r="K21" s="207"/>
      <c r="L21" s="207"/>
      <c r="M21" s="207"/>
      <c r="N21" s="207"/>
      <c r="O21" s="207"/>
      <c r="P21" s="203">
        <f>IF(P19=0, "-", SUM(P20)/P19)</f>
        <v>0.83457526080476896</v>
      </c>
      <c r="Q21" s="203"/>
      <c r="R21" s="203"/>
      <c r="S21" s="203"/>
      <c r="T21" s="203"/>
      <c r="U21" s="203"/>
      <c r="V21" s="203"/>
      <c r="W21" s="203">
        <f>IF(W19=0, "-", SUM(W20)/W19)</f>
        <v>0.58163265306122447</v>
      </c>
      <c r="X21" s="203"/>
      <c r="Y21" s="203"/>
      <c r="Z21" s="203"/>
      <c r="AA21" s="203"/>
      <c r="AB21" s="203"/>
      <c r="AC21" s="203"/>
      <c r="AD21" s="203">
        <f>IF(AD19=0, "-", SUM(AD20)/AD19)</f>
        <v>0.65881763527054105</v>
      </c>
      <c r="AE21" s="203"/>
      <c r="AF21" s="203"/>
      <c r="AG21" s="203"/>
      <c r="AH21" s="203"/>
      <c r="AI21" s="203"/>
      <c r="AJ21" s="203"/>
      <c r="AK21" s="204"/>
      <c r="AL21" s="204"/>
      <c r="AM21" s="204"/>
      <c r="AN21" s="204"/>
      <c r="AO21" s="204"/>
      <c r="AP21" s="204"/>
      <c r="AQ21" s="205"/>
      <c r="AR21" s="192"/>
      <c r="AS21" s="193"/>
      <c r="AT21" s="193"/>
      <c r="AU21" s="193"/>
      <c r="AV21" s="193"/>
      <c r="AW21" s="193"/>
      <c r="AX21" s="194"/>
    </row>
    <row r="22" spans="1:50" ht="25.5" customHeight="1" x14ac:dyDescent="0.15">
      <c r="A22" s="115"/>
      <c r="B22" s="116"/>
      <c r="C22" s="116"/>
      <c r="D22" s="116"/>
      <c r="E22" s="116"/>
      <c r="F22" s="117"/>
      <c r="G22" s="201" t="s">
        <v>210</v>
      </c>
      <c r="H22" s="202"/>
      <c r="I22" s="202"/>
      <c r="J22" s="202"/>
      <c r="K22" s="202"/>
      <c r="L22" s="202"/>
      <c r="M22" s="202"/>
      <c r="N22" s="202"/>
      <c r="O22" s="202"/>
      <c r="P22" s="203">
        <f>IF(P20=0, "-", SUM(P20)/SUM(P13,P14))</f>
        <v>0.83457526080476896</v>
      </c>
      <c r="Q22" s="203"/>
      <c r="R22" s="203"/>
      <c r="S22" s="203"/>
      <c r="T22" s="203"/>
      <c r="U22" s="203"/>
      <c r="V22" s="203"/>
      <c r="W22" s="203">
        <f>IF(W20=0, "-", SUM(W20)/SUM(W13,W14))</f>
        <v>0.58163265306122447</v>
      </c>
      <c r="X22" s="203"/>
      <c r="Y22" s="203"/>
      <c r="Z22" s="203"/>
      <c r="AA22" s="203"/>
      <c r="AB22" s="203"/>
      <c r="AC22" s="203"/>
      <c r="AD22" s="203">
        <f>IF(AD20=0, "-", SUM(AD20)/SUM(AD13,AD14))</f>
        <v>0.65881763527054105</v>
      </c>
      <c r="AE22" s="203"/>
      <c r="AF22" s="203"/>
      <c r="AG22" s="203"/>
      <c r="AH22" s="203"/>
      <c r="AI22" s="203"/>
      <c r="AJ22" s="203"/>
      <c r="AK22" s="204"/>
      <c r="AL22" s="204"/>
      <c r="AM22" s="204"/>
      <c r="AN22" s="204"/>
      <c r="AO22" s="204"/>
      <c r="AP22" s="204"/>
      <c r="AQ22" s="205"/>
      <c r="AR22" s="195"/>
      <c r="AS22" s="196"/>
      <c r="AT22" s="196"/>
      <c r="AU22" s="196"/>
      <c r="AV22" s="196"/>
      <c r="AW22" s="196"/>
      <c r="AX22" s="197"/>
    </row>
    <row r="23" spans="1:50" ht="40.35" customHeight="1" x14ac:dyDescent="0.15">
      <c r="A23" s="252" t="s">
        <v>560</v>
      </c>
      <c r="B23" s="253"/>
      <c r="C23" s="253"/>
      <c r="D23" s="253"/>
      <c r="E23" s="253"/>
      <c r="F23" s="254"/>
      <c r="G23" s="258" t="s">
        <v>204</v>
      </c>
      <c r="H23" s="215"/>
      <c r="I23" s="215"/>
      <c r="J23" s="215"/>
      <c r="K23" s="215"/>
      <c r="L23" s="215"/>
      <c r="M23" s="215"/>
      <c r="N23" s="215"/>
      <c r="O23" s="259"/>
      <c r="P23" s="260" t="s">
        <v>558</v>
      </c>
      <c r="Q23" s="215"/>
      <c r="R23" s="215"/>
      <c r="S23" s="215"/>
      <c r="T23" s="215"/>
      <c r="U23" s="215"/>
      <c r="V23" s="259"/>
      <c r="W23" s="214" t="s">
        <v>203</v>
      </c>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6"/>
    </row>
    <row r="24" spans="1:50" ht="25.5" customHeight="1" x14ac:dyDescent="0.15">
      <c r="A24" s="255"/>
      <c r="B24" s="256"/>
      <c r="C24" s="256"/>
      <c r="D24" s="256"/>
      <c r="E24" s="256"/>
      <c r="F24" s="257"/>
      <c r="G24" s="261" t="s">
        <v>716</v>
      </c>
      <c r="H24" s="262"/>
      <c r="I24" s="262"/>
      <c r="J24" s="262"/>
      <c r="K24" s="262"/>
      <c r="L24" s="262"/>
      <c r="M24" s="262"/>
      <c r="N24" s="262"/>
      <c r="O24" s="263"/>
      <c r="P24" s="264">
        <v>-1.944</v>
      </c>
      <c r="Q24" s="265"/>
      <c r="R24" s="265"/>
      <c r="S24" s="265"/>
      <c r="T24" s="265"/>
      <c r="U24" s="265"/>
      <c r="V24" s="266"/>
      <c r="W24" s="217"/>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9"/>
    </row>
    <row r="25" spans="1:50" ht="25.5" customHeight="1" x14ac:dyDescent="0.15">
      <c r="A25" s="255"/>
      <c r="B25" s="256"/>
      <c r="C25" s="256"/>
      <c r="D25" s="256"/>
      <c r="E25" s="256"/>
      <c r="F25" s="257"/>
      <c r="G25" s="198"/>
      <c r="H25" s="199"/>
      <c r="I25" s="199"/>
      <c r="J25" s="199"/>
      <c r="K25" s="199"/>
      <c r="L25" s="199"/>
      <c r="M25" s="199"/>
      <c r="N25" s="199"/>
      <c r="O25" s="200"/>
      <c r="P25" s="159"/>
      <c r="Q25" s="160"/>
      <c r="R25" s="160"/>
      <c r="S25" s="160"/>
      <c r="T25" s="160"/>
      <c r="U25" s="160"/>
      <c r="V25" s="161"/>
      <c r="W25" s="220"/>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2"/>
    </row>
    <row r="26" spans="1:50" ht="25.5" customHeight="1" x14ac:dyDescent="0.15">
      <c r="A26" s="255"/>
      <c r="B26" s="256"/>
      <c r="C26" s="256"/>
      <c r="D26" s="256"/>
      <c r="E26" s="256"/>
      <c r="F26" s="257"/>
      <c r="G26" s="198"/>
      <c r="H26" s="199"/>
      <c r="I26" s="199"/>
      <c r="J26" s="199"/>
      <c r="K26" s="199"/>
      <c r="L26" s="199"/>
      <c r="M26" s="199"/>
      <c r="N26" s="199"/>
      <c r="O26" s="200"/>
      <c r="P26" s="159"/>
      <c r="Q26" s="160"/>
      <c r="R26" s="160"/>
      <c r="S26" s="160"/>
      <c r="T26" s="160"/>
      <c r="U26" s="160"/>
      <c r="V26" s="161"/>
      <c r="W26" s="220"/>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2"/>
    </row>
    <row r="27" spans="1:50" ht="25.5" customHeight="1" x14ac:dyDescent="0.15">
      <c r="A27" s="255"/>
      <c r="B27" s="256"/>
      <c r="C27" s="256"/>
      <c r="D27" s="256"/>
      <c r="E27" s="256"/>
      <c r="F27" s="257"/>
      <c r="G27" s="198"/>
      <c r="H27" s="199"/>
      <c r="I27" s="199"/>
      <c r="J27" s="199"/>
      <c r="K27" s="199"/>
      <c r="L27" s="199"/>
      <c r="M27" s="199"/>
      <c r="N27" s="199"/>
      <c r="O27" s="200"/>
      <c r="P27" s="159"/>
      <c r="Q27" s="160"/>
      <c r="R27" s="160"/>
      <c r="S27" s="160"/>
      <c r="T27" s="160"/>
      <c r="U27" s="160"/>
      <c r="V27" s="161"/>
      <c r="W27" s="220"/>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2"/>
    </row>
    <row r="28" spans="1:50" ht="25.5" customHeight="1" x14ac:dyDescent="0.15">
      <c r="A28" s="255"/>
      <c r="B28" s="256"/>
      <c r="C28" s="256"/>
      <c r="D28" s="256"/>
      <c r="E28" s="256"/>
      <c r="F28" s="257"/>
      <c r="G28" s="198"/>
      <c r="H28" s="199"/>
      <c r="I28" s="199"/>
      <c r="J28" s="199"/>
      <c r="K28" s="199"/>
      <c r="L28" s="199"/>
      <c r="M28" s="199"/>
      <c r="N28" s="199"/>
      <c r="O28" s="200"/>
      <c r="P28" s="159"/>
      <c r="Q28" s="160"/>
      <c r="R28" s="160"/>
      <c r="S28" s="160"/>
      <c r="T28" s="160"/>
      <c r="U28" s="160"/>
      <c r="V28" s="161"/>
      <c r="W28" s="220"/>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2"/>
    </row>
    <row r="29" spans="1:50" ht="25.5" customHeight="1" x14ac:dyDescent="0.15">
      <c r="A29" s="255"/>
      <c r="B29" s="256"/>
      <c r="C29" s="256"/>
      <c r="D29" s="256"/>
      <c r="E29" s="256"/>
      <c r="F29" s="257"/>
      <c r="G29" s="246"/>
      <c r="H29" s="247"/>
      <c r="I29" s="247"/>
      <c r="J29" s="247"/>
      <c r="K29" s="247"/>
      <c r="L29" s="247"/>
      <c r="M29" s="247"/>
      <c r="N29" s="247"/>
      <c r="O29" s="248"/>
      <c r="P29" s="249"/>
      <c r="Q29" s="250"/>
      <c r="R29" s="250"/>
      <c r="S29" s="250"/>
      <c r="T29" s="250"/>
      <c r="U29" s="250"/>
      <c r="V29" s="251"/>
      <c r="W29" s="220"/>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2"/>
    </row>
    <row r="30" spans="1:50" ht="25.5" customHeight="1" thickBot="1" x14ac:dyDescent="0.2">
      <c r="A30" s="255"/>
      <c r="B30" s="256"/>
      <c r="C30" s="256"/>
      <c r="D30" s="256"/>
      <c r="E30" s="256"/>
      <c r="F30" s="257"/>
      <c r="G30" s="208" t="s">
        <v>18</v>
      </c>
      <c r="H30" s="209"/>
      <c r="I30" s="209"/>
      <c r="J30" s="209"/>
      <c r="K30" s="209"/>
      <c r="L30" s="209"/>
      <c r="M30" s="209"/>
      <c r="N30" s="209"/>
      <c r="O30" s="210"/>
      <c r="P30" s="211">
        <f>AK15</f>
        <v>-1.944</v>
      </c>
      <c r="Q30" s="212"/>
      <c r="R30" s="212"/>
      <c r="S30" s="212"/>
      <c r="T30" s="212"/>
      <c r="U30" s="212"/>
      <c r="V30" s="213"/>
      <c r="W30" s="223"/>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5"/>
    </row>
    <row r="31" spans="1:50" ht="47.25" customHeight="1" x14ac:dyDescent="0.15">
      <c r="A31" s="226" t="s">
        <v>539</v>
      </c>
      <c r="B31" s="227"/>
      <c r="C31" s="227"/>
      <c r="D31" s="227"/>
      <c r="E31" s="227"/>
      <c r="F31" s="228"/>
      <c r="G31" s="229" t="s">
        <v>573</v>
      </c>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0" ht="31.5" customHeight="1" x14ac:dyDescent="0.15">
      <c r="A32" s="232" t="s">
        <v>540</v>
      </c>
      <c r="B32" s="233"/>
      <c r="C32" s="233"/>
      <c r="D32" s="233"/>
      <c r="E32" s="233"/>
      <c r="F32" s="234"/>
      <c r="G32" s="238" t="s">
        <v>538</v>
      </c>
      <c r="H32" s="239"/>
      <c r="I32" s="239"/>
      <c r="J32" s="239"/>
      <c r="K32" s="239"/>
      <c r="L32" s="239"/>
      <c r="M32" s="239"/>
      <c r="N32" s="239"/>
      <c r="O32" s="239"/>
      <c r="P32" s="240" t="s">
        <v>537</v>
      </c>
      <c r="Q32" s="239"/>
      <c r="R32" s="239"/>
      <c r="S32" s="239"/>
      <c r="T32" s="239"/>
      <c r="U32" s="239"/>
      <c r="V32" s="239"/>
      <c r="W32" s="239"/>
      <c r="X32" s="241"/>
      <c r="Y32" s="242"/>
      <c r="Z32" s="243"/>
      <c r="AA32" s="244"/>
      <c r="AB32" s="245" t="s">
        <v>11</v>
      </c>
      <c r="AC32" s="245"/>
      <c r="AD32" s="245"/>
      <c r="AE32" s="276" t="s">
        <v>382</v>
      </c>
      <c r="AF32" s="277"/>
      <c r="AG32" s="277"/>
      <c r="AH32" s="278"/>
      <c r="AI32" s="276" t="s">
        <v>534</v>
      </c>
      <c r="AJ32" s="277"/>
      <c r="AK32" s="277"/>
      <c r="AL32" s="278"/>
      <c r="AM32" s="276" t="s">
        <v>350</v>
      </c>
      <c r="AN32" s="277"/>
      <c r="AO32" s="277"/>
      <c r="AP32" s="278"/>
      <c r="AQ32" s="279" t="s">
        <v>381</v>
      </c>
      <c r="AR32" s="280"/>
      <c r="AS32" s="280"/>
      <c r="AT32" s="281"/>
      <c r="AU32" s="279" t="s">
        <v>547</v>
      </c>
      <c r="AV32" s="280"/>
      <c r="AW32" s="280"/>
      <c r="AX32" s="282"/>
    </row>
    <row r="33" spans="1:51" ht="23.25" customHeight="1" x14ac:dyDescent="0.15">
      <c r="A33" s="232"/>
      <c r="B33" s="233"/>
      <c r="C33" s="233"/>
      <c r="D33" s="233"/>
      <c r="E33" s="233"/>
      <c r="F33" s="234"/>
      <c r="G33" s="283" t="s">
        <v>574</v>
      </c>
      <c r="H33" s="284"/>
      <c r="I33" s="284"/>
      <c r="J33" s="284"/>
      <c r="K33" s="284"/>
      <c r="L33" s="284"/>
      <c r="M33" s="284"/>
      <c r="N33" s="284"/>
      <c r="O33" s="284"/>
      <c r="P33" s="287" t="s">
        <v>575</v>
      </c>
      <c r="Q33" s="288"/>
      <c r="R33" s="288"/>
      <c r="S33" s="288"/>
      <c r="T33" s="288"/>
      <c r="U33" s="288"/>
      <c r="V33" s="288"/>
      <c r="W33" s="288"/>
      <c r="X33" s="289"/>
      <c r="Y33" s="293" t="s">
        <v>48</v>
      </c>
      <c r="Z33" s="294"/>
      <c r="AA33" s="295"/>
      <c r="AB33" s="274" t="s">
        <v>582</v>
      </c>
      <c r="AC33" s="275"/>
      <c r="AD33" s="275"/>
      <c r="AE33" s="267">
        <v>1</v>
      </c>
      <c r="AF33" s="267"/>
      <c r="AG33" s="267"/>
      <c r="AH33" s="267"/>
      <c r="AI33" s="267" t="s">
        <v>568</v>
      </c>
      <c r="AJ33" s="267"/>
      <c r="AK33" s="267"/>
      <c r="AL33" s="267"/>
      <c r="AM33" s="267">
        <v>2</v>
      </c>
      <c r="AN33" s="267"/>
      <c r="AO33" s="267"/>
      <c r="AP33" s="267"/>
      <c r="AQ33" s="267" t="s">
        <v>568</v>
      </c>
      <c r="AR33" s="267"/>
      <c r="AS33" s="267"/>
      <c r="AT33" s="267"/>
      <c r="AU33" s="268" t="s">
        <v>568</v>
      </c>
      <c r="AV33" s="269"/>
      <c r="AW33" s="269"/>
      <c r="AX33" s="270"/>
    </row>
    <row r="34" spans="1:51" ht="23.25" customHeight="1" x14ac:dyDescent="0.15">
      <c r="A34" s="235"/>
      <c r="B34" s="236"/>
      <c r="C34" s="236"/>
      <c r="D34" s="236"/>
      <c r="E34" s="236"/>
      <c r="F34" s="237"/>
      <c r="G34" s="285"/>
      <c r="H34" s="286"/>
      <c r="I34" s="286"/>
      <c r="J34" s="286"/>
      <c r="K34" s="286"/>
      <c r="L34" s="286"/>
      <c r="M34" s="286"/>
      <c r="N34" s="286"/>
      <c r="O34" s="286"/>
      <c r="P34" s="290"/>
      <c r="Q34" s="291"/>
      <c r="R34" s="291"/>
      <c r="S34" s="291"/>
      <c r="T34" s="291"/>
      <c r="U34" s="291"/>
      <c r="V34" s="291"/>
      <c r="W34" s="291"/>
      <c r="X34" s="292"/>
      <c r="Y34" s="271" t="s">
        <v>49</v>
      </c>
      <c r="Z34" s="272"/>
      <c r="AA34" s="273"/>
      <c r="AB34" s="274" t="s">
        <v>582</v>
      </c>
      <c r="AC34" s="275"/>
      <c r="AD34" s="275"/>
      <c r="AE34" s="267">
        <v>1</v>
      </c>
      <c r="AF34" s="267"/>
      <c r="AG34" s="267"/>
      <c r="AH34" s="267"/>
      <c r="AI34" s="267">
        <v>1</v>
      </c>
      <c r="AJ34" s="267"/>
      <c r="AK34" s="267"/>
      <c r="AL34" s="267"/>
      <c r="AM34" s="267">
        <v>1</v>
      </c>
      <c r="AN34" s="267"/>
      <c r="AO34" s="267"/>
      <c r="AP34" s="267"/>
      <c r="AQ34" s="267">
        <v>1</v>
      </c>
      <c r="AR34" s="267"/>
      <c r="AS34" s="267"/>
      <c r="AT34" s="267"/>
      <c r="AU34" s="268">
        <v>1</v>
      </c>
      <c r="AV34" s="269"/>
      <c r="AW34" s="269"/>
      <c r="AX34" s="270"/>
    </row>
    <row r="35" spans="1:51" ht="23.25" customHeight="1" x14ac:dyDescent="0.15">
      <c r="A35" s="314" t="s">
        <v>541</v>
      </c>
      <c r="B35" s="315"/>
      <c r="C35" s="315"/>
      <c r="D35" s="315"/>
      <c r="E35" s="315"/>
      <c r="F35" s="316"/>
      <c r="G35" s="121" t="s">
        <v>542</v>
      </c>
      <c r="H35" s="121"/>
      <c r="I35" s="121"/>
      <c r="J35" s="121"/>
      <c r="K35" s="121"/>
      <c r="L35" s="121"/>
      <c r="M35" s="121"/>
      <c r="N35" s="121"/>
      <c r="O35" s="121"/>
      <c r="P35" s="121"/>
      <c r="Q35" s="121"/>
      <c r="R35" s="121"/>
      <c r="S35" s="121"/>
      <c r="T35" s="121"/>
      <c r="U35" s="121"/>
      <c r="V35" s="121"/>
      <c r="W35" s="121"/>
      <c r="X35" s="122"/>
      <c r="Y35" s="322"/>
      <c r="Z35" s="323"/>
      <c r="AA35" s="324"/>
      <c r="AB35" s="120" t="s">
        <v>11</v>
      </c>
      <c r="AC35" s="121"/>
      <c r="AD35" s="122"/>
      <c r="AE35" s="120" t="s">
        <v>382</v>
      </c>
      <c r="AF35" s="121"/>
      <c r="AG35" s="121"/>
      <c r="AH35" s="122"/>
      <c r="AI35" s="120" t="s">
        <v>534</v>
      </c>
      <c r="AJ35" s="121"/>
      <c r="AK35" s="121"/>
      <c r="AL35" s="122"/>
      <c r="AM35" s="120" t="s">
        <v>350</v>
      </c>
      <c r="AN35" s="121"/>
      <c r="AO35" s="121"/>
      <c r="AP35" s="122"/>
      <c r="AQ35" s="325" t="s">
        <v>548</v>
      </c>
      <c r="AR35" s="326"/>
      <c r="AS35" s="326"/>
      <c r="AT35" s="326"/>
      <c r="AU35" s="326"/>
      <c r="AV35" s="326"/>
      <c r="AW35" s="326"/>
      <c r="AX35" s="327"/>
    </row>
    <row r="36" spans="1:51" ht="23.25" customHeight="1" x14ac:dyDescent="0.15">
      <c r="A36" s="317"/>
      <c r="B36" s="318"/>
      <c r="C36" s="318"/>
      <c r="D36" s="318"/>
      <c r="E36" s="318"/>
      <c r="F36" s="319"/>
      <c r="G36" s="328" t="s">
        <v>576</v>
      </c>
      <c r="H36" s="329"/>
      <c r="I36" s="329"/>
      <c r="J36" s="329"/>
      <c r="K36" s="329"/>
      <c r="L36" s="329"/>
      <c r="M36" s="329"/>
      <c r="N36" s="329"/>
      <c r="O36" s="329"/>
      <c r="P36" s="329"/>
      <c r="Q36" s="329"/>
      <c r="R36" s="329"/>
      <c r="S36" s="329"/>
      <c r="T36" s="329"/>
      <c r="U36" s="329"/>
      <c r="V36" s="329"/>
      <c r="W36" s="329"/>
      <c r="X36" s="329"/>
      <c r="Y36" s="304" t="s">
        <v>541</v>
      </c>
      <c r="Z36" s="305"/>
      <c r="AA36" s="306"/>
      <c r="AB36" s="307" t="s">
        <v>583</v>
      </c>
      <c r="AC36" s="308"/>
      <c r="AD36" s="309"/>
      <c r="AE36" s="310">
        <v>8206</v>
      </c>
      <c r="AF36" s="310"/>
      <c r="AG36" s="310"/>
      <c r="AH36" s="310"/>
      <c r="AI36" s="310" t="s">
        <v>568</v>
      </c>
      <c r="AJ36" s="310"/>
      <c r="AK36" s="310"/>
      <c r="AL36" s="310"/>
      <c r="AM36" s="310">
        <v>14</v>
      </c>
      <c r="AN36" s="310"/>
      <c r="AO36" s="310"/>
      <c r="AP36" s="310"/>
      <c r="AQ36" s="311">
        <v>12181</v>
      </c>
      <c r="AR36" s="312"/>
      <c r="AS36" s="312"/>
      <c r="AT36" s="312"/>
      <c r="AU36" s="312"/>
      <c r="AV36" s="312"/>
      <c r="AW36" s="312"/>
      <c r="AX36" s="313"/>
    </row>
    <row r="37" spans="1:51" ht="46.5" customHeight="1" x14ac:dyDescent="0.15">
      <c r="A37" s="320"/>
      <c r="B37" s="151"/>
      <c r="C37" s="151"/>
      <c r="D37" s="151"/>
      <c r="E37" s="151"/>
      <c r="F37" s="321"/>
      <c r="G37" s="330"/>
      <c r="H37" s="331"/>
      <c r="I37" s="331"/>
      <c r="J37" s="331"/>
      <c r="K37" s="331"/>
      <c r="L37" s="331"/>
      <c r="M37" s="331"/>
      <c r="N37" s="331"/>
      <c r="O37" s="331"/>
      <c r="P37" s="331"/>
      <c r="Q37" s="331"/>
      <c r="R37" s="331"/>
      <c r="S37" s="331"/>
      <c r="T37" s="331"/>
      <c r="U37" s="331"/>
      <c r="V37" s="331"/>
      <c r="W37" s="331"/>
      <c r="X37" s="331"/>
      <c r="Y37" s="296" t="s">
        <v>543</v>
      </c>
      <c r="Z37" s="297"/>
      <c r="AA37" s="298"/>
      <c r="AB37" s="299" t="s">
        <v>584</v>
      </c>
      <c r="AC37" s="300"/>
      <c r="AD37" s="301"/>
      <c r="AE37" s="302" t="s">
        <v>579</v>
      </c>
      <c r="AF37" s="302"/>
      <c r="AG37" s="302"/>
      <c r="AH37" s="302"/>
      <c r="AI37" s="302" t="s">
        <v>568</v>
      </c>
      <c r="AJ37" s="302"/>
      <c r="AK37" s="302"/>
      <c r="AL37" s="302"/>
      <c r="AM37" s="302" t="s">
        <v>580</v>
      </c>
      <c r="AN37" s="302"/>
      <c r="AO37" s="302"/>
      <c r="AP37" s="302"/>
      <c r="AQ37" s="302" t="s">
        <v>581</v>
      </c>
      <c r="AR37" s="302"/>
      <c r="AS37" s="302"/>
      <c r="AT37" s="302"/>
      <c r="AU37" s="302"/>
      <c r="AV37" s="302"/>
      <c r="AW37" s="302"/>
      <c r="AX37" s="303"/>
    </row>
    <row r="38" spans="1:51" ht="18.75" customHeight="1" x14ac:dyDescent="0.15">
      <c r="A38" s="347" t="s">
        <v>208</v>
      </c>
      <c r="B38" s="348"/>
      <c r="C38" s="348"/>
      <c r="D38" s="348"/>
      <c r="E38" s="348"/>
      <c r="F38" s="349"/>
      <c r="G38" s="357" t="s">
        <v>131</v>
      </c>
      <c r="H38" s="338"/>
      <c r="I38" s="338"/>
      <c r="J38" s="338"/>
      <c r="K38" s="338"/>
      <c r="L38" s="338"/>
      <c r="M38" s="338"/>
      <c r="N38" s="338"/>
      <c r="O38" s="358"/>
      <c r="P38" s="361" t="s">
        <v>51</v>
      </c>
      <c r="Q38" s="338"/>
      <c r="R38" s="338"/>
      <c r="S38" s="338"/>
      <c r="T38" s="338"/>
      <c r="U38" s="338"/>
      <c r="V38" s="338"/>
      <c r="W38" s="338"/>
      <c r="X38" s="358"/>
      <c r="Y38" s="363"/>
      <c r="Z38" s="364"/>
      <c r="AA38" s="365"/>
      <c r="AB38" s="333" t="s">
        <v>11</v>
      </c>
      <c r="AC38" s="369"/>
      <c r="AD38" s="370"/>
      <c r="AE38" s="333" t="s">
        <v>382</v>
      </c>
      <c r="AF38" s="369"/>
      <c r="AG38" s="369"/>
      <c r="AH38" s="370"/>
      <c r="AI38" s="332" t="s">
        <v>534</v>
      </c>
      <c r="AJ38" s="332"/>
      <c r="AK38" s="332"/>
      <c r="AL38" s="333"/>
      <c r="AM38" s="332" t="s">
        <v>350</v>
      </c>
      <c r="AN38" s="332"/>
      <c r="AO38" s="332"/>
      <c r="AP38" s="333"/>
      <c r="AQ38" s="335" t="s">
        <v>163</v>
      </c>
      <c r="AR38" s="336"/>
      <c r="AS38" s="336"/>
      <c r="AT38" s="337"/>
      <c r="AU38" s="338" t="s">
        <v>121</v>
      </c>
      <c r="AV38" s="338"/>
      <c r="AW38" s="338"/>
      <c r="AX38" s="339"/>
    </row>
    <row r="39" spans="1:51" ht="18.75" customHeight="1" x14ac:dyDescent="0.15">
      <c r="A39" s="350"/>
      <c r="B39" s="351"/>
      <c r="C39" s="351"/>
      <c r="D39" s="351"/>
      <c r="E39" s="351"/>
      <c r="F39" s="352"/>
      <c r="G39" s="359"/>
      <c r="H39" s="345"/>
      <c r="I39" s="345"/>
      <c r="J39" s="345"/>
      <c r="K39" s="345"/>
      <c r="L39" s="345"/>
      <c r="M39" s="345"/>
      <c r="N39" s="345"/>
      <c r="O39" s="360"/>
      <c r="P39" s="362"/>
      <c r="Q39" s="345"/>
      <c r="R39" s="345"/>
      <c r="S39" s="345"/>
      <c r="T39" s="345"/>
      <c r="U39" s="345"/>
      <c r="V39" s="345"/>
      <c r="W39" s="345"/>
      <c r="X39" s="360"/>
      <c r="Y39" s="366"/>
      <c r="Z39" s="367"/>
      <c r="AA39" s="368"/>
      <c r="AB39" s="276"/>
      <c r="AC39" s="371"/>
      <c r="AD39" s="372"/>
      <c r="AE39" s="276"/>
      <c r="AF39" s="371"/>
      <c r="AG39" s="371"/>
      <c r="AH39" s="372"/>
      <c r="AI39" s="334"/>
      <c r="AJ39" s="334"/>
      <c r="AK39" s="334"/>
      <c r="AL39" s="276"/>
      <c r="AM39" s="334"/>
      <c r="AN39" s="334"/>
      <c r="AO39" s="334"/>
      <c r="AP39" s="276"/>
      <c r="AQ39" s="340" t="s">
        <v>568</v>
      </c>
      <c r="AR39" s="341"/>
      <c r="AS39" s="342" t="s">
        <v>164</v>
      </c>
      <c r="AT39" s="343"/>
      <c r="AU39" s="344">
        <v>4</v>
      </c>
      <c r="AV39" s="344"/>
      <c r="AW39" s="345" t="s">
        <v>158</v>
      </c>
      <c r="AX39" s="346"/>
    </row>
    <row r="40" spans="1:51" ht="23.25" customHeight="1" x14ac:dyDescent="0.15">
      <c r="A40" s="353"/>
      <c r="B40" s="351"/>
      <c r="C40" s="351"/>
      <c r="D40" s="351"/>
      <c r="E40" s="351"/>
      <c r="F40" s="352"/>
      <c r="G40" s="373" t="s">
        <v>577</v>
      </c>
      <c r="H40" s="374"/>
      <c r="I40" s="374"/>
      <c r="J40" s="374"/>
      <c r="K40" s="374"/>
      <c r="L40" s="374"/>
      <c r="M40" s="374"/>
      <c r="N40" s="374"/>
      <c r="O40" s="375"/>
      <c r="P40" s="382" t="s">
        <v>578</v>
      </c>
      <c r="Q40" s="382"/>
      <c r="R40" s="382"/>
      <c r="S40" s="382"/>
      <c r="T40" s="382"/>
      <c r="U40" s="382"/>
      <c r="V40" s="382"/>
      <c r="W40" s="382"/>
      <c r="X40" s="383"/>
      <c r="Y40" s="296" t="s">
        <v>12</v>
      </c>
      <c r="Z40" s="388"/>
      <c r="AA40" s="389"/>
      <c r="AB40" s="274" t="s">
        <v>585</v>
      </c>
      <c r="AC40" s="274"/>
      <c r="AD40" s="274"/>
      <c r="AE40" s="311">
        <v>220</v>
      </c>
      <c r="AF40" s="312"/>
      <c r="AG40" s="312"/>
      <c r="AH40" s="312"/>
      <c r="AI40" s="311" t="s">
        <v>568</v>
      </c>
      <c r="AJ40" s="312"/>
      <c r="AK40" s="312"/>
      <c r="AL40" s="312"/>
      <c r="AM40" s="311">
        <v>1070</v>
      </c>
      <c r="AN40" s="312"/>
      <c r="AO40" s="312"/>
      <c r="AP40" s="312"/>
      <c r="AQ40" s="390" t="s">
        <v>568</v>
      </c>
      <c r="AR40" s="391"/>
      <c r="AS40" s="391"/>
      <c r="AT40" s="392"/>
      <c r="AU40" s="312" t="s">
        <v>568</v>
      </c>
      <c r="AV40" s="312"/>
      <c r="AW40" s="312"/>
      <c r="AX40" s="313"/>
    </row>
    <row r="41" spans="1:51" ht="23.25" customHeight="1" x14ac:dyDescent="0.15">
      <c r="A41" s="354"/>
      <c r="B41" s="355"/>
      <c r="C41" s="355"/>
      <c r="D41" s="355"/>
      <c r="E41" s="355"/>
      <c r="F41" s="356"/>
      <c r="G41" s="376"/>
      <c r="H41" s="377"/>
      <c r="I41" s="377"/>
      <c r="J41" s="377"/>
      <c r="K41" s="377"/>
      <c r="L41" s="377"/>
      <c r="M41" s="377"/>
      <c r="N41" s="377"/>
      <c r="O41" s="378"/>
      <c r="P41" s="384"/>
      <c r="Q41" s="384"/>
      <c r="R41" s="384"/>
      <c r="S41" s="384"/>
      <c r="T41" s="384"/>
      <c r="U41" s="384"/>
      <c r="V41" s="384"/>
      <c r="W41" s="384"/>
      <c r="X41" s="385"/>
      <c r="Y41" s="120" t="s">
        <v>47</v>
      </c>
      <c r="Z41" s="121"/>
      <c r="AA41" s="122"/>
      <c r="AB41" s="394" t="s">
        <v>585</v>
      </c>
      <c r="AC41" s="394"/>
      <c r="AD41" s="394"/>
      <c r="AE41" s="311">
        <v>200</v>
      </c>
      <c r="AF41" s="312"/>
      <c r="AG41" s="312"/>
      <c r="AH41" s="312"/>
      <c r="AI41" s="311">
        <v>200</v>
      </c>
      <c r="AJ41" s="312"/>
      <c r="AK41" s="312"/>
      <c r="AL41" s="312"/>
      <c r="AM41" s="311">
        <v>200</v>
      </c>
      <c r="AN41" s="312"/>
      <c r="AO41" s="312"/>
      <c r="AP41" s="312"/>
      <c r="AQ41" s="390" t="s">
        <v>568</v>
      </c>
      <c r="AR41" s="391"/>
      <c r="AS41" s="391"/>
      <c r="AT41" s="392"/>
      <c r="AU41" s="312">
        <v>200</v>
      </c>
      <c r="AV41" s="312"/>
      <c r="AW41" s="312"/>
      <c r="AX41" s="313"/>
    </row>
    <row r="42" spans="1:51" ht="133.5" customHeight="1" x14ac:dyDescent="0.15">
      <c r="A42" s="353"/>
      <c r="B42" s="351"/>
      <c r="C42" s="351"/>
      <c r="D42" s="351"/>
      <c r="E42" s="351"/>
      <c r="F42" s="352"/>
      <c r="G42" s="379"/>
      <c r="H42" s="380"/>
      <c r="I42" s="380"/>
      <c r="J42" s="380"/>
      <c r="K42" s="380"/>
      <c r="L42" s="380"/>
      <c r="M42" s="380"/>
      <c r="N42" s="380"/>
      <c r="O42" s="381"/>
      <c r="P42" s="386"/>
      <c r="Q42" s="386"/>
      <c r="R42" s="386"/>
      <c r="S42" s="386"/>
      <c r="T42" s="386"/>
      <c r="U42" s="386"/>
      <c r="V42" s="386"/>
      <c r="W42" s="386"/>
      <c r="X42" s="387"/>
      <c r="Y42" s="120" t="s">
        <v>13</v>
      </c>
      <c r="Z42" s="121"/>
      <c r="AA42" s="122"/>
      <c r="AB42" s="393" t="s">
        <v>14</v>
      </c>
      <c r="AC42" s="393"/>
      <c r="AD42" s="393"/>
      <c r="AE42" s="311">
        <v>110.00000000000001</v>
      </c>
      <c r="AF42" s="312"/>
      <c r="AG42" s="312"/>
      <c r="AH42" s="312"/>
      <c r="AI42" s="311" t="s">
        <v>568</v>
      </c>
      <c r="AJ42" s="312"/>
      <c r="AK42" s="312"/>
      <c r="AL42" s="312"/>
      <c r="AM42" s="311">
        <v>535</v>
      </c>
      <c r="AN42" s="312"/>
      <c r="AO42" s="312"/>
      <c r="AP42" s="312"/>
      <c r="AQ42" s="390" t="s">
        <v>568</v>
      </c>
      <c r="AR42" s="391"/>
      <c r="AS42" s="391"/>
      <c r="AT42" s="392"/>
      <c r="AU42" s="312" t="s">
        <v>568</v>
      </c>
      <c r="AV42" s="312"/>
      <c r="AW42" s="312"/>
      <c r="AX42" s="313"/>
    </row>
    <row r="43" spans="1:51" ht="23.25" customHeight="1" x14ac:dyDescent="0.15">
      <c r="A43" s="397" t="s">
        <v>227</v>
      </c>
      <c r="B43" s="398"/>
      <c r="C43" s="398"/>
      <c r="D43" s="398"/>
      <c r="E43" s="398"/>
      <c r="F43" s="399"/>
      <c r="G43" s="400" t="s">
        <v>586</v>
      </c>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2"/>
    </row>
    <row r="44" spans="1:51" ht="23.25" customHeight="1" thickBot="1" x14ac:dyDescent="0.2">
      <c r="A44" s="235"/>
      <c r="B44" s="236"/>
      <c r="C44" s="236"/>
      <c r="D44" s="236"/>
      <c r="E44" s="236"/>
      <c r="F44" s="237"/>
      <c r="G44" s="403"/>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4"/>
      <c r="AQ44" s="404"/>
      <c r="AR44" s="404"/>
      <c r="AS44" s="404"/>
      <c r="AT44" s="404"/>
      <c r="AU44" s="404"/>
      <c r="AV44" s="404"/>
      <c r="AW44" s="404"/>
      <c r="AX44" s="405"/>
    </row>
    <row r="45" spans="1:51" ht="47.25" customHeight="1" x14ac:dyDescent="0.15">
      <c r="A45" s="226" t="s">
        <v>539</v>
      </c>
      <c r="B45" s="227"/>
      <c r="C45" s="227"/>
      <c r="D45" s="227"/>
      <c r="E45" s="227"/>
      <c r="F45" s="228"/>
      <c r="G45" s="229" t="s">
        <v>587</v>
      </c>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1"/>
      <c r="AY45">
        <f>COUNTA($G$45)</f>
        <v>1</v>
      </c>
    </row>
    <row r="46" spans="1:51" ht="31.5" customHeight="1" x14ac:dyDescent="0.15">
      <c r="A46" s="232" t="s">
        <v>540</v>
      </c>
      <c r="B46" s="233"/>
      <c r="C46" s="233"/>
      <c r="D46" s="233"/>
      <c r="E46" s="233"/>
      <c r="F46" s="234"/>
      <c r="G46" s="238" t="s">
        <v>538</v>
      </c>
      <c r="H46" s="239"/>
      <c r="I46" s="239"/>
      <c r="J46" s="239"/>
      <c r="K46" s="239"/>
      <c r="L46" s="239"/>
      <c r="M46" s="239"/>
      <c r="N46" s="239"/>
      <c r="O46" s="239"/>
      <c r="P46" s="240" t="s">
        <v>537</v>
      </c>
      <c r="Q46" s="239"/>
      <c r="R46" s="239"/>
      <c r="S46" s="239"/>
      <c r="T46" s="239"/>
      <c r="U46" s="239"/>
      <c r="V46" s="239"/>
      <c r="W46" s="239"/>
      <c r="X46" s="241"/>
      <c r="Y46" s="242"/>
      <c r="Z46" s="243"/>
      <c r="AA46" s="244"/>
      <c r="AB46" s="245" t="s">
        <v>11</v>
      </c>
      <c r="AC46" s="245"/>
      <c r="AD46" s="245"/>
      <c r="AE46" s="276" t="s">
        <v>382</v>
      </c>
      <c r="AF46" s="277"/>
      <c r="AG46" s="277"/>
      <c r="AH46" s="278"/>
      <c r="AI46" s="276" t="s">
        <v>534</v>
      </c>
      <c r="AJ46" s="277"/>
      <c r="AK46" s="277"/>
      <c r="AL46" s="278"/>
      <c r="AM46" s="276" t="s">
        <v>350</v>
      </c>
      <c r="AN46" s="277"/>
      <c r="AO46" s="277"/>
      <c r="AP46" s="278"/>
      <c r="AQ46" s="279" t="s">
        <v>381</v>
      </c>
      <c r="AR46" s="280"/>
      <c r="AS46" s="280"/>
      <c r="AT46" s="281"/>
      <c r="AU46" s="279" t="s">
        <v>547</v>
      </c>
      <c r="AV46" s="280"/>
      <c r="AW46" s="280"/>
      <c r="AX46" s="282"/>
      <c r="AY46">
        <f>COUNTA($G$47)</f>
        <v>1</v>
      </c>
    </row>
    <row r="47" spans="1:51" ht="23.25" customHeight="1" x14ac:dyDescent="0.15">
      <c r="A47" s="232"/>
      <c r="B47" s="233"/>
      <c r="C47" s="233"/>
      <c r="D47" s="233"/>
      <c r="E47" s="233"/>
      <c r="F47" s="234"/>
      <c r="G47" s="283" t="s">
        <v>588</v>
      </c>
      <c r="H47" s="284"/>
      <c r="I47" s="284"/>
      <c r="J47" s="284"/>
      <c r="K47" s="284"/>
      <c r="L47" s="284"/>
      <c r="M47" s="284"/>
      <c r="N47" s="284"/>
      <c r="O47" s="284"/>
      <c r="P47" s="287" t="s">
        <v>589</v>
      </c>
      <c r="Q47" s="288"/>
      <c r="R47" s="288"/>
      <c r="S47" s="288"/>
      <c r="T47" s="288"/>
      <c r="U47" s="288"/>
      <c r="V47" s="288"/>
      <c r="W47" s="288"/>
      <c r="X47" s="289"/>
      <c r="Y47" s="293" t="s">
        <v>48</v>
      </c>
      <c r="Z47" s="294"/>
      <c r="AA47" s="295"/>
      <c r="AB47" s="274" t="s">
        <v>582</v>
      </c>
      <c r="AC47" s="275"/>
      <c r="AD47" s="275"/>
      <c r="AE47" s="267">
        <v>38</v>
      </c>
      <c r="AF47" s="267"/>
      <c r="AG47" s="267"/>
      <c r="AH47" s="267"/>
      <c r="AI47" s="267">
        <v>45</v>
      </c>
      <c r="AJ47" s="267"/>
      <c r="AK47" s="267"/>
      <c r="AL47" s="267"/>
      <c r="AM47" s="267">
        <v>29</v>
      </c>
      <c r="AN47" s="267"/>
      <c r="AO47" s="267"/>
      <c r="AP47" s="267"/>
      <c r="AQ47" s="267" t="s">
        <v>568</v>
      </c>
      <c r="AR47" s="267"/>
      <c r="AS47" s="267"/>
      <c r="AT47" s="267"/>
      <c r="AU47" s="268" t="s">
        <v>568</v>
      </c>
      <c r="AV47" s="269"/>
      <c r="AW47" s="269"/>
      <c r="AX47" s="270"/>
      <c r="AY47">
        <f>$AY$46</f>
        <v>1</v>
      </c>
    </row>
    <row r="48" spans="1:51" ht="23.25" customHeight="1" x14ac:dyDescent="0.15">
      <c r="A48" s="235"/>
      <c r="B48" s="236"/>
      <c r="C48" s="236"/>
      <c r="D48" s="236"/>
      <c r="E48" s="236"/>
      <c r="F48" s="237"/>
      <c r="G48" s="285"/>
      <c r="H48" s="286"/>
      <c r="I48" s="286"/>
      <c r="J48" s="286"/>
      <c r="K48" s="286"/>
      <c r="L48" s="286"/>
      <c r="M48" s="286"/>
      <c r="N48" s="286"/>
      <c r="O48" s="286"/>
      <c r="P48" s="290"/>
      <c r="Q48" s="291"/>
      <c r="R48" s="291"/>
      <c r="S48" s="291"/>
      <c r="T48" s="291"/>
      <c r="U48" s="291"/>
      <c r="V48" s="291"/>
      <c r="W48" s="291"/>
      <c r="X48" s="292"/>
      <c r="Y48" s="271" t="s">
        <v>49</v>
      </c>
      <c r="Z48" s="272"/>
      <c r="AA48" s="273"/>
      <c r="AB48" s="274" t="s">
        <v>582</v>
      </c>
      <c r="AC48" s="275"/>
      <c r="AD48" s="275"/>
      <c r="AE48" s="267">
        <v>47</v>
      </c>
      <c r="AF48" s="267"/>
      <c r="AG48" s="267"/>
      <c r="AH48" s="267"/>
      <c r="AI48" s="267">
        <v>47</v>
      </c>
      <c r="AJ48" s="267"/>
      <c r="AK48" s="267"/>
      <c r="AL48" s="267"/>
      <c r="AM48" s="267">
        <v>54</v>
      </c>
      <c r="AN48" s="267"/>
      <c r="AO48" s="267"/>
      <c r="AP48" s="267"/>
      <c r="AQ48" s="267">
        <v>26</v>
      </c>
      <c r="AR48" s="267"/>
      <c r="AS48" s="267"/>
      <c r="AT48" s="267"/>
      <c r="AU48" s="268" t="s">
        <v>568</v>
      </c>
      <c r="AV48" s="269"/>
      <c r="AW48" s="269"/>
      <c r="AX48" s="270"/>
      <c r="AY48">
        <f>$AY$46</f>
        <v>1</v>
      </c>
    </row>
    <row r="49" spans="1:51" ht="23.25" customHeight="1" x14ac:dyDescent="0.15">
      <c r="A49" s="314" t="s">
        <v>541</v>
      </c>
      <c r="B49" s="315"/>
      <c r="C49" s="315"/>
      <c r="D49" s="315"/>
      <c r="E49" s="315"/>
      <c r="F49" s="316"/>
      <c r="G49" s="121" t="s">
        <v>542</v>
      </c>
      <c r="H49" s="121"/>
      <c r="I49" s="121"/>
      <c r="J49" s="121"/>
      <c r="K49" s="121"/>
      <c r="L49" s="121"/>
      <c r="M49" s="121"/>
      <c r="N49" s="121"/>
      <c r="O49" s="121"/>
      <c r="P49" s="121"/>
      <c r="Q49" s="121"/>
      <c r="R49" s="121"/>
      <c r="S49" s="121"/>
      <c r="T49" s="121"/>
      <c r="U49" s="121"/>
      <c r="V49" s="121"/>
      <c r="W49" s="121"/>
      <c r="X49" s="122"/>
      <c r="Y49" s="322"/>
      <c r="Z49" s="323"/>
      <c r="AA49" s="324"/>
      <c r="AB49" s="120" t="s">
        <v>11</v>
      </c>
      <c r="AC49" s="121"/>
      <c r="AD49" s="122"/>
      <c r="AE49" s="396" t="s">
        <v>382</v>
      </c>
      <c r="AF49" s="396"/>
      <c r="AG49" s="396"/>
      <c r="AH49" s="396"/>
      <c r="AI49" s="396" t="s">
        <v>534</v>
      </c>
      <c r="AJ49" s="396"/>
      <c r="AK49" s="396"/>
      <c r="AL49" s="396"/>
      <c r="AM49" s="396" t="s">
        <v>350</v>
      </c>
      <c r="AN49" s="396"/>
      <c r="AO49" s="396"/>
      <c r="AP49" s="396"/>
      <c r="AQ49" s="325" t="s">
        <v>548</v>
      </c>
      <c r="AR49" s="326"/>
      <c r="AS49" s="326"/>
      <c r="AT49" s="326"/>
      <c r="AU49" s="326"/>
      <c r="AV49" s="326"/>
      <c r="AW49" s="326"/>
      <c r="AX49" s="327"/>
      <c r="AY49">
        <f>IF(SUBSTITUTE(SUBSTITUTE($G$50,"／",""),"　","")="",0,1)</f>
        <v>1</v>
      </c>
    </row>
    <row r="50" spans="1:51" ht="23.25" customHeight="1" x14ac:dyDescent="0.15">
      <c r="A50" s="317"/>
      <c r="B50" s="318"/>
      <c r="C50" s="318"/>
      <c r="D50" s="318"/>
      <c r="E50" s="318"/>
      <c r="F50" s="319"/>
      <c r="G50" s="328" t="s">
        <v>590</v>
      </c>
      <c r="H50" s="329"/>
      <c r="I50" s="329"/>
      <c r="J50" s="329"/>
      <c r="K50" s="329"/>
      <c r="L50" s="329"/>
      <c r="M50" s="329"/>
      <c r="N50" s="329"/>
      <c r="O50" s="329"/>
      <c r="P50" s="329"/>
      <c r="Q50" s="329"/>
      <c r="R50" s="329"/>
      <c r="S50" s="329"/>
      <c r="T50" s="329"/>
      <c r="U50" s="329"/>
      <c r="V50" s="329"/>
      <c r="W50" s="329"/>
      <c r="X50" s="329"/>
      <c r="Y50" s="304" t="s">
        <v>541</v>
      </c>
      <c r="Z50" s="305"/>
      <c r="AA50" s="306"/>
      <c r="AB50" s="307" t="s">
        <v>583</v>
      </c>
      <c r="AC50" s="308"/>
      <c r="AD50" s="309"/>
      <c r="AE50" s="310">
        <v>280.89999999999998</v>
      </c>
      <c r="AF50" s="310"/>
      <c r="AG50" s="310"/>
      <c r="AH50" s="310"/>
      <c r="AI50" s="310">
        <v>0</v>
      </c>
      <c r="AJ50" s="310"/>
      <c r="AK50" s="310"/>
      <c r="AL50" s="310"/>
      <c r="AM50" s="310">
        <v>20.100000000000001</v>
      </c>
      <c r="AN50" s="310"/>
      <c r="AO50" s="310"/>
      <c r="AP50" s="310"/>
      <c r="AQ50" s="311">
        <v>492</v>
      </c>
      <c r="AR50" s="312"/>
      <c r="AS50" s="312"/>
      <c r="AT50" s="312"/>
      <c r="AU50" s="312"/>
      <c r="AV50" s="312"/>
      <c r="AW50" s="312"/>
      <c r="AX50" s="313"/>
      <c r="AY50">
        <f>$AY$49</f>
        <v>1</v>
      </c>
    </row>
    <row r="51" spans="1:51" ht="46.5" customHeight="1" x14ac:dyDescent="0.15">
      <c r="A51" s="320"/>
      <c r="B51" s="151"/>
      <c r="C51" s="151"/>
      <c r="D51" s="151"/>
      <c r="E51" s="151"/>
      <c r="F51" s="321"/>
      <c r="G51" s="330"/>
      <c r="H51" s="331"/>
      <c r="I51" s="331"/>
      <c r="J51" s="331"/>
      <c r="K51" s="331"/>
      <c r="L51" s="331"/>
      <c r="M51" s="331"/>
      <c r="N51" s="331"/>
      <c r="O51" s="331"/>
      <c r="P51" s="331"/>
      <c r="Q51" s="331"/>
      <c r="R51" s="331"/>
      <c r="S51" s="331"/>
      <c r="T51" s="331"/>
      <c r="U51" s="331"/>
      <c r="V51" s="331"/>
      <c r="W51" s="331"/>
      <c r="X51" s="331"/>
      <c r="Y51" s="296" t="s">
        <v>543</v>
      </c>
      <c r="Z51" s="297"/>
      <c r="AA51" s="298"/>
      <c r="AB51" s="299" t="s">
        <v>597</v>
      </c>
      <c r="AC51" s="300"/>
      <c r="AD51" s="301"/>
      <c r="AE51" s="302" t="s">
        <v>593</v>
      </c>
      <c r="AF51" s="302"/>
      <c r="AG51" s="302"/>
      <c r="AH51" s="302"/>
      <c r="AI51" s="302" t="s">
        <v>594</v>
      </c>
      <c r="AJ51" s="302"/>
      <c r="AK51" s="302"/>
      <c r="AL51" s="302"/>
      <c r="AM51" s="302" t="s">
        <v>595</v>
      </c>
      <c r="AN51" s="302"/>
      <c r="AO51" s="302"/>
      <c r="AP51" s="302"/>
      <c r="AQ51" s="302" t="s">
        <v>596</v>
      </c>
      <c r="AR51" s="302"/>
      <c r="AS51" s="302"/>
      <c r="AT51" s="302"/>
      <c r="AU51" s="302"/>
      <c r="AV51" s="302"/>
      <c r="AW51" s="302"/>
      <c r="AX51" s="303"/>
      <c r="AY51">
        <f>$AY$49</f>
        <v>1</v>
      </c>
    </row>
    <row r="52" spans="1:51" ht="18.75" customHeight="1" x14ac:dyDescent="0.15">
      <c r="A52" s="413" t="s">
        <v>208</v>
      </c>
      <c r="B52" s="414"/>
      <c r="C52" s="414"/>
      <c r="D52" s="414"/>
      <c r="E52" s="414"/>
      <c r="F52" s="415"/>
      <c r="G52" s="357" t="s">
        <v>131</v>
      </c>
      <c r="H52" s="338"/>
      <c r="I52" s="338"/>
      <c r="J52" s="338"/>
      <c r="K52" s="338"/>
      <c r="L52" s="338"/>
      <c r="M52" s="338"/>
      <c r="N52" s="338"/>
      <c r="O52" s="358"/>
      <c r="P52" s="361" t="s">
        <v>51</v>
      </c>
      <c r="Q52" s="338"/>
      <c r="R52" s="338"/>
      <c r="S52" s="338"/>
      <c r="T52" s="338"/>
      <c r="U52" s="338"/>
      <c r="V52" s="338"/>
      <c r="W52" s="338"/>
      <c r="X52" s="358"/>
      <c r="Y52" s="363"/>
      <c r="Z52" s="364"/>
      <c r="AA52" s="365"/>
      <c r="AB52" s="333" t="s">
        <v>11</v>
      </c>
      <c r="AC52" s="369"/>
      <c r="AD52" s="370"/>
      <c r="AE52" s="396" t="s">
        <v>382</v>
      </c>
      <c r="AF52" s="396"/>
      <c r="AG52" s="396"/>
      <c r="AH52" s="396"/>
      <c r="AI52" s="396" t="s">
        <v>534</v>
      </c>
      <c r="AJ52" s="396"/>
      <c r="AK52" s="396"/>
      <c r="AL52" s="396"/>
      <c r="AM52" s="396" t="s">
        <v>350</v>
      </c>
      <c r="AN52" s="396"/>
      <c r="AO52" s="396"/>
      <c r="AP52" s="396"/>
      <c r="AQ52" s="335" t="s">
        <v>163</v>
      </c>
      <c r="AR52" s="336"/>
      <c r="AS52" s="336"/>
      <c r="AT52" s="337"/>
      <c r="AU52" s="338" t="s">
        <v>121</v>
      </c>
      <c r="AV52" s="338"/>
      <c r="AW52" s="338"/>
      <c r="AX52" s="339"/>
      <c r="AY52">
        <f>COUNTA($G$54)</f>
        <v>1</v>
      </c>
    </row>
    <row r="53" spans="1:51" ht="18.75" customHeight="1" x14ac:dyDescent="0.15">
      <c r="A53" s="416"/>
      <c r="B53" s="417"/>
      <c r="C53" s="417"/>
      <c r="D53" s="417"/>
      <c r="E53" s="417"/>
      <c r="F53" s="418"/>
      <c r="G53" s="359"/>
      <c r="H53" s="345"/>
      <c r="I53" s="345"/>
      <c r="J53" s="345"/>
      <c r="K53" s="345"/>
      <c r="L53" s="345"/>
      <c r="M53" s="345"/>
      <c r="N53" s="345"/>
      <c r="O53" s="360"/>
      <c r="P53" s="362"/>
      <c r="Q53" s="345"/>
      <c r="R53" s="345"/>
      <c r="S53" s="345"/>
      <c r="T53" s="345"/>
      <c r="U53" s="345"/>
      <c r="V53" s="345"/>
      <c r="W53" s="345"/>
      <c r="X53" s="360"/>
      <c r="Y53" s="366"/>
      <c r="Z53" s="367"/>
      <c r="AA53" s="368"/>
      <c r="AB53" s="276"/>
      <c r="AC53" s="371"/>
      <c r="AD53" s="372"/>
      <c r="AE53" s="396"/>
      <c r="AF53" s="396"/>
      <c r="AG53" s="396"/>
      <c r="AH53" s="396"/>
      <c r="AI53" s="396"/>
      <c r="AJ53" s="396"/>
      <c r="AK53" s="396"/>
      <c r="AL53" s="396"/>
      <c r="AM53" s="396"/>
      <c r="AN53" s="396"/>
      <c r="AO53" s="396"/>
      <c r="AP53" s="396"/>
      <c r="AQ53" s="340" t="s">
        <v>568</v>
      </c>
      <c r="AR53" s="341"/>
      <c r="AS53" s="342" t="s">
        <v>164</v>
      </c>
      <c r="AT53" s="343"/>
      <c r="AU53" s="344">
        <v>4</v>
      </c>
      <c r="AV53" s="344"/>
      <c r="AW53" s="345" t="s">
        <v>158</v>
      </c>
      <c r="AX53" s="346"/>
      <c r="AY53">
        <f t="shared" ref="AY53:AY58" si="0">$AY$52</f>
        <v>1</v>
      </c>
    </row>
    <row r="54" spans="1:51" ht="23.25" customHeight="1" x14ac:dyDescent="0.15">
      <c r="A54" s="419"/>
      <c r="B54" s="417"/>
      <c r="C54" s="417"/>
      <c r="D54" s="417"/>
      <c r="E54" s="417"/>
      <c r="F54" s="418"/>
      <c r="G54" s="373" t="s">
        <v>591</v>
      </c>
      <c r="H54" s="374"/>
      <c r="I54" s="374"/>
      <c r="J54" s="374"/>
      <c r="K54" s="374"/>
      <c r="L54" s="374"/>
      <c r="M54" s="374"/>
      <c r="N54" s="374"/>
      <c r="O54" s="375"/>
      <c r="P54" s="382" t="s">
        <v>592</v>
      </c>
      <c r="Q54" s="382"/>
      <c r="R54" s="382"/>
      <c r="S54" s="382"/>
      <c r="T54" s="382"/>
      <c r="U54" s="382"/>
      <c r="V54" s="382"/>
      <c r="W54" s="382"/>
      <c r="X54" s="383"/>
      <c r="Y54" s="296" t="s">
        <v>12</v>
      </c>
      <c r="Z54" s="388"/>
      <c r="AA54" s="389"/>
      <c r="AB54" s="274" t="s">
        <v>598</v>
      </c>
      <c r="AC54" s="274"/>
      <c r="AD54" s="274"/>
      <c r="AE54" s="311">
        <v>38</v>
      </c>
      <c r="AF54" s="312"/>
      <c r="AG54" s="312"/>
      <c r="AH54" s="312"/>
      <c r="AI54" s="311">
        <v>45</v>
      </c>
      <c r="AJ54" s="312"/>
      <c r="AK54" s="312"/>
      <c r="AL54" s="312"/>
      <c r="AM54" s="311">
        <v>53</v>
      </c>
      <c r="AN54" s="312"/>
      <c r="AO54" s="312"/>
      <c r="AP54" s="312"/>
      <c r="AQ54" s="390" t="s">
        <v>568</v>
      </c>
      <c r="AR54" s="391"/>
      <c r="AS54" s="391"/>
      <c r="AT54" s="392"/>
      <c r="AU54" s="312" t="s">
        <v>568</v>
      </c>
      <c r="AV54" s="312"/>
      <c r="AW54" s="312"/>
      <c r="AX54" s="313"/>
      <c r="AY54">
        <f t="shared" si="0"/>
        <v>1</v>
      </c>
    </row>
    <row r="55" spans="1:51" ht="23.25" customHeight="1" x14ac:dyDescent="0.15">
      <c r="A55" s="420"/>
      <c r="B55" s="421"/>
      <c r="C55" s="421"/>
      <c r="D55" s="421"/>
      <c r="E55" s="421"/>
      <c r="F55" s="422"/>
      <c r="G55" s="376"/>
      <c r="H55" s="377"/>
      <c r="I55" s="377"/>
      <c r="J55" s="377"/>
      <c r="K55" s="377"/>
      <c r="L55" s="377"/>
      <c r="M55" s="377"/>
      <c r="N55" s="377"/>
      <c r="O55" s="378"/>
      <c r="P55" s="384"/>
      <c r="Q55" s="384"/>
      <c r="R55" s="384"/>
      <c r="S55" s="384"/>
      <c r="T55" s="384"/>
      <c r="U55" s="384"/>
      <c r="V55" s="384"/>
      <c r="W55" s="384"/>
      <c r="X55" s="385"/>
      <c r="Y55" s="120" t="s">
        <v>47</v>
      </c>
      <c r="Z55" s="121"/>
      <c r="AA55" s="122"/>
      <c r="AB55" s="394" t="s">
        <v>585</v>
      </c>
      <c r="AC55" s="394"/>
      <c r="AD55" s="394"/>
      <c r="AE55" s="311">
        <v>47</v>
      </c>
      <c r="AF55" s="312"/>
      <c r="AG55" s="312"/>
      <c r="AH55" s="312"/>
      <c r="AI55" s="311">
        <v>47</v>
      </c>
      <c r="AJ55" s="312"/>
      <c r="AK55" s="312"/>
      <c r="AL55" s="312"/>
      <c r="AM55" s="311">
        <v>54</v>
      </c>
      <c r="AN55" s="312"/>
      <c r="AO55" s="312"/>
      <c r="AP55" s="312"/>
      <c r="AQ55" s="390" t="s">
        <v>568</v>
      </c>
      <c r="AR55" s="391"/>
      <c r="AS55" s="391"/>
      <c r="AT55" s="392"/>
      <c r="AU55" s="312">
        <v>300</v>
      </c>
      <c r="AV55" s="312"/>
      <c r="AW55" s="312"/>
      <c r="AX55" s="313"/>
      <c r="AY55">
        <f t="shared" si="0"/>
        <v>1</v>
      </c>
    </row>
    <row r="56" spans="1:51" ht="141.75" customHeight="1" x14ac:dyDescent="0.15">
      <c r="A56" s="419"/>
      <c r="B56" s="417"/>
      <c r="C56" s="417"/>
      <c r="D56" s="417"/>
      <c r="E56" s="417"/>
      <c r="F56" s="418"/>
      <c r="G56" s="379"/>
      <c r="H56" s="380"/>
      <c r="I56" s="380"/>
      <c r="J56" s="380"/>
      <c r="K56" s="380"/>
      <c r="L56" s="380"/>
      <c r="M56" s="380"/>
      <c r="N56" s="380"/>
      <c r="O56" s="381"/>
      <c r="P56" s="386"/>
      <c r="Q56" s="386"/>
      <c r="R56" s="386"/>
      <c r="S56" s="386"/>
      <c r="T56" s="386"/>
      <c r="U56" s="386"/>
      <c r="V56" s="386"/>
      <c r="W56" s="386"/>
      <c r="X56" s="387"/>
      <c r="Y56" s="120" t="s">
        <v>13</v>
      </c>
      <c r="Z56" s="121"/>
      <c r="AA56" s="122"/>
      <c r="AB56" s="393" t="s">
        <v>14</v>
      </c>
      <c r="AC56" s="393"/>
      <c r="AD56" s="393"/>
      <c r="AE56" s="311">
        <v>80.851063829787222</v>
      </c>
      <c r="AF56" s="312"/>
      <c r="AG56" s="312"/>
      <c r="AH56" s="312"/>
      <c r="AI56" s="311">
        <v>95.744680851063833</v>
      </c>
      <c r="AJ56" s="312"/>
      <c r="AK56" s="312"/>
      <c r="AL56" s="312"/>
      <c r="AM56" s="311">
        <v>98.148148148148152</v>
      </c>
      <c r="AN56" s="312"/>
      <c r="AO56" s="312"/>
      <c r="AP56" s="312"/>
      <c r="AQ56" s="390" t="s">
        <v>568</v>
      </c>
      <c r="AR56" s="391"/>
      <c r="AS56" s="391"/>
      <c r="AT56" s="392"/>
      <c r="AU56" s="312" t="s">
        <v>568</v>
      </c>
      <c r="AV56" s="312"/>
      <c r="AW56" s="312"/>
      <c r="AX56" s="313"/>
      <c r="AY56">
        <f t="shared" si="0"/>
        <v>1</v>
      </c>
    </row>
    <row r="57" spans="1:51" ht="23.25" customHeight="1" x14ac:dyDescent="0.15">
      <c r="A57" s="397" t="s">
        <v>227</v>
      </c>
      <c r="B57" s="398"/>
      <c r="C57" s="398"/>
      <c r="D57" s="398"/>
      <c r="E57" s="398"/>
      <c r="F57" s="399"/>
      <c r="G57" s="400" t="s">
        <v>599</v>
      </c>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2"/>
      <c r="AY57">
        <f t="shared" si="0"/>
        <v>1</v>
      </c>
    </row>
    <row r="58" spans="1:51" ht="99" customHeight="1" thickBot="1" x14ac:dyDescent="0.2">
      <c r="A58" s="235"/>
      <c r="B58" s="236"/>
      <c r="C58" s="236"/>
      <c r="D58" s="236"/>
      <c r="E58" s="236"/>
      <c r="F58" s="237"/>
      <c r="G58" s="403"/>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5"/>
      <c r="AY58">
        <f t="shared" si="0"/>
        <v>1</v>
      </c>
    </row>
    <row r="59" spans="1:51" ht="60.75" customHeight="1" x14ac:dyDescent="0.15">
      <c r="A59" s="423" t="s">
        <v>539</v>
      </c>
      <c r="B59" s="424"/>
      <c r="C59" s="424"/>
      <c r="D59" s="424"/>
      <c r="E59" s="424"/>
      <c r="F59" s="425"/>
      <c r="G59" s="229" t="s">
        <v>600</v>
      </c>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1"/>
      <c r="AY59">
        <f>COUNTA($G$59)</f>
        <v>1</v>
      </c>
    </row>
    <row r="60" spans="1:51" ht="31.5" customHeight="1" x14ac:dyDescent="0.15">
      <c r="A60" s="232" t="s">
        <v>540</v>
      </c>
      <c r="B60" s="233"/>
      <c r="C60" s="233"/>
      <c r="D60" s="233"/>
      <c r="E60" s="233"/>
      <c r="F60" s="234"/>
      <c r="G60" s="238" t="s">
        <v>538</v>
      </c>
      <c r="H60" s="239"/>
      <c r="I60" s="239"/>
      <c r="J60" s="239"/>
      <c r="K60" s="239"/>
      <c r="L60" s="239"/>
      <c r="M60" s="239"/>
      <c r="N60" s="239"/>
      <c r="O60" s="239"/>
      <c r="P60" s="240" t="s">
        <v>537</v>
      </c>
      <c r="Q60" s="239"/>
      <c r="R60" s="239"/>
      <c r="S60" s="239"/>
      <c r="T60" s="239"/>
      <c r="U60" s="239"/>
      <c r="V60" s="239"/>
      <c r="W60" s="239"/>
      <c r="X60" s="241"/>
      <c r="Y60" s="242"/>
      <c r="Z60" s="243"/>
      <c r="AA60" s="244"/>
      <c r="AB60" s="245" t="s">
        <v>11</v>
      </c>
      <c r="AC60" s="245"/>
      <c r="AD60" s="245"/>
      <c r="AE60" s="396" t="s">
        <v>382</v>
      </c>
      <c r="AF60" s="396"/>
      <c r="AG60" s="396"/>
      <c r="AH60" s="396"/>
      <c r="AI60" s="396" t="s">
        <v>534</v>
      </c>
      <c r="AJ60" s="396"/>
      <c r="AK60" s="396"/>
      <c r="AL60" s="396"/>
      <c r="AM60" s="396" t="s">
        <v>350</v>
      </c>
      <c r="AN60" s="396"/>
      <c r="AO60" s="396"/>
      <c r="AP60" s="396"/>
      <c r="AQ60" s="279" t="s">
        <v>381</v>
      </c>
      <c r="AR60" s="280"/>
      <c r="AS60" s="280"/>
      <c r="AT60" s="281"/>
      <c r="AU60" s="279" t="s">
        <v>547</v>
      </c>
      <c r="AV60" s="280"/>
      <c r="AW60" s="280"/>
      <c r="AX60" s="282"/>
      <c r="AY60">
        <f>COUNTA($G$61)</f>
        <v>1</v>
      </c>
    </row>
    <row r="61" spans="1:51" ht="23.25" customHeight="1" x14ac:dyDescent="0.15">
      <c r="A61" s="232"/>
      <c r="B61" s="233"/>
      <c r="C61" s="233"/>
      <c r="D61" s="233"/>
      <c r="E61" s="233"/>
      <c r="F61" s="234"/>
      <c r="G61" s="283" t="s">
        <v>601</v>
      </c>
      <c r="H61" s="284"/>
      <c r="I61" s="284"/>
      <c r="J61" s="284"/>
      <c r="K61" s="284"/>
      <c r="L61" s="284"/>
      <c r="M61" s="284"/>
      <c r="N61" s="284"/>
      <c r="O61" s="284"/>
      <c r="P61" s="287" t="s">
        <v>602</v>
      </c>
      <c r="Q61" s="288"/>
      <c r="R61" s="288"/>
      <c r="S61" s="288"/>
      <c r="T61" s="288"/>
      <c r="U61" s="288"/>
      <c r="V61" s="288"/>
      <c r="W61" s="288"/>
      <c r="X61" s="289"/>
      <c r="Y61" s="293" t="s">
        <v>48</v>
      </c>
      <c r="Z61" s="294"/>
      <c r="AA61" s="295"/>
      <c r="AB61" s="274" t="s">
        <v>582</v>
      </c>
      <c r="AC61" s="275"/>
      <c r="AD61" s="275"/>
      <c r="AE61" s="267">
        <v>6</v>
      </c>
      <c r="AF61" s="267"/>
      <c r="AG61" s="267"/>
      <c r="AH61" s="267"/>
      <c r="AI61" s="267">
        <v>1</v>
      </c>
      <c r="AJ61" s="267"/>
      <c r="AK61" s="267"/>
      <c r="AL61" s="267"/>
      <c r="AM61" s="267">
        <v>6</v>
      </c>
      <c r="AN61" s="267"/>
      <c r="AO61" s="267"/>
      <c r="AP61" s="267"/>
      <c r="AQ61" s="267" t="s">
        <v>568</v>
      </c>
      <c r="AR61" s="267"/>
      <c r="AS61" s="267"/>
      <c r="AT61" s="267"/>
      <c r="AU61" s="268" t="s">
        <v>568</v>
      </c>
      <c r="AV61" s="269"/>
      <c r="AW61" s="269"/>
      <c r="AX61" s="270"/>
      <c r="AY61">
        <f>$AY$60</f>
        <v>1</v>
      </c>
    </row>
    <row r="62" spans="1:51" ht="83.25" customHeight="1" x14ac:dyDescent="0.15">
      <c r="A62" s="235"/>
      <c r="B62" s="236"/>
      <c r="C62" s="236"/>
      <c r="D62" s="236"/>
      <c r="E62" s="236"/>
      <c r="F62" s="237"/>
      <c r="G62" s="285"/>
      <c r="H62" s="286"/>
      <c r="I62" s="286"/>
      <c r="J62" s="286"/>
      <c r="K62" s="286"/>
      <c r="L62" s="286"/>
      <c r="M62" s="286"/>
      <c r="N62" s="286"/>
      <c r="O62" s="286"/>
      <c r="P62" s="290"/>
      <c r="Q62" s="291"/>
      <c r="R62" s="291"/>
      <c r="S62" s="291"/>
      <c r="T62" s="291"/>
      <c r="U62" s="291"/>
      <c r="V62" s="291"/>
      <c r="W62" s="291"/>
      <c r="X62" s="292"/>
      <c r="Y62" s="271" t="s">
        <v>49</v>
      </c>
      <c r="Z62" s="272"/>
      <c r="AA62" s="273"/>
      <c r="AB62" s="274" t="s">
        <v>582</v>
      </c>
      <c r="AC62" s="275"/>
      <c r="AD62" s="275"/>
      <c r="AE62" s="267">
        <v>6</v>
      </c>
      <c r="AF62" s="267"/>
      <c r="AG62" s="267"/>
      <c r="AH62" s="267"/>
      <c r="AI62" s="267">
        <v>7</v>
      </c>
      <c r="AJ62" s="267"/>
      <c r="AK62" s="267"/>
      <c r="AL62" s="267"/>
      <c r="AM62" s="267">
        <v>7</v>
      </c>
      <c r="AN62" s="267"/>
      <c r="AO62" s="267"/>
      <c r="AP62" s="267"/>
      <c r="AQ62" s="267">
        <v>11</v>
      </c>
      <c r="AR62" s="267"/>
      <c r="AS62" s="267"/>
      <c r="AT62" s="267"/>
      <c r="AU62" s="268">
        <v>10</v>
      </c>
      <c r="AV62" s="269"/>
      <c r="AW62" s="269"/>
      <c r="AX62" s="270"/>
      <c r="AY62">
        <f>$AY$60</f>
        <v>1</v>
      </c>
    </row>
    <row r="63" spans="1:51" ht="23.25" customHeight="1" x14ac:dyDescent="0.15">
      <c r="A63" s="397" t="s">
        <v>541</v>
      </c>
      <c r="B63" s="395"/>
      <c r="C63" s="395"/>
      <c r="D63" s="395"/>
      <c r="E63" s="395"/>
      <c r="F63" s="426"/>
      <c r="G63" s="121" t="s">
        <v>542</v>
      </c>
      <c r="H63" s="121"/>
      <c r="I63" s="121"/>
      <c r="J63" s="121"/>
      <c r="K63" s="121"/>
      <c r="L63" s="121"/>
      <c r="M63" s="121"/>
      <c r="N63" s="121"/>
      <c r="O63" s="121"/>
      <c r="P63" s="121"/>
      <c r="Q63" s="121"/>
      <c r="R63" s="121"/>
      <c r="S63" s="121"/>
      <c r="T63" s="121"/>
      <c r="U63" s="121"/>
      <c r="V63" s="121"/>
      <c r="W63" s="121"/>
      <c r="X63" s="122"/>
      <c r="Y63" s="322"/>
      <c r="Z63" s="323"/>
      <c r="AA63" s="324"/>
      <c r="AB63" s="120" t="s">
        <v>11</v>
      </c>
      <c r="AC63" s="121"/>
      <c r="AD63" s="122"/>
      <c r="AE63" s="396" t="s">
        <v>382</v>
      </c>
      <c r="AF63" s="396"/>
      <c r="AG63" s="396"/>
      <c r="AH63" s="396"/>
      <c r="AI63" s="396" t="s">
        <v>534</v>
      </c>
      <c r="AJ63" s="396"/>
      <c r="AK63" s="396"/>
      <c r="AL63" s="396"/>
      <c r="AM63" s="396" t="s">
        <v>350</v>
      </c>
      <c r="AN63" s="396"/>
      <c r="AO63" s="396"/>
      <c r="AP63" s="396"/>
      <c r="AQ63" s="325" t="s">
        <v>548</v>
      </c>
      <c r="AR63" s="326"/>
      <c r="AS63" s="326"/>
      <c r="AT63" s="326"/>
      <c r="AU63" s="326"/>
      <c r="AV63" s="326"/>
      <c r="AW63" s="326"/>
      <c r="AX63" s="327"/>
      <c r="AY63">
        <f>IF(SUBSTITUTE(SUBSTITUTE($G$64,"／",""),"　","")="",0,1)</f>
        <v>1</v>
      </c>
    </row>
    <row r="64" spans="1:51" ht="23.25" customHeight="1" x14ac:dyDescent="0.15">
      <c r="A64" s="427"/>
      <c r="B64" s="338"/>
      <c r="C64" s="338"/>
      <c r="D64" s="338"/>
      <c r="E64" s="338"/>
      <c r="F64" s="428"/>
      <c r="G64" s="328" t="s">
        <v>603</v>
      </c>
      <c r="H64" s="329"/>
      <c r="I64" s="329"/>
      <c r="J64" s="329"/>
      <c r="K64" s="329"/>
      <c r="L64" s="329"/>
      <c r="M64" s="329"/>
      <c r="N64" s="329"/>
      <c r="O64" s="329"/>
      <c r="P64" s="329"/>
      <c r="Q64" s="329"/>
      <c r="R64" s="329"/>
      <c r="S64" s="329"/>
      <c r="T64" s="329"/>
      <c r="U64" s="329"/>
      <c r="V64" s="329"/>
      <c r="W64" s="329"/>
      <c r="X64" s="329"/>
      <c r="Y64" s="304" t="s">
        <v>541</v>
      </c>
      <c r="Z64" s="305"/>
      <c r="AA64" s="306"/>
      <c r="AB64" s="307" t="s">
        <v>583</v>
      </c>
      <c r="AC64" s="308"/>
      <c r="AD64" s="309"/>
      <c r="AE64" s="310">
        <v>4417.2</v>
      </c>
      <c r="AF64" s="310"/>
      <c r="AG64" s="310"/>
      <c r="AH64" s="310"/>
      <c r="AI64" s="310">
        <v>0</v>
      </c>
      <c r="AJ64" s="310"/>
      <c r="AK64" s="310"/>
      <c r="AL64" s="310"/>
      <c r="AM64" s="310">
        <v>2098.5</v>
      </c>
      <c r="AN64" s="310"/>
      <c r="AO64" s="310"/>
      <c r="AP64" s="310"/>
      <c r="AQ64" s="311">
        <v>3489</v>
      </c>
      <c r="AR64" s="312"/>
      <c r="AS64" s="312"/>
      <c r="AT64" s="312"/>
      <c r="AU64" s="312"/>
      <c r="AV64" s="312"/>
      <c r="AW64" s="312"/>
      <c r="AX64" s="313"/>
      <c r="AY64">
        <f>$AY$63</f>
        <v>1</v>
      </c>
    </row>
    <row r="65" spans="1:51" ht="46.5" customHeight="1" x14ac:dyDescent="0.15">
      <c r="A65" s="429"/>
      <c r="B65" s="345"/>
      <c r="C65" s="345"/>
      <c r="D65" s="345"/>
      <c r="E65" s="345"/>
      <c r="F65" s="430"/>
      <c r="G65" s="330"/>
      <c r="H65" s="331"/>
      <c r="I65" s="331"/>
      <c r="J65" s="331"/>
      <c r="K65" s="331"/>
      <c r="L65" s="331"/>
      <c r="M65" s="331"/>
      <c r="N65" s="331"/>
      <c r="O65" s="331"/>
      <c r="P65" s="331"/>
      <c r="Q65" s="331"/>
      <c r="R65" s="331"/>
      <c r="S65" s="331"/>
      <c r="T65" s="331"/>
      <c r="U65" s="331"/>
      <c r="V65" s="331"/>
      <c r="W65" s="331"/>
      <c r="X65" s="331"/>
      <c r="Y65" s="296" t="s">
        <v>543</v>
      </c>
      <c r="Z65" s="297"/>
      <c r="AA65" s="298"/>
      <c r="AB65" s="299" t="s">
        <v>610</v>
      </c>
      <c r="AC65" s="300"/>
      <c r="AD65" s="301"/>
      <c r="AE65" s="302" t="s">
        <v>606</v>
      </c>
      <c r="AF65" s="302"/>
      <c r="AG65" s="302"/>
      <c r="AH65" s="302"/>
      <c r="AI65" s="302" t="s">
        <v>607</v>
      </c>
      <c r="AJ65" s="302"/>
      <c r="AK65" s="302"/>
      <c r="AL65" s="302"/>
      <c r="AM65" s="302" t="s">
        <v>608</v>
      </c>
      <c r="AN65" s="302"/>
      <c r="AO65" s="302"/>
      <c r="AP65" s="302"/>
      <c r="AQ65" s="302" t="s">
        <v>609</v>
      </c>
      <c r="AR65" s="302"/>
      <c r="AS65" s="302"/>
      <c r="AT65" s="302"/>
      <c r="AU65" s="302"/>
      <c r="AV65" s="302"/>
      <c r="AW65" s="302"/>
      <c r="AX65" s="303"/>
      <c r="AY65">
        <f>$AY$63</f>
        <v>1</v>
      </c>
    </row>
    <row r="66" spans="1:51" ht="18.75" customHeight="1" x14ac:dyDescent="0.15">
      <c r="A66" s="413" t="s">
        <v>208</v>
      </c>
      <c r="B66" s="414"/>
      <c r="C66" s="414"/>
      <c r="D66" s="414"/>
      <c r="E66" s="414"/>
      <c r="F66" s="415"/>
      <c r="G66" s="357" t="s">
        <v>131</v>
      </c>
      <c r="H66" s="338"/>
      <c r="I66" s="338"/>
      <c r="J66" s="338"/>
      <c r="K66" s="338"/>
      <c r="L66" s="338"/>
      <c r="M66" s="338"/>
      <c r="N66" s="338"/>
      <c r="O66" s="358"/>
      <c r="P66" s="361" t="s">
        <v>51</v>
      </c>
      <c r="Q66" s="338"/>
      <c r="R66" s="338"/>
      <c r="S66" s="338"/>
      <c r="T66" s="338"/>
      <c r="U66" s="338"/>
      <c r="V66" s="338"/>
      <c r="W66" s="338"/>
      <c r="X66" s="358"/>
      <c r="Y66" s="363"/>
      <c r="Z66" s="364"/>
      <c r="AA66" s="365"/>
      <c r="AB66" s="333" t="s">
        <v>11</v>
      </c>
      <c r="AC66" s="369"/>
      <c r="AD66" s="370"/>
      <c r="AE66" s="396" t="s">
        <v>382</v>
      </c>
      <c r="AF66" s="396"/>
      <c r="AG66" s="396"/>
      <c r="AH66" s="396"/>
      <c r="AI66" s="396" t="s">
        <v>534</v>
      </c>
      <c r="AJ66" s="396"/>
      <c r="AK66" s="396"/>
      <c r="AL66" s="396"/>
      <c r="AM66" s="396" t="s">
        <v>350</v>
      </c>
      <c r="AN66" s="396"/>
      <c r="AO66" s="396"/>
      <c r="AP66" s="396"/>
      <c r="AQ66" s="335" t="s">
        <v>163</v>
      </c>
      <c r="AR66" s="336"/>
      <c r="AS66" s="336"/>
      <c r="AT66" s="337"/>
      <c r="AU66" s="338" t="s">
        <v>121</v>
      </c>
      <c r="AV66" s="338"/>
      <c r="AW66" s="338"/>
      <c r="AX66" s="339"/>
      <c r="AY66">
        <f>COUNTA($G$68)</f>
        <v>1</v>
      </c>
    </row>
    <row r="67" spans="1:51" ht="18.75" customHeight="1" x14ac:dyDescent="0.15">
      <c r="A67" s="416"/>
      <c r="B67" s="417"/>
      <c r="C67" s="417"/>
      <c r="D67" s="417"/>
      <c r="E67" s="417"/>
      <c r="F67" s="418"/>
      <c r="G67" s="359"/>
      <c r="H67" s="345"/>
      <c r="I67" s="345"/>
      <c r="J67" s="345"/>
      <c r="K67" s="345"/>
      <c r="L67" s="345"/>
      <c r="M67" s="345"/>
      <c r="N67" s="345"/>
      <c r="O67" s="360"/>
      <c r="P67" s="362"/>
      <c r="Q67" s="345"/>
      <c r="R67" s="345"/>
      <c r="S67" s="345"/>
      <c r="T67" s="345"/>
      <c r="U67" s="345"/>
      <c r="V67" s="345"/>
      <c r="W67" s="345"/>
      <c r="X67" s="360"/>
      <c r="Y67" s="366"/>
      <c r="Z67" s="367"/>
      <c r="AA67" s="368"/>
      <c r="AB67" s="276"/>
      <c r="AC67" s="371"/>
      <c r="AD67" s="372"/>
      <c r="AE67" s="396"/>
      <c r="AF67" s="396"/>
      <c r="AG67" s="396"/>
      <c r="AH67" s="396"/>
      <c r="AI67" s="396"/>
      <c r="AJ67" s="396"/>
      <c r="AK67" s="396"/>
      <c r="AL67" s="396"/>
      <c r="AM67" s="396"/>
      <c r="AN67" s="396"/>
      <c r="AO67" s="396"/>
      <c r="AP67" s="396"/>
      <c r="AQ67" s="340" t="s">
        <v>568</v>
      </c>
      <c r="AR67" s="341"/>
      <c r="AS67" s="342" t="s">
        <v>164</v>
      </c>
      <c r="AT67" s="343"/>
      <c r="AU67" s="344">
        <v>4</v>
      </c>
      <c r="AV67" s="344"/>
      <c r="AW67" s="345" t="s">
        <v>158</v>
      </c>
      <c r="AX67" s="346"/>
      <c r="AY67">
        <f t="shared" ref="AY67:AY72" si="1">$AY$66</f>
        <v>1</v>
      </c>
    </row>
    <row r="68" spans="1:51" ht="23.25" customHeight="1" x14ac:dyDescent="0.15">
      <c r="A68" s="419"/>
      <c r="B68" s="417"/>
      <c r="C68" s="417"/>
      <c r="D68" s="417"/>
      <c r="E68" s="417"/>
      <c r="F68" s="418"/>
      <c r="G68" s="373" t="s">
        <v>604</v>
      </c>
      <c r="H68" s="374"/>
      <c r="I68" s="374"/>
      <c r="J68" s="374"/>
      <c r="K68" s="374"/>
      <c r="L68" s="374"/>
      <c r="M68" s="374"/>
      <c r="N68" s="374"/>
      <c r="O68" s="375"/>
      <c r="P68" s="382" t="s">
        <v>605</v>
      </c>
      <c r="Q68" s="382"/>
      <c r="R68" s="382"/>
      <c r="S68" s="382"/>
      <c r="T68" s="382"/>
      <c r="U68" s="382"/>
      <c r="V68" s="382"/>
      <c r="W68" s="382"/>
      <c r="X68" s="383"/>
      <c r="Y68" s="296" t="s">
        <v>12</v>
      </c>
      <c r="Z68" s="388"/>
      <c r="AA68" s="389"/>
      <c r="AB68" s="274" t="s">
        <v>585</v>
      </c>
      <c r="AC68" s="274"/>
      <c r="AD68" s="274"/>
      <c r="AE68" s="311">
        <v>14597</v>
      </c>
      <c r="AF68" s="312"/>
      <c r="AG68" s="312"/>
      <c r="AH68" s="312"/>
      <c r="AI68" s="311">
        <v>1927</v>
      </c>
      <c r="AJ68" s="312"/>
      <c r="AK68" s="312"/>
      <c r="AL68" s="312"/>
      <c r="AM68" s="311">
        <v>6400</v>
      </c>
      <c r="AN68" s="312"/>
      <c r="AO68" s="312"/>
      <c r="AP68" s="312"/>
      <c r="AQ68" s="390" t="s">
        <v>568</v>
      </c>
      <c r="AR68" s="391"/>
      <c r="AS68" s="391"/>
      <c r="AT68" s="392"/>
      <c r="AU68" s="312" t="s">
        <v>568</v>
      </c>
      <c r="AV68" s="312"/>
      <c r="AW68" s="312"/>
      <c r="AX68" s="313"/>
      <c r="AY68">
        <f t="shared" si="1"/>
        <v>1</v>
      </c>
    </row>
    <row r="69" spans="1:51" ht="23.25" customHeight="1" x14ac:dyDescent="0.15">
      <c r="A69" s="420"/>
      <c r="B69" s="421"/>
      <c r="C69" s="421"/>
      <c r="D69" s="421"/>
      <c r="E69" s="421"/>
      <c r="F69" s="422"/>
      <c r="G69" s="376"/>
      <c r="H69" s="377"/>
      <c r="I69" s="377"/>
      <c r="J69" s="377"/>
      <c r="K69" s="377"/>
      <c r="L69" s="377"/>
      <c r="M69" s="377"/>
      <c r="N69" s="377"/>
      <c r="O69" s="378"/>
      <c r="P69" s="384"/>
      <c r="Q69" s="384"/>
      <c r="R69" s="384"/>
      <c r="S69" s="384"/>
      <c r="T69" s="384"/>
      <c r="U69" s="384"/>
      <c r="V69" s="384"/>
      <c r="W69" s="384"/>
      <c r="X69" s="385"/>
      <c r="Y69" s="120" t="s">
        <v>47</v>
      </c>
      <c r="Z69" s="121"/>
      <c r="AA69" s="122"/>
      <c r="AB69" s="394" t="s">
        <v>585</v>
      </c>
      <c r="AC69" s="394"/>
      <c r="AD69" s="394"/>
      <c r="AE69" s="311">
        <v>11300</v>
      </c>
      <c r="AF69" s="312"/>
      <c r="AG69" s="312"/>
      <c r="AH69" s="312"/>
      <c r="AI69" s="311">
        <v>11700</v>
      </c>
      <c r="AJ69" s="312"/>
      <c r="AK69" s="312"/>
      <c r="AL69" s="312"/>
      <c r="AM69" s="311">
        <v>12900</v>
      </c>
      <c r="AN69" s="312"/>
      <c r="AO69" s="312"/>
      <c r="AP69" s="312"/>
      <c r="AQ69" s="390" t="s">
        <v>568</v>
      </c>
      <c r="AR69" s="391"/>
      <c r="AS69" s="391"/>
      <c r="AT69" s="392"/>
      <c r="AU69" s="312">
        <v>19195</v>
      </c>
      <c r="AV69" s="312"/>
      <c r="AW69" s="312"/>
      <c r="AX69" s="313"/>
      <c r="AY69">
        <f t="shared" si="1"/>
        <v>1</v>
      </c>
    </row>
    <row r="70" spans="1:51" ht="83.25" customHeight="1" x14ac:dyDescent="0.15">
      <c r="A70" s="419"/>
      <c r="B70" s="417"/>
      <c r="C70" s="417"/>
      <c r="D70" s="417"/>
      <c r="E70" s="417"/>
      <c r="F70" s="418"/>
      <c r="G70" s="379"/>
      <c r="H70" s="380"/>
      <c r="I70" s="380"/>
      <c r="J70" s="380"/>
      <c r="K70" s="380"/>
      <c r="L70" s="380"/>
      <c r="M70" s="380"/>
      <c r="N70" s="380"/>
      <c r="O70" s="381"/>
      <c r="P70" s="386"/>
      <c r="Q70" s="386"/>
      <c r="R70" s="386"/>
      <c r="S70" s="386"/>
      <c r="T70" s="386"/>
      <c r="U70" s="386"/>
      <c r="V70" s="386"/>
      <c r="W70" s="386"/>
      <c r="X70" s="387"/>
      <c r="Y70" s="120" t="s">
        <v>13</v>
      </c>
      <c r="Z70" s="121"/>
      <c r="AA70" s="122"/>
      <c r="AB70" s="393" t="s">
        <v>14</v>
      </c>
      <c r="AC70" s="393"/>
      <c r="AD70" s="393"/>
      <c r="AE70" s="311">
        <v>129.17699115044249</v>
      </c>
      <c r="AF70" s="312"/>
      <c r="AG70" s="312"/>
      <c r="AH70" s="312"/>
      <c r="AI70" s="311">
        <v>16.470085470085468</v>
      </c>
      <c r="AJ70" s="312"/>
      <c r="AK70" s="312"/>
      <c r="AL70" s="312"/>
      <c r="AM70" s="311">
        <v>49.612403100775197</v>
      </c>
      <c r="AN70" s="312"/>
      <c r="AO70" s="312"/>
      <c r="AP70" s="312"/>
      <c r="AQ70" s="390" t="s">
        <v>568</v>
      </c>
      <c r="AR70" s="391"/>
      <c r="AS70" s="391"/>
      <c r="AT70" s="392"/>
      <c r="AU70" s="312" t="s">
        <v>568</v>
      </c>
      <c r="AV70" s="312"/>
      <c r="AW70" s="312"/>
      <c r="AX70" s="313"/>
      <c r="AY70">
        <f t="shared" si="1"/>
        <v>1</v>
      </c>
    </row>
    <row r="71" spans="1:51" ht="23.25" customHeight="1" x14ac:dyDescent="0.15">
      <c r="A71" s="397" t="s">
        <v>227</v>
      </c>
      <c r="B71" s="398"/>
      <c r="C71" s="398"/>
      <c r="D71" s="398"/>
      <c r="E71" s="398"/>
      <c r="F71" s="399"/>
      <c r="G71" s="400" t="s">
        <v>611</v>
      </c>
      <c r="H71" s="401"/>
      <c r="I71" s="401"/>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2"/>
      <c r="AY71">
        <f t="shared" si="1"/>
        <v>1</v>
      </c>
    </row>
    <row r="72" spans="1:51" ht="63" customHeight="1" thickBot="1" x14ac:dyDescent="0.2">
      <c r="A72" s="235"/>
      <c r="B72" s="236"/>
      <c r="C72" s="236"/>
      <c r="D72" s="236"/>
      <c r="E72" s="236"/>
      <c r="F72" s="237"/>
      <c r="G72" s="403"/>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405"/>
      <c r="AY72">
        <f t="shared" si="1"/>
        <v>1</v>
      </c>
    </row>
    <row r="73" spans="1:51" ht="47.25" customHeight="1" x14ac:dyDescent="0.15">
      <c r="A73" s="423" t="s">
        <v>539</v>
      </c>
      <c r="B73" s="424"/>
      <c r="C73" s="424"/>
      <c r="D73" s="424"/>
      <c r="E73" s="424"/>
      <c r="F73" s="425"/>
      <c r="G73" s="229" t="s">
        <v>612</v>
      </c>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1"/>
      <c r="AY73">
        <f>COUNTA($G$73)</f>
        <v>1</v>
      </c>
    </row>
    <row r="74" spans="1:51" ht="31.5" customHeight="1" x14ac:dyDescent="0.15">
      <c r="A74" s="232" t="s">
        <v>540</v>
      </c>
      <c r="B74" s="233"/>
      <c r="C74" s="233"/>
      <c r="D74" s="233"/>
      <c r="E74" s="233"/>
      <c r="F74" s="234"/>
      <c r="G74" s="238" t="s">
        <v>538</v>
      </c>
      <c r="H74" s="239"/>
      <c r="I74" s="239"/>
      <c r="J74" s="239"/>
      <c r="K74" s="239"/>
      <c r="L74" s="239"/>
      <c r="M74" s="239"/>
      <c r="N74" s="239"/>
      <c r="O74" s="239"/>
      <c r="P74" s="240" t="s">
        <v>537</v>
      </c>
      <c r="Q74" s="239"/>
      <c r="R74" s="239"/>
      <c r="S74" s="239"/>
      <c r="T74" s="239"/>
      <c r="U74" s="239"/>
      <c r="V74" s="239"/>
      <c r="W74" s="239"/>
      <c r="X74" s="241"/>
      <c r="Y74" s="242"/>
      <c r="Z74" s="243"/>
      <c r="AA74" s="244"/>
      <c r="AB74" s="245" t="s">
        <v>11</v>
      </c>
      <c r="AC74" s="245"/>
      <c r="AD74" s="245"/>
      <c r="AE74" s="396" t="s">
        <v>382</v>
      </c>
      <c r="AF74" s="396"/>
      <c r="AG74" s="396"/>
      <c r="AH74" s="396"/>
      <c r="AI74" s="396" t="s">
        <v>534</v>
      </c>
      <c r="AJ74" s="396"/>
      <c r="AK74" s="396"/>
      <c r="AL74" s="396"/>
      <c r="AM74" s="396" t="s">
        <v>350</v>
      </c>
      <c r="AN74" s="396"/>
      <c r="AO74" s="396"/>
      <c r="AP74" s="396"/>
      <c r="AQ74" s="279" t="s">
        <v>381</v>
      </c>
      <c r="AR74" s="280"/>
      <c r="AS74" s="280"/>
      <c r="AT74" s="281"/>
      <c r="AU74" s="279" t="s">
        <v>547</v>
      </c>
      <c r="AV74" s="280"/>
      <c r="AW74" s="280"/>
      <c r="AX74" s="282"/>
      <c r="AY74">
        <f>COUNTA($G$75)</f>
        <v>1</v>
      </c>
    </row>
    <row r="75" spans="1:51" ht="23.25" customHeight="1" x14ac:dyDescent="0.15">
      <c r="A75" s="232"/>
      <c r="B75" s="233"/>
      <c r="C75" s="233"/>
      <c r="D75" s="233"/>
      <c r="E75" s="233"/>
      <c r="F75" s="234"/>
      <c r="G75" s="283" t="s">
        <v>613</v>
      </c>
      <c r="H75" s="284"/>
      <c r="I75" s="284"/>
      <c r="J75" s="284"/>
      <c r="K75" s="284"/>
      <c r="L75" s="284"/>
      <c r="M75" s="284"/>
      <c r="N75" s="284"/>
      <c r="O75" s="284"/>
      <c r="P75" s="287" t="s">
        <v>614</v>
      </c>
      <c r="Q75" s="288"/>
      <c r="R75" s="288"/>
      <c r="S75" s="288"/>
      <c r="T75" s="288"/>
      <c r="U75" s="288"/>
      <c r="V75" s="288"/>
      <c r="W75" s="288"/>
      <c r="X75" s="289"/>
      <c r="Y75" s="293" t="s">
        <v>48</v>
      </c>
      <c r="Z75" s="294"/>
      <c r="AA75" s="295"/>
      <c r="AB75" s="274" t="s">
        <v>582</v>
      </c>
      <c r="AC75" s="275"/>
      <c r="AD75" s="275"/>
      <c r="AE75" s="267" t="s">
        <v>568</v>
      </c>
      <c r="AF75" s="267"/>
      <c r="AG75" s="267"/>
      <c r="AH75" s="267"/>
      <c r="AI75" s="267">
        <v>1</v>
      </c>
      <c r="AJ75" s="267"/>
      <c r="AK75" s="267"/>
      <c r="AL75" s="267"/>
      <c r="AM75" s="267">
        <v>1</v>
      </c>
      <c r="AN75" s="267"/>
      <c r="AO75" s="267"/>
      <c r="AP75" s="267"/>
      <c r="AQ75" s="267" t="s">
        <v>568</v>
      </c>
      <c r="AR75" s="267"/>
      <c r="AS75" s="267"/>
      <c r="AT75" s="267"/>
      <c r="AU75" s="268" t="s">
        <v>568</v>
      </c>
      <c r="AV75" s="269"/>
      <c r="AW75" s="269"/>
      <c r="AX75" s="270"/>
      <c r="AY75">
        <f>$AY$74</f>
        <v>1</v>
      </c>
    </row>
    <row r="76" spans="1:51" ht="69" customHeight="1" x14ac:dyDescent="0.15">
      <c r="A76" s="235"/>
      <c r="B76" s="236"/>
      <c r="C76" s="236"/>
      <c r="D76" s="236"/>
      <c r="E76" s="236"/>
      <c r="F76" s="237"/>
      <c r="G76" s="285"/>
      <c r="H76" s="286"/>
      <c r="I76" s="286"/>
      <c r="J76" s="286"/>
      <c r="K76" s="286"/>
      <c r="L76" s="286"/>
      <c r="M76" s="286"/>
      <c r="N76" s="286"/>
      <c r="O76" s="286"/>
      <c r="P76" s="290"/>
      <c r="Q76" s="291"/>
      <c r="R76" s="291"/>
      <c r="S76" s="291"/>
      <c r="T76" s="291"/>
      <c r="U76" s="291"/>
      <c r="V76" s="291"/>
      <c r="W76" s="291"/>
      <c r="X76" s="292"/>
      <c r="Y76" s="271" t="s">
        <v>49</v>
      </c>
      <c r="Z76" s="272"/>
      <c r="AA76" s="273"/>
      <c r="AB76" s="274" t="s">
        <v>582</v>
      </c>
      <c r="AC76" s="275"/>
      <c r="AD76" s="275"/>
      <c r="AE76" s="267">
        <v>1</v>
      </c>
      <c r="AF76" s="267"/>
      <c r="AG76" s="267"/>
      <c r="AH76" s="267"/>
      <c r="AI76" s="267">
        <v>1</v>
      </c>
      <c r="AJ76" s="267"/>
      <c r="AK76" s="267"/>
      <c r="AL76" s="267"/>
      <c r="AM76" s="267">
        <v>1</v>
      </c>
      <c r="AN76" s="267"/>
      <c r="AO76" s="267"/>
      <c r="AP76" s="267"/>
      <c r="AQ76" s="267">
        <v>1</v>
      </c>
      <c r="AR76" s="267"/>
      <c r="AS76" s="267"/>
      <c r="AT76" s="267"/>
      <c r="AU76" s="268">
        <v>1</v>
      </c>
      <c r="AV76" s="269"/>
      <c r="AW76" s="269"/>
      <c r="AX76" s="270"/>
      <c r="AY76">
        <f>$AY$74</f>
        <v>1</v>
      </c>
    </row>
    <row r="77" spans="1:51" ht="23.25" customHeight="1" x14ac:dyDescent="0.15">
      <c r="A77" s="397" t="s">
        <v>541</v>
      </c>
      <c r="B77" s="395"/>
      <c r="C77" s="395"/>
      <c r="D77" s="395"/>
      <c r="E77" s="395"/>
      <c r="F77" s="426"/>
      <c r="G77" s="121" t="s">
        <v>542</v>
      </c>
      <c r="H77" s="121"/>
      <c r="I77" s="121"/>
      <c r="J77" s="121"/>
      <c r="K77" s="121"/>
      <c r="L77" s="121"/>
      <c r="M77" s="121"/>
      <c r="N77" s="121"/>
      <c r="O77" s="121"/>
      <c r="P77" s="121"/>
      <c r="Q77" s="121"/>
      <c r="R77" s="121"/>
      <c r="S77" s="121"/>
      <c r="T77" s="121"/>
      <c r="U77" s="121"/>
      <c r="V77" s="121"/>
      <c r="W77" s="121"/>
      <c r="X77" s="122"/>
      <c r="Y77" s="322"/>
      <c r="Z77" s="323"/>
      <c r="AA77" s="324"/>
      <c r="AB77" s="120" t="s">
        <v>11</v>
      </c>
      <c r="AC77" s="121"/>
      <c r="AD77" s="122"/>
      <c r="AE77" s="396" t="s">
        <v>382</v>
      </c>
      <c r="AF77" s="396"/>
      <c r="AG77" s="396"/>
      <c r="AH77" s="396"/>
      <c r="AI77" s="396" t="s">
        <v>534</v>
      </c>
      <c r="AJ77" s="396"/>
      <c r="AK77" s="396"/>
      <c r="AL77" s="396"/>
      <c r="AM77" s="396" t="s">
        <v>350</v>
      </c>
      <c r="AN77" s="396"/>
      <c r="AO77" s="396"/>
      <c r="AP77" s="396"/>
      <c r="AQ77" s="325" t="s">
        <v>548</v>
      </c>
      <c r="AR77" s="326"/>
      <c r="AS77" s="326"/>
      <c r="AT77" s="326"/>
      <c r="AU77" s="326"/>
      <c r="AV77" s="326"/>
      <c r="AW77" s="326"/>
      <c r="AX77" s="327"/>
      <c r="AY77">
        <f>IF(SUBSTITUTE(SUBSTITUTE($G$78,"／",""),"　","")="",0,1)</f>
        <v>1</v>
      </c>
    </row>
    <row r="78" spans="1:51" ht="23.25" customHeight="1" x14ac:dyDescent="0.15">
      <c r="A78" s="427"/>
      <c r="B78" s="338"/>
      <c r="C78" s="338"/>
      <c r="D78" s="338"/>
      <c r="E78" s="338"/>
      <c r="F78" s="428"/>
      <c r="G78" s="328" t="s">
        <v>615</v>
      </c>
      <c r="H78" s="329"/>
      <c r="I78" s="329"/>
      <c r="J78" s="329"/>
      <c r="K78" s="329"/>
      <c r="L78" s="329"/>
      <c r="M78" s="329"/>
      <c r="N78" s="329"/>
      <c r="O78" s="329"/>
      <c r="P78" s="329"/>
      <c r="Q78" s="329"/>
      <c r="R78" s="329"/>
      <c r="S78" s="329"/>
      <c r="T78" s="329"/>
      <c r="U78" s="329"/>
      <c r="V78" s="329"/>
      <c r="W78" s="329"/>
      <c r="X78" s="329"/>
      <c r="Y78" s="304" t="s">
        <v>541</v>
      </c>
      <c r="Z78" s="305"/>
      <c r="AA78" s="306"/>
      <c r="AB78" s="307" t="s">
        <v>583</v>
      </c>
      <c r="AC78" s="308"/>
      <c r="AD78" s="309"/>
      <c r="AE78" s="310" t="s">
        <v>568</v>
      </c>
      <c r="AF78" s="310"/>
      <c r="AG78" s="310"/>
      <c r="AH78" s="310"/>
      <c r="AI78" s="310">
        <v>2012</v>
      </c>
      <c r="AJ78" s="310"/>
      <c r="AK78" s="310"/>
      <c r="AL78" s="310"/>
      <c r="AM78" s="310">
        <v>7384</v>
      </c>
      <c r="AN78" s="310"/>
      <c r="AO78" s="310"/>
      <c r="AP78" s="310"/>
      <c r="AQ78" s="311">
        <v>9371</v>
      </c>
      <c r="AR78" s="312"/>
      <c r="AS78" s="312"/>
      <c r="AT78" s="312"/>
      <c r="AU78" s="312"/>
      <c r="AV78" s="312"/>
      <c r="AW78" s="312"/>
      <c r="AX78" s="313"/>
      <c r="AY78">
        <f>$AY$77</f>
        <v>1</v>
      </c>
    </row>
    <row r="79" spans="1:51" ht="46.5" customHeight="1" x14ac:dyDescent="0.15">
      <c r="A79" s="429"/>
      <c r="B79" s="345"/>
      <c r="C79" s="345"/>
      <c r="D79" s="345"/>
      <c r="E79" s="345"/>
      <c r="F79" s="430"/>
      <c r="G79" s="330"/>
      <c r="H79" s="331"/>
      <c r="I79" s="331"/>
      <c r="J79" s="331"/>
      <c r="K79" s="331"/>
      <c r="L79" s="331"/>
      <c r="M79" s="331"/>
      <c r="N79" s="331"/>
      <c r="O79" s="331"/>
      <c r="P79" s="331"/>
      <c r="Q79" s="331"/>
      <c r="R79" s="331"/>
      <c r="S79" s="331"/>
      <c r="T79" s="331"/>
      <c r="U79" s="331"/>
      <c r="V79" s="331"/>
      <c r="W79" s="331"/>
      <c r="X79" s="331"/>
      <c r="Y79" s="296" t="s">
        <v>543</v>
      </c>
      <c r="Z79" s="297"/>
      <c r="AA79" s="298"/>
      <c r="AB79" s="299" t="s">
        <v>621</v>
      </c>
      <c r="AC79" s="300"/>
      <c r="AD79" s="301"/>
      <c r="AE79" s="302" t="s">
        <v>568</v>
      </c>
      <c r="AF79" s="302"/>
      <c r="AG79" s="302"/>
      <c r="AH79" s="302"/>
      <c r="AI79" s="302" t="s">
        <v>618</v>
      </c>
      <c r="AJ79" s="302"/>
      <c r="AK79" s="302"/>
      <c r="AL79" s="302"/>
      <c r="AM79" s="302" t="s">
        <v>619</v>
      </c>
      <c r="AN79" s="302"/>
      <c r="AO79" s="302"/>
      <c r="AP79" s="302"/>
      <c r="AQ79" s="302" t="s">
        <v>620</v>
      </c>
      <c r="AR79" s="302"/>
      <c r="AS79" s="302"/>
      <c r="AT79" s="302"/>
      <c r="AU79" s="302"/>
      <c r="AV79" s="302"/>
      <c r="AW79" s="302"/>
      <c r="AX79" s="303"/>
      <c r="AY79">
        <f>$AY$77</f>
        <v>1</v>
      </c>
    </row>
    <row r="80" spans="1:51" ht="18.75" customHeight="1" x14ac:dyDescent="0.15">
      <c r="A80" s="413" t="s">
        <v>208</v>
      </c>
      <c r="B80" s="414"/>
      <c r="C80" s="414"/>
      <c r="D80" s="414"/>
      <c r="E80" s="414"/>
      <c r="F80" s="415"/>
      <c r="G80" s="357" t="s">
        <v>131</v>
      </c>
      <c r="H80" s="338"/>
      <c r="I80" s="338"/>
      <c r="J80" s="338"/>
      <c r="K80" s="338"/>
      <c r="L80" s="338"/>
      <c r="M80" s="338"/>
      <c r="N80" s="338"/>
      <c r="O80" s="358"/>
      <c r="P80" s="361" t="s">
        <v>51</v>
      </c>
      <c r="Q80" s="338"/>
      <c r="R80" s="338"/>
      <c r="S80" s="338"/>
      <c r="T80" s="338"/>
      <c r="U80" s="338"/>
      <c r="V80" s="338"/>
      <c r="W80" s="338"/>
      <c r="X80" s="358"/>
      <c r="Y80" s="363"/>
      <c r="Z80" s="364"/>
      <c r="AA80" s="365"/>
      <c r="AB80" s="333" t="s">
        <v>11</v>
      </c>
      <c r="AC80" s="369"/>
      <c r="AD80" s="370"/>
      <c r="AE80" s="396" t="s">
        <v>382</v>
      </c>
      <c r="AF80" s="396"/>
      <c r="AG80" s="396"/>
      <c r="AH80" s="396"/>
      <c r="AI80" s="396" t="s">
        <v>534</v>
      </c>
      <c r="AJ80" s="396"/>
      <c r="AK80" s="396"/>
      <c r="AL80" s="396"/>
      <c r="AM80" s="396" t="s">
        <v>350</v>
      </c>
      <c r="AN80" s="396"/>
      <c r="AO80" s="396"/>
      <c r="AP80" s="396"/>
      <c r="AQ80" s="335" t="s">
        <v>163</v>
      </c>
      <c r="AR80" s="336"/>
      <c r="AS80" s="336"/>
      <c r="AT80" s="337"/>
      <c r="AU80" s="338" t="s">
        <v>121</v>
      </c>
      <c r="AV80" s="338"/>
      <c r="AW80" s="338"/>
      <c r="AX80" s="339"/>
      <c r="AY80">
        <f>COUNTA($G$82)</f>
        <v>1</v>
      </c>
    </row>
    <row r="81" spans="1:51" ht="18.75" customHeight="1" x14ac:dyDescent="0.15">
      <c r="A81" s="416"/>
      <c r="B81" s="417"/>
      <c r="C81" s="417"/>
      <c r="D81" s="417"/>
      <c r="E81" s="417"/>
      <c r="F81" s="418"/>
      <c r="G81" s="359"/>
      <c r="H81" s="345"/>
      <c r="I81" s="345"/>
      <c r="J81" s="345"/>
      <c r="K81" s="345"/>
      <c r="L81" s="345"/>
      <c r="M81" s="345"/>
      <c r="N81" s="345"/>
      <c r="O81" s="360"/>
      <c r="P81" s="362"/>
      <c r="Q81" s="345"/>
      <c r="R81" s="345"/>
      <c r="S81" s="345"/>
      <c r="T81" s="345"/>
      <c r="U81" s="345"/>
      <c r="V81" s="345"/>
      <c r="W81" s="345"/>
      <c r="X81" s="360"/>
      <c r="Y81" s="366"/>
      <c r="Z81" s="367"/>
      <c r="AA81" s="368"/>
      <c r="AB81" s="276"/>
      <c r="AC81" s="371"/>
      <c r="AD81" s="372"/>
      <c r="AE81" s="396"/>
      <c r="AF81" s="396"/>
      <c r="AG81" s="396"/>
      <c r="AH81" s="396"/>
      <c r="AI81" s="396"/>
      <c r="AJ81" s="396"/>
      <c r="AK81" s="396"/>
      <c r="AL81" s="396"/>
      <c r="AM81" s="396"/>
      <c r="AN81" s="396"/>
      <c r="AO81" s="396"/>
      <c r="AP81" s="396"/>
      <c r="AQ81" s="340" t="s">
        <v>568</v>
      </c>
      <c r="AR81" s="341"/>
      <c r="AS81" s="342" t="s">
        <v>164</v>
      </c>
      <c r="AT81" s="343"/>
      <c r="AU81" s="344">
        <v>4</v>
      </c>
      <c r="AV81" s="344"/>
      <c r="AW81" s="345" t="s">
        <v>158</v>
      </c>
      <c r="AX81" s="346"/>
      <c r="AY81">
        <f t="shared" ref="AY81:AY86" si="2">$AY$80</f>
        <v>1</v>
      </c>
    </row>
    <row r="82" spans="1:51" ht="23.25" customHeight="1" x14ac:dyDescent="0.15">
      <c r="A82" s="419"/>
      <c r="B82" s="417"/>
      <c r="C82" s="417"/>
      <c r="D82" s="417"/>
      <c r="E82" s="417"/>
      <c r="F82" s="418"/>
      <c r="G82" s="373" t="s">
        <v>616</v>
      </c>
      <c r="H82" s="374"/>
      <c r="I82" s="374"/>
      <c r="J82" s="374"/>
      <c r="K82" s="374"/>
      <c r="L82" s="374"/>
      <c r="M82" s="374"/>
      <c r="N82" s="374"/>
      <c r="O82" s="375"/>
      <c r="P82" s="382" t="s">
        <v>617</v>
      </c>
      <c r="Q82" s="382"/>
      <c r="R82" s="382"/>
      <c r="S82" s="382"/>
      <c r="T82" s="382"/>
      <c r="U82" s="382"/>
      <c r="V82" s="382"/>
      <c r="W82" s="382"/>
      <c r="X82" s="383"/>
      <c r="Y82" s="296" t="s">
        <v>12</v>
      </c>
      <c r="Z82" s="388"/>
      <c r="AA82" s="389"/>
      <c r="AB82" s="274" t="s">
        <v>622</v>
      </c>
      <c r="AC82" s="274"/>
      <c r="AD82" s="274"/>
      <c r="AE82" s="311" t="s">
        <v>568</v>
      </c>
      <c r="AF82" s="312"/>
      <c r="AG82" s="312"/>
      <c r="AH82" s="312"/>
      <c r="AI82" s="311">
        <v>266</v>
      </c>
      <c r="AJ82" s="312"/>
      <c r="AK82" s="312"/>
      <c r="AL82" s="312"/>
      <c r="AM82" s="311">
        <v>274</v>
      </c>
      <c r="AN82" s="312"/>
      <c r="AO82" s="312"/>
      <c r="AP82" s="312"/>
      <c r="AQ82" s="390" t="s">
        <v>568</v>
      </c>
      <c r="AR82" s="391"/>
      <c r="AS82" s="391"/>
      <c r="AT82" s="392"/>
      <c r="AU82" s="312" t="s">
        <v>568</v>
      </c>
      <c r="AV82" s="312"/>
      <c r="AW82" s="312"/>
      <c r="AX82" s="313"/>
      <c r="AY82">
        <f t="shared" si="2"/>
        <v>1</v>
      </c>
    </row>
    <row r="83" spans="1:51" ht="23.25" customHeight="1" x14ac:dyDescent="0.15">
      <c r="A83" s="420"/>
      <c r="B83" s="421"/>
      <c r="C83" s="421"/>
      <c r="D83" s="421"/>
      <c r="E83" s="421"/>
      <c r="F83" s="422"/>
      <c r="G83" s="376"/>
      <c r="H83" s="377"/>
      <c r="I83" s="377"/>
      <c r="J83" s="377"/>
      <c r="K83" s="377"/>
      <c r="L83" s="377"/>
      <c r="M83" s="377"/>
      <c r="N83" s="377"/>
      <c r="O83" s="378"/>
      <c r="P83" s="384"/>
      <c r="Q83" s="384"/>
      <c r="R83" s="384"/>
      <c r="S83" s="384"/>
      <c r="T83" s="384"/>
      <c r="U83" s="384"/>
      <c r="V83" s="384"/>
      <c r="W83" s="384"/>
      <c r="X83" s="385"/>
      <c r="Y83" s="120" t="s">
        <v>47</v>
      </c>
      <c r="Z83" s="121"/>
      <c r="AA83" s="122"/>
      <c r="AB83" s="394" t="s">
        <v>622</v>
      </c>
      <c r="AC83" s="394"/>
      <c r="AD83" s="394"/>
      <c r="AE83" s="311">
        <v>180</v>
      </c>
      <c r="AF83" s="312"/>
      <c r="AG83" s="312"/>
      <c r="AH83" s="312"/>
      <c r="AI83" s="311">
        <v>180</v>
      </c>
      <c r="AJ83" s="312"/>
      <c r="AK83" s="312"/>
      <c r="AL83" s="312"/>
      <c r="AM83" s="311">
        <v>180</v>
      </c>
      <c r="AN83" s="312"/>
      <c r="AO83" s="312"/>
      <c r="AP83" s="312"/>
      <c r="AQ83" s="390" t="s">
        <v>568</v>
      </c>
      <c r="AR83" s="391"/>
      <c r="AS83" s="391"/>
      <c r="AT83" s="392"/>
      <c r="AU83" s="312">
        <v>55</v>
      </c>
      <c r="AV83" s="312"/>
      <c r="AW83" s="312"/>
      <c r="AX83" s="313"/>
      <c r="AY83">
        <f t="shared" si="2"/>
        <v>1</v>
      </c>
    </row>
    <row r="84" spans="1:51" ht="114.75" customHeight="1" x14ac:dyDescent="0.15">
      <c r="A84" s="419"/>
      <c r="B84" s="417"/>
      <c r="C84" s="417"/>
      <c r="D84" s="417"/>
      <c r="E84" s="417"/>
      <c r="F84" s="418"/>
      <c r="G84" s="379"/>
      <c r="H84" s="380"/>
      <c r="I84" s="380"/>
      <c r="J84" s="380"/>
      <c r="K84" s="380"/>
      <c r="L84" s="380"/>
      <c r="M84" s="380"/>
      <c r="N84" s="380"/>
      <c r="O84" s="381"/>
      <c r="P84" s="386"/>
      <c r="Q84" s="386"/>
      <c r="R84" s="386"/>
      <c r="S84" s="386"/>
      <c r="T84" s="386"/>
      <c r="U84" s="386"/>
      <c r="V84" s="386"/>
      <c r="W84" s="386"/>
      <c r="X84" s="387"/>
      <c r="Y84" s="120" t="s">
        <v>13</v>
      </c>
      <c r="Z84" s="121"/>
      <c r="AA84" s="122"/>
      <c r="AB84" s="393" t="s">
        <v>14</v>
      </c>
      <c r="AC84" s="393"/>
      <c r="AD84" s="393"/>
      <c r="AE84" s="311" t="s">
        <v>568</v>
      </c>
      <c r="AF84" s="312"/>
      <c r="AG84" s="312"/>
      <c r="AH84" s="312"/>
      <c r="AI84" s="311">
        <v>147.77777777777777</v>
      </c>
      <c r="AJ84" s="312"/>
      <c r="AK84" s="312"/>
      <c r="AL84" s="312"/>
      <c r="AM84" s="311">
        <v>152.22222222222223</v>
      </c>
      <c r="AN84" s="312"/>
      <c r="AO84" s="312"/>
      <c r="AP84" s="312"/>
      <c r="AQ84" s="390" t="s">
        <v>568</v>
      </c>
      <c r="AR84" s="391"/>
      <c r="AS84" s="391"/>
      <c r="AT84" s="392"/>
      <c r="AU84" s="312" t="s">
        <v>568</v>
      </c>
      <c r="AV84" s="312"/>
      <c r="AW84" s="312"/>
      <c r="AX84" s="313"/>
      <c r="AY84">
        <f t="shared" si="2"/>
        <v>1</v>
      </c>
    </row>
    <row r="85" spans="1:51" ht="23.25" customHeight="1" x14ac:dyDescent="0.15">
      <c r="A85" s="397" t="s">
        <v>227</v>
      </c>
      <c r="B85" s="398"/>
      <c r="C85" s="398"/>
      <c r="D85" s="398"/>
      <c r="E85" s="398"/>
      <c r="F85" s="399"/>
      <c r="G85" s="400" t="s">
        <v>623</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401"/>
      <c r="AL85" s="401"/>
      <c r="AM85" s="401"/>
      <c r="AN85" s="401"/>
      <c r="AO85" s="401"/>
      <c r="AP85" s="401"/>
      <c r="AQ85" s="401"/>
      <c r="AR85" s="401"/>
      <c r="AS85" s="401"/>
      <c r="AT85" s="401"/>
      <c r="AU85" s="401"/>
      <c r="AV85" s="401"/>
      <c r="AW85" s="401"/>
      <c r="AX85" s="402"/>
      <c r="AY85">
        <f t="shared" si="2"/>
        <v>1</v>
      </c>
    </row>
    <row r="86" spans="1:51" ht="83.25" customHeight="1" thickBot="1" x14ac:dyDescent="0.2">
      <c r="A86" s="235"/>
      <c r="B86" s="236"/>
      <c r="C86" s="236"/>
      <c r="D86" s="236"/>
      <c r="E86" s="236"/>
      <c r="F86" s="237"/>
      <c r="G86" s="403"/>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405"/>
      <c r="AY86">
        <f t="shared" si="2"/>
        <v>1</v>
      </c>
    </row>
    <row r="87" spans="1:51" ht="47.25" customHeight="1" x14ac:dyDescent="0.15">
      <c r="A87" s="423" t="s">
        <v>539</v>
      </c>
      <c r="B87" s="424"/>
      <c r="C87" s="424"/>
      <c r="D87" s="424"/>
      <c r="E87" s="424"/>
      <c r="F87" s="425"/>
      <c r="G87" s="229" t="s">
        <v>624</v>
      </c>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1"/>
      <c r="AY87">
        <f>COUNTA($G$87)</f>
        <v>1</v>
      </c>
    </row>
    <row r="88" spans="1:51" ht="31.5" customHeight="1" x14ac:dyDescent="0.15">
      <c r="A88" s="232" t="s">
        <v>540</v>
      </c>
      <c r="B88" s="233"/>
      <c r="C88" s="233"/>
      <c r="D88" s="233"/>
      <c r="E88" s="233"/>
      <c r="F88" s="234"/>
      <c r="G88" s="238" t="s">
        <v>538</v>
      </c>
      <c r="H88" s="239"/>
      <c r="I88" s="239"/>
      <c r="J88" s="239"/>
      <c r="K88" s="239"/>
      <c r="L88" s="239"/>
      <c r="M88" s="239"/>
      <c r="N88" s="239"/>
      <c r="O88" s="239"/>
      <c r="P88" s="240" t="s">
        <v>537</v>
      </c>
      <c r="Q88" s="239"/>
      <c r="R88" s="239"/>
      <c r="S88" s="239"/>
      <c r="T88" s="239"/>
      <c r="U88" s="239"/>
      <c r="V88" s="239"/>
      <c r="W88" s="239"/>
      <c r="X88" s="241"/>
      <c r="Y88" s="242"/>
      <c r="Z88" s="243"/>
      <c r="AA88" s="244"/>
      <c r="AB88" s="245" t="s">
        <v>11</v>
      </c>
      <c r="AC88" s="245"/>
      <c r="AD88" s="245"/>
      <c r="AE88" s="396" t="s">
        <v>382</v>
      </c>
      <c r="AF88" s="396"/>
      <c r="AG88" s="396"/>
      <c r="AH88" s="396"/>
      <c r="AI88" s="396" t="s">
        <v>534</v>
      </c>
      <c r="AJ88" s="396"/>
      <c r="AK88" s="396"/>
      <c r="AL88" s="396"/>
      <c r="AM88" s="396" t="s">
        <v>350</v>
      </c>
      <c r="AN88" s="396"/>
      <c r="AO88" s="396"/>
      <c r="AP88" s="396"/>
      <c r="AQ88" s="279" t="s">
        <v>381</v>
      </c>
      <c r="AR88" s="280"/>
      <c r="AS88" s="280"/>
      <c r="AT88" s="281"/>
      <c r="AU88" s="279" t="s">
        <v>547</v>
      </c>
      <c r="AV88" s="280"/>
      <c r="AW88" s="280"/>
      <c r="AX88" s="282"/>
      <c r="AY88">
        <f>COUNTA($G$89)</f>
        <v>1</v>
      </c>
    </row>
    <row r="89" spans="1:51" ht="23.25" customHeight="1" x14ac:dyDescent="0.15">
      <c r="A89" s="232"/>
      <c r="B89" s="233"/>
      <c r="C89" s="233"/>
      <c r="D89" s="233"/>
      <c r="E89" s="233"/>
      <c r="F89" s="234"/>
      <c r="G89" s="283" t="s">
        <v>625</v>
      </c>
      <c r="H89" s="284"/>
      <c r="I89" s="284"/>
      <c r="J89" s="284"/>
      <c r="K89" s="284"/>
      <c r="L89" s="284"/>
      <c r="M89" s="284"/>
      <c r="N89" s="284"/>
      <c r="O89" s="284"/>
      <c r="P89" s="287" t="s">
        <v>626</v>
      </c>
      <c r="Q89" s="288"/>
      <c r="R89" s="288"/>
      <c r="S89" s="288"/>
      <c r="T89" s="288"/>
      <c r="U89" s="288"/>
      <c r="V89" s="288"/>
      <c r="W89" s="288"/>
      <c r="X89" s="289"/>
      <c r="Y89" s="293" t="s">
        <v>48</v>
      </c>
      <c r="Z89" s="294"/>
      <c r="AA89" s="295"/>
      <c r="AB89" s="274" t="s">
        <v>582</v>
      </c>
      <c r="AC89" s="275"/>
      <c r="AD89" s="275"/>
      <c r="AE89" s="267">
        <v>1</v>
      </c>
      <c r="AF89" s="267"/>
      <c r="AG89" s="267"/>
      <c r="AH89" s="267"/>
      <c r="AI89" s="267">
        <v>1</v>
      </c>
      <c r="AJ89" s="267"/>
      <c r="AK89" s="267"/>
      <c r="AL89" s="267"/>
      <c r="AM89" s="267" t="s">
        <v>568</v>
      </c>
      <c r="AN89" s="267"/>
      <c r="AO89" s="267"/>
      <c r="AP89" s="267"/>
      <c r="AQ89" s="267" t="s">
        <v>568</v>
      </c>
      <c r="AR89" s="267"/>
      <c r="AS89" s="267"/>
      <c r="AT89" s="267"/>
      <c r="AU89" s="268" t="s">
        <v>568</v>
      </c>
      <c r="AV89" s="269"/>
      <c r="AW89" s="269"/>
      <c r="AX89" s="270"/>
      <c r="AY89">
        <f>$AY$88</f>
        <v>1</v>
      </c>
    </row>
    <row r="90" spans="1:51" ht="114" customHeight="1" x14ac:dyDescent="0.15">
      <c r="A90" s="235"/>
      <c r="B90" s="236"/>
      <c r="C90" s="236"/>
      <c r="D90" s="236"/>
      <c r="E90" s="236"/>
      <c r="F90" s="237"/>
      <c r="G90" s="285"/>
      <c r="H90" s="286"/>
      <c r="I90" s="286"/>
      <c r="J90" s="286"/>
      <c r="K90" s="286"/>
      <c r="L90" s="286"/>
      <c r="M90" s="286"/>
      <c r="N90" s="286"/>
      <c r="O90" s="286"/>
      <c r="P90" s="290"/>
      <c r="Q90" s="291"/>
      <c r="R90" s="291"/>
      <c r="S90" s="291"/>
      <c r="T90" s="291"/>
      <c r="U90" s="291"/>
      <c r="V90" s="291"/>
      <c r="W90" s="291"/>
      <c r="X90" s="292"/>
      <c r="Y90" s="271" t="s">
        <v>49</v>
      </c>
      <c r="Z90" s="272"/>
      <c r="AA90" s="273"/>
      <c r="AB90" s="274" t="s">
        <v>582</v>
      </c>
      <c r="AC90" s="275"/>
      <c r="AD90" s="275"/>
      <c r="AE90" s="267">
        <v>1</v>
      </c>
      <c r="AF90" s="267"/>
      <c r="AG90" s="267"/>
      <c r="AH90" s="267"/>
      <c r="AI90" s="267">
        <v>1</v>
      </c>
      <c r="AJ90" s="267"/>
      <c r="AK90" s="267"/>
      <c r="AL90" s="267"/>
      <c r="AM90" s="267">
        <v>1</v>
      </c>
      <c r="AN90" s="267"/>
      <c r="AO90" s="267"/>
      <c r="AP90" s="267"/>
      <c r="AQ90" s="267">
        <v>6</v>
      </c>
      <c r="AR90" s="267"/>
      <c r="AS90" s="267"/>
      <c r="AT90" s="267"/>
      <c r="AU90" s="268">
        <v>3</v>
      </c>
      <c r="AV90" s="269"/>
      <c r="AW90" s="269"/>
      <c r="AX90" s="270"/>
      <c r="AY90">
        <f>$AY$88</f>
        <v>1</v>
      </c>
    </row>
    <row r="91" spans="1:51" ht="23.25" customHeight="1" x14ac:dyDescent="0.15">
      <c r="A91" s="397" t="s">
        <v>541</v>
      </c>
      <c r="B91" s="395"/>
      <c r="C91" s="395"/>
      <c r="D91" s="395"/>
      <c r="E91" s="395"/>
      <c r="F91" s="426"/>
      <c r="G91" s="121" t="s">
        <v>542</v>
      </c>
      <c r="H91" s="121"/>
      <c r="I91" s="121"/>
      <c r="J91" s="121"/>
      <c r="K91" s="121"/>
      <c r="L91" s="121"/>
      <c r="M91" s="121"/>
      <c r="N91" s="121"/>
      <c r="O91" s="121"/>
      <c r="P91" s="121"/>
      <c r="Q91" s="121"/>
      <c r="R91" s="121"/>
      <c r="S91" s="121"/>
      <c r="T91" s="121"/>
      <c r="U91" s="121"/>
      <c r="V91" s="121"/>
      <c r="W91" s="121"/>
      <c r="X91" s="122"/>
      <c r="Y91" s="322"/>
      <c r="Z91" s="323"/>
      <c r="AA91" s="324"/>
      <c r="AB91" s="120" t="s">
        <v>11</v>
      </c>
      <c r="AC91" s="121"/>
      <c r="AD91" s="122"/>
      <c r="AE91" s="396" t="s">
        <v>382</v>
      </c>
      <c r="AF91" s="396"/>
      <c r="AG91" s="396"/>
      <c r="AH91" s="396"/>
      <c r="AI91" s="396" t="s">
        <v>534</v>
      </c>
      <c r="AJ91" s="396"/>
      <c r="AK91" s="396"/>
      <c r="AL91" s="396"/>
      <c r="AM91" s="396" t="s">
        <v>350</v>
      </c>
      <c r="AN91" s="396"/>
      <c r="AO91" s="396"/>
      <c r="AP91" s="396"/>
      <c r="AQ91" s="325" t="s">
        <v>548</v>
      </c>
      <c r="AR91" s="326"/>
      <c r="AS91" s="326"/>
      <c r="AT91" s="326"/>
      <c r="AU91" s="326"/>
      <c r="AV91" s="326"/>
      <c r="AW91" s="326"/>
      <c r="AX91" s="327"/>
      <c r="AY91">
        <f>IF(SUBSTITUTE(SUBSTITUTE($G$92,"／",""),"　","")="",0,1)</f>
        <v>1</v>
      </c>
    </row>
    <row r="92" spans="1:51" ht="23.25" customHeight="1" x14ac:dyDescent="0.15">
      <c r="A92" s="427"/>
      <c r="B92" s="338"/>
      <c r="C92" s="338"/>
      <c r="D92" s="338"/>
      <c r="E92" s="338"/>
      <c r="F92" s="428"/>
      <c r="G92" s="328" t="s">
        <v>627</v>
      </c>
      <c r="H92" s="329"/>
      <c r="I92" s="329"/>
      <c r="J92" s="329"/>
      <c r="K92" s="329"/>
      <c r="L92" s="329"/>
      <c r="M92" s="329"/>
      <c r="N92" s="329"/>
      <c r="O92" s="329"/>
      <c r="P92" s="329"/>
      <c r="Q92" s="329"/>
      <c r="R92" s="329"/>
      <c r="S92" s="329"/>
      <c r="T92" s="329"/>
      <c r="U92" s="329"/>
      <c r="V92" s="329"/>
      <c r="W92" s="329"/>
      <c r="X92" s="329"/>
      <c r="Y92" s="304" t="s">
        <v>541</v>
      </c>
      <c r="Z92" s="305"/>
      <c r="AA92" s="306"/>
      <c r="AB92" s="307" t="s">
        <v>583</v>
      </c>
      <c r="AC92" s="308"/>
      <c r="AD92" s="309"/>
      <c r="AE92" s="310">
        <v>366</v>
      </c>
      <c r="AF92" s="310"/>
      <c r="AG92" s="310"/>
      <c r="AH92" s="310"/>
      <c r="AI92" s="310">
        <v>667</v>
      </c>
      <c r="AJ92" s="310"/>
      <c r="AK92" s="310"/>
      <c r="AL92" s="310"/>
      <c r="AM92" s="310">
        <v>29.1</v>
      </c>
      <c r="AN92" s="310"/>
      <c r="AO92" s="310"/>
      <c r="AP92" s="310"/>
      <c r="AQ92" s="311">
        <v>2774.3</v>
      </c>
      <c r="AR92" s="312"/>
      <c r="AS92" s="312"/>
      <c r="AT92" s="312"/>
      <c r="AU92" s="312"/>
      <c r="AV92" s="312"/>
      <c r="AW92" s="312"/>
      <c r="AX92" s="313"/>
      <c r="AY92">
        <f>$AY$91</f>
        <v>1</v>
      </c>
    </row>
    <row r="93" spans="1:51" ht="46.5" customHeight="1" x14ac:dyDescent="0.15">
      <c r="A93" s="429"/>
      <c r="B93" s="345"/>
      <c r="C93" s="345"/>
      <c r="D93" s="345"/>
      <c r="E93" s="345"/>
      <c r="F93" s="430"/>
      <c r="G93" s="330"/>
      <c r="H93" s="331"/>
      <c r="I93" s="331"/>
      <c r="J93" s="331"/>
      <c r="K93" s="331"/>
      <c r="L93" s="331"/>
      <c r="M93" s="331"/>
      <c r="N93" s="331"/>
      <c r="O93" s="331"/>
      <c r="P93" s="331"/>
      <c r="Q93" s="331"/>
      <c r="R93" s="331"/>
      <c r="S93" s="331"/>
      <c r="T93" s="331"/>
      <c r="U93" s="331"/>
      <c r="V93" s="331"/>
      <c r="W93" s="331"/>
      <c r="X93" s="331"/>
      <c r="Y93" s="296" t="s">
        <v>543</v>
      </c>
      <c r="Z93" s="297"/>
      <c r="AA93" s="298"/>
      <c r="AB93" s="299" t="s">
        <v>635</v>
      </c>
      <c r="AC93" s="300"/>
      <c r="AD93" s="301"/>
      <c r="AE93" s="302" t="s">
        <v>630</v>
      </c>
      <c r="AF93" s="302"/>
      <c r="AG93" s="302"/>
      <c r="AH93" s="302"/>
      <c r="AI93" s="302" t="s">
        <v>631</v>
      </c>
      <c r="AJ93" s="302"/>
      <c r="AK93" s="302"/>
      <c r="AL93" s="302"/>
      <c r="AM93" s="302" t="s">
        <v>632</v>
      </c>
      <c r="AN93" s="302"/>
      <c r="AO93" s="302"/>
      <c r="AP93" s="302"/>
      <c r="AQ93" s="302" t="s">
        <v>633</v>
      </c>
      <c r="AR93" s="302"/>
      <c r="AS93" s="302"/>
      <c r="AT93" s="302"/>
      <c r="AU93" s="302"/>
      <c r="AV93" s="302"/>
      <c r="AW93" s="302"/>
      <c r="AX93" s="303"/>
      <c r="AY93">
        <f>$AY$91</f>
        <v>1</v>
      </c>
    </row>
    <row r="94" spans="1:51" ht="18.75" customHeight="1" x14ac:dyDescent="0.15">
      <c r="A94" s="413" t="s">
        <v>208</v>
      </c>
      <c r="B94" s="414"/>
      <c r="C94" s="414"/>
      <c r="D94" s="414"/>
      <c r="E94" s="414"/>
      <c r="F94" s="415"/>
      <c r="G94" s="357" t="s">
        <v>131</v>
      </c>
      <c r="H94" s="338"/>
      <c r="I94" s="338"/>
      <c r="J94" s="338"/>
      <c r="K94" s="338"/>
      <c r="L94" s="338"/>
      <c r="M94" s="338"/>
      <c r="N94" s="338"/>
      <c r="O94" s="358"/>
      <c r="P94" s="361" t="s">
        <v>51</v>
      </c>
      <c r="Q94" s="338"/>
      <c r="R94" s="338"/>
      <c r="S94" s="338"/>
      <c r="T94" s="338"/>
      <c r="U94" s="338"/>
      <c r="V94" s="338"/>
      <c r="W94" s="338"/>
      <c r="X94" s="358"/>
      <c r="Y94" s="363"/>
      <c r="Z94" s="364"/>
      <c r="AA94" s="365"/>
      <c r="AB94" s="333" t="s">
        <v>11</v>
      </c>
      <c r="AC94" s="369"/>
      <c r="AD94" s="370"/>
      <c r="AE94" s="396" t="s">
        <v>382</v>
      </c>
      <c r="AF94" s="396"/>
      <c r="AG94" s="396"/>
      <c r="AH94" s="396"/>
      <c r="AI94" s="396" t="s">
        <v>534</v>
      </c>
      <c r="AJ94" s="396"/>
      <c r="AK94" s="396"/>
      <c r="AL94" s="396"/>
      <c r="AM94" s="396" t="s">
        <v>350</v>
      </c>
      <c r="AN94" s="396"/>
      <c r="AO94" s="396"/>
      <c r="AP94" s="396"/>
      <c r="AQ94" s="335" t="s">
        <v>163</v>
      </c>
      <c r="AR94" s="336"/>
      <c r="AS94" s="336"/>
      <c r="AT94" s="337"/>
      <c r="AU94" s="338" t="s">
        <v>121</v>
      </c>
      <c r="AV94" s="338"/>
      <c r="AW94" s="338"/>
      <c r="AX94" s="339"/>
      <c r="AY94">
        <f>COUNTA($G$96)</f>
        <v>1</v>
      </c>
    </row>
    <row r="95" spans="1:51" ht="18.75" customHeight="1" x14ac:dyDescent="0.15">
      <c r="A95" s="416"/>
      <c r="B95" s="417"/>
      <c r="C95" s="417"/>
      <c r="D95" s="417"/>
      <c r="E95" s="417"/>
      <c r="F95" s="418"/>
      <c r="G95" s="359"/>
      <c r="H95" s="345"/>
      <c r="I95" s="345"/>
      <c r="J95" s="345"/>
      <c r="K95" s="345"/>
      <c r="L95" s="345"/>
      <c r="M95" s="345"/>
      <c r="N95" s="345"/>
      <c r="O95" s="360"/>
      <c r="P95" s="362"/>
      <c r="Q95" s="345"/>
      <c r="R95" s="345"/>
      <c r="S95" s="345"/>
      <c r="T95" s="345"/>
      <c r="U95" s="345"/>
      <c r="V95" s="345"/>
      <c r="W95" s="345"/>
      <c r="X95" s="360"/>
      <c r="Y95" s="366"/>
      <c r="Z95" s="367"/>
      <c r="AA95" s="368"/>
      <c r="AB95" s="276"/>
      <c r="AC95" s="371"/>
      <c r="AD95" s="372"/>
      <c r="AE95" s="396"/>
      <c r="AF95" s="396"/>
      <c r="AG95" s="396"/>
      <c r="AH95" s="396"/>
      <c r="AI95" s="396"/>
      <c r="AJ95" s="396"/>
      <c r="AK95" s="396"/>
      <c r="AL95" s="396"/>
      <c r="AM95" s="396"/>
      <c r="AN95" s="396"/>
      <c r="AO95" s="396"/>
      <c r="AP95" s="396"/>
      <c r="AQ95" s="340" t="s">
        <v>568</v>
      </c>
      <c r="AR95" s="341"/>
      <c r="AS95" s="342" t="s">
        <v>164</v>
      </c>
      <c r="AT95" s="343"/>
      <c r="AU95" s="344">
        <v>4</v>
      </c>
      <c r="AV95" s="344"/>
      <c r="AW95" s="345" t="s">
        <v>158</v>
      </c>
      <c r="AX95" s="346"/>
      <c r="AY95">
        <f t="shared" ref="AY95:AY100" si="3">$AY$94</f>
        <v>1</v>
      </c>
    </row>
    <row r="96" spans="1:51" ht="23.25" customHeight="1" x14ac:dyDescent="0.15">
      <c r="A96" s="419"/>
      <c r="B96" s="417"/>
      <c r="C96" s="417"/>
      <c r="D96" s="417"/>
      <c r="E96" s="417"/>
      <c r="F96" s="418"/>
      <c r="G96" s="373" t="s">
        <v>628</v>
      </c>
      <c r="H96" s="374"/>
      <c r="I96" s="374"/>
      <c r="J96" s="374"/>
      <c r="K96" s="374"/>
      <c r="L96" s="374"/>
      <c r="M96" s="374"/>
      <c r="N96" s="374"/>
      <c r="O96" s="375"/>
      <c r="P96" s="382" t="s">
        <v>629</v>
      </c>
      <c r="Q96" s="382"/>
      <c r="R96" s="382"/>
      <c r="S96" s="382"/>
      <c r="T96" s="382"/>
      <c r="U96" s="382"/>
      <c r="V96" s="382"/>
      <c r="W96" s="382"/>
      <c r="X96" s="383"/>
      <c r="Y96" s="296" t="s">
        <v>12</v>
      </c>
      <c r="Z96" s="388"/>
      <c r="AA96" s="389"/>
      <c r="AB96" s="274" t="s">
        <v>634</v>
      </c>
      <c r="AC96" s="274"/>
      <c r="AD96" s="274"/>
      <c r="AE96" s="311">
        <v>3</v>
      </c>
      <c r="AF96" s="312"/>
      <c r="AG96" s="312"/>
      <c r="AH96" s="312"/>
      <c r="AI96" s="311">
        <v>7</v>
      </c>
      <c r="AJ96" s="312"/>
      <c r="AK96" s="312"/>
      <c r="AL96" s="312"/>
      <c r="AM96" s="311" t="s">
        <v>568</v>
      </c>
      <c r="AN96" s="312"/>
      <c r="AO96" s="312"/>
      <c r="AP96" s="312"/>
      <c r="AQ96" s="390" t="s">
        <v>568</v>
      </c>
      <c r="AR96" s="391"/>
      <c r="AS96" s="391"/>
      <c r="AT96" s="392"/>
      <c r="AU96" s="312" t="s">
        <v>568</v>
      </c>
      <c r="AV96" s="312"/>
      <c r="AW96" s="312"/>
      <c r="AX96" s="313"/>
      <c r="AY96">
        <f t="shared" si="3"/>
        <v>1</v>
      </c>
    </row>
    <row r="97" spans="1:51" ht="23.25" customHeight="1" x14ac:dyDescent="0.15">
      <c r="A97" s="420"/>
      <c r="B97" s="421"/>
      <c r="C97" s="421"/>
      <c r="D97" s="421"/>
      <c r="E97" s="421"/>
      <c r="F97" s="422"/>
      <c r="G97" s="376"/>
      <c r="H97" s="377"/>
      <c r="I97" s="377"/>
      <c r="J97" s="377"/>
      <c r="K97" s="377"/>
      <c r="L97" s="377"/>
      <c r="M97" s="377"/>
      <c r="N97" s="377"/>
      <c r="O97" s="378"/>
      <c r="P97" s="384"/>
      <c r="Q97" s="384"/>
      <c r="R97" s="384"/>
      <c r="S97" s="384"/>
      <c r="T97" s="384"/>
      <c r="U97" s="384"/>
      <c r="V97" s="384"/>
      <c r="W97" s="384"/>
      <c r="X97" s="385"/>
      <c r="Y97" s="120" t="s">
        <v>47</v>
      </c>
      <c r="Z97" s="121"/>
      <c r="AA97" s="122"/>
      <c r="AB97" s="394" t="s">
        <v>634</v>
      </c>
      <c r="AC97" s="394"/>
      <c r="AD97" s="394"/>
      <c r="AE97" s="311">
        <v>3</v>
      </c>
      <c r="AF97" s="312"/>
      <c r="AG97" s="312"/>
      <c r="AH97" s="312"/>
      <c r="AI97" s="311">
        <v>3</v>
      </c>
      <c r="AJ97" s="312"/>
      <c r="AK97" s="312"/>
      <c r="AL97" s="312"/>
      <c r="AM97" s="311">
        <v>3</v>
      </c>
      <c r="AN97" s="312"/>
      <c r="AO97" s="312"/>
      <c r="AP97" s="312"/>
      <c r="AQ97" s="390" t="s">
        <v>568</v>
      </c>
      <c r="AR97" s="391"/>
      <c r="AS97" s="391"/>
      <c r="AT97" s="392"/>
      <c r="AU97" s="312">
        <v>6</v>
      </c>
      <c r="AV97" s="312"/>
      <c r="AW97" s="312"/>
      <c r="AX97" s="313"/>
      <c r="AY97">
        <f t="shared" si="3"/>
        <v>1</v>
      </c>
    </row>
    <row r="98" spans="1:51" ht="97.5" customHeight="1" x14ac:dyDescent="0.15">
      <c r="A98" s="419"/>
      <c r="B98" s="417"/>
      <c r="C98" s="417"/>
      <c r="D98" s="417"/>
      <c r="E98" s="417"/>
      <c r="F98" s="418"/>
      <c r="G98" s="379"/>
      <c r="H98" s="380"/>
      <c r="I98" s="380"/>
      <c r="J98" s="380"/>
      <c r="K98" s="380"/>
      <c r="L98" s="380"/>
      <c r="M98" s="380"/>
      <c r="N98" s="380"/>
      <c r="O98" s="381"/>
      <c r="P98" s="386"/>
      <c r="Q98" s="386"/>
      <c r="R98" s="386"/>
      <c r="S98" s="386"/>
      <c r="T98" s="386"/>
      <c r="U98" s="386"/>
      <c r="V98" s="386"/>
      <c r="W98" s="386"/>
      <c r="X98" s="387"/>
      <c r="Y98" s="120" t="s">
        <v>13</v>
      </c>
      <c r="Z98" s="121"/>
      <c r="AA98" s="122"/>
      <c r="AB98" s="393" t="s">
        <v>14</v>
      </c>
      <c r="AC98" s="393"/>
      <c r="AD98" s="393"/>
      <c r="AE98" s="311">
        <v>100</v>
      </c>
      <c r="AF98" s="312"/>
      <c r="AG98" s="312"/>
      <c r="AH98" s="312"/>
      <c r="AI98" s="311">
        <v>233.33333333333334</v>
      </c>
      <c r="AJ98" s="312"/>
      <c r="AK98" s="312"/>
      <c r="AL98" s="312"/>
      <c r="AM98" s="311" t="s">
        <v>568</v>
      </c>
      <c r="AN98" s="312"/>
      <c r="AO98" s="312"/>
      <c r="AP98" s="312"/>
      <c r="AQ98" s="390" t="s">
        <v>568</v>
      </c>
      <c r="AR98" s="391"/>
      <c r="AS98" s="391"/>
      <c r="AT98" s="392"/>
      <c r="AU98" s="312" t="s">
        <v>568</v>
      </c>
      <c r="AV98" s="312"/>
      <c r="AW98" s="312"/>
      <c r="AX98" s="313"/>
      <c r="AY98">
        <f t="shared" si="3"/>
        <v>1</v>
      </c>
    </row>
    <row r="99" spans="1:51" ht="23.25" customHeight="1" x14ac:dyDescent="0.15">
      <c r="A99" s="397" t="s">
        <v>227</v>
      </c>
      <c r="B99" s="398"/>
      <c r="C99" s="398"/>
      <c r="D99" s="398"/>
      <c r="E99" s="398"/>
      <c r="F99" s="399"/>
      <c r="G99" s="400" t="s">
        <v>636</v>
      </c>
      <c r="H99" s="401"/>
      <c r="I99" s="401"/>
      <c r="J99" s="401"/>
      <c r="K99" s="401"/>
      <c r="L99" s="401"/>
      <c r="M99" s="401"/>
      <c r="N99" s="401"/>
      <c r="O99" s="401"/>
      <c r="P99" s="401"/>
      <c r="Q99" s="401"/>
      <c r="R99" s="401"/>
      <c r="S99" s="401"/>
      <c r="T99" s="401"/>
      <c r="U99" s="401"/>
      <c r="V99" s="401"/>
      <c r="W99" s="401"/>
      <c r="X99" s="401"/>
      <c r="Y99" s="401"/>
      <c r="Z99" s="401"/>
      <c r="AA99" s="401"/>
      <c r="AB99" s="401"/>
      <c r="AC99" s="401"/>
      <c r="AD99" s="401"/>
      <c r="AE99" s="401"/>
      <c r="AF99" s="401"/>
      <c r="AG99" s="401"/>
      <c r="AH99" s="401"/>
      <c r="AI99" s="401"/>
      <c r="AJ99" s="401"/>
      <c r="AK99" s="401"/>
      <c r="AL99" s="401"/>
      <c r="AM99" s="401"/>
      <c r="AN99" s="401"/>
      <c r="AO99" s="401"/>
      <c r="AP99" s="401"/>
      <c r="AQ99" s="401"/>
      <c r="AR99" s="401"/>
      <c r="AS99" s="401"/>
      <c r="AT99" s="401"/>
      <c r="AU99" s="401"/>
      <c r="AV99" s="401"/>
      <c r="AW99" s="401"/>
      <c r="AX99" s="402"/>
      <c r="AY99">
        <f t="shared" si="3"/>
        <v>1</v>
      </c>
    </row>
    <row r="100" spans="1:51" ht="166.5" customHeight="1" thickBot="1" x14ac:dyDescent="0.2">
      <c r="A100" s="235"/>
      <c r="B100" s="236"/>
      <c r="C100" s="236"/>
      <c r="D100" s="236"/>
      <c r="E100" s="236"/>
      <c r="F100" s="237"/>
      <c r="G100" s="403"/>
      <c r="H100" s="404"/>
      <c r="I100" s="404"/>
      <c r="J100" s="404"/>
      <c r="K100" s="404"/>
      <c r="L100" s="404"/>
      <c r="M100" s="404"/>
      <c r="N100" s="404"/>
      <c r="O100" s="404"/>
      <c r="P100" s="404"/>
      <c r="Q100" s="404"/>
      <c r="R100" s="404"/>
      <c r="S100" s="404"/>
      <c r="T100" s="404"/>
      <c r="U100" s="404"/>
      <c r="V100" s="404"/>
      <c r="W100" s="404"/>
      <c r="X100" s="404"/>
      <c r="Y100" s="404"/>
      <c r="Z100" s="404"/>
      <c r="AA100" s="404"/>
      <c r="AB100" s="404"/>
      <c r="AC100" s="404"/>
      <c r="AD100" s="404"/>
      <c r="AE100" s="404"/>
      <c r="AF100" s="404"/>
      <c r="AG100" s="404"/>
      <c r="AH100" s="404"/>
      <c r="AI100" s="404"/>
      <c r="AJ100" s="404"/>
      <c r="AK100" s="404"/>
      <c r="AL100" s="404"/>
      <c r="AM100" s="404"/>
      <c r="AN100" s="404"/>
      <c r="AO100" s="404"/>
      <c r="AP100" s="404"/>
      <c r="AQ100" s="404"/>
      <c r="AR100" s="404"/>
      <c r="AS100" s="404"/>
      <c r="AT100" s="404"/>
      <c r="AU100" s="404"/>
      <c r="AV100" s="404"/>
      <c r="AW100" s="404"/>
      <c r="AX100" s="405"/>
      <c r="AY100">
        <f t="shared" si="3"/>
        <v>1</v>
      </c>
    </row>
    <row r="101" spans="1:51" ht="45" customHeight="1" x14ac:dyDescent="0.15">
      <c r="A101" s="447" t="s">
        <v>249</v>
      </c>
      <c r="B101" s="448"/>
      <c r="C101" s="450" t="s">
        <v>165</v>
      </c>
      <c r="D101" s="448"/>
      <c r="E101" s="451" t="s">
        <v>178</v>
      </c>
      <c r="F101" s="452"/>
      <c r="G101" s="453" t="s">
        <v>637</v>
      </c>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5"/>
    </row>
    <row r="102" spans="1:51" ht="32.25" customHeight="1" x14ac:dyDescent="0.15">
      <c r="A102" s="449"/>
      <c r="B102" s="437"/>
      <c r="C102" s="436"/>
      <c r="D102" s="437"/>
      <c r="E102" s="408" t="s">
        <v>177</v>
      </c>
      <c r="F102" s="399"/>
      <c r="G102" s="411" t="s">
        <v>637</v>
      </c>
      <c r="H102" s="382"/>
      <c r="I102" s="382"/>
      <c r="J102" s="382"/>
      <c r="K102" s="382"/>
      <c r="L102" s="382"/>
      <c r="M102" s="382"/>
      <c r="N102" s="382"/>
      <c r="O102" s="382"/>
      <c r="P102" s="382"/>
      <c r="Q102" s="382"/>
      <c r="R102" s="382"/>
      <c r="S102" s="382"/>
      <c r="T102" s="382"/>
      <c r="U102" s="382"/>
      <c r="V102" s="383"/>
      <c r="W102" s="456" t="s">
        <v>544</v>
      </c>
      <c r="X102" s="457"/>
      <c r="Y102" s="457"/>
      <c r="Z102" s="457"/>
      <c r="AA102" s="458"/>
      <c r="AB102" s="459" t="s">
        <v>638</v>
      </c>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1"/>
    </row>
    <row r="103" spans="1:51" ht="21" customHeight="1" x14ac:dyDescent="0.15">
      <c r="A103" s="449"/>
      <c r="B103" s="437"/>
      <c r="C103" s="436"/>
      <c r="D103" s="437"/>
      <c r="E103" s="407"/>
      <c r="F103" s="237"/>
      <c r="G103" s="412"/>
      <c r="H103" s="386"/>
      <c r="I103" s="386"/>
      <c r="J103" s="386"/>
      <c r="K103" s="386"/>
      <c r="L103" s="386"/>
      <c r="M103" s="386"/>
      <c r="N103" s="386"/>
      <c r="O103" s="386"/>
      <c r="P103" s="386"/>
      <c r="Q103" s="386"/>
      <c r="R103" s="386"/>
      <c r="S103" s="386"/>
      <c r="T103" s="386"/>
      <c r="U103" s="386"/>
      <c r="V103" s="387"/>
      <c r="W103" s="462" t="s">
        <v>545</v>
      </c>
      <c r="X103" s="463"/>
      <c r="Y103" s="463"/>
      <c r="Z103" s="463"/>
      <c r="AA103" s="464"/>
      <c r="AB103" s="459" t="s">
        <v>568</v>
      </c>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1"/>
    </row>
    <row r="104" spans="1:51" ht="34.5" customHeight="1" x14ac:dyDescent="0.15">
      <c r="A104" s="449"/>
      <c r="B104" s="437"/>
      <c r="C104" s="434" t="s">
        <v>551</v>
      </c>
      <c r="D104" s="435"/>
      <c r="E104" s="408" t="s">
        <v>245</v>
      </c>
      <c r="F104" s="399"/>
      <c r="G104" s="438" t="s">
        <v>168</v>
      </c>
      <c r="H104" s="439"/>
      <c r="I104" s="439"/>
      <c r="J104" s="440" t="s">
        <v>568</v>
      </c>
      <c r="K104" s="441"/>
      <c r="L104" s="441"/>
      <c r="M104" s="441"/>
      <c r="N104" s="441"/>
      <c r="O104" s="441"/>
      <c r="P104" s="441"/>
      <c r="Q104" s="441"/>
      <c r="R104" s="441"/>
      <c r="S104" s="441"/>
      <c r="T104" s="442"/>
      <c r="U104" s="433" t="s">
        <v>568</v>
      </c>
      <c r="V104" s="433"/>
      <c r="W104" s="433"/>
      <c r="X104" s="433"/>
      <c r="Y104" s="433"/>
      <c r="Z104" s="433"/>
      <c r="AA104" s="433"/>
      <c r="AB104" s="433"/>
      <c r="AC104" s="433"/>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43"/>
      <c r="AY104" s="58"/>
    </row>
    <row r="105" spans="1:51" ht="34.5" customHeight="1" x14ac:dyDescent="0.15">
      <c r="A105" s="449"/>
      <c r="B105" s="437"/>
      <c r="C105" s="436"/>
      <c r="D105" s="437"/>
      <c r="E105" s="406"/>
      <c r="F105" s="234"/>
      <c r="G105" s="438" t="s">
        <v>552</v>
      </c>
      <c r="H105" s="439"/>
      <c r="I105" s="439"/>
      <c r="J105" s="439"/>
      <c r="K105" s="439"/>
      <c r="L105" s="439"/>
      <c r="M105" s="439"/>
      <c r="N105" s="439"/>
      <c r="O105" s="439"/>
      <c r="P105" s="439"/>
      <c r="Q105" s="439"/>
      <c r="R105" s="439"/>
      <c r="S105" s="439"/>
      <c r="T105" s="439"/>
      <c r="U105" s="432" t="s">
        <v>568</v>
      </c>
      <c r="V105" s="433"/>
      <c r="W105" s="433"/>
      <c r="X105" s="433"/>
      <c r="Y105" s="433"/>
      <c r="Z105" s="433"/>
      <c r="AA105" s="433"/>
      <c r="AB105" s="433"/>
      <c r="AC105" s="433"/>
      <c r="AD105" s="433"/>
      <c r="AE105" s="433"/>
      <c r="AF105" s="433"/>
      <c r="AG105" s="433"/>
      <c r="AH105" s="433"/>
      <c r="AI105" s="433"/>
      <c r="AJ105" s="433"/>
      <c r="AK105" s="433"/>
      <c r="AL105" s="433"/>
      <c r="AM105" s="433"/>
      <c r="AN105" s="433"/>
      <c r="AO105" s="433"/>
      <c r="AP105" s="433"/>
      <c r="AQ105" s="433"/>
      <c r="AR105" s="433"/>
      <c r="AS105" s="433"/>
      <c r="AT105" s="433"/>
      <c r="AU105" s="433"/>
      <c r="AV105" s="433"/>
      <c r="AW105" s="433"/>
      <c r="AX105" s="443"/>
      <c r="AY105" s="58"/>
    </row>
    <row r="106" spans="1:51" ht="34.5" customHeight="1" thickBot="1" x14ac:dyDescent="0.2">
      <c r="A106" s="449"/>
      <c r="B106" s="437"/>
      <c r="C106" s="436"/>
      <c r="D106" s="437"/>
      <c r="E106" s="407"/>
      <c r="F106" s="237"/>
      <c r="G106" s="438" t="s">
        <v>545</v>
      </c>
      <c r="H106" s="439"/>
      <c r="I106" s="439"/>
      <c r="J106" s="439"/>
      <c r="K106" s="439"/>
      <c r="L106" s="439"/>
      <c r="M106" s="439"/>
      <c r="N106" s="439"/>
      <c r="O106" s="439"/>
      <c r="P106" s="439"/>
      <c r="Q106" s="439"/>
      <c r="R106" s="439"/>
      <c r="S106" s="439"/>
      <c r="T106" s="439"/>
      <c r="U106" s="444" t="s">
        <v>568</v>
      </c>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6"/>
      <c r="AY106" s="58"/>
    </row>
    <row r="107" spans="1:51" ht="27" customHeight="1" x14ac:dyDescent="0.15">
      <c r="A107" s="512" t="s">
        <v>43</v>
      </c>
      <c r="B107" s="513"/>
      <c r="C107" s="513"/>
      <c r="D107" s="513"/>
      <c r="E107" s="513"/>
      <c r="F107" s="513"/>
      <c r="G107" s="513"/>
      <c r="H107" s="513"/>
      <c r="I107" s="513"/>
      <c r="J107" s="513"/>
      <c r="K107" s="513"/>
      <c r="L107" s="513"/>
      <c r="M107" s="513"/>
      <c r="N107" s="513"/>
      <c r="O107" s="513"/>
      <c r="P107" s="513"/>
      <c r="Q107" s="513"/>
      <c r="R107" s="513"/>
      <c r="S107" s="513"/>
      <c r="T107" s="513"/>
      <c r="U107" s="513"/>
      <c r="V107" s="513"/>
      <c r="W107" s="513"/>
      <c r="X107" s="513"/>
      <c r="Y107" s="513"/>
      <c r="Z107" s="513"/>
      <c r="AA107" s="513"/>
      <c r="AB107" s="513"/>
      <c r="AC107" s="513"/>
      <c r="AD107" s="513"/>
      <c r="AE107" s="513"/>
      <c r="AF107" s="513"/>
      <c r="AG107" s="513"/>
      <c r="AH107" s="513"/>
      <c r="AI107" s="513"/>
      <c r="AJ107" s="513"/>
      <c r="AK107" s="513"/>
      <c r="AL107" s="513"/>
      <c r="AM107" s="513"/>
      <c r="AN107" s="513"/>
      <c r="AO107" s="513"/>
      <c r="AP107" s="513"/>
      <c r="AQ107" s="513"/>
      <c r="AR107" s="513"/>
      <c r="AS107" s="513"/>
      <c r="AT107" s="513"/>
      <c r="AU107" s="513"/>
      <c r="AV107" s="513"/>
      <c r="AW107" s="513"/>
      <c r="AX107" s="514"/>
    </row>
    <row r="108" spans="1:51" ht="27" customHeight="1" x14ac:dyDescent="0.15">
      <c r="A108" s="5"/>
      <c r="B108" s="6"/>
      <c r="C108" s="515" t="s">
        <v>29</v>
      </c>
      <c r="D108" s="516"/>
      <c r="E108" s="516"/>
      <c r="F108" s="516"/>
      <c r="G108" s="516"/>
      <c r="H108" s="516"/>
      <c r="I108" s="516"/>
      <c r="J108" s="516"/>
      <c r="K108" s="516"/>
      <c r="L108" s="516"/>
      <c r="M108" s="516"/>
      <c r="N108" s="516"/>
      <c r="O108" s="516"/>
      <c r="P108" s="516"/>
      <c r="Q108" s="516"/>
      <c r="R108" s="516"/>
      <c r="S108" s="516"/>
      <c r="T108" s="516"/>
      <c r="U108" s="516"/>
      <c r="V108" s="516"/>
      <c r="W108" s="516"/>
      <c r="X108" s="516"/>
      <c r="Y108" s="516"/>
      <c r="Z108" s="516"/>
      <c r="AA108" s="516"/>
      <c r="AB108" s="516"/>
      <c r="AC108" s="517"/>
      <c r="AD108" s="516" t="s">
        <v>32</v>
      </c>
      <c r="AE108" s="516"/>
      <c r="AF108" s="516"/>
      <c r="AG108" s="518" t="s">
        <v>28</v>
      </c>
      <c r="AH108" s="516"/>
      <c r="AI108" s="516"/>
      <c r="AJ108" s="516"/>
      <c r="AK108" s="516"/>
      <c r="AL108" s="516"/>
      <c r="AM108" s="516"/>
      <c r="AN108" s="516"/>
      <c r="AO108" s="516"/>
      <c r="AP108" s="516"/>
      <c r="AQ108" s="516"/>
      <c r="AR108" s="516"/>
      <c r="AS108" s="516"/>
      <c r="AT108" s="516"/>
      <c r="AU108" s="516"/>
      <c r="AV108" s="516"/>
      <c r="AW108" s="516"/>
      <c r="AX108" s="519"/>
    </row>
    <row r="109" spans="1:51" ht="408.75" customHeight="1" x14ac:dyDescent="0.15">
      <c r="A109" s="520" t="s">
        <v>126</v>
      </c>
      <c r="B109" s="521"/>
      <c r="C109" s="526" t="s">
        <v>127</v>
      </c>
      <c r="D109" s="527"/>
      <c r="E109" s="527"/>
      <c r="F109" s="527"/>
      <c r="G109" s="527"/>
      <c r="H109" s="527"/>
      <c r="I109" s="527"/>
      <c r="J109" s="527"/>
      <c r="K109" s="527"/>
      <c r="L109" s="527"/>
      <c r="M109" s="527"/>
      <c r="N109" s="527"/>
      <c r="O109" s="527"/>
      <c r="P109" s="527"/>
      <c r="Q109" s="527"/>
      <c r="R109" s="527"/>
      <c r="S109" s="527"/>
      <c r="T109" s="527"/>
      <c r="U109" s="527"/>
      <c r="V109" s="527"/>
      <c r="W109" s="527"/>
      <c r="X109" s="527"/>
      <c r="Y109" s="527"/>
      <c r="Z109" s="527"/>
      <c r="AA109" s="527"/>
      <c r="AB109" s="527"/>
      <c r="AC109" s="528"/>
      <c r="AD109" s="529" t="s">
        <v>644</v>
      </c>
      <c r="AE109" s="530"/>
      <c r="AF109" s="530"/>
      <c r="AG109" s="531" t="s">
        <v>639</v>
      </c>
      <c r="AH109" s="532"/>
      <c r="AI109" s="532"/>
      <c r="AJ109" s="532"/>
      <c r="AK109" s="532"/>
      <c r="AL109" s="532"/>
      <c r="AM109" s="532"/>
      <c r="AN109" s="532"/>
      <c r="AO109" s="532"/>
      <c r="AP109" s="532"/>
      <c r="AQ109" s="532"/>
      <c r="AR109" s="532"/>
      <c r="AS109" s="532"/>
      <c r="AT109" s="532"/>
      <c r="AU109" s="532"/>
      <c r="AV109" s="532"/>
      <c r="AW109" s="532"/>
      <c r="AX109" s="533"/>
    </row>
    <row r="110" spans="1:51" ht="174" customHeight="1" x14ac:dyDescent="0.15">
      <c r="A110" s="522"/>
      <c r="B110" s="523"/>
      <c r="C110" s="534" t="s">
        <v>33</v>
      </c>
      <c r="D110" s="535"/>
      <c r="E110" s="535"/>
      <c r="F110" s="535"/>
      <c r="G110" s="535"/>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6"/>
      <c r="AD110" s="465" t="s">
        <v>644</v>
      </c>
      <c r="AE110" s="466"/>
      <c r="AF110" s="466"/>
      <c r="AG110" s="480" t="s">
        <v>640</v>
      </c>
      <c r="AH110" s="481"/>
      <c r="AI110" s="481"/>
      <c r="AJ110" s="481"/>
      <c r="AK110" s="481"/>
      <c r="AL110" s="481"/>
      <c r="AM110" s="481"/>
      <c r="AN110" s="481"/>
      <c r="AO110" s="481"/>
      <c r="AP110" s="481"/>
      <c r="AQ110" s="481"/>
      <c r="AR110" s="481"/>
      <c r="AS110" s="481"/>
      <c r="AT110" s="481"/>
      <c r="AU110" s="481"/>
      <c r="AV110" s="481"/>
      <c r="AW110" s="481"/>
      <c r="AX110" s="482"/>
    </row>
    <row r="111" spans="1:51" ht="165.75" customHeight="1" x14ac:dyDescent="0.15">
      <c r="A111" s="524"/>
      <c r="B111" s="525"/>
      <c r="C111" s="483" t="s">
        <v>128</v>
      </c>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5"/>
      <c r="AD111" s="486" t="s">
        <v>644</v>
      </c>
      <c r="AE111" s="487"/>
      <c r="AF111" s="487"/>
      <c r="AG111" s="488" t="s">
        <v>641</v>
      </c>
      <c r="AH111" s="384"/>
      <c r="AI111" s="384"/>
      <c r="AJ111" s="384"/>
      <c r="AK111" s="384"/>
      <c r="AL111" s="384"/>
      <c r="AM111" s="384"/>
      <c r="AN111" s="384"/>
      <c r="AO111" s="384"/>
      <c r="AP111" s="384"/>
      <c r="AQ111" s="384"/>
      <c r="AR111" s="384"/>
      <c r="AS111" s="384"/>
      <c r="AT111" s="384"/>
      <c r="AU111" s="384"/>
      <c r="AV111" s="384"/>
      <c r="AW111" s="384"/>
      <c r="AX111" s="489"/>
    </row>
    <row r="112" spans="1:51" ht="27" customHeight="1" x14ac:dyDescent="0.15">
      <c r="A112" s="490" t="s">
        <v>35</v>
      </c>
      <c r="B112" s="491"/>
      <c r="C112" s="497" t="s">
        <v>37</v>
      </c>
      <c r="D112" s="498"/>
      <c r="E112" s="499"/>
      <c r="F112" s="499"/>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500"/>
      <c r="AD112" s="501" t="s">
        <v>644</v>
      </c>
      <c r="AE112" s="502"/>
      <c r="AF112" s="502"/>
      <c r="AG112" s="503" t="s">
        <v>642</v>
      </c>
      <c r="AH112" s="382"/>
      <c r="AI112" s="382"/>
      <c r="AJ112" s="382"/>
      <c r="AK112" s="382"/>
      <c r="AL112" s="382"/>
      <c r="AM112" s="382"/>
      <c r="AN112" s="382"/>
      <c r="AO112" s="382"/>
      <c r="AP112" s="382"/>
      <c r="AQ112" s="382"/>
      <c r="AR112" s="382"/>
      <c r="AS112" s="382"/>
      <c r="AT112" s="382"/>
      <c r="AU112" s="382"/>
      <c r="AV112" s="382"/>
      <c r="AW112" s="382"/>
      <c r="AX112" s="504"/>
    </row>
    <row r="113" spans="1:50" ht="35.25" customHeight="1" x14ac:dyDescent="0.15">
      <c r="A113" s="492"/>
      <c r="B113" s="493"/>
      <c r="C113" s="505"/>
      <c r="D113" s="506"/>
      <c r="E113" s="509" t="s">
        <v>228</v>
      </c>
      <c r="F113" s="510"/>
      <c r="G113" s="510"/>
      <c r="H113" s="510"/>
      <c r="I113" s="510"/>
      <c r="J113" s="510"/>
      <c r="K113" s="510"/>
      <c r="L113" s="510"/>
      <c r="M113" s="510"/>
      <c r="N113" s="510"/>
      <c r="O113" s="510"/>
      <c r="P113" s="510"/>
      <c r="Q113" s="510"/>
      <c r="R113" s="510"/>
      <c r="S113" s="510"/>
      <c r="T113" s="510"/>
      <c r="U113" s="510"/>
      <c r="V113" s="510"/>
      <c r="W113" s="510"/>
      <c r="X113" s="510"/>
      <c r="Y113" s="510"/>
      <c r="Z113" s="510"/>
      <c r="AA113" s="510"/>
      <c r="AB113" s="510"/>
      <c r="AC113" s="511"/>
      <c r="AD113" s="465" t="s">
        <v>645</v>
      </c>
      <c r="AE113" s="466"/>
      <c r="AF113" s="467"/>
      <c r="AG113" s="488"/>
      <c r="AH113" s="384"/>
      <c r="AI113" s="384"/>
      <c r="AJ113" s="384"/>
      <c r="AK113" s="384"/>
      <c r="AL113" s="384"/>
      <c r="AM113" s="384"/>
      <c r="AN113" s="384"/>
      <c r="AO113" s="384"/>
      <c r="AP113" s="384"/>
      <c r="AQ113" s="384"/>
      <c r="AR113" s="384"/>
      <c r="AS113" s="384"/>
      <c r="AT113" s="384"/>
      <c r="AU113" s="384"/>
      <c r="AV113" s="384"/>
      <c r="AW113" s="384"/>
      <c r="AX113" s="489"/>
    </row>
    <row r="114" spans="1:50" ht="147.75" customHeight="1" x14ac:dyDescent="0.15">
      <c r="A114" s="492"/>
      <c r="B114" s="493"/>
      <c r="C114" s="507"/>
      <c r="D114" s="508"/>
      <c r="E114" s="468" t="s">
        <v>197</v>
      </c>
      <c r="F114" s="469"/>
      <c r="G114" s="469"/>
      <c r="H114" s="469"/>
      <c r="I114" s="469"/>
      <c r="J114" s="469"/>
      <c r="K114" s="469"/>
      <c r="L114" s="469"/>
      <c r="M114" s="469"/>
      <c r="N114" s="469"/>
      <c r="O114" s="469"/>
      <c r="P114" s="469"/>
      <c r="Q114" s="469"/>
      <c r="R114" s="469"/>
      <c r="S114" s="469"/>
      <c r="T114" s="469"/>
      <c r="U114" s="469"/>
      <c r="V114" s="469"/>
      <c r="W114" s="469"/>
      <c r="X114" s="469"/>
      <c r="Y114" s="469"/>
      <c r="Z114" s="469"/>
      <c r="AA114" s="469"/>
      <c r="AB114" s="469"/>
      <c r="AC114" s="470"/>
      <c r="AD114" s="471" t="s">
        <v>646</v>
      </c>
      <c r="AE114" s="472"/>
      <c r="AF114" s="472"/>
      <c r="AG114" s="488"/>
      <c r="AH114" s="384"/>
      <c r="AI114" s="384"/>
      <c r="AJ114" s="384"/>
      <c r="AK114" s="384"/>
      <c r="AL114" s="384"/>
      <c r="AM114" s="384"/>
      <c r="AN114" s="384"/>
      <c r="AO114" s="384"/>
      <c r="AP114" s="384"/>
      <c r="AQ114" s="384"/>
      <c r="AR114" s="384"/>
      <c r="AS114" s="384"/>
      <c r="AT114" s="384"/>
      <c r="AU114" s="384"/>
      <c r="AV114" s="384"/>
      <c r="AW114" s="384"/>
      <c r="AX114" s="489"/>
    </row>
    <row r="115" spans="1:50" ht="26.25" customHeight="1" x14ac:dyDescent="0.15">
      <c r="A115" s="492"/>
      <c r="B115" s="494"/>
      <c r="C115" s="473" t="s">
        <v>38</v>
      </c>
      <c r="D115" s="474"/>
      <c r="E115" s="474"/>
      <c r="F115" s="474"/>
      <c r="G115" s="474"/>
      <c r="H115" s="474"/>
      <c r="I115" s="474"/>
      <c r="J115" s="474"/>
      <c r="K115" s="474"/>
      <c r="L115" s="474"/>
      <c r="M115" s="474"/>
      <c r="N115" s="474"/>
      <c r="O115" s="474"/>
      <c r="P115" s="474"/>
      <c r="Q115" s="474"/>
      <c r="R115" s="474"/>
      <c r="S115" s="474"/>
      <c r="T115" s="474"/>
      <c r="U115" s="474"/>
      <c r="V115" s="474"/>
      <c r="W115" s="474"/>
      <c r="X115" s="474"/>
      <c r="Y115" s="474"/>
      <c r="Z115" s="474"/>
      <c r="AA115" s="474"/>
      <c r="AB115" s="474"/>
      <c r="AC115" s="474"/>
      <c r="AD115" s="475" t="s">
        <v>643</v>
      </c>
      <c r="AE115" s="476"/>
      <c r="AF115" s="476"/>
      <c r="AG115" s="477"/>
      <c r="AH115" s="478"/>
      <c r="AI115" s="478"/>
      <c r="AJ115" s="478"/>
      <c r="AK115" s="478"/>
      <c r="AL115" s="478"/>
      <c r="AM115" s="478"/>
      <c r="AN115" s="478"/>
      <c r="AO115" s="478"/>
      <c r="AP115" s="478"/>
      <c r="AQ115" s="478"/>
      <c r="AR115" s="478"/>
      <c r="AS115" s="478"/>
      <c r="AT115" s="478"/>
      <c r="AU115" s="478"/>
      <c r="AV115" s="478"/>
      <c r="AW115" s="478"/>
      <c r="AX115" s="479"/>
    </row>
    <row r="116" spans="1:50" ht="210.75" customHeight="1" x14ac:dyDescent="0.15">
      <c r="A116" s="492"/>
      <c r="B116" s="494"/>
      <c r="C116" s="549" t="s">
        <v>129</v>
      </c>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465" t="s">
        <v>644</v>
      </c>
      <c r="AE116" s="466"/>
      <c r="AF116" s="466"/>
      <c r="AG116" s="480" t="s">
        <v>642</v>
      </c>
      <c r="AH116" s="481"/>
      <c r="AI116" s="481"/>
      <c r="AJ116" s="481"/>
      <c r="AK116" s="481"/>
      <c r="AL116" s="481"/>
      <c r="AM116" s="481"/>
      <c r="AN116" s="481"/>
      <c r="AO116" s="481"/>
      <c r="AP116" s="481"/>
      <c r="AQ116" s="481"/>
      <c r="AR116" s="481"/>
      <c r="AS116" s="481"/>
      <c r="AT116" s="481"/>
      <c r="AU116" s="481"/>
      <c r="AV116" s="481"/>
      <c r="AW116" s="481"/>
      <c r="AX116" s="482"/>
    </row>
    <row r="117" spans="1:50" ht="26.25" customHeight="1" x14ac:dyDescent="0.15">
      <c r="A117" s="492"/>
      <c r="B117" s="494"/>
      <c r="C117" s="549" t="s">
        <v>34</v>
      </c>
      <c r="D117" s="536"/>
      <c r="E117" s="536"/>
      <c r="F117" s="536"/>
      <c r="G117" s="536"/>
      <c r="H117" s="536"/>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465" t="s">
        <v>643</v>
      </c>
      <c r="AE117" s="466"/>
      <c r="AF117" s="466"/>
      <c r="AG117" s="480"/>
      <c r="AH117" s="481"/>
      <c r="AI117" s="481"/>
      <c r="AJ117" s="481"/>
      <c r="AK117" s="481"/>
      <c r="AL117" s="481"/>
      <c r="AM117" s="481"/>
      <c r="AN117" s="481"/>
      <c r="AO117" s="481"/>
      <c r="AP117" s="481"/>
      <c r="AQ117" s="481"/>
      <c r="AR117" s="481"/>
      <c r="AS117" s="481"/>
      <c r="AT117" s="481"/>
      <c r="AU117" s="481"/>
      <c r="AV117" s="481"/>
      <c r="AW117" s="481"/>
      <c r="AX117" s="482"/>
    </row>
    <row r="118" spans="1:50" ht="142.5" customHeight="1" x14ac:dyDescent="0.15">
      <c r="A118" s="492"/>
      <c r="B118" s="494"/>
      <c r="C118" s="549" t="s">
        <v>39</v>
      </c>
      <c r="D118" s="536"/>
      <c r="E118" s="536"/>
      <c r="F118" s="536"/>
      <c r="G118" s="536"/>
      <c r="H118" s="536"/>
      <c r="I118" s="536"/>
      <c r="J118" s="536"/>
      <c r="K118" s="536"/>
      <c r="L118" s="536"/>
      <c r="M118" s="536"/>
      <c r="N118" s="536"/>
      <c r="O118" s="536"/>
      <c r="P118" s="536"/>
      <c r="Q118" s="536"/>
      <c r="R118" s="536"/>
      <c r="S118" s="536"/>
      <c r="T118" s="536"/>
      <c r="U118" s="536"/>
      <c r="V118" s="536"/>
      <c r="W118" s="536"/>
      <c r="X118" s="536"/>
      <c r="Y118" s="536"/>
      <c r="Z118" s="536"/>
      <c r="AA118" s="536"/>
      <c r="AB118" s="536"/>
      <c r="AC118" s="550"/>
      <c r="AD118" s="465" t="s">
        <v>644</v>
      </c>
      <c r="AE118" s="466"/>
      <c r="AF118" s="466"/>
      <c r="AG118" s="480" t="s">
        <v>647</v>
      </c>
      <c r="AH118" s="481"/>
      <c r="AI118" s="481"/>
      <c r="AJ118" s="481"/>
      <c r="AK118" s="481"/>
      <c r="AL118" s="481"/>
      <c r="AM118" s="481"/>
      <c r="AN118" s="481"/>
      <c r="AO118" s="481"/>
      <c r="AP118" s="481"/>
      <c r="AQ118" s="481"/>
      <c r="AR118" s="481"/>
      <c r="AS118" s="481"/>
      <c r="AT118" s="481"/>
      <c r="AU118" s="481"/>
      <c r="AV118" s="481"/>
      <c r="AW118" s="481"/>
      <c r="AX118" s="482"/>
    </row>
    <row r="119" spans="1:50" ht="26.25" customHeight="1" x14ac:dyDescent="0.15">
      <c r="A119" s="492"/>
      <c r="B119" s="494"/>
      <c r="C119" s="549" t="s">
        <v>206</v>
      </c>
      <c r="D119" s="536"/>
      <c r="E119" s="536"/>
      <c r="F119" s="536"/>
      <c r="G119" s="536"/>
      <c r="H119" s="536"/>
      <c r="I119" s="536"/>
      <c r="J119" s="536"/>
      <c r="K119" s="536"/>
      <c r="L119" s="536"/>
      <c r="M119" s="536"/>
      <c r="N119" s="536"/>
      <c r="O119" s="536"/>
      <c r="P119" s="536"/>
      <c r="Q119" s="536"/>
      <c r="R119" s="536"/>
      <c r="S119" s="536"/>
      <c r="T119" s="536"/>
      <c r="U119" s="536"/>
      <c r="V119" s="536"/>
      <c r="W119" s="536"/>
      <c r="X119" s="536"/>
      <c r="Y119" s="536"/>
      <c r="Z119" s="536"/>
      <c r="AA119" s="536"/>
      <c r="AB119" s="536"/>
      <c r="AC119" s="550"/>
      <c r="AD119" s="486" t="s">
        <v>643</v>
      </c>
      <c r="AE119" s="487"/>
      <c r="AF119" s="487"/>
      <c r="AG119" s="551"/>
      <c r="AH119" s="552"/>
      <c r="AI119" s="552"/>
      <c r="AJ119" s="552"/>
      <c r="AK119" s="552"/>
      <c r="AL119" s="552"/>
      <c r="AM119" s="552"/>
      <c r="AN119" s="552"/>
      <c r="AO119" s="552"/>
      <c r="AP119" s="552"/>
      <c r="AQ119" s="552"/>
      <c r="AR119" s="552"/>
      <c r="AS119" s="552"/>
      <c r="AT119" s="552"/>
      <c r="AU119" s="552"/>
      <c r="AV119" s="552"/>
      <c r="AW119" s="552"/>
      <c r="AX119" s="553"/>
    </row>
    <row r="120" spans="1:50" ht="26.25" customHeight="1" x14ac:dyDescent="0.15">
      <c r="A120" s="492"/>
      <c r="B120" s="494"/>
      <c r="C120" s="537" t="s">
        <v>207</v>
      </c>
      <c r="D120" s="538"/>
      <c r="E120" s="538"/>
      <c r="F120" s="538"/>
      <c r="G120" s="538"/>
      <c r="H120" s="538"/>
      <c r="I120" s="538"/>
      <c r="J120" s="538"/>
      <c r="K120" s="538"/>
      <c r="L120" s="538"/>
      <c r="M120" s="538"/>
      <c r="N120" s="538"/>
      <c r="O120" s="538"/>
      <c r="P120" s="538"/>
      <c r="Q120" s="538"/>
      <c r="R120" s="538"/>
      <c r="S120" s="538"/>
      <c r="T120" s="538"/>
      <c r="U120" s="538"/>
      <c r="V120" s="538"/>
      <c r="W120" s="538"/>
      <c r="X120" s="538"/>
      <c r="Y120" s="538"/>
      <c r="Z120" s="538"/>
      <c r="AA120" s="538"/>
      <c r="AB120" s="538"/>
      <c r="AC120" s="539"/>
      <c r="AD120" s="465" t="s">
        <v>643</v>
      </c>
      <c r="AE120" s="466"/>
      <c r="AF120" s="467"/>
      <c r="AG120" s="480"/>
      <c r="AH120" s="481"/>
      <c r="AI120" s="481"/>
      <c r="AJ120" s="481"/>
      <c r="AK120" s="481"/>
      <c r="AL120" s="481"/>
      <c r="AM120" s="481"/>
      <c r="AN120" s="481"/>
      <c r="AO120" s="481"/>
      <c r="AP120" s="481"/>
      <c r="AQ120" s="481"/>
      <c r="AR120" s="481"/>
      <c r="AS120" s="481"/>
      <c r="AT120" s="481"/>
      <c r="AU120" s="481"/>
      <c r="AV120" s="481"/>
      <c r="AW120" s="481"/>
      <c r="AX120" s="482"/>
    </row>
    <row r="121" spans="1:50" ht="110.25" customHeight="1" x14ac:dyDescent="0.15">
      <c r="A121" s="495"/>
      <c r="B121" s="496"/>
      <c r="C121" s="540" t="s">
        <v>199</v>
      </c>
      <c r="D121" s="541"/>
      <c r="E121" s="541"/>
      <c r="F121" s="541"/>
      <c r="G121" s="541"/>
      <c r="H121" s="541"/>
      <c r="I121" s="541"/>
      <c r="J121" s="541"/>
      <c r="K121" s="541"/>
      <c r="L121" s="541"/>
      <c r="M121" s="541"/>
      <c r="N121" s="541"/>
      <c r="O121" s="541"/>
      <c r="P121" s="541"/>
      <c r="Q121" s="541"/>
      <c r="R121" s="541"/>
      <c r="S121" s="541"/>
      <c r="T121" s="541"/>
      <c r="U121" s="541"/>
      <c r="V121" s="541"/>
      <c r="W121" s="541"/>
      <c r="X121" s="541"/>
      <c r="Y121" s="541"/>
      <c r="Z121" s="541"/>
      <c r="AA121" s="541"/>
      <c r="AB121" s="541"/>
      <c r="AC121" s="542"/>
      <c r="AD121" s="543" t="s">
        <v>644</v>
      </c>
      <c r="AE121" s="544"/>
      <c r="AF121" s="545"/>
      <c r="AG121" s="546" t="s">
        <v>648</v>
      </c>
      <c r="AH121" s="547"/>
      <c r="AI121" s="547"/>
      <c r="AJ121" s="547"/>
      <c r="AK121" s="547"/>
      <c r="AL121" s="547"/>
      <c r="AM121" s="547"/>
      <c r="AN121" s="547"/>
      <c r="AO121" s="547"/>
      <c r="AP121" s="547"/>
      <c r="AQ121" s="547"/>
      <c r="AR121" s="547"/>
      <c r="AS121" s="547"/>
      <c r="AT121" s="547"/>
      <c r="AU121" s="547"/>
      <c r="AV121" s="547"/>
      <c r="AW121" s="547"/>
      <c r="AX121" s="548"/>
    </row>
    <row r="122" spans="1:50" ht="231.75" customHeight="1" x14ac:dyDescent="0.15">
      <c r="A122" s="490" t="s">
        <v>36</v>
      </c>
      <c r="B122" s="582"/>
      <c r="C122" s="583" t="s">
        <v>200</v>
      </c>
      <c r="D122" s="584"/>
      <c r="E122" s="584"/>
      <c r="F122" s="584"/>
      <c r="G122" s="584"/>
      <c r="H122" s="584"/>
      <c r="I122" s="584"/>
      <c r="J122" s="584"/>
      <c r="K122" s="584"/>
      <c r="L122" s="584"/>
      <c r="M122" s="584"/>
      <c r="N122" s="584"/>
      <c r="O122" s="584"/>
      <c r="P122" s="584"/>
      <c r="Q122" s="584"/>
      <c r="R122" s="584"/>
      <c r="S122" s="584"/>
      <c r="T122" s="584"/>
      <c r="U122" s="584"/>
      <c r="V122" s="584"/>
      <c r="W122" s="584"/>
      <c r="X122" s="584"/>
      <c r="Y122" s="584"/>
      <c r="Z122" s="584"/>
      <c r="AA122" s="584"/>
      <c r="AB122" s="584"/>
      <c r="AC122" s="585"/>
      <c r="AD122" s="475" t="s">
        <v>644</v>
      </c>
      <c r="AE122" s="476"/>
      <c r="AF122" s="586"/>
      <c r="AG122" s="477" t="s">
        <v>649</v>
      </c>
      <c r="AH122" s="478"/>
      <c r="AI122" s="478"/>
      <c r="AJ122" s="478"/>
      <c r="AK122" s="478"/>
      <c r="AL122" s="478"/>
      <c r="AM122" s="478"/>
      <c r="AN122" s="478"/>
      <c r="AO122" s="478"/>
      <c r="AP122" s="478"/>
      <c r="AQ122" s="478"/>
      <c r="AR122" s="478"/>
      <c r="AS122" s="478"/>
      <c r="AT122" s="478"/>
      <c r="AU122" s="478"/>
      <c r="AV122" s="478"/>
      <c r="AW122" s="478"/>
      <c r="AX122" s="479"/>
    </row>
    <row r="123" spans="1:50" ht="96" customHeight="1" x14ac:dyDescent="0.15">
      <c r="A123" s="492"/>
      <c r="B123" s="494"/>
      <c r="C123" s="587" t="s">
        <v>41</v>
      </c>
      <c r="D123" s="588"/>
      <c r="E123" s="588"/>
      <c r="F123" s="588"/>
      <c r="G123" s="588"/>
      <c r="H123" s="588"/>
      <c r="I123" s="588"/>
      <c r="J123" s="588"/>
      <c r="K123" s="588"/>
      <c r="L123" s="588"/>
      <c r="M123" s="588"/>
      <c r="N123" s="588"/>
      <c r="O123" s="588"/>
      <c r="P123" s="588"/>
      <c r="Q123" s="588"/>
      <c r="R123" s="588"/>
      <c r="S123" s="588"/>
      <c r="T123" s="588"/>
      <c r="U123" s="588"/>
      <c r="V123" s="588"/>
      <c r="W123" s="588"/>
      <c r="X123" s="588"/>
      <c r="Y123" s="588"/>
      <c r="Z123" s="588"/>
      <c r="AA123" s="588"/>
      <c r="AB123" s="588"/>
      <c r="AC123" s="589"/>
      <c r="AD123" s="590" t="s">
        <v>644</v>
      </c>
      <c r="AE123" s="591"/>
      <c r="AF123" s="591"/>
      <c r="AG123" s="480" t="s">
        <v>650</v>
      </c>
      <c r="AH123" s="481"/>
      <c r="AI123" s="481"/>
      <c r="AJ123" s="481"/>
      <c r="AK123" s="481"/>
      <c r="AL123" s="481"/>
      <c r="AM123" s="481"/>
      <c r="AN123" s="481"/>
      <c r="AO123" s="481"/>
      <c r="AP123" s="481"/>
      <c r="AQ123" s="481"/>
      <c r="AR123" s="481"/>
      <c r="AS123" s="481"/>
      <c r="AT123" s="481"/>
      <c r="AU123" s="481"/>
      <c r="AV123" s="481"/>
      <c r="AW123" s="481"/>
      <c r="AX123" s="482"/>
    </row>
    <row r="124" spans="1:50" ht="60.75" customHeight="1" x14ac:dyDescent="0.15">
      <c r="A124" s="492"/>
      <c r="B124" s="494"/>
      <c r="C124" s="549" t="s">
        <v>166</v>
      </c>
      <c r="D124" s="536"/>
      <c r="E124" s="536"/>
      <c r="F124" s="536"/>
      <c r="G124" s="536"/>
      <c r="H124" s="536"/>
      <c r="I124" s="536"/>
      <c r="J124" s="536"/>
      <c r="K124" s="536"/>
      <c r="L124" s="536"/>
      <c r="M124" s="536"/>
      <c r="N124" s="536"/>
      <c r="O124" s="536"/>
      <c r="P124" s="536"/>
      <c r="Q124" s="536"/>
      <c r="R124" s="536"/>
      <c r="S124" s="536"/>
      <c r="T124" s="536"/>
      <c r="U124" s="536"/>
      <c r="V124" s="536"/>
      <c r="W124" s="536"/>
      <c r="X124" s="536"/>
      <c r="Y124" s="536"/>
      <c r="Z124" s="536"/>
      <c r="AA124" s="536"/>
      <c r="AB124" s="536"/>
      <c r="AC124" s="536"/>
      <c r="AD124" s="465" t="s">
        <v>644</v>
      </c>
      <c r="AE124" s="466"/>
      <c r="AF124" s="466"/>
      <c r="AG124" s="480" t="s">
        <v>651</v>
      </c>
      <c r="AH124" s="481"/>
      <c r="AI124" s="481"/>
      <c r="AJ124" s="481"/>
      <c r="AK124" s="481"/>
      <c r="AL124" s="481"/>
      <c r="AM124" s="481"/>
      <c r="AN124" s="481"/>
      <c r="AO124" s="481"/>
      <c r="AP124" s="481"/>
      <c r="AQ124" s="481"/>
      <c r="AR124" s="481"/>
      <c r="AS124" s="481"/>
      <c r="AT124" s="481"/>
      <c r="AU124" s="481"/>
      <c r="AV124" s="481"/>
      <c r="AW124" s="481"/>
      <c r="AX124" s="482"/>
    </row>
    <row r="125" spans="1:50" ht="99" customHeight="1" x14ac:dyDescent="0.15">
      <c r="A125" s="495"/>
      <c r="B125" s="496"/>
      <c r="C125" s="549" t="s">
        <v>40</v>
      </c>
      <c r="D125" s="536"/>
      <c r="E125" s="536"/>
      <c r="F125" s="536"/>
      <c r="G125" s="536"/>
      <c r="H125" s="536"/>
      <c r="I125" s="536"/>
      <c r="J125" s="536"/>
      <c r="K125" s="536"/>
      <c r="L125" s="536"/>
      <c r="M125" s="536"/>
      <c r="N125" s="536"/>
      <c r="O125" s="536"/>
      <c r="P125" s="536"/>
      <c r="Q125" s="536"/>
      <c r="R125" s="536"/>
      <c r="S125" s="536"/>
      <c r="T125" s="536"/>
      <c r="U125" s="536"/>
      <c r="V125" s="536"/>
      <c r="W125" s="536"/>
      <c r="X125" s="536"/>
      <c r="Y125" s="536"/>
      <c r="Z125" s="536"/>
      <c r="AA125" s="536"/>
      <c r="AB125" s="536"/>
      <c r="AC125" s="536"/>
      <c r="AD125" s="465" t="s">
        <v>644</v>
      </c>
      <c r="AE125" s="466"/>
      <c r="AF125" s="466"/>
      <c r="AG125" s="564" t="s">
        <v>652</v>
      </c>
      <c r="AH125" s="386"/>
      <c r="AI125" s="386"/>
      <c r="AJ125" s="386"/>
      <c r="AK125" s="386"/>
      <c r="AL125" s="386"/>
      <c r="AM125" s="386"/>
      <c r="AN125" s="386"/>
      <c r="AO125" s="386"/>
      <c r="AP125" s="386"/>
      <c r="AQ125" s="386"/>
      <c r="AR125" s="386"/>
      <c r="AS125" s="386"/>
      <c r="AT125" s="386"/>
      <c r="AU125" s="386"/>
      <c r="AV125" s="386"/>
      <c r="AW125" s="386"/>
      <c r="AX125" s="565"/>
    </row>
    <row r="126" spans="1:50" ht="41.25" customHeight="1" x14ac:dyDescent="0.15">
      <c r="A126" s="566" t="s">
        <v>50</v>
      </c>
      <c r="B126" s="567"/>
      <c r="C126" s="572" t="s">
        <v>130</v>
      </c>
      <c r="D126" s="573"/>
      <c r="E126" s="573"/>
      <c r="F126" s="573"/>
      <c r="G126" s="573"/>
      <c r="H126" s="573"/>
      <c r="I126" s="573"/>
      <c r="J126" s="573"/>
      <c r="K126" s="573"/>
      <c r="L126" s="573"/>
      <c r="M126" s="573"/>
      <c r="N126" s="573"/>
      <c r="O126" s="573"/>
      <c r="P126" s="573"/>
      <c r="Q126" s="573"/>
      <c r="R126" s="573"/>
      <c r="S126" s="573"/>
      <c r="T126" s="573"/>
      <c r="U126" s="573"/>
      <c r="V126" s="573"/>
      <c r="W126" s="573"/>
      <c r="X126" s="573"/>
      <c r="Y126" s="573"/>
      <c r="Z126" s="573"/>
      <c r="AA126" s="573"/>
      <c r="AB126" s="573"/>
      <c r="AC126" s="498"/>
      <c r="AD126" s="501" t="s">
        <v>643</v>
      </c>
      <c r="AE126" s="502"/>
      <c r="AF126" s="574"/>
      <c r="AG126" s="503"/>
      <c r="AH126" s="382"/>
      <c r="AI126" s="382"/>
      <c r="AJ126" s="382"/>
      <c r="AK126" s="382"/>
      <c r="AL126" s="382"/>
      <c r="AM126" s="382"/>
      <c r="AN126" s="382"/>
      <c r="AO126" s="382"/>
      <c r="AP126" s="382"/>
      <c r="AQ126" s="382"/>
      <c r="AR126" s="382"/>
      <c r="AS126" s="382"/>
      <c r="AT126" s="382"/>
      <c r="AU126" s="382"/>
      <c r="AV126" s="382"/>
      <c r="AW126" s="382"/>
      <c r="AX126" s="504"/>
    </row>
    <row r="127" spans="1:50" ht="19.7" customHeight="1" x14ac:dyDescent="0.15">
      <c r="A127" s="568"/>
      <c r="B127" s="569"/>
      <c r="C127" s="575" t="s">
        <v>0</v>
      </c>
      <c r="D127" s="576"/>
      <c r="E127" s="576"/>
      <c r="F127" s="576"/>
      <c r="G127" s="576"/>
      <c r="H127" s="576"/>
      <c r="I127" s="576"/>
      <c r="J127" s="576"/>
      <c r="K127" s="576"/>
      <c r="L127" s="576"/>
      <c r="M127" s="576"/>
      <c r="N127" s="576"/>
      <c r="O127" s="577" t="s">
        <v>23</v>
      </c>
      <c r="P127" s="578"/>
      <c r="Q127" s="578"/>
      <c r="R127" s="578"/>
      <c r="S127" s="578"/>
      <c r="T127" s="578"/>
      <c r="U127" s="578"/>
      <c r="V127" s="578"/>
      <c r="W127" s="578"/>
      <c r="X127" s="578"/>
      <c r="Y127" s="578"/>
      <c r="Z127" s="578"/>
      <c r="AA127" s="578"/>
      <c r="AB127" s="578"/>
      <c r="AC127" s="578"/>
      <c r="AD127" s="578"/>
      <c r="AE127" s="578"/>
      <c r="AF127" s="579"/>
      <c r="AG127" s="488"/>
      <c r="AH127" s="384"/>
      <c r="AI127" s="384"/>
      <c r="AJ127" s="384"/>
      <c r="AK127" s="384"/>
      <c r="AL127" s="384"/>
      <c r="AM127" s="384"/>
      <c r="AN127" s="384"/>
      <c r="AO127" s="384"/>
      <c r="AP127" s="384"/>
      <c r="AQ127" s="384"/>
      <c r="AR127" s="384"/>
      <c r="AS127" s="384"/>
      <c r="AT127" s="384"/>
      <c r="AU127" s="384"/>
      <c r="AV127" s="384"/>
      <c r="AW127" s="384"/>
      <c r="AX127" s="489"/>
    </row>
    <row r="128" spans="1:50" ht="24.75" customHeight="1" x14ac:dyDescent="0.15">
      <c r="A128" s="568"/>
      <c r="B128" s="569"/>
      <c r="C128" s="580"/>
      <c r="D128" s="581"/>
      <c r="E128" s="554"/>
      <c r="F128" s="554"/>
      <c r="G128" s="554"/>
      <c r="H128" s="555"/>
      <c r="I128" s="555"/>
      <c r="J128" s="556"/>
      <c r="K128" s="556"/>
      <c r="L128" s="556"/>
      <c r="M128" s="555"/>
      <c r="N128" s="557"/>
      <c r="O128" s="558"/>
      <c r="P128" s="559"/>
      <c r="Q128" s="559"/>
      <c r="R128" s="559"/>
      <c r="S128" s="559"/>
      <c r="T128" s="559"/>
      <c r="U128" s="559"/>
      <c r="V128" s="559"/>
      <c r="W128" s="559"/>
      <c r="X128" s="559"/>
      <c r="Y128" s="559"/>
      <c r="Z128" s="559"/>
      <c r="AA128" s="559"/>
      <c r="AB128" s="559"/>
      <c r="AC128" s="559"/>
      <c r="AD128" s="559"/>
      <c r="AE128" s="559"/>
      <c r="AF128" s="560"/>
      <c r="AG128" s="488"/>
      <c r="AH128" s="384"/>
      <c r="AI128" s="384"/>
      <c r="AJ128" s="384"/>
      <c r="AK128" s="384"/>
      <c r="AL128" s="384"/>
      <c r="AM128" s="384"/>
      <c r="AN128" s="384"/>
      <c r="AO128" s="384"/>
      <c r="AP128" s="384"/>
      <c r="AQ128" s="384"/>
      <c r="AR128" s="384"/>
      <c r="AS128" s="384"/>
      <c r="AT128" s="384"/>
      <c r="AU128" s="384"/>
      <c r="AV128" s="384"/>
      <c r="AW128" s="384"/>
      <c r="AX128" s="489"/>
    </row>
    <row r="129" spans="1:51" ht="24.75" customHeight="1" x14ac:dyDescent="0.15">
      <c r="A129" s="568"/>
      <c r="B129" s="569"/>
      <c r="C129" s="600"/>
      <c r="D129" s="601"/>
      <c r="E129" s="554"/>
      <c r="F129" s="554"/>
      <c r="G129" s="554"/>
      <c r="H129" s="555"/>
      <c r="I129" s="555"/>
      <c r="J129" s="561"/>
      <c r="K129" s="561"/>
      <c r="L129" s="561"/>
      <c r="M129" s="562"/>
      <c r="N129" s="563"/>
      <c r="O129" s="606"/>
      <c r="P129" s="607"/>
      <c r="Q129" s="607"/>
      <c r="R129" s="607"/>
      <c r="S129" s="607"/>
      <c r="T129" s="607"/>
      <c r="U129" s="607"/>
      <c r="V129" s="607"/>
      <c r="W129" s="607"/>
      <c r="X129" s="607"/>
      <c r="Y129" s="607"/>
      <c r="Z129" s="607"/>
      <c r="AA129" s="607"/>
      <c r="AB129" s="607"/>
      <c r="AC129" s="607"/>
      <c r="AD129" s="607"/>
      <c r="AE129" s="607"/>
      <c r="AF129" s="608"/>
      <c r="AG129" s="488"/>
      <c r="AH129" s="384"/>
      <c r="AI129" s="384"/>
      <c r="AJ129" s="384"/>
      <c r="AK129" s="384"/>
      <c r="AL129" s="384"/>
      <c r="AM129" s="384"/>
      <c r="AN129" s="384"/>
      <c r="AO129" s="384"/>
      <c r="AP129" s="384"/>
      <c r="AQ129" s="384"/>
      <c r="AR129" s="384"/>
      <c r="AS129" s="384"/>
      <c r="AT129" s="384"/>
      <c r="AU129" s="384"/>
      <c r="AV129" s="384"/>
      <c r="AW129" s="384"/>
      <c r="AX129" s="489"/>
    </row>
    <row r="130" spans="1:51" ht="24.75" customHeight="1" x14ac:dyDescent="0.15">
      <c r="A130" s="568"/>
      <c r="B130" s="569"/>
      <c r="C130" s="600"/>
      <c r="D130" s="601"/>
      <c r="E130" s="554"/>
      <c r="F130" s="554"/>
      <c r="G130" s="554"/>
      <c r="H130" s="555"/>
      <c r="I130" s="555"/>
      <c r="J130" s="561"/>
      <c r="K130" s="561"/>
      <c r="L130" s="561"/>
      <c r="M130" s="562"/>
      <c r="N130" s="563"/>
      <c r="O130" s="606"/>
      <c r="P130" s="607"/>
      <c r="Q130" s="607"/>
      <c r="R130" s="607"/>
      <c r="S130" s="607"/>
      <c r="T130" s="607"/>
      <c r="U130" s="607"/>
      <c r="V130" s="607"/>
      <c r="W130" s="607"/>
      <c r="X130" s="607"/>
      <c r="Y130" s="607"/>
      <c r="Z130" s="607"/>
      <c r="AA130" s="607"/>
      <c r="AB130" s="607"/>
      <c r="AC130" s="607"/>
      <c r="AD130" s="607"/>
      <c r="AE130" s="607"/>
      <c r="AF130" s="608"/>
      <c r="AG130" s="488"/>
      <c r="AH130" s="384"/>
      <c r="AI130" s="384"/>
      <c r="AJ130" s="384"/>
      <c r="AK130" s="384"/>
      <c r="AL130" s="384"/>
      <c r="AM130" s="384"/>
      <c r="AN130" s="384"/>
      <c r="AO130" s="384"/>
      <c r="AP130" s="384"/>
      <c r="AQ130" s="384"/>
      <c r="AR130" s="384"/>
      <c r="AS130" s="384"/>
      <c r="AT130" s="384"/>
      <c r="AU130" s="384"/>
      <c r="AV130" s="384"/>
      <c r="AW130" s="384"/>
      <c r="AX130" s="489"/>
    </row>
    <row r="131" spans="1:51" ht="24.75" customHeight="1" x14ac:dyDescent="0.15">
      <c r="A131" s="568"/>
      <c r="B131" s="569"/>
      <c r="C131" s="600"/>
      <c r="D131" s="601"/>
      <c r="E131" s="554"/>
      <c r="F131" s="554"/>
      <c r="G131" s="554"/>
      <c r="H131" s="555"/>
      <c r="I131" s="555"/>
      <c r="J131" s="561"/>
      <c r="K131" s="561"/>
      <c r="L131" s="561"/>
      <c r="M131" s="562"/>
      <c r="N131" s="563"/>
      <c r="O131" s="606"/>
      <c r="P131" s="607"/>
      <c r="Q131" s="607"/>
      <c r="R131" s="607"/>
      <c r="S131" s="607"/>
      <c r="T131" s="607"/>
      <c r="U131" s="607"/>
      <c r="V131" s="607"/>
      <c r="W131" s="607"/>
      <c r="X131" s="607"/>
      <c r="Y131" s="607"/>
      <c r="Z131" s="607"/>
      <c r="AA131" s="607"/>
      <c r="AB131" s="607"/>
      <c r="AC131" s="607"/>
      <c r="AD131" s="607"/>
      <c r="AE131" s="607"/>
      <c r="AF131" s="608"/>
      <c r="AG131" s="488"/>
      <c r="AH131" s="384"/>
      <c r="AI131" s="384"/>
      <c r="AJ131" s="384"/>
      <c r="AK131" s="384"/>
      <c r="AL131" s="384"/>
      <c r="AM131" s="384"/>
      <c r="AN131" s="384"/>
      <c r="AO131" s="384"/>
      <c r="AP131" s="384"/>
      <c r="AQ131" s="384"/>
      <c r="AR131" s="384"/>
      <c r="AS131" s="384"/>
      <c r="AT131" s="384"/>
      <c r="AU131" s="384"/>
      <c r="AV131" s="384"/>
      <c r="AW131" s="384"/>
      <c r="AX131" s="489"/>
    </row>
    <row r="132" spans="1:51" ht="24.75" customHeight="1" thickBot="1" x14ac:dyDescent="0.2">
      <c r="A132" s="570"/>
      <c r="B132" s="571"/>
      <c r="C132" s="592"/>
      <c r="D132" s="593"/>
      <c r="E132" s="554"/>
      <c r="F132" s="554"/>
      <c r="G132" s="554"/>
      <c r="H132" s="555"/>
      <c r="I132" s="555"/>
      <c r="J132" s="594"/>
      <c r="K132" s="594"/>
      <c r="L132" s="594"/>
      <c r="M132" s="595"/>
      <c r="N132" s="596"/>
      <c r="O132" s="597"/>
      <c r="P132" s="598"/>
      <c r="Q132" s="598"/>
      <c r="R132" s="598"/>
      <c r="S132" s="598"/>
      <c r="T132" s="598"/>
      <c r="U132" s="598"/>
      <c r="V132" s="598"/>
      <c r="W132" s="598"/>
      <c r="X132" s="598"/>
      <c r="Y132" s="598"/>
      <c r="Z132" s="598"/>
      <c r="AA132" s="598"/>
      <c r="AB132" s="598"/>
      <c r="AC132" s="598"/>
      <c r="AD132" s="598"/>
      <c r="AE132" s="598"/>
      <c r="AF132" s="599"/>
      <c r="AG132" s="564"/>
      <c r="AH132" s="386"/>
      <c r="AI132" s="386"/>
      <c r="AJ132" s="386"/>
      <c r="AK132" s="386"/>
      <c r="AL132" s="386"/>
      <c r="AM132" s="386"/>
      <c r="AN132" s="386"/>
      <c r="AO132" s="386"/>
      <c r="AP132" s="386"/>
      <c r="AQ132" s="386"/>
      <c r="AR132" s="386"/>
      <c r="AS132" s="386"/>
      <c r="AT132" s="386"/>
      <c r="AU132" s="386"/>
      <c r="AV132" s="386"/>
      <c r="AW132" s="386"/>
      <c r="AX132" s="565"/>
    </row>
    <row r="133" spans="1:51" ht="24.75" customHeight="1" x14ac:dyDescent="0.15">
      <c r="A133" s="609" t="s">
        <v>31</v>
      </c>
      <c r="B133" s="610"/>
      <c r="C133" s="610"/>
      <c r="D133" s="610"/>
      <c r="E133" s="610"/>
      <c r="F133" s="610"/>
      <c r="G133" s="610"/>
      <c r="H133" s="610"/>
      <c r="I133" s="610"/>
      <c r="J133" s="610"/>
      <c r="K133" s="610"/>
      <c r="L133" s="610"/>
      <c r="M133" s="610"/>
      <c r="N133" s="610"/>
      <c r="O133" s="610"/>
      <c r="P133" s="610"/>
      <c r="Q133" s="610"/>
      <c r="R133" s="610"/>
      <c r="S133" s="610"/>
      <c r="T133" s="610"/>
      <c r="U133" s="610"/>
      <c r="V133" s="610"/>
      <c r="W133" s="610"/>
      <c r="X133" s="610"/>
      <c r="Y133" s="610"/>
      <c r="Z133" s="610"/>
      <c r="AA133" s="610"/>
      <c r="AB133" s="610"/>
      <c r="AC133" s="610"/>
      <c r="AD133" s="610"/>
      <c r="AE133" s="610"/>
      <c r="AF133" s="610"/>
      <c r="AG133" s="610"/>
      <c r="AH133" s="610"/>
      <c r="AI133" s="610"/>
      <c r="AJ133" s="610"/>
      <c r="AK133" s="610"/>
      <c r="AL133" s="610"/>
      <c r="AM133" s="610"/>
      <c r="AN133" s="610"/>
      <c r="AO133" s="610"/>
      <c r="AP133" s="610"/>
      <c r="AQ133" s="610"/>
      <c r="AR133" s="610"/>
      <c r="AS133" s="610"/>
      <c r="AT133" s="610"/>
      <c r="AU133" s="610"/>
      <c r="AV133" s="610"/>
      <c r="AW133" s="610"/>
      <c r="AX133" s="611"/>
    </row>
    <row r="134" spans="1:51" ht="183.75" customHeight="1" thickBot="1" x14ac:dyDescent="0.2">
      <c r="A134" s="612" t="s">
        <v>653</v>
      </c>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c r="AI134" s="445"/>
      <c r="AJ134" s="445"/>
      <c r="AK134" s="445"/>
      <c r="AL134" s="445"/>
      <c r="AM134" s="445"/>
      <c r="AN134" s="445"/>
      <c r="AO134" s="445"/>
      <c r="AP134" s="445"/>
      <c r="AQ134" s="445"/>
      <c r="AR134" s="445"/>
      <c r="AS134" s="445"/>
      <c r="AT134" s="445"/>
      <c r="AU134" s="445"/>
      <c r="AV134" s="445"/>
      <c r="AW134" s="445"/>
      <c r="AX134" s="446"/>
    </row>
    <row r="135" spans="1:51" ht="24.75" customHeight="1" x14ac:dyDescent="0.15">
      <c r="A135" s="613" t="s">
        <v>209</v>
      </c>
      <c r="B135" s="614"/>
      <c r="C135" s="614"/>
      <c r="D135" s="614"/>
      <c r="E135" s="614"/>
      <c r="F135" s="614"/>
      <c r="G135" s="614"/>
      <c r="H135" s="614"/>
      <c r="I135" s="614"/>
      <c r="J135" s="614"/>
      <c r="K135" s="614"/>
      <c r="L135" s="614"/>
      <c r="M135" s="614"/>
      <c r="N135" s="614"/>
      <c r="O135" s="614"/>
      <c r="P135" s="614"/>
      <c r="Q135" s="614"/>
      <c r="R135" s="614"/>
      <c r="S135" s="614"/>
      <c r="T135" s="614"/>
      <c r="U135" s="614"/>
      <c r="V135" s="614"/>
      <c r="W135" s="614"/>
      <c r="X135" s="614"/>
      <c r="Y135" s="614"/>
      <c r="Z135" s="614"/>
      <c r="AA135" s="614"/>
      <c r="AB135" s="614"/>
      <c r="AC135" s="614"/>
      <c r="AD135" s="614"/>
      <c r="AE135" s="614"/>
      <c r="AF135" s="614"/>
      <c r="AG135" s="614"/>
      <c r="AH135" s="614"/>
      <c r="AI135" s="614"/>
      <c r="AJ135" s="614"/>
      <c r="AK135" s="614"/>
      <c r="AL135" s="614"/>
      <c r="AM135" s="614"/>
      <c r="AN135" s="614"/>
      <c r="AO135" s="614"/>
      <c r="AP135" s="614"/>
      <c r="AQ135" s="614"/>
      <c r="AR135" s="614"/>
      <c r="AS135" s="614"/>
      <c r="AT135" s="614"/>
      <c r="AU135" s="614"/>
      <c r="AV135" s="614"/>
      <c r="AW135" s="614"/>
      <c r="AX135" s="615"/>
    </row>
    <row r="136" spans="1:51" ht="24.75" customHeight="1" x14ac:dyDescent="0.15">
      <c r="A136" s="616" t="s">
        <v>243</v>
      </c>
      <c r="B136" s="409"/>
      <c r="C136" s="409"/>
      <c r="D136" s="410"/>
      <c r="E136" s="602" t="s">
        <v>654</v>
      </c>
      <c r="F136" s="603"/>
      <c r="G136" s="603"/>
      <c r="H136" s="603"/>
      <c r="I136" s="603"/>
      <c r="J136" s="603"/>
      <c r="K136" s="603"/>
      <c r="L136" s="603"/>
      <c r="M136" s="603"/>
      <c r="N136" s="603"/>
      <c r="O136" s="603"/>
      <c r="P136" s="604"/>
      <c r="Q136" s="602"/>
      <c r="R136" s="603"/>
      <c r="S136" s="603"/>
      <c r="T136" s="603"/>
      <c r="U136" s="603"/>
      <c r="V136" s="603"/>
      <c r="W136" s="603"/>
      <c r="X136" s="603"/>
      <c r="Y136" s="603"/>
      <c r="Z136" s="603"/>
      <c r="AA136" s="603"/>
      <c r="AB136" s="604"/>
      <c r="AC136" s="602"/>
      <c r="AD136" s="603"/>
      <c r="AE136" s="603"/>
      <c r="AF136" s="603"/>
      <c r="AG136" s="603"/>
      <c r="AH136" s="603"/>
      <c r="AI136" s="603"/>
      <c r="AJ136" s="603"/>
      <c r="AK136" s="603"/>
      <c r="AL136" s="603"/>
      <c r="AM136" s="603"/>
      <c r="AN136" s="604"/>
      <c r="AO136" s="602"/>
      <c r="AP136" s="603"/>
      <c r="AQ136" s="603"/>
      <c r="AR136" s="603"/>
      <c r="AS136" s="603"/>
      <c r="AT136" s="603"/>
      <c r="AU136" s="603"/>
      <c r="AV136" s="603"/>
      <c r="AW136" s="603"/>
      <c r="AX136" s="605"/>
      <c r="AY136" s="62"/>
    </row>
    <row r="137" spans="1:51" ht="24.75" customHeight="1" x14ac:dyDescent="0.15">
      <c r="A137" s="431" t="s">
        <v>242</v>
      </c>
      <c r="B137" s="431"/>
      <c r="C137" s="431"/>
      <c r="D137" s="431"/>
      <c r="E137" s="602" t="s">
        <v>655</v>
      </c>
      <c r="F137" s="603"/>
      <c r="G137" s="603"/>
      <c r="H137" s="603"/>
      <c r="I137" s="603"/>
      <c r="J137" s="603"/>
      <c r="K137" s="603"/>
      <c r="L137" s="603"/>
      <c r="M137" s="603"/>
      <c r="N137" s="603"/>
      <c r="O137" s="603"/>
      <c r="P137" s="604"/>
      <c r="Q137" s="602"/>
      <c r="R137" s="603"/>
      <c r="S137" s="603"/>
      <c r="T137" s="603"/>
      <c r="U137" s="603"/>
      <c r="V137" s="603"/>
      <c r="W137" s="603"/>
      <c r="X137" s="603"/>
      <c r="Y137" s="603"/>
      <c r="Z137" s="603"/>
      <c r="AA137" s="603"/>
      <c r="AB137" s="604"/>
      <c r="AC137" s="602"/>
      <c r="AD137" s="603"/>
      <c r="AE137" s="603"/>
      <c r="AF137" s="603"/>
      <c r="AG137" s="603"/>
      <c r="AH137" s="603"/>
      <c r="AI137" s="603"/>
      <c r="AJ137" s="603"/>
      <c r="AK137" s="603"/>
      <c r="AL137" s="603"/>
      <c r="AM137" s="603"/>
      <c r="AN137" s="604"/>
      <c r="AO137" s="602"/>
      <c r="AP137" s="603"/>
      <c r="AQ137" s="603"/>
      <c r="AR137" s="603"/>
      <c r="AS137" s="603"/>
      <c r="AT137" s="603"/>
      <c r="AU137" s="603"/>
      <c r="AV137" s="603"/>
      <c r="AW137" s="603"/>
      <c r="AX137" s="605"/>
    </row>
    <row r="138" spans="1:51" ht="24.75" customHeight="1" x14ac:dyDescent="0.15">
      <c r="A138" s="431" t="s">
        <v>241</v>
      </c>
      <c r="B138" s="431"/>
      <c r="C138" s="431"/>
      <c r="D138" s="431"/>
      <c r="E138" s="602" t="s">
        <v>656</v>
      </c>
      <c r="F138" s="603"/>
      <c r="G138" s="603"/>
      <c r="H138" s="603"/>
      <c r="I138" s="603"/>
      <c r="J138" s="603"/>
      <c r="K138" s="603"/>
      <c r="L138" s="603"/>
      <c r="M138" s="603"/>
      <c r="N138" s="603"/>
      <c r="O138" s="603"/>
      <c r="P138" s="604"/>
      <c r="Q138" s="602"/>
      <c r="R138" s="603"/>
      <c r="S138" s="603"/>
      <c r="T138" s="603"/>
      <c r="U138" s="603"/>
      <c r="V138" s="603"/>
      <c r="W138" s="603"/>
      <c r="X138" s="603"/>
      <c r="Y138" s="603"/>
      <c r="Z138" s="603"/>
      <c r="AA138" s="603"/>
      <c r="AB138" s="604"/>
      <c r="AC138" s="602"/>
      <c r="AD138" s="603"/>
      <c r="AE138" s="603"/>
      <c r="AF138" s="603"/>
      <c r="AG138" s="603"/>
      <c r="AH138" s="603"/>
      <c r="AI138" s="603"/>
      <c r="AJ138" s="603"/>
      <c r="AK138" s="603"/>
      <c r="AL138" s="603"/>
      <c r="AM138" s="603"/>
      <c r="AN138" s="604"/>
      <c r="AO138" s="602"/>
      <c r="AP138" s="603"/>
      <c r="AQ138" s="603"/>
      <c r="AR138" s="603"/>
      <c r="AS138" s="603"/>
      <c r="AT138" s="603"/>
      <c r="AU138" s="603"/>
      <c r="AV138" s="603"/>
      <c r="AW138" s="603"/>
      <c r="AX138" s="605"/>
    </row>
    <row r="139" spans="1:51" ht="24.75" customHeight="1" x14ac:dyDescent="0.15">
      <c r="A139" s="431" t="s">
        <v>240</v>
      </c>
      <c r="B139" s="431"/>
      <c r="C139" s="431"/>
      <c r="D139" s="431"/>
      <c r="E139" s="602" t="s">
        <v>657</v>
      </c>
      <c r="F139" s="603"/>
      <c r="G139" s="603"/>
      <c r="H139" s="603"/>
      <c r="I139" s="603"/>
      <c r="J139" s="603"/>
      <c r="K139" s="603"/>
      <c r="L139" s="603"/>
      <c r="M139" s="603"/>
      <c r="N139" s="603"/>
      <c r="O139" s="603"/>
      <c r="P139" s="604"/>
      <c r="Q139" s="602"/>
      <c r="R139" s="603"/>
      <c r="S139" s="603"/>
      <c r="T139" s="603"/>
      <c r="U139" s="603"/>
      <c r="V139" s="603"/>
      <c r="W139" s="603"/>
      <c r="X139" s="603"/>
      <c r="Y139" s="603"/>
      <c r="Z139" s="603"/>
      <c r="AA139" s="603"/>
      <c r="AB139" s="604"/>
      <c r="AC139" s="602"/>
      <c r="AD139" s="603"/>
      <c r="AE139" s="603"/>
      <c r="AF139" s="603"/>
      <c r="AG139" s="603"/>
      <c r="AH139" s="603"/>
      <c r="AI139" s="603"/>
      <c r="AJ139" s="603"/>
      <c r="AK139" s="603"/>
      <c r="AL139" s="603"/>
      <c r="AM139" s="603"/>
      <c r="AN139" s="604"/>
      <c r="AO139" s="602"/>
      <c r="AP139" s="603"/>
      <c r="AQ139" s="603"/>
      <c r="AR139" s="603"/>
      <c r="AS139" s="603"/>
      <c r="AT139" s="603"/>
      <c r="AU139" s="603"/>
      <c r="AV139" s="603"/>
      <c r="AW139" s="603"/>
      <c r="AX139" s="605"/>
    </row>
    <row r="140" spans="1:51" ht="24.75" customHeight="1" x14ac:dyDescent="0.15">
      <c r="A140" s="431" t="s">
        <v>239</v>
      </c>
      <c r="B140" s="431"/>
      <c r="C140" s="431"/>
      <c r="D140" s="431"/>
      <c r="E140" s="602" t="s">
        <v>658</v>
      </c>
      <c r="F140" s="603"/>
      <c r="G140" s="603"/>
      <c r="H140" s="603"/>
      <c r="I140" s="603"/>
      <c r="J140" s="603"/>
      <c r="K140" s="603"/>
      <c r="L140" s="603"/>
      <c r="M140" s="603"/>
      <c r="N140" s="603"/>
      <c r="O140" s="603"/>
      <c r="P140" s="604"/>
      <c r="Q140" s="602"/>
      <c r="R140" s="603"/>
      <c r="S140" s="603"/>
      <c r="T140" s="603"/>
      <c r="U140" s="603"/>
      <c r="V140" s="603"/>
      <c r="W140" s="603"/>
      <c r="X140" s="603"/>
      <c r="Y140" s="603"/>
      <c r="Z140" s="603"/>
      <c r="AA140" s="603"/>
      <c r="AB140" s="604"/>
      <c r="AC140" s="602"/>
      <c r="AD140" s="603"/>
      <c r="AE140" s="603"/>
      <c r="AF140" s="603"/>
      <c r="AG140" s="603"/>
      <c r="AH140" s="603"/>
      <c r="AI140" s="603"/>
      <c r="AJ140" s="603"/>
      <c r="AK140" s="603"/>
      <c r="AL140" s="603"/>
      <c r="AM140" s="603"/>
      <c r="AN140" s="604"/>
      <c r="AO140" s="602"/>
      <c r="AP140" s="603"/>
      <c r="AQ140" s="603"/>
      <c r="AR140" s="603"/>
      <c r="AS140" s="603"/>
      <c r="AT140" s="603"/>
      <c r="AU140" s="603"/>
      <c r="AV140" s="603"/>
      <c r="AW140" s="603"/>
      <c r="AX140" s="605"/>
    </row>
    <row r="141" spans="1:51" ht="24.75" customHeight="1" x14ac:dyDescent="0.15">
      <c r="A141" s="431" t="s">
        <v>238</v>
      </c>
      <c r="B141" s="431"/>
      <c r="C141" s="431"/>
      <c r="D141" s="431"/>
      <c r="E141" s="602" t="s">
        <v>659</v>
      </c>
      <c r="F141" s="603"/>
      <c r="G141" s="603"/>
      <c r="H141" s="603"/>
      <c r="I141" s="603"/>
      <c r="J141" s="603"/>
      <c r="K141" s="603"/>
      <c r="L141" s="603"/>
      <c r="M141" s="603"/>
      <c r="N141" s="603"/>
      <c r="O141" s="603"/>
      <c r="P141" s="604"/>
      <c r="Q141" s="602"/>
      <c r="R141" s="603"/>
      <c r="S141" s="603"/>
      <c r="T141" s="603"/>
      <c r="U141" s="603"/>
      <c r="V141" s="603"/>
      <c r="W141" s="603"/>
      <c r="X141" s="603"/>
      <c r="Y141" s="603"/>
      <c r="Z141" s="603"/>
      <c r="AA141" s="603"/>
      <c r="AB141" s="604"/>
      <c r="AC141" s="602"/>
      <c r="AD141" s="603"/>
      <c r="AE141" s="603"/>
      <c r="AF141" s="603"/>
      <c r="AG141" s="603"/>
      <c r="AH141" s="603"/>
      <c r="AI141" s="603"/>
      <c r="AJ141" s="603"/>
      <c r="AK141" s="603"/>
      <c r="AL141" s="603"/>
      <c r="AM141" s="603"/>
      <c r="AN141" s="604"/>
      <c r="AO141" s="602"/>
      <c r="AP141" s="603"/>
      <c r="AQ141" s="603"/>
      <c r="AR141" s="603"/>
      <c r="AS141" s="603"/>
      <c r="AT141" s="603"/>
      <c r="AU141" s="603"/>
      <c r="AV141" s="603"/>
      <c r="AW141" s="603"/>
      <c r="AX141" s="605"/>
    </row>
    <row r="142" spans="1:51" ht="24.75" customHeight="1" x14ac:dyDescent="0.15">
      <c r="A142" s="431" t="s">
        <v>237</v>
      </c>
      <c r="B142" s="431"/>
      <c r="C142" s="431"/>
      <c r="D142" s="431"/>
      <c r="E142" s="602" t="s">
        <v>658</v>
      </c>
      <c r="F142" s="603"/>
      <c r="G142" s="603"/>
      <c r="H142" s="603"/>
      <c r="I142" s="603"/>
      <c r="J142" s="603"/>
      <c r="K142" s="603"/>
      <c r="L142" s="603"/>
      <c r="M142" s="603"/>
      <c r="N142" s="603"/>
      <c r="O142" s="603"/>
      <c r="P142" s="604"/>
      <c r="Q142" s="602"/>
      <c r="R142" s="603"/>
      <c r="S142" s="603"/>
      <c r="T142" s="603"/>
      <c r="U142" s="603"/>
      <c r="V142" s="603"/>
      <c r="W142" s="603"/>
      <c r="X142" s="603"/>
      <c r="Y142" s="603"/>
      <c r="Z142" s="603"/>
      <c r="AA142" s="603"/>
      <c r="AB142" s="604"/>
      <c r="AC142" s="602"/>
      <c r="AD142" s="603"/>
      <c r="AE142" s="603"/>
      <c r="AF142" s="603"/>
      <c r="AG142" s="603"/>
      <c r="AH142" s="603"/>
      <c r="AI142" s="603"/>
      <c r="AJ142" s="603"/>
      <c r="AK142" s="603"/>
      <c r="AL142" s="603"/>
      <c r="AM142" s="603"/>
      <c r="AN142" s="604"/>
      <c r="AO142" s="602"/>
      <c r="AP142" s="603"/>
      <c r="AQ142" s="603"/>
      <c r="AR142" s="603"/>
      <c r="AS142" s="603"/>
      <c r="AT142" s="603"/>
      <c r="AU142" s="603"/>
      <c r="AV142" s="603"/>
      <c r="AW142" s="603"/>
      <c r="AX142" s="605"/>
    </row>
    <row r="143" spans="1:51" ht="24.75" customHeight="1" x14ac:dyDescent="0.15">
      <c r="A143" s="431" t="s">
        <v>236</v>
      </c>
      <c r="B143" s="431"/>
      <c r="C143" s="431"/>
      <c r="D143" s="431"/>
      <c r="E143" s="602" t="s">
        <v>660</v>
      </c>
      <c r="F143" s="603"/>
      <c r="G143" s="603"/>
      <c r="H143" s="603"/>
      <c r="I143" s="603"/>
      <c r="J143" s="603"/>
      <c r="K143" s="603"/>
      <c r="L143" s="603"/>
      <c r="M143" s="603"/>
      <c r="N143" s="603"/>
      <c r="O143" s="603"/>
      <c r="P143" s="604"/>
      <c r="Q143" s="602"/>
      <c r="R143" s="603"/>
      <c r="S143" s="603"/>
      <c r="T143" s="603"/>
      <c r="U143" s="603"/>
      <c r="V143" s="603"/>
      <c r="W143" s="603"/>
      <c r="X143" s="603"/>
      <c r="Y143" s="603"/>
      <c r="Z143" s="603"/>
      <c r="AA143" s="603"/>
      <c r="AB143" s="604"/>
      <c r="AC143" s="602"/>
      <c r="AD143" s="603"/>
      <c r="AE143" s="603"/>
      <c r="AF143" s="603"/>
      <c r="AG143" s="603"/>
      <c r="AH143" s="603"/>
      <c r="AI143" s="603"/>
      <c r="AJ143" s="603"/>
      <c r="AK143" s="603"/>
      <c r="AL143" s="603"/>
      <c r="AM143" s="603"/>
      <c r="AN143" s="604"/>
      <c r="AO143" s="602"/>
      <c r="AP143" s="603"/>
      <c r="AQ143" s="603"/>
      <c r="AR143" s="603"/>
      <c r="AS143" s="603"/>
      <c r="AT143" s="603"/>
      <c r="AU143" s="603"/>
      <c r="AV143" s="603"/>
      <c r="AW143" s="603"/>
      <c r="AX143" s="605"/>
    </row>
    <row r="144" spans="1:51" ht="24.75" customHeight="1" x14ac:dyDescent="0.15">
      <c r="A144" s="431" t="s">
        <v>382</v>
      </c>
      <c r="B144" s="431"/>
      <c r="C144" s="431"/>
      <c r="D144" s="431"/>
      <c r="E144" s="620" t="s">
        <v>562</v>
      </c>
      <c r="F144" s="621"/>
      <c r="G144" s="621"/>
      <c r="H144" s="65" t="str">
        <f>IF(E144="","","-")</f>
        <v>-</v>
      </c>
      <c r="I144" s="621"/>
      <c r="J144" s="621"/>
      <c r="K144" s="65" t="str">
        <f>IF(I144="","","-")</f>
        <v/>
      </c>
      <c r="L144" s="617">
        <v>134</v>
      </c>
      <c r="M144" s="617"/>
      <c r="N144" s="65" t="str">
        <f>IF(O144="","","-")</f>
        <v/>
      </c>
      <c r="O144" s="618"/>
      <c r="P144" s="619"/>
      <c r="Q144" s="620"/>
      <c r="R144" s="621"/>
      <c r="S144" s="621"/>
      <c r="T144" s="65" t="str">
        <f>IF(Q144="","","-")</f>
        <v/>
      </c>
      <c r="U144" s="621"/>
      <c r="V144" s="621"/>
      <c r="W144" s="65" t="str">
        <f>IF(U144="","","-")</f>
        <v/>
      </c>
      <c r="X144" s="617"/>
      <c r="Y144" s="617"/>
      <c r="Z144" s="65" t="str">
        <f>IF(AA144="","","-")</f>
        <v/>
      </c>
      <c r="AA144" s="618"/>
      <c r="AB144" s="619"/>
      <c r="AC144" s="620"/>
      <c r="AD144" s="621"/>
      <c r="AE144" s="621"/>
      <c r="AF144" s="65" t="str">
        <f>IF(AC144="","","-")</f>
        <v/>
      </c>
      <c r="AG144" s="621"/>
      <c r="AH144" s="621"/>
      <c r="AI144" s="65" t="str">
        <f>IF(AG144="","","-")</f>
        <v/>
      </c>
      <c r="AJ144" s="617"/>
      <c r="AK144" s="617"/>
      <c r="AL144" s="65" t="str">
        <f>IF(AM144="","","-")</f>
        <v/>
      </c>
      <c r="AM144" s="618"/>
      <c r="AN144" s="619"/>
      <c r="AO144" s="620"/>
      <c r="AP144" s="621"/>
      <c r="AQ144" s="65" t="str">
        <f>IF(AO144="","","-")</f>
        <v/>
      </c>
      <c r="AR144" s="621"/>
      <c r="AS144" s="621"/>
      <c r="AT144" s="65" t="str">
        <f>IF(AR144="","","-")</f>
        <v/>
      </c>
      <c r="AU144" s="617"/>
      <c r="AV144" s="617"/>
      <c r="AW144" s="65" t="str">
        <f>IF(AX144="","","-")</f>
        <v/>
      </c>
      <c r="AX144" s="67"/>
    </row>
    <row r="145" spans="1:50" ht="24.75" customHeight="1" x14ac:dyDescent="0.15">
      <c r="A145" s="431" t="s">
        <v>549</v>
      </c>
      <c r="B145" s="431"/>
      <c r="C145" s="431"/>
      <c r="D145" s="431"/>
      <c r="E145" s="620" t="s">
        <v>562</v>
      </c>
      <c r="F145" s="621"/>
      <c r="G145" s="621"/>
      <c r="H145" s="65"/>
      <c r="I145" s="621"/>
      <c r="J145" s="621"/>
      <c r="K145" s="65"/>
      <c r="L145" s="617">
        <v>135</v>
      </c>
      <c r="M145" s="617"/>
      <c r="N145" s="65" t="str">
        <f>IF(O145="","","-")</f>
        <v/>
      </c>
      <c r="O145" s="618"/>
      <c r="P145" s="619"/>
      <c r="Q145" s="620"/>
      <c r="R145" s="621"/>
      <c r="S145" s="621"/>
      <c r="T145" s="65" t="str">
        <f>IF(Q145="","","-")</f>
        <v/>
      </c>
      <c r="U145" s="621"/>
      <c r="V145" s="621"/>
      <c r="W145" s="65" t="str">
        <f>IF(U145="","","-")</f>
        <v/>
      </c>
      <c r="X145" s="617"/>
      <c r="Y145" s="617"/>
      <c r="Z145" s="65" t="str">
        <f>IF(AA145="","","-")</f>
        <v/>
      </c>
      <c r="AA145" s="618"/>
      <c r="AB145" s="619"/>
      <c r="AC145" s="620"/>
      <c r="AD145" s="621"/>
      <c r="AE145" s="621"/>
      <c r="AF145" s="65" t="str">
        <f>IF(AC145="","","-")</f>
        <v/>
      </c>
      <c r="AG145" s="621"/>
      <c r="AH145" s="621"/>
      <c r="AI145" s="65" t="str">
        <f>IF(AG145="","","-")</f>
        <v/>
      </c>
      <c r="AJ145" s="617"/>
      <c r="AK145" s="617"/>
      <c r="AL145" s="65" t="str">
        <f>IF(AM145="","","-")</f>
        <v/>
      </c>
      <c r="AM145" s="618"/>
      <c r="AN145" s="619"/>
      <c r="AO145" s="620"/>
      <c r="AP145" s="621"/>
      <c r="AQ145" s="65" t="str">
        <f>IF(AO145="","","-")</f>
        <v/>
      </c>
      <c r="AR145" s="621"/>
      <c r="AS145" s="621"/>
      <c r="AT145" s="65" t="str">
        <f>IF(AR145="","","-")</f>
        <v/>
      </c>
      <c r="AU145" s="617"/>
      <c r="AV145" s="617"/>
      <c r="AW145" s="65" t="str">
        <f>IF(AX145="","","-")</f>
        <v/>
      </c>
      <c r="AX145" s="67"/>
    </row>
    <row r="146" spans="1:50" ht="24.75" customHeight="1" x14ac:dyDescent="0.15">
      <c r="A146" s="431" t="s">
        <v>350</v>
      </c>
      <c r="B146" s="431"/>
      <c r="C146" s="431"/>
      <c r="D146" s="431"/>
      <c r="E146" s="622">
        <v>2021</v>
      </c>
      <c r="F146" s="623"/>
      <c r="G146" s="621" t="s">
        <v>561</v>
      </c>
      <c r="H146" s="621"/>
      <c r="I146" s="621"/>
      <c r="J146" s="623">
        <v>20</v>
      </c>
      <c r="K146" s="623"/>
      <c r="L146" s="617">
        <v>152</v>
      </c>
      <c r="M146" s="617"/>
      <c r="N146" s="617"/>
      <c r="O146" s="623"/>
      <c r="P146" s="623"/>
      <c r="Q146" s="622"/>
      <c r="R146" s="623"/>
      <c r="S146" s="621"/>
      <c r="T146" s="621"/>
      <c r="U146" s="621"/>
      <c r="V146" s="623"/>
      <c r="W146" s="623"/>
      <c r="X146" s="617"/>
      <c r="Y146" s="617"/>
      <c r="Z146" s="617"/>
      <c r="AA146" s="623"/>
      <c r="AB146" s="640"/>
      <c r="AC146" s="622"/>
      <c r="AD146" s="623"/>
      <c r="AE146" s="621"/>
      <c r="AF146" s="621"/>
      <c r="AG146" s="621"/>
      <c r="AH146" s="623"/>
      <c r="AI146" s="623"/>
      <c r="AJ146" s="617"/>
      <c r="AK146" s="617"/>
      <c r="AL146" s="617"/>
      <c r="AM146" s="623"/>
      <c r="AN146" s="640"/>
      <c r="AO146" s="622"/>
      <c r="AP146" s="623"/>
      <c r="AQ146" s="621"/>
      <c r="AR146" s="621"/>
      <c r="AS146" s="621"/>
      <c r="AT146" s="623"/>
      <c r="AU146" s="623"/>
      <c r="AV146" s="617"/>
      <c r="AW146" s="617"/>
      <c r="AX146" s="67"/>
    </row>
    <row r="147" spans="1:50" ht="28.35" customHeight="1" x14ac:dyDescent="0.15">
      <c r="A147" s="112" t="s">
        <v>230</v>
      </c>
      <c r="B147" s="113"/>
      <c r="C147" s="113"/>
      <c r="D147" s="113"/>
      <c r="E147" s="113"/>
      <c r="F147" s="114"/>
      <c r="G147" s="52" t="s">
        <v>550</v>
      </c>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4"/>
    </row>
    <row r="148" spans="1:50" ht="28.35" customHeight="1" x14ac:dyDescent="0.15">
      <c r="A148" s="112"/>
      <c r="B148" s="113"/>
      <c r="C148" s="113"/>
      <c r="D148" s="113"/>
      <c r="E148" s="113"/>
      <c r="F148" s="114"/>
      <c r="G148" s="32"/>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4"/>
    </row>
    <row r="149" spans="1:50" ht="28.35" customHeight="1" x14ac:dyDescent="0.15">
      <c r="A149" s="112"/>
      <c r="B149" s="113"/>
      <c r="C149" s="113"/>
      <c r="D149" s="113"/>
      <c r="E149" s="113"/>
      <c r="F149" s="114"/>
      <c r="G149" s="32"/>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4"/>
    </row>
    <row r="150" spans="1:50" ht="28.35" customHeight="1" x14ac:dyDescent="0.15">
      <c r="A150" s="112"/>
      <c r="B150" s="113"/>
      <c r="C150" s="113"/>
      <c r="D150" s="113"/>
      <c r="E150" s="113"/>
      <c r="F150" s="114"/>
      <c r="G150" s="32"/>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4"/>
    </row>
    <row r="151" spans="1:50" ht="27.75" customHeight="1" x14ac:dyDescent="0.15">
      <c r="A151" s="112"/>
      <c r="B151" s="113"/>
      <c r="C151" s="113"/>
      <c r="D151" s="113"/>
      <c r="E151" s="113"/>
      <c r="F151" s="114"/>
      <c r="G151" s="32"/>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4"/>
    </row>
    <row r="152" spans="1:50" ht="28.35" customHeight="1" x14ac:dyDescent="0.15">
      <c r="A152" s="112"/>
      <c r="B152" s="113"/>
      <c r="C152" s="113"/>
      <c r="D152" s="113"/>
      <c r="E152" s="113"/>
      <c r="F152" s="114"/>
      <c r="G152" s="32"/>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4"/>
    </row>
    <row r="153" spans="1:50" ht="28.35" customHeight="1" x14ac:dyDescent="0.15">
      <c r="A153" s="112"/>
      <c r="B153" s="113"/>
      <c r="C153" s="113"/>
      <c r="D153" s="113"/>
      <c r="E153" s="113"/>
      <c r="F153" s="114"/>
      <c r="G153" s="32"/>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4"/>
    </row>
    <row r="154" spans="1:50" ht="27.75" customHeight="1" x14ac:dyDescent="0.15">
      <c r="A154" s="112"/>
      <c r="B154" s="113"/>
      <c r="C154" s="113"/>
      <c r="D154" s="113"/>
      <c r="E154" s="113"/>
      <c r="F154" s="114"/>
      <c r="G154" s="32"/>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4"/>
    </row>
    <row r="155" spans="1:50" ht="28.35" customHeight="1" x14ac:dyDescent="0.15">
      <c r="A155" s="112"/>
      <c r="B155" s="113"/>
      <c r="C155" s="113"/>
      <c r="D155" s="113"/>
      <c r="E155" s="113"/>
      <c r="F155" s="114"/>
      <c r="G155" s="32"/>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4"/>
    </row>
    <row r="156" spans="1:50" ht="28.35" customHeight="1" x14ac:dyDescent="0.15">
      <c r="A156" s="112"/>
      <c r="B156" s="113"/>
      <c r="C156" s="113"/>
      <c r="D156" s="113"/>
      <c r="E156" s="113"/>
      <c r="F156" s="114"/>
      <c r="G156" s="32"/>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4"/>
    </row>
    <row r="157" spans="1:50" ht="28.35" customHeight="1" x14ac:dyDescent="0.15">
      <c r="A157" s="112"/>
      <c r="B157" s="113"/>
      <c r="C157" s="113"/>
      <c r="D157" s="113"/>
      <c r="E157" s="113"/>
      <c r="F157" s="114"/>
      <c r="G157" s="32"/>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4"/>
    </row>
    <row r="158" spans="1:50" ht="28.35" customHeight="1" x14ac:dyDescent="0.15">
      <c r="A158" s="112"/>
      <c r="B158" s="113"/>
      <c r="C158" s="113"/>
      <c r="D158" s="113"/>
      <c r="E158" s="113"/>
      <c r="F158" s="114"/>
      <c r="G158" s="32"/>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4"/>
    </row>
    <row r="159" spans="1:50" ht="28.35" customHeight="1" x14ac:dyDescent="0.15">
      <c r="A159" s="112"/>
      <c r="B159" s="113"/>
      <c r="C159" s="113"/>
      <c r="D159" s="113"/>
      <c r="E159" s="113"/>
      <c r="F159" s="114"/>
      <c r="G159" s="32"/>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4"/>
    </row>
    <row r="160" spans="1:50" ht="27.75" customHeight="1" x14ac:dyDescent="0.15">
      <c r="A160" s="112"/>
      <c r="B160" s="113"/>
      <c r="C160" s="113"/>
      <c r="D160" s="113"/>
      <c r="E160" s="113"/>
      <c r="F160" s="114"/>
      <c r="G160" s="32"/>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4"/>
    </row>
    <row r="161" spans="1:51" ht="28.35" customHeight="1" x14ac:dyDescent="0.15">
      <c r="A161" s="112"/>
      <c r="B161" s="113"/>
      <c r="C161" s="113"/>
      <c r="D161" s="113"/>
      <c r="E161" s="113"/>
      <c r="F161" s="114"/>
      <c r="G161" s="32"/>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4"/>
    </row>
    <row r="162" spans="1:51" ht="28.35" customHeight="1" x14ac:dyDescent="0.15">
      <c r="A162" s="112"/>
      <c r="B162" s="113"/>
      <c r="C162" s="113"/>
      <c r="D162" s="113"/>
      <c r="E162" s="113"/>
      <c r="F162" s="114"/>
      <c r="G162" s="32"/>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4"/>
    </row>
    <row r="163" spans="1:51" ht="28.35" customHeight="1" x14ac:dyDescent="0.15">
      <c r="A163" s="112"/>
      <c r="B163" s="113"/>
      <c r="C163" s="113"/>
      <c r="D163" s="113"/>
      <c r="E163" s="113"/>
      <c r="F163" s="114"/>
      <c r="G163" s="32"/>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4"/>
    </row>
    <row r="164" spans="1:51" ht="52.5" customHeight="1" x14ac:dyDescent="0.15">
      <c r="A164" s="112"/>
      <c r="B164" s="113"/>
      <c r="C164" s="113"/>
      <c r="D164" s="113"/>
      <c r="E164" s="113"/>
      <c r="F164" s="114"/>
      <c r="G164" s="32"/>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4"/>
    </row>
    <row r="165" spans="1:51" ht="52.5" customHeight="1" x14ac:dyDescent="0.15">
      <c r="A165" s="112"/>
      <c r="B165" s="113"/>
      <c r="C165" s="113"/>
      <c r="D165" s="113"/>
      <c r="E165" s="113"/>
      <c r="F165" s="114"/>
      <c r="G165" s="32"/>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4"/>
    </row>
    <row r="166" spans="1:51" ht="52.5" customHeight="1" x14ac:dyDescent="0.15">
      <c r="A166" s="112"/>
      <c r="B166" s="113"/>
      <c r="C166" s="113"/>
      <c r="D166" s="113"/>
      <c r="E166" s="113"/>
      <c r="F166" s="114"/>
      <c r="G166" s="32"/>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4"/>
    </row>
    <row r="167" spans="1:51" ht="29.25" customHeight="1" x14ac:dyDescent="0.15">
      <c r="A167" s="112"/>
      <c r="B167" s="113"/>
      <c r="C167" s="113"/>
      <c r="D167" s="113"/>
      <c r="E167" s="113"/>
      <c r="F167" s="114"/>
      <c r="G167" s="32"/>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4"/>
    </row>
    <row r="168" spans="1:51" ht="18.600000000000001" customHeight="1" x14ac:dyDescent="0.15">
      <c r="A168" s="112"/>
      <c r="B168" s="113"/>
      <c r="C168" s="113"/>
      <c r="D168" s="113"/>
      <c r="E168" s="113"/>
      <c r="F168" s="114"/>
      <c r="G168" s="32"/>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4"/>
    </row>
    <row r="169" spans="1:51" ht="35.25" customHeight="1" x14ac:dyDescent="0.15">
      <c r="A169" s="112"/>
      <c r="B169" s="113"/>
      <c r="C169" s="113"/>
      <c r="D169" s="113"/>
      <c r="E169" s="113"/>
      <c r="F169" s="114"/>
      <c r="G169" s="32"/>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4"/>
    </row>
    <row r="170" spans="1:51" ht="30" customHeight="1" x14ac:dyDescent="0.15">
      <c r="A170" s="112"/>
      <c r="B170" s="113"/>
      <c r="C170" s="113"/>
      <c r="D170" s="113"/>
      <c r="E170" s="113"/>
      <c r="F170" s="114"/>
      <c r="G170" s="32"/>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4"/>
    </row>
    <row r="171" spans="1:51" ht="24.75" customHeight="1" thickBot="1" x14ac:dyDescent="0.2">
      <c r="A171" s="112"/>
      <c r="B171" s="113"/>
      <c r="C171" s="113"/>
      <c r="D171" s="113"/>
      <c r="E171" s="113"/>
      <c r="F171" s="114"/>
      <c r="G171" s="32"/>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4"/>
    </row>
    <row r="172" spans="1:51" ht="24.75" customHeight="1" x14ac:dyDescent="0.15">
      <c r="A172" s="624" t="s">
        <v>232</v>
      </c>
      <c r="B172" s="625"/>
      <c r="C172" s="625"/>
      <c r="D172" s="625"/>
      <c r="E172" s="625"/>
      <c r="F172" s="626"/>
      <c r="G172" s="630" t="s">
        <v>672</v>
      </c>
      <c r="H172" s="631"/>
      <c r="I172" s="631"/>
      <c r="J172" s="631"/>
      <c r="K172" s="631"/>
      <c r="L172" s="631"/>
      <c r="M172" s="631"/>
      <c r="N172" s="631"/>
      <c r="O172" s="631"/>
      <c r="P172" s="631"/>
      <c r="Q172" s="631"/>
      <c r="R172" s="631"/>
      <c r="S172" s="631"/>
      <c r="T172" s="631"/>
      <c r="U172" s="631"/>
      <c r="V172" s="631"/>
      <c r="W172" s="631"/>
      <c r="X172" s="631"/>
      <c r="Y172" s="631"/>
      <c r="Z172" s="631"/>
      <c r="AA172" s="631"/>
      <c r="AB172" s="632"/>
      <c r="AC172" s="630" t="s">
        <v>671</v>
      </c>
      <c r="AD172" s="631"/>
      <c r="AE172" s="631"/>
      <c r="AF172" s="631"/>
      <c r="AG172" s="631"/>
      <c r="AH172" s="631"/>
      <c r="AI172" s="631"/>
      <c r="AJ172" s="631"/>
      <c r="AK172" s="631"/>
      <c r="AL172" s="631"/>
      <c r="AM172" s="631"/>
      <c r="AN172" s="631"/>
      <c r="AO172" s="631"/>
      <c r="AP172" s="631"/>
      <c r="AQ172" s="631"/>
      <c r="AR172" s="631"/>
      <c r="AS172" s="631"/>
      <c r="AT172" s="631"/>
      <c r="AU172" s="631"/>
      <c r="AV172" s="631"/>
      <c r="AW172" s="631"/>
      <c r="AX172" s="633"/>
    </row>
    <row r="173" spans="1:51" ht="24.75" customHeight="1" x14ac:dyDescent="0.15">
      <c r="A173" s="627"/>
      <c r="B173" s="628"/>
      <c r="C173" s="628"/>
      <c r="D173" s="628"/>
      <c r="E173" s="628"/>
      <c r="F173" s="629"/>
      <c r="G173" s="208" t="s">
        <v>15</v>
      </c>
      <c r="H173" s="634"/>
      <c r="I173" s="634"/>
      <c r="J173" s="634"/>
      <c r="K173" s="634"/>
      <c r="L173" s="635" t="s">
        <v>16</v>
      </c>
      <c r="M173" s="634"/>
      <c r="N173" s="634"/>
      <c r="O173" s="634"/>
      <c r="P173" s="634"/>
      <c r="Q173" s="634"/>
      <c r="R173" s="634"/>
      <c r="S173" s="634"/>
      <c r="T173" s="634"/>
      <c r="U173" s="634"/>
      <c r="V173" s="634"/>
      <c r="W173" s="634"/>
      <c r="X173" s="636"/>
      <c r="Y173" s="637" t="s">
        <v>17</v>
      </c>
      <c r="Z173" s="638"/>
      <c r="AA173" s="638"/>
      <c r="AB173" s="639"/>
      <c r="AC173" s="208" t="s">
        <v>15</v>
      </c>
      <c r="AD173" s="634"/>
      <c r="AE173" s="634"/>
      <c r="AF173" s="634"/>
      <c r="AG173" s="634"/>
      <c r="AH173" s="635" t="s">
        <v>16</v>
      </c>
      <c r="AI173" s="634"/>
      <c r="AJ173" s="634"/>
      <c r="AK173" s="634"/>
      <c r="AL173" s="634"/>
      <c r="AM173" s="634"/>
      <c r="AN173" s="634"/>
      <c r="AO173" s="634"/>
      <c r="AP173" s="634"/>
      <c r="AQ173" s="634"/>
      <c r="AR173" s="634"/>
      <c r="AS173" s="634"/>
      <c r="AT173" s="636"/>
      <c r="AU173" s="637" t="s">
        <v>17</v>
      </c>
      <c r="AV173" s="638"/>
      <c r="AW173" s="638"/>
      <c r="AX173" s="641"/>
    </row>
    <row r="174" spans="1:51" ht="24.75" customHeight="1" x14ac:dyDescent="0.15">
      <c r="A174" s="627"/>
      <c r="B174" s="628"/>
      <c r="C174" s="628"/>
      <c r="D174" s="628"/>
      <c r="E174" s="628"/>
      <c r="F174" s="629"/>
      <c r="G174" s="642" t="s">
        <v>663</v>
      </c>
      <c r="H174" s="643"/>
      <c r="I174" s="643"/>
      <c r="J174" s="643"/>
      <c r="K174" s="644"/>
      <c r="L174" s="645" t="s">
        <v>661</v>
      </c>
      <c r="M174" s="646"/>
      <c r="N174" s="646"/>
      <c r="O174" s="646"/>
      <c r="P174" s="646"/>
      <c r="Q174" s="646"/>
      <c r="R174" s="646"/>
      <c r="S174" s="646"/>
      <c r="T174" s="646"/>
      <c r="U174" s="646"/>
      <c r="V174" s="646"/>
      <c r="W174" s="646"/>
      <c r="X174" s="647"/>
      <c r="Y174" s="648">
        <v>6.3</v>
      </c>
      <c r="Z174" s="649"/>
      <c r="AA174" s="649"/>
      <c r="AB174" s="650"/>
      <c r="AC174" s="642" t="s">
        <v>664</v>
      </c>
      <c r="AD174" s="643"/>
      <c r="AE174" s="643"/>
      <c r="AF174" s="643"/>
      <c r="AG174" s="644"/>
      <c r="AH174" s="645" t="s">
        <v>662</v>
      </c>
      <c r="AI174" s="646"/>
      <c r="AJ174" s="646"/>
      <c r="AK174" s="646"/>
      <c r="AL174" s="646"/>
      <c r="AM174" s="646"/>
      <c r="AN174" s="646"/>
      <c r="AO174" s="646"/>
      <c r="AP174" s="646"/>
      <c r="AQ174" s="646"/>
      <c r="AR174" s="646"/>
      <c r="AS174" s="646"/>
      <c r="AT174" s="647"/>
      <c r="AU174" s="648">
        <v>7.4</v>
      </c>
      <c r="AV174" s="649"/>
      <c r="AW174" s="649"/>
      <c r="AX174" s="651"/>
    </row>
    <row r="175" spans="1:51" ht="24.75" customHeight="1" thickBot="1" x14ac:dyDescent="0.2">
      <c r="A175" s="627"/>
      <c r="B175" s="628"/>
      <c r="C175" s="628"/>
      <c r="D175" s="628"/>
      <c r="E175" s="628"/>
      <c r="F175" s="629"/>
      <c r="G175" s="652" t="s">
        <v>18</v>
      </c>
      <c r="H175" s="653"/>
      <c r="I175" s="653"/>
      <c r="J175" s="653"/>
      <c r="K175" s="653"/>
      <c r="L175" s="654"/>
      <c r="M175" s="655"/>
      <c r="N175" s="655"/>
      <c r="O175" s="655"/>
      <c r="P175" s="655"/>
      <c r="Q175" s="655"/>
      <c r="R175" s="655"/>
      <c r="S175" s="655"/>
      <c r="T175" s="655"/>
      <c r="U175" s="655"/>
      <c r="V175" s="655"/>
      <c r="W175" s="655"/>
      <c r="X175" s="656"/>
      <c r="Y175" s="657">
        <f>SUM(Y174:AB174)</f>
        <v>6.3</v>
      </c>
      <c r="Z175" s="658"/>
      <c r="AA175" s="658"/>
      <c r="AB175" s="659"/>
      <c r="AC175" s="652" t="s">
        <v>18</v>
      </c>
      <c r="AD175" s="653"/>
      <c r="AE175" s="653"/>
      <c r="AF175" s="653"/>
      <c r="AG175" s="653"/>
      <c r="AH175" s="654"/>
      <c r="AI175" s="655"/>
      <c r="AJ175" s="655"/>
      <c r="AK175" s="655"/>
      <c r="AL175" s="655"/>
      <c r="AM175" s="655"/>
      <c r="AN175" s="655"/>
      <c r="AO175" s="655"/>
      <c r="AP175" s="655"/>
      <c r="AQ175" s="655"/>
      <c r="AR175" s="655"/>
      <c r="AS175" s="655"/>
      <c r="AT175" s="656"/>
      <c r="AU175" s="657">
        <f>SUM(AU174:AX174)</f>
        <v>7.4</v>
      </c>
      <c r="AV175" s="658"/>
      <c r="AW175" s="658"/>
      <c r="AX175" s="660"/>
    </row>
    <row r="176" spans="1:51" ht="24.75" customHeight="1" x14ac:dyDescent="0.15">
      <c r="A176" s="627"/>
      <c r="B176" s="628"/>
      <c r="C176" s="628"/>
      <c r="D176" s="628"/>
      <c r="E176" s="628"/>
      <c r="F176" s="629"/>
      <c r="G176" s="630" t="s">
        <v>715</v>
      </c>
      <c r="H176" s="631"/>
      <c r="I176" s="631"/>
      <c r="J176" s="631"/>
      <c r="K176" s="631"/>
      <c r="L176" s="631"/>
      <c r="M176" s="631"/>
      <c r="N176" s="631"/>
      <c r="O176" s="631"/>
      <c r="P176" s="631"/>
      <c r="Q176" s="631"/>
      <c r="R176" s="631"/>
      <c r="S176" s="631"/>
      <c r="T176" s="631"/>
      <c r="U176" s="631"/>
      <c r="V176" s="631"/>
      <c r="W176" s="631"/>
      <c r="X176" s="631"/>
      <c r="Y176" s="631"/>
      <c r="Z176" s="631"/>
      <c r="AA176" s="631"/>
      <c r="AB176" s="632"/>
      <c r="AC176" s="630" t="s">
        <v>670</v>
      </c>
      <c r="AD176" s="631"/>
      <c r="AE176" s="631"/>
      <c r="AF176" s="631"/>
      <c r="AG176" s="631"/>
      <c r="AH176" s="631"/>
      <c r="AI176" s="631"/>
      <c r="AJ176" s="631"/>
      <c r="AK176" s="631"/>
      <c r="AL176" s="631"/>
      <c r="AM176" s="631"/>
      <c r="AN176" s="631"/>
      <c r="AO176" s="631"/>
      <c r="AP176" s="631"/>
      <c r="AQ176" s="631"/>
      <c r="AR176" s="631"/>
      <c r="AS176" s="631"/>
      <c r="AT176" s="631"/>
      <c r="AU176" s="631"/>
      <c r="AV176" s="631"/>
      <c r="AW176" s="631"/>
      <c r="AX176" s="633"/>
      <c r="AY176">
        <f>COUNTA($G$178,$AC$178)</f>
        <v>1</v>
      </c>
    </row>
    <row r="177" spans="1:51" ht="24.75" customHeight="1" x14ac:dyDescent="0.15">
      <c r="A177" s="627"/>
      <c r="B177" s="628"/>
      <c r="C177" s="628"/>
      <c r="D177" s="628"/>
      <c r="E177" s="628"/>
      <c r="F177" s="629"/>
      <c r="G177" s="208" t="s">
        <v>15</v>
      </c>
      <c r="H177" s="634"/>
      <c r="I177" s="634"/>
      <c r="J177" s="634"/>
      <c r="K177" s="634"/>
      <c r="L177" s="635" t="s">
        <v>16</v>
      </c>
      <c r="M177" s="634"/>
      <c r="N177" s="634"/>
      <c r="O177" s="634"/>
      <c r="P177" s="634"/>
      <c r="Q177" s="634"/>
      <c r="R177" s="634"/>
      <c r="S177" s="634"/>
      <c r="T177" s="634"/>
      <c r="U177" s="634"/>
      <c r="V177" s="634"/>
      <c r="W177" s="634"/>
      <c r="X177" s="636"/>
      <c r="Y177" s="637" t="s">
        <v>17</v>
      </c>
      <c r="Z177" s="638"/>
      <c r="AA177" s="638"/>
      <c r="AB177" s="639"/>
      <c r="AC177" s="208" t="s">
        <v>15</v>
      </c>
      <c r="AD177" s="634"/>
      <c r="AE177" s="634"/>
      <c r="AF177" s="634"/>
      <c r="AG177" s="634"/>
      <c r="AH177" s="635" t="s">
        <v>16</v>
      </c>
      <c r="AI177" s="634"/>
      <c r="AJ177" s="634"/>
      <c r="AK177" s="634"/>
      <c r="AL177" s="634"/>
      <c r="AM177" s="634"/>
      <c r="AN177" s="634"/>
      <c r="AO177" s="634"/>
      <c r="AP177" s="634"/>
      <c r="AQ177" s="634"/>
      <c r="AR177" s="634"/>
      <c r="AS177" s="634"/>
      <c r="AT177" s="636"/>
      <c r="AU177" s="637" t="s">
        <v>17</v>
      </c>
      <c r="AV177" s="638"/>
      <c r="AW177" s="638"/>
      <c r="AX177" s="641"/>
      <c r="AY177">
        <f>$AY$176</f>
        <v>1</v>
      </c>
    </row>
    <row r="178" spans="1:51" ht="24.75" customHeight="1" x14ac:dyDescent="0.15">
      <c r="A178" s="627"/>
      <c r="B178" s="628"/>
      <c r="C178" s="628"/>
      <c r="D178" s="628"/>
      <c r="E178" s="628"/>
      <c r="F178" s="629"/>
      <c r="G178" s="642"/>
      <c r="H178" s="643"/>
      <c r="I178" s="643"/>
      <c r="J178" s="643"/>
      <c r="K178" s="644"/>
      <c r="L178" s="645"/>
      <c r="M178" s="646"/>
      <c r="N178" s="646"/>
      <c r="O178" s="646"/>
      <c r="P178" s="646"/>
      <c r="Q178" s="646"/>
      <c r="R178" s="646"/>
      <c r="S178" s="646"/>
      <c r="T178" s="646"/>
      <c r="U178" s="646"/>
      <c r="V178" s="646"/>
      <c r="W178" s="646"/>
      <c r="X178" s="647"/>
      <c r="Y178" s="648"/>
      <c r="Z178" s="649"/>
      <c r="AA178" s="649"/>
      <c r="AB178" s="650"/>
      <c r="AC178" s="642" t="s">
        <v>666</v>
      </c>
      <c r="AD178" s="643"/>
      <c r="AE178" s="643"/>
      <c r="AF178" s="643"/>
      <c r="AG178" s="644"/>
      <c r="AH178" s="645" t="s">
        <v>665</v>
      </c>
      <c r="AI178" s="646"/>
      <c r="AJ178" s="646"/>
      <c r="AK178" s="646"/>
      <c r="AL178" s="646"/>
      <c r="AM178" s="646"/>
      <c r="AN178" s="646"/>
      <c r="AO178" s="646"/>
      <c r="AP178" s="646"/>
      <c r="AQ178" s="646"/>
      <c r="AR178" s="646"/>
      <c r="AS178" s="646"/>
      <c r="AT178" s="647"/>
      <c r="AU178" s="648">
        <v>28.8</v>
      </c>
      <c r="AV178" s="649"/>
      <c r="AW178" s="649"/>
      <c r="AX178" s="651"/>
      <c r="AY178">
        <f>$AY$176</f>
        <v>1</v>
      </c>
    </row>
    <row r="179" spans="1:51" ht="24.75" customHeight="1" thickBot="1" x14ac:dyDescent="0.2">
      <c r="A179" s="627"/>
      <c r="B179" s="628"/>
      <c r="C179" s="628"/>
      <c r="D179" s="628"/>
      <c r="E179" s="628"/>
      <c r="F179" s="629"/>
      <c r="G179" s="652" t="s">
        <v>18</v>
      </c>
      <c r="H179" s="653"/>
      <c r="I179" s="653"/>
      <c r="J179" s="653"/>
      <c r="K179" s="653"/>
      <c r="L179" s="654"/>
      <c r="M179" s="655"/>
      <c r="N179" s="655"/>
      <c r="O179" s="655"/>
      <c r="P179" s="655"/>
      <c r="Q179" s="655"/>
      <c r="R179" s="655"/>
      <c r="S179" s="655"/>
      <c r="T179" s="655"/>
      <c r="U179" s="655"/>
      <c r="V179" s="655"/>
      <c r="W179" s="655"/>
      <c r="X179" s="656"/>
      <c r="Y179" s="657">
        <f>SUM(Y178:AB178)</f>
        <v>0</v>
      </c>
      <c r="Z179" s="658"/>
      <c r="AA179" s="658"/>
      <c r="AB179" s="659"/>
      <c r="AC179" s="652" t="s">
        <v>18</v>
      </c>
      <c r="AD179" s="653"/>
      <c r="AE179" s="653"/>
      <c r="AF179" s="653"/>
      <c r="AG179" s="653"/>
      <c r="AH179" s="654"/>
      <c r="AI179" s="655"/>
      <c r="AJ179" s="655"/>
      <c r="AK179" s="655"/>
      <c r="AL179" s="655"/>
      <c r="AM179" s="655"/>
      <c r="AN179" s="655"/>
      <c r="AO179" s="655"/>
      <c r="AP179" s="655"/>
      <c r="AQ179" s="655"/>
      <c r="AR179" s="655"/>
      <c r="AS179" s="655"/>
      <c r="AT179" s="656"/>
      <c r="AU179" s="657">
        <f>SUM(AU178:AX178)</f>
        <v>28.8</v>
      </c>
      <c r="AV179" s="658"/>
      <c r="AW179" s="658"/>
      <c r="AX179" s="660"/>
      <c r="AY179">
        <f>$AY$176</f>
        <v>1</v>
      </c>
    </row>
    <row r="180" spans="1:51" ht="24.75" customHeight="1" x14ac:dyDescent="0.15">
      <c r="A180" s="627"/>
      <c r="B180" s="628"/>
      <c r="C180" s="628"/>
      <c r="D180" s="628"/>
      <c r="E180" s="628"/>
      <c r="F180" s="629"/>
      <c r="G180" s="630" t="s">
        <v>669</v>
      </c>
      <c r="H180" s="631"/>
      <c r="I180" s="631"/>
      <c r="J180" s="631"/>
      <c r="K180" s="631"/>
      <c r="L180" s="631"/>
      <c r="M180" s="631"/>
      <c r="N180" s="631"/>
      <c r="O180" s="631"/>
      <c r="P180" s="631"/>
      <c r="Q180" s="631"/>
      <c r="R180" s="631"/>
      <c r="S180" s="631"/>
      <c r="T180" s="631"/>
      <c r="U180" s="631"/>
      <c r="V180" s="631"/>
      <c r="W180" s="631"/>
      <c r="X180" s="631"/>
      <c r="Y180" s="631"/>
      <c r="Z180" s="631"/>
      <c r="AA180" s="631"/>
      <c r="AB180" s="632"/>
      <c r="AC180" s="630" t="s">
        <v>714</v>
      </c>
      <c r="AD180" s="631"/>
      <c r="AE180" s="631"/>
      <c r="AF180" s="631"/>
      <c r="AG180" s="631"/>
      <c r="AH180" s="631"/>
      <c r="AI180" s="631"/>
      <c r="AJ180" s="631"/>
      <c r="AK180" s="631"/>
      <c r="AL180" s="631"/>
      <c r="AM180" s="631"/>
      <c r="AN180" s="631"/>
      <c r="AO180" s="631"/>
      <c r="AP180" s="631"/>
      <c r="AQ180" s="631"/>
      <c r="AR180" s="631"/>
      <c r="AS180" s="631"/>
      <c r="AT180" s="631"/>
      <c r="AU180" s="631"/>
      <c r="AV180" s="631"/>
      <c r="AW180" s="631"/>
      <c r="AX180" s="633"/>
      <c r="AY180">
        <f>COUNTA($G$182,$AC$182)</f>
        <v>1</v>
      </c>
    </row>
    <row r="181" spans="1:51" ht="24.75" customHeight="1" x14ac:dyDescent="0.15">
      <c r="A181" s="627"/>
      <c r="B181" s="628"/>
      <c r="C181" s="628"/>
      <c r="D181" s="628"/>
      <c r="E181" s="628"/>
      <c r="F181" s="629"/>
      <c r="G181" s="208" t="s">
        <v>15</v>
      </c>
      <c r="H181" s="634"/>
      <c r="I181" s="634"/>
      <c r="J181" s="634"/>
      <c r="K181" s="634"/>
      <c r="L181" s="635" t="s">
        <v>16</v>
      </c>
      <c r="M181" s="634"/>
      <c r="N181" s="634"/>
      <c r="O181" s="634"/>
      <c r="P181" s="634"/>
      <c r="Q181" s="634"/>
      <c r="R181" s="634"/>
      <c r="S181" s="634"/>
      <c r="T181" s="634"/>
      <c r="U181" s="634"/>
      <c r="V181" s="634"/>
      <c r="W181" s="634"/>
      <c r="X181" s="636"/>
      <c r="Y181" s="637" t="s">
        <v>17</v>
      </c>
      <c r="Z181" s="638"/>
      <c r="AA181" s="638"/>
      <c r="AB181" s="639"/>
      <c r="AC181" s="208" t="s">
        <v>15</v>
      </c>
      <c r="AD181" s="634"/>
      <c r="AE181" s="634"/>
      <c r="AF181" s="634"/>
      <c r="AG181" s="634"/>
      <c r="AH181" s="635" t="s">
        <v>16</v>
      </c>
      <c r="AI181" s="634"/>
      <c r="AJ181" s="634"/>
      <c r="AK181" s="634"/>
      <c r="AL181" s="634"/>
      <c r="AM181" s="634"/>
      <c r="AN181" s="634"/>
      <c r="AO181" s="634"/>
      <c r="AP181" s="634"/>
      <c r="AQ181" s="634"/>
      <c r="AR181" s="634"/>
      <c r="AS181" s="634"/>
      <c r="AT181" s="636"/>
      <c r="AU181" s="637" t="s">
        <v>17</v>
      </c>
      <c r="AV181" s="638"/>
      <c r="AW181" s="638"/>
      <c r="AX181" s="641"/>
      <c r="AY181">
        <f>$AY$180</f>
        <v>1</v>
      </c>
    </row>
    <row r="182" spans="1:51" ht="24.75" customHeight="1" x14ac:dyDescent="0.15">
      <c r="A182" s="627"/>
      <c r="B182" s="628"/>
      <c r="C182" s="628"/>
      <c r="D182" s="628"/>
      <c r="E182" s="628"/>
      <c r="F182" s="629"/>
      <c r="G182" s="642" t="s">
        <v>668</v>
      </c>
      <c r="H182" s="643"/>
      <c r="I182" s="643"/>
      <c r="J182" s="643"/>
      <c r="K182" s="644"/>
      <c r="L182" s="645" t="s">
        <v>667</v>
      </c>
      <c r="M182" s="646"/>
      <c r="N182" s="646"/>
      <c r="O182" s="646"/>
      <c r="P182" s="646"/>
      <c r="Q182" s="646"/>
      <c r="R182" s="646"/>
      <c r="S182" s="646"/>
      <c r="T182" s="646"/>
      <c r="U182" s="646"/>
      <c r="V182" s="646"/>
      <c r="W182" s="646"/>
      <c r="X182" s="647"/>
      <c r="Y182" s="648">
        <v>4</v>
      </c>
      <c r="Z182" s="649"/>
      <c r="AA182" s="649"/>
      <c r="AB182" s="650"/>
      <c r="AC182" s="642"/>
      <c r="AD182" s="643"/>
      <c r="AE182" s="643"/>
      <c r="AF182" s="643"/>
      <c r="AG182" s="644"/>
      <c r="AH182" s="645"/>
      <c r="AI182" s="646"/>
      <c r="AJ182" s="646"/>
      <c r="AK182" s="646"/>
      <c r="AL182" s="646"/>
      <c r="AM182" s="646"/>
      <c r="AN182" s="646"/>
      <c r="AO182" s="646"/>
      <c r="AP182" s="646"/>
      <c r="AQ182" s="646"/>
      <c r="AR182" s="646"/>
      <c r="AS182" s="646"/>
      <c r="AT182" s="647"/>
      <c r="AU182" s="648"/>
      <c r="AV182" s="649"/>
      <c r="AW182" s="649"/>
      <c r="AX182" s="651"/>
      <c r="AY182">
        <f>$AY$180</f>
        <v>1</v>
      </c>
    </row>
    <row r="183" spans="1:51" ht="24.75" customHeight="1" x14ac:dyDescent="0.15">
      <c r="A183" s="627"/>
      <c r="B183" s="628"/>
      <c r="C183" s="628"/>
      <c r="D183" s="628"/>
      <c r="E183" s="628"/>
      <c r="F183" s="629"/>
      <c r="G183" s="652" t="s">
        <v>18</v>
      </c>
      <c r="H183" s="653"/>
      <c r="I183" s="653"/>
      <c r="J183" s="653"/>
      <c r="K183" s="653"/>
      <c r="L183" s="654"/>
      <c r="M183" s="655"/>
      <c r="N183" s="655"/>
      <c r="O183" s="655"/>
      <c r="P183" s="655"/>
      <c r="Q183" s="655"/>
      <c r="R183" s="655"/>
      <c r="S183" s="655"/>
      <c r="T183" s="655"/>
      <c r="U183" s="655"/>
      <c r="V183" s="655"/>
      <c r="W183" s="655"/>
      <c r="X183" s="656"/>
      <c r="Y183" s="657">
        <f>SUM(Y182:AB182)</f>
        <v>4</v>
      </c>
      <c r="Z183" s="658"/>
      <c r="AA183" s="658"/>
      <c r="AB183" s="659"/>
      <c r="AC183" s="652" t="s">
        <v>18</v>
      </c>
      <c r="AD183" s="653"/>
      <c r="AE183" s="653"/>
      <c r="AF183" s="653"/>
      <c r="AG183" s="653"/>
      <c r="AH183" s="654"/>
      <c r="AI183" s="655"/>
      <c r="AJ183" s="655"/>
      <c r="AK183" s="655"/>
      <c r="AL183" s="655"/>
      <c r="AM183" s="655"/>
      <c r="AN183" s="655"/>
      <c r="AO183" s="655"/>
      <c r="AP183" s="655"/>
      <c r="AQ183" s="655"/>
      <c r="AR183" s="655"/>
      <c r="AS183" s="655"/>
      <c r="AT183" s="656"/>
      <c r="AU183" s="657">
        <f>SUM(AU182:AX182)</f>
        <v>0</v>
      </c>
      <c r="AV183" s="658"/>
      <c r="AW183" s="658"/>
      <c r="AX183" s="660"/>
      <c r="AY183">
        <f>$AY$180</f>
        <v>1</v>
      </c>
    </row>
    <row r="184" spans="1:51" ht="24.75" customHeight="1" x14ac:dyDescent="0.15">
      <c r="A184" s="4"/>
      <c r="B184" s="4"/>
      <c r="C184" s="4"/>
      <c r="D184" s="4"/>
      <c r="E184" s="4"/>
      <c r="F184" s="4"/>
      <c r="G184" s="7"/>
      <c r="H184" s="7"/>
      <c r="I184" s="7"/>
      <c r="J184" s="7"/>
      <c r="K184" s="7"/>
      <c r="L184" s="3"/>
      <c r="M184" s="7"/>
      <c r="N184" s="7"/>
      <c r="O184" s="7"/>
      <c r="P184" s="7"/>
      <c r="Q184" s="7"/>
      <c r="R184" s="7"/>
      <c r="S184" s="7"/>
      <c r="T184" s="7"/>
      <c r="U184" s="7"/>
      <c r="V184" s="7"/>
      <c r="W184" s="7"/>
      <c r="X184" s="7"/>
      <c r="Y184" s="8"/>
      <c r="Z184" s="8"/>
      <c r="AA184" s="8"/>
      <c r="AB184" s="8"/>
      <c r="AC184" s="7"/>
      <c r="AD184" s="7"/>
      <c r="AE184" s="7"/>
      <c r="AF184" s="7"/>
      <c r="AG184" s="7"/>
      <c r="AH184" s="3"/>
      <c r="AI184" s="7"/>
      <c r="AJ184" s="7"/>
      <c r="AK184" s="7"/>
      <c r="AL184" s="7"/>
      <c r="AM184" s="7"/>
      <c r="AN184" s="7"/>
      <c r="AO184" s="7"/>
      <c r="AP184" s="7"/>
      <c r="AQ184" s="7"/>
      <c r="AR184" s="7"/>
      <c r="AS184" s="7"/>
      <c r="AT184" s="7"/>
      <c r="AU184" s="8"/>
      <c r="AV184" s="8"/>
      <c r="AW184" s="8"/>
      <c r="AX184" s="8"/>
    </row>
    <row r="185" spans="1:51" ht="24.75" customHeight="1" x14ac:dyDescent="0.15"/>
    <row r="186" spans="1:51" ht="24.75" customHeight="1" x14ac:dyDescent="0.15">
      <c r="A186" s="9"/>
      <c r="B186" s="1" t="s">
        <v>26</v>
      </c>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row>
    <row r="187" spans="1:51" ht="24.75" customHeight="1" x14ac:dyDescent="0.15">
      <c r="A187" s="9"/>
      <c r="B187" s="35" t="s">
        <v>213</v>
      </c>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row>
    <row r="188" spans="1:51" ht="59.25" customHeight="1" x14ac:dyDescent="0.15">
      <c r="A188" s="678"/>
      <c r="B188" s="678"/>
      <c r="C188" s="678" t="s">
        <v>24</v>
      </c>
      <c r="D188" s="678"/>
      <c r="E188" s="678"/>
      <c r="F188" s="678"/>
      <c r="G188" s="678"/>
      <c r="H188" s="678"/>
      <c r="I188" s="678"/>
      <c r="J188" s="679" t="s">
        <v>180</v>
      </c>
      <c r="K188" s="431"/>
      <c r="L188" s="431"/>
      <c r="M188" s="431"/>
      <c r="N188" s="431"/>
      <c r="O188" s="431"/>
      <c r="P188" s="396" t="s">
        <v>25</v>
      </c>
      <c r="Q188" s="396"/>
      <c r="R188" s="396"/>
      <c r="S188" s="396"/>
      <c r="T188" s="396"/>
      <c r="U188" s="396"/>
      <c r="V188" s="396"/>
      <c r="W188" s="396"/>
      <c r="X188" s="396"/>
      <c r="Y188" s="680" t="s">
        <v>179</v>
      </c>
      <c r="Z188" s="681"/>
      <c r="AA188" s="681"/>
      <c r="AB188" s="681"/>
      <c r="AC188" s="679" t="s">
        <v>205</v>
      </c>
      <c r="AD188" s="679"/>
      <c r="AE188" s="679"/>
      <c r="AF188" s="679"/>
      <c r="AG188" s="679"/>
      <c r="AH188" s="680" t="s">
        <v>218</v>
      </c>
      <c r="AI188" s="678"/>
      <c r="AJ188" s="678"/>
      <c r="AK188" s="678"/>
      <c r="AL188" s="678" t="s">
        <v>19</v>
      </c>
      <c r="AM188" s="678"/>
      <c r="AN188" s="678"/>
      <c r="AO188" s="682"/>
      <c r="AP188" s="661" t="s">
        <v>181</v>
      </c>
      <c r="AQ188" s="661"/>
      <c r="AR188" s="661"/>
      <c r="AS188" s="661"/>
      <c r="AT188" s="661"/>
      <c r="AU188" s="661"/>
      <c r="AV188" s="661"/>
      <c r="AW188" s="661"/>
      <c r="AX188" s="661"/>
    </row>
    <row r="189" spans="1:51" ht="30" customHeight="1" x14ac:dyDescent="0.15">
      <c r="A189" s="662">
        <v>1</v>
      </c>
      <c r="B189" s="662">
        <v>1</v>
      </c>
      <c r="C189" s="663" t="s">
        <v>673</v>
      </c>
      <c r="D189" s="663"/>
      <c r="E189" s="663"/>
      <c r="F189" s="663"/>
      <c r="G189" s="663"/>
      <c r="H189" s="663"/>
      <c r="I189" s="663"/>
      <c r="J189" s="664">
        <v>1130005012365</v>
      </c>
      <c r="K189" s="665"/>
      <c r="L189" s="665"/>
      <c r="M189" s="665"/>
      <c r="N189" s="665"/>
      <c r="O189" s="665"/>
      <c r="P189" s="666" t="s">
        <v>661</v>
      </c>
      <c r="Q189" s="666"/>
      <c r="R189" s="666"/>
      <c r="S189" s="666"/>
      <c r="T189" s="666"/>
      <c r="U189" s="666"/>
      <c r="V189" s="666"/>
      <c r="W189" s="666"/>
      <c r="X189" s="666"/>
      <c r="Y189" s="667">
        <v>6.3</v>
      </c>
      <c r="Z189" s="668"/>
      <c r="AA189" s="668"/>
      <c r="AB189" s="669"/>
      <c r="AC189" s="670" t="s">
        <v>226</v>
      </c>
      <c r="AD189" s="671"/>
      <c r="AE189" s="671"/>
      <c r="AF189" s="671"/>
      <c r="AG189" s="671"/>
      <c r="AH189" s="672"/>
      <c r="AI189" s="673"/>
      <c r="AJ189" s="673"/>
      <c r="AK189" s="673"/>
      <c r="AL189" s="674"/>
      <c r="AM189" s="675"/>
      <c r="AN189" s="675"/>
      <c r="AO189" s="676"/>
      <c r="AP189" s="677"/>
      <c r="AQ189" s="677"/>
      <c r="AR189" s="677"/>
      <c r="AS189" s="677"/>
      <c r="AT189" s="677"/>
      <c r="AU189" s="677"/>
      <c r="AV189" s="677"/>
      <c r="AW189" s="677"/>
      <c r="AX189" s="677"/>
    </row>
    <row r="190" spans="1:51" ht="30" customHeight="1" x14ac:dyDescent="0.15">
      <c r="A190" s="662">
        <v>2</v>
      </c>
      <c r="B190" s="662">
        <v>1</v>
      </c>
      <c r="C190" s="683" t="s">
        <v>674</v>
      </c>
      <c r="D190" s="663"/>
      <c r="E190" s="663"/>
      <c r="F190" s="663"/>
      <c r="G190" s="663"/>
      <c r="H190" s="663"/>
      <c r="I190" s="663"/>
      <c r="J190" s="664" t="s">
        <v>568</v>
      </c>
      <c r="K190" s="665"/>
      <c r="L190" s="665"/>
      <c r="M190" s="665"/>
      <c r="N190" s="665"/>
      <c r="O190" s="665"/>
      <c r="P190" s="666" t="s">
        <v>676</v>
      </c>
      <c r="Q190" s="666"/>
      <c r="R190" s="666"/>
      <c r="S190" s="666"/>
      <c r="T190" s="666"/>
      <c r="U190" s="666"/>
      <c r="V190" s="666"/>
      <c r="W190" s="666"/>
      <c r="X190" s="666"/>
      <c r="Y190" s="667">
        <v>5</v>
      </c>
      <c r="Z190" s="668"/>
      <c r="AA190" s="668"/>
      <c r="AB190" s="669"/>
      <c r="AC190" s="670" t="s">
        <v>226</v>
      </c>
      <c r="AD190" s="671"/>
      <c r="AE190" s="671"/>
      <c r="AF190" s="671"/>
      <c r="AG190" s="671"/>
      <c r="AH190" s="672"/>
      <c r="AI190" s="673"/>
      <c r="AJ190" s="673"/>
      <c r="AK190" s="673"/>
      <c r="AL190" s="674"/>
      <c r="AM190" s="675"/>
      <c r="AN190" s="675"/>
      <c r="AO190" s="676"/>
      <c r="AP190" s="677"/>
      <c r="AQ190" s="677"/>
      <c r="AR190" s="677"/>
      <c r="AS190" s="677"/>
      <c r="AT190" s="677"/>
      <c r="AU190" s="677"/>
      <c r="AV190" s="677"/>
      <c r="AW190" s="677"/>
      <c r="AX190" s="677"/>
      <c r="AY190">
        <f>COUNTA($C$190)</f>
        <v>1</v>
      </c>
    </row>
    <row r="191" spans="1:51" ht="30" customHeight="1" x14ac:dyDescent="0.15">
      <c r="A191" s="662">
        <v>3</v>
      </c>
      <c r="B191" s="662">
        <v>1</v>
      </c>
      <c r="C191" s="683" t="s">
        <v>675</v>
      </c>
      <c r="D191" s="663"/>
      <c r="E191" s="663"/>
      <c r="F191" s="663"/>
      <c r="G191" s="663"/>
      <c r="H191" s="663"/>
      <c r="I191" s="663"/>
      <c r="J191" s="664">
        <v>1290005001179</v>
      </c>
      <c r="K191" s="665"/>
      <c r="L191" s="665"/>
      <c r="M191" s="665"/>
      <c r="N191" s="665"/>
      <c r="O191" s="665"/>
      <c r="P191" s="684" t="s">
        <v>677</v>
      </c>
      <c r="Q191" s="666"/>
      <c r="R191" s="666"/>
      <c r="S191" s="666"/>
      <c r="T191" s="666"/>
      <c r="U191" s="666"/>
      <c r="V191" s="666"/>
      <c r="W191" s="666"/>
      <c r="X191" s="666"/>
      <c r="Y191" s="667">
        <v>0.9</v>
      </c>
      <c r="Z191" s="668"/>
      <c r="AA191" s="668"/>
      <c r="AB191" s="669"/>
      <c r="AC191" s="670" t="s">
        <v>226</v>
      </c>
      <c r="AD191" s="671"/>
      <c r="AE191" s="671"/>
      <c r="AF191" s="671"/>
      <c r="AG191" s="671"/>
      <c r="AH191" s="685"/>
      <c r="AI191" s="686"/>
      <c r="AJ191" s="686"/>
      <c r="AK191" s="686"/>
      <c r="AL191" s="674"/>
      <c r="AM191" s="675"/>
      <c r="AN191" s="675"/>
      <c r="AO191" s="676"/>
      <c r="AP191" s="677"/>
      <c r="AQ191" s="677"/>
      <c r="AR191" s="677"/>
      <c r="AS191" s="677"/>
      <c r="AT191" s="677"/>
      <c r="AU191" s="677"/>
      <c r="AV191" s="677"/>
      <c r="AW191" s="677"/>
      <c r="AX191" s="677"/>
      <c r="AY191">
        <f>COUNTA($C$191)</f>
        <v>1</v>
      </c>
    </row>
    <row r="192" spans="1:51" ht="24.75" customHeight="1" x14ac:dyDescent="0.15">
      <c r="A192" s="39"/>
      <c r="B192" s="39"/>
      <c r="C192" s="39"/>
      <c r="D192" s="39"/>
      <c r="E192" s="39"/>
      <c r="F192" s="39"/>
      <c r="G192" s="39"/>
      <c r="H192" s="39"/>
      <c r="I192" s="39"/>
      <c r="J192" s="40"/>
      <c r="K192" s="40"/>
      <c r="L192" s="40"/>
      <c r="M192" s="40"/>
      <c r="N192" s="40"/>
      <c r="O192" s="40"/>
      <c r="P192" s="41"/>
      <c r="Q192" s="41"/>
      <c r="R192" s="41"/>
      <c r="S192" s="41"/>
      <c r="T192" s="41"/>
      <c r="U192" s="41"/>
      <c r="V192" s="41"/>
      <c r="W192" s="41"/>
      <c r="X192" s="41"/>
      <c r="Y192" s="42"/>
      <c r="Z192" s="42"/>
      <c r="AA192" s="42"/>
      <c r="AB192" s="42"/>
      <c r="AC192" s="42"/>
      <c r="AD192" s="42"/>
      <c r="AE192" s="42"/>
      <c r="AF192" s="42"/>
      <c r="AG192" s="42"/>
      <c r="AH192" s="42"/>
      <c r="AI192" s="42"/>
      <c r="AJ192" s="42"/>
      <c r="AK192" s="42"/>
      <c r="AL192" s="42"/>
      <c r="AM192" s="42"/>
      <c r="AN192" s="42"/>
      <c r="AO192" s="42"/>
      <c r="AP192" s="41"/>
      <c r="AQ192" s="41"/>
      <c r="AR192" s="41"/>
      <c r="AS192" s="41"/>
      <c r="AT192" s="41"/>
      <c r="AU192" s="41"/>
      <c r="AV192" s="41"/>
      <c r="AW192" s="41"/>
      <c r="AX192" s="41"/>
      <c r="AY192">
        <f>COUNTA($C$195)</f>
        <v>1</v>
      </c>
    </row>
    <row r="193" spans="1:51" ht="24.75" customHeight="1" x14ac:dyDescent="0.15">
      <c r="A193" s="39"/>
      <c r="B193" s="43" t="s">
        <v>159</v>
      </c>
      <c r="C193" s="39"/>
      <c r="D193" s="39"/>
      <c r="E193" s="39"/>
      <c r="F193" s="39"/>
      <c r="G193" s="39"/>
      <c r="H193" s="39"/>
      <c r="I193" s="39"/>
      <c r="J193" s="39"/>
      <c r="K193" s="39"/>
      <c r="L193" s="39"/>
      <c r="M193" s="39"/>
      <c r="N193" s="39"/>
      <c r="O193" s="39"/>
      <c r="P193" s="44"/>
      <c r="Q193" s="44"/>
      <c r="R193" s="44"/>
      <c r="S193" s="44"/>
      <c r="T193" s="44"/>
      <c r="U193" s="44"/>
      <c r="V193" s="44"/>
      <c r="W193" s="44"/>
      <c r="X193" s="44"/>
      <c r="Y193" s="45"/>
      <c r="Z193" s="45"/>
      <c r="AA193" s="45"/>
      <c r="AB193" s="45"/>
      <c r="AC193" s="45"/>
      <c r="AD193" s="45"/>
      <c r="AE193" s="45"/>
      <c r="AF193" s="45"/>
      <c r="AG193" s="45"/>
      <c r="AH193" s="45"/>
      <c r="AI193" s="45"/>
      <c r="AJ193" s="45"/>
      <c r="AK193" s="45"/>
      <c r="AL193" s="45"/>
      <c r="AM193" s="45"/>
      <c r="AN193" s="45"/>
      <c r="AO193" s="45"/>
      <c r="AP193" s="44"/>
      <c r="AQ193" s="44"/>
      <c r="AR193" s="44"/>
      <c r="AS193" s="44"/>
      <c r="AT193" s="44"/>
      <c r="AU193" s="44"/>
      <c r="AV193" s="44"/>
      <c r="AW193" s="44"/>
      <c r="AX193" s="44"/>
      <c r="AY193">
        <f>$AY$192</f>
        <v>1</v>
      </c>
    </row>
    <row r="194" spans="1:51" ht="59.25" customHeight="1" x14ac:dyDescent="0.15">
      <c r="A194" s="678"/>
      <c r="B194" s="678"/>
      <c r="C194" s="678" t="s">
        <v>24</v>
      </c>
      <c r="D194" s="678"/>
      <c r="E194" s="678"/>
      <c r="F194" s="678"/>
      <c r="G194" s="678"/>
      <c r="H194" s="678"/>
      <c r="I194" s="678"/>
      <c r="J194" s="679" t="s">
        <v>180</v>
      </c>
      <c r="K194" s="431"/>
      <c r="L194" s="431"/>
      <c r="M194" s="431"/>
      <c r="N194" s="431"/>
      <c r="O194" s="431"/>
      <c r="P194" s="396" t="s">
        <v>25</v>
      </c>
      <c r="Q194" s="396"/>
      <c r="R194" s="396"/>
      <c r="S194" s="396"/>
      <c r="T194" s="396"/>
      <c r="U194" s="396"/>
      <c r="V194" s="396"/>
      <c r="W194" s="396"/>
      <c r="X194" s="396"/>
      <c r="Y194" s="680" t="s">
        <v>179</v>
      </c>
      <c r="Z194" s="681"/>
      <c r="AA194" s="681"/>
      <c r="AB194" s="681"/>
      <c r="AC194" s="679" t="s">
        <v>205</v>
      </c>
      <c r="AD194" s="679"/>
      <c r="AE194" s="679"/>
      <c r="AF194" s="679"/>
      <c r="AG194" s="679"/>
      <c r="AH194" s="680" t="s">
        <v>218</v>
      </c>
      <c r="AI194" s="678"/>
      <c r="AJ194" s="678"/>
      <c r="AK194" s="678"/>
      <c r="AL194" s="678" t="s">
        <v>19</v>
      </c>
      <c r="AM194" s="678"/>
      <c r="AN194" s="678"/>
      <c r="AO194" s="682"/>
      <c r="AP194" s="661" t="s">
        <v>181</v>
      </c>
      <c r="AQ194" s="661"/>
      <c r="AR194" s="661"/>
      <c r="AS194" s="661"/>
      <c r="AT194" s="661"/>
      <c r="AU194" s="661"/>
      <c r="AV194" s="661"/>
      <c r="AW194" s="661"/>
      <c r="AX194" s="661"/>
      <c r="AY194">
        <f>$AY$192</f>
        <v>1</v>
      </c>
    </row>
    <row r="195" spans="1:51" ht="54.75" customHeight="1" x14ac:dyDescent="0.15">
      <c r="A195" s="662">
        <v>1</v>
      </c>
      <c r="B195" s="662">
        <v>1</v>
      </c>
      <c r="C195" s="663" t="s">
        <v>678</v>
      </c>
      <c r="D195" s="663"/>
      <c r="E195" s="663"/>
      <c r="F195" s="663"/>
      <c r="G195" s="663"/>
      <c r="H195" s="663"/>
      <c r="I195" s="663"/>
      <c r="J195" s="664">
        <v>1010401023408</v>
      </c>
      <c r="K195" s="665"/>
      <c r="L195" s="665"/>
      <c r="M195" s="665"/>
      <c r="N195" s="665"/>
      <c r="O195" s="665"/>
      <c r="P195" s="666" t="s">
        <v>662</v>
      </c>
      <c r="Q195" s="666"/>
      <c r="R195" s="666"/>
      <c r="S195" s="666"/>
      <c r="T195" s="666"/>
      <c r="U195" s="666"/>
      <c r="V195" s="666"/>
      <c r="W195" s="666"/>
      <c r="X195" s="666"/>
      <c r="Y195" s="667">
        <v>7.4</v>
      </c>
      <c r="Z195" s="668"/>
      <c r="AA195" s="668"/>
      <c r="AB195" s="669"/>
      <c r="AC195" s="670" t="s">
        <v>219</v>
      </c>
      <c r="AD195" s="671"/>
      <c r="AE195" s="671"/>
      <c r="AF195" s="671"/>
      <c r="AG195" s="671"/>
      <c r="AH195" s="672">
        <v>4</v>
      </c>
      <c r="AI195" s="673"/>
      <c r="AJ195" s="673"/>
      <c r="AK195" s="673"/>
      <c r="AL195" s="674" t="s">
        <v>568</v>
      </c>
      <c r="AM195" s="675"/>
      <c r="AN195" s="675"/>
      <c r="AO195" s="676"/>
      <c r="AP195" s="677" t="s">
        <v>679</v>
      </c>
      <c r="AQ195" s="677"/>
      <c r="AR195" s="677"/>
      <c r="AS195" s="677"/>
      <c r="AT195" s="677"/>
      <c r="AU195" s="677"/>
      <c r="AV195" s="677"/>
      <c r="AW195" s="677"/>
      <c r="AX195" s="677"/>
      <c r="AY195">
        <f>$AY$192</f>
        <v>1</v>
      </c>
    </row>
    <row r="196" spans="1:51" ht="24.75" customHeight="1" x14ac:dyDescent="0.15">
      <c r="A196" s="46"/>
      <c r="B196" s="46"/>
      <c r="C196" s="46"/>
      <c r="D196" s="46"/>
      <c r="E196" s="46"/>
      <c r="F196" s="46"/>
      <c r="G196" s="46"/>
      <c r="H196" s="46"/>
      <c r="I196" s="46"/>
      <c r="J196" s="46"/>
      <c r="K196" s="46"/>
      <c r="L196" s="46"/>
      <c r="M196" s="46"/>
      <c r="N196" s="46"/>
      <c r="O196" s="46"/>
      <c r="P196" s="47"/>
      <c r="Q196" s="47"/>
      <c r="R196" s="47"/>
      <c r="S196" s="47"/>
      <c r="T196" s="47"/>
      <c r="U196" s="47"/>
      <c r="V196" s="47"/>
      <c r="W196" s="47"/>
      <c r="X196" s="47"/>
      <c r="Y196" s="48"/>
      <c r="Z196" s="48"/>
      <c r="AA196" s="48"/>
      <c r="AB196" s="48"/>
      <c r="AC196" s="48"/>
      <c r="AD196" s="48"/>
      <c r="AE196" s="48"/>
      <c r="AF196" s="48"/>
      <c r="AG196" s="48"/>
      <c r="AH196" s="48"/>
      <c r="AI196" s="48"/>
      <c r="AJ196" s="48"/>
      <c r="AK196" s="48"/>
      <c r="AL196" s="48"/>
      <c r="AM196" s="48"/>
      <c r="AN196" s="48"/>
      <c r="AO196" s="48"/>
      <c r="AP196" s="47"/>
      <c r="AQ196" s="47"/>
      <c r="AR196" s="47"/>
      <c r="AS196" s="47"/>
      <c r="AT196" s="47"/>
      <c r="AU196" s="47"/>
      <c r="AV196" s="47"/>
      <c r="AW196" s="47"/>
      <c r="AX196" s="47"/>
      <c r="AY196">
        <f>COUNTA($C$199)</f>
        <v>1</v>
      </c>
    </row>
    <row r="197" spans="1:51" ht="24.75" customHeight="1" x14ac:dyDescent="0.15">
      <c r="A197" s="39"/>
      <c r="B197" s="43" t="s">
        <v>198</v>
      </c>
      <c r="C197" s="39"/>
      <c r="D197" s="39"/>
      <c r="E197" s="39"/>
      <c r="F197" s="39"/>
      <c r="G197" s="39"/>
      <c r="H197" s="39"/>
      <c r="I197" s="39"/>
      <c r="J197" s="39"/>
      <c r="K197" s="39"/>
      <c r="L197" s="39"/>
      <c r="M197" s="39"/>
      <c r="N197" s="39"/>
      <c r="O197" s="39"/>
      <c r="P197" s="44"/>
      <c r="Q197" s="44"/>
      <c r="R197" s="44"/>
      <c r="S197" s="44"/>
      <c r="T197" s="44"/>
      <c r="U197" s="44"/>
      <c r="V197" s="44"/>
      <c r="W197" s="44"/>
      <c r="X197" s="44"/>
      <c r="Y197" s="45"/>
      <c r="Z197" s="45"/>
      <c r="AA197" s="45"/>
      <c r="AB197" s="45"/>
      <c r="AC197" s="45"/>
      <c r="AD197" s="45"/>
      <c r="AE197" s="45"/>
      <c r="AF197" s="45"/>
      <c r="AG197" s="45"/>
      <c r="AH197" s="45"/>
      <c r="AI197" s="45"/>
      <c r="AJ197" s="45"/>
      <c r="AK197" s="45"/>
      <c r="AL197" s="45"/>
      <c r="AM197" s="45"/>
      <c r="AN197" s="45"/>
      <c r="AO197" s="45"/>
      <c r="AP197" s="44"/>
      <c r="AQ197" s="44"/>
      <c r="AR197" s="44"/>
      <c r="AS197" s="44"/>
      <c r="AT197" s="44"/>
      <c r="AU197" s="44"/>
      <c r="AV197" s="44"/>
      <c r="AW197" s="44"/>
      <c r="AX197" s="44"/>
      <c r="AY197">
        <f>$AY$196</f>
        <v>1</v>
      </c>
    </row>
    <row r="198" spans="1:51" ht="59.25" customHeight="1" x14ac:dyDescent="0.15">
      <c r="A198" s="678"/>
      <c r="B198" s="678"/>
      <c r="C198" s="678" t="s">
        <v>24</v>
      </c>
      <c r="D198" s="678"/>
      <c r="E198" s="678"/>
      <c r="F198" s="678"/>
      <c r="G198" s="678"/>
      <c r="H198" s="678"/>
      <c r="I198" s="678"/>
      <c r="J198" s="679" t="s">
        <v>180</v>
      </c>
      <c r="K198" s="431"/>
      <c r="L198" s="431"/>
      <c r="M198" s="431"/>
      <c r="N198" s="431"/>
      <c r="O198" s="431"/>
      <c r="P198" s="396" t="s">
        <v>25</v>
      </c>
      <c r="Q198" s="396"/>
      <c r="R198" s="396"/>
      <c r="S198" s="396"/>
      <c r="T198" s="396"/>
      <c r="U198" s="396"/>
      <c r="V198" s="396"/>
      <c r="W198" s="396"/>
      <c r="X198" s="396"/>
      <c r="Y198" s="680" t="s">
        <v>179</v>
      </c>
      <c r="Z198" s="681"/>
      <c r="AA198" s="681"/>
      <c r="AB198" s="681"/>
      <c r="AC198" s="679" t="s">
        <v>205</v>
      </c>
      <c r="AD198" s="679"/>
      <c r="AE198" s="679"/>
      <c r="AF198" s="679"/>
      <c r="AG198" s="679"/>
      <c r="AH198" s="680" t="s">
        <v>218</v>
      </c>
      <c r="AI198" s="678"/>
      <c r="AJ198" s="678"/>
      <c r="AK198" s="678"/>
      <c r="AL198" s="678" t="s">
        <v>19</v>
      </c>
      <c r="AM198" s="678"/>
      <c r="AN198" s="678"/>
      <c r="AO198" s="682"/>
      <c r="AP198" s="661" t="s">
        <v>181</v>
      </c>
      <c r="AQ198" s="661"/>
      <c r="AR198" s="661"/>
      <c r="AS198" s="661"/>
      <c r="AT198" s="661"/>
      <c r="AU198" s="661"/>
      <c r="AV198" s="661"/>
      <c r="AW198" s="661"/>
      <c r="AX198" s="661"/>
      <c r="AY198">
        <f>$AY$196</f>
        <v>1</v>
      </c>
    </row>
    <row r="199" spans="1:51" ht="64.5" customHeight="1" x14ac:dyDescent="0.15">
      <c r="A199" s="662">
        <v>1</v>
      </c>
      <c r="B199" s="662">
        <v>1</v>
      </c>
      <c r="C199" s="663" t="s">
        <v>680</v>
      </c>
      <c r="D199" s="663"/>
      <c r="E199" s="663"/>
      <c r="F199" s="663"/>
      <c r="G199" s="663"/>
      <c r="H199" s="663"/>
      <c r="I199" s="663"/>
      <c r="J199" s="664">
        <v>4100001002031</v>
      </c>
      <c r="K199" s="665"/>
      <c r="L199" s="665"/>
      <c r="M199" s="665"/>
      <c r="N199" s="665"/>
      <c r="O199" s="665"/>
      <c r="P199" s="666" t="s">
        <v>682</v>
      </c>
      <c r="Q199" s="666"/>
      <c r="R199" s="666"/>
      <c r="S199" s="666"/>
      <c r="T199" s="666"/>
      <c r="U199" s="666"/>
      <c r="V199" s="666"/>
      <c r="W199" s="666"/>
      <c r="X199" s="666"/>
      <c r="Y199" s="667">
        <v>0.1</v>
      </c>
      <c r="Z199" s="668"/>
      <c r="AA199" s="668"/>
      <c r="AB199" s="669"/>
      <c r="AC199" s="670" t="s">
        <v>225</v>
      </c>
      <c r="AD199" s="671"/>
      <c r="AE199" s="671"/>
      <c r="AF199" s="671"/>
      <c r="AG199" s="671"/>
      <c r="AH199" s="672" t="s">
        <v>568</v>
      </c>
      <c r="AI199" s="673"/>
      <c r="AJ199" s="673"/>
      <c r="AK199" s="673"/>
      <c r="AL199" s="674" t="s">
        <v>568</v>
      </c>
      <c r="AM199" s="675"/>
      <c r="AN199" s="675"/>
      <c r="AO199" s="676"/>
      <c r="AP199" s="677"/>
      <c r="AQ199" s="677"/>
      <c r="AR199" s="677"/>
      <c r="AS199" s="677"/>
      <c r="AT199" s="677"/>
      <c r="AU199" s="677"/>
      <c r="AV199" s="677"/>
      <c r="AW199" s="677"/>
      <c r="AX199" s="677"/>
      <c r="AY199">
        <f>$AY$196</f>
        <v>1</v>
      </c>
    </row>
    <row r="200" spans="1:51" ht="30" customHeight="1" x14ac:dyDescent="0.15">
      <c r="A200" s="662">
        <v>2</v>
      </c>
      <c r="B200" s="662">
        <v>1</v>
      </c>
      <c r="C200" s="663" t="s">
        <v>681</v>
      </c>
      <c r="D200" s="663"/>
      <c r="E200" s="663"/>
      <c r="F200" s="663"/>
      <c r="G200" s="663"/>
      <c r="H200" s="663"/>
      <c r="I200" s="663"/>
      <c r="J200" s="664">
        <v>6011301001977</v>
      </c>
      <c r="K200" s="665"/>
      <c r="L200" s="665"/>
      <c r="M200" s="665"/>
      <c r="N200" s="665"/>
      <c r="O200" s="665"/>
      <c r="P200" s="666" t="s">
        <v>683</v>
      </c>
      <c r="Q200" s="666"/>
      <c r="R200" s="666"/>
      <c r="S200" s="666"/>
      <c r="T200" s="666"/>
      <c r="U200" s="666"/>
      <c r="V200" s="666"/>
      <c r="W200" s="666"/>
      <c r="X200" s="666"/>
      <c r="Y200" s="667">
        <v>0</v>
      </c>
      <c r="Z200" s="668"/>
      <c r="AA200" s="668"/>
      <c r="AB200" s="669"/>
      <c r="AC200" s="670" t="s">
        <v>225</v>
      </c>
      <c r="AD200" s="671"/>
      <c r="AE200" s="671"/>
      <c r="AF200" s="671"/>
      <c r="AG200" s="671"/>
      <c r="AH200" s="672" t="s">
        <v>568</v>
      </c>
      <c r="AI200" s="673"/>
      <c r="AJ200" s="673"/>
      <c r="AK200" s="673"/>
      <c r="AL200" s="674" t="s">
        <v>568</v>
      </c>
      <c r="AM200" s="675"/>
      <c r="AN200" s="675"/>
      <c r="AO200" s="676"/>
      <c r="AP200" s="677"/>
      <c r="AQ200" s="677"/>
      <c r="AR200" s="677"/>
      <c r="AS200" s="677"/>
      <c r="AT200" s="677"/>
      <c r="AU200" s="677"/>
      <c r="AV200" s="677"/>
      <c r="AW200" s="677"/>
      <c r="AX200" s="677"/>
      <c r="AY200">
        <f>COUNTA($C$200)</f>
        <v>1</v>
      </c>
    </row>
    <row r="201" spans="1:51" ht="24.75" customHeight="1" x14ac:dyDescent="0.15">
      <c r="A201" s="46"/>
      <c r="B201" s="46"/>
      <c r="C201" s="46"/>
      <c r="D201" s="46"/>
      <c r="E201" s="46"/>
      <c r="F201" s="46"/>
      <c r="G201" s="46"/>
      <c r="H201" s="46"/>
      <c r="I201" s="46"/>
      <c r="J201" s="46"/>
      <c r="K201" s="46"/>
      <c r="L201" s="46"/>
      <c r="M201" s="46"/>
      <c r="N201" s="46"/>
      <c r="O201" s="46"/>
      <c r="P201" s="47"/>
      <c r="Q201" s="47"/>
      <c r="R201" s="47"/>
      <c r="S201" s="47"/>
      <c r="T201" s="47"/>
      <c r="U201" s="47"/>
      <c r="V201" s="47"/>
      <c r="W201" s="47"/>
      <c r="X201" s="47"/>
      <c r="Y201" s="48"/>
      <c r="Z201" s="48"/>
      <c r="AA201" s="48"/>
      <c r="AB201" s="48"/>
      <c r="AC201" s="48"/>
      <c r="AD201" s="48"/>
      <c r="AE201" s="48"/>
      <c r="AF201" s="48"/>
      <c r="AG201" s="48"/>
      <c r="AH201" s="48"/>
      <c r="AI201" s="48"/>
      <c r="AJ201" s="48"/>
      <c r="AK201" s="48"/>
      <c r="AL201" s="48"/>
      <c r="AM201" s="48"/>
      <c r="AN201" s="48"/>
      <c r="AO201" s="48"/>
      <c r="AP201" s="47"/>
      <c r="AQ201" s="47"/>
      <c r="AR201" s="47"/>
      <c r="AS201" s="47"/>
      <c r="AT201" s="47"/>
      <c r="AU201" s="47"/>
      <c r="AV201" s="47"/>
      <c r="AW201" s="47"/>
      <c r="AX201" s="47"/>
      <c r="AY201">
        <f>COUNTA($C$204)</f>
        <v>1</v>
      </c>
    </row>
    <row r="202" spans="1:51" ht="24.75" customHeight="1" x14ac:dyDescent="0.15">
      <c r="A202" s="39"/>
      <c r="B202" s="43" t="s">
        <v>160</v>
      </c>
      <c r="C202" s="39"/>
      <c r="D202" s="39"/>
      <c r="E202" s="39"/>
      <c r="F202" s="39"/>
      <c r="G202" s="39"/>
      <c r="H202" s="39"/>
      <c r="I202" s="39"/>
      <c r="J202" s="39"/>
      <c r="K202" s="39"/>
      <c r="L202" s="39"/>
      <c r="M202" s="39"/>
      <c r="N202" s="39"/>
      <c r="O202" s="39"/>
      <c r="P202" s="44"/>
      <c r="Q202" s="44"/>
      <c r="R202" s="44"/>
      <c r="S202" s="44"/>
      <c r="T202" s="44"/>
      <c r="U202" s="44"/>
      <c r="V202" s="44"/>
      <c r="W202" s="44"/>
      <c r="X202" s="44"/>
      <c r="Y202" s="45"/>
      <c r="Z202" s="45"/>
      <c r="AA202" s="45"/>
      <c r="AB202" s="45"/>
      <c r="AC202" s="45"/>
      <c r="AD202" s="45"/>
      <c r="AE202" s="45"/>
      <c r="AF202" s="45"/>
      <c r="AG202" s="45"/>
      <c r="AH202" s="45"/>
      <c r="AI202" s="45"/>
      <c r="AJ202" s="45"/>
      <c r="AK202" s="45"/>
      <c r="AL202" s="45"/>
      <c r="AM202" s="45"/>
      <c r="AN202" s="45"/>
      <c r="AO202" s="45"/>
      <c r="AP202" s="44"/>
      <c r="AQ202" s="44"/>
      <c r="AR202" s="44"/>
      <c r="AS202" s="44"/>
      <c r="AT202" s="44"/>
      <c r="AU202" s="44"/>
      <c r="AV202" s="44"/>
      <c r="AW202" s="44"/>
      <c r="AX202" s="44"/>
      <c r="AY202">
        <f>$AY$201</f>
        <v>1</v>
      </c>
    </row>
    <row r="203" spans="1:51" ht="59.25" customHeight="1" x14ac:dyDescent="0.15">
      <c r="A203" s="678"/>
      <c r="B203" s="678"/>
      <c r="C203" s="678" t="s">
        <v>24</v>
      </c>
      <c r="D203" s="678"/>
      <c r="E203" s="678"/>
      <c r="F203" s="678"/>
      <c r="G203" s="678"/>
      <c r="H203" s="678"/>
      <c r="I203" s="678"/>
      <c r="J203" s="679" t="s">
        <v>180</v>
      </c>
      <c r="K203" s="431"/>
      <c r="L203" s="431"/>
      <c r="M203" s="431"/>
      <c r="N203" s="431"/>
      <c r="O203" s="431"/>
      <c r="P203" s="396" t="s">
        <v>25</v>
      </c>
      <c r="Q203" s="396"/>
      <c r="R203" s="396"/>
      <c r="S203" s="396"/>
      <c r="T203" s="396"/>
      <c r="U203" s="396"/>
      <c r="V203" s="396"/>
      <c r="W203" s="396"/>
      <c r="X203" s="396"/>
      <c r="Y203" s="680" t="s">
        <v>179</v>
      </c>
      <c r="Z203" s="681"/>
      <c r="AA203" s="681"/>
      <c r="AB203" s="681"/>
      <c r="AC203" s="679" t="s">
        <v>205</v>
      </c>
      <c r="AD203" s="679"/>
      <c r="AE203" s="679"/>
      <c r="AF203" s="679"/>
      <c r="AG203" s="679"/>
      <c r="AH203" s="680" t="s">
        <v>218</v>
      </c>
      <c r="AI203" s="678"/>
      <c r="AJ203" s="678"/>
      <c r="AK203" s="678"/>
      <c r="AL203" s="678" t="s">
        <v>19</v>
      </c>
      <c r="AM203" s="678"/>
      <c r="AN203" s="678"/>
      <c r="AO203" s="682"/>
      <c r="AP203" s="661" t="s">
        <v>181</v>
      </c>
      <c r="AQ203" s="661"/>
      <c r="AR203" s="661"/>
      <c r="AS203" s="661"/>
      <c r="AT203" s="661"/>
      <c r="AU203" s="661"/>
      <c r="AV203" s="661"/>
      <c r="AW203" s="661"/>
      <c r="AX203" s="661"/>
      <c r="AY203">
        <f>$AY$201</f>
        <v>1</v>
      </c>
    </row>
    <row r="204" spans="1:51" ht="30" customHeight="1" x14ac:dyDescent="0.15">
      <c r="A204" s="662">
        <v>1</v>
      </c>
      <c r="B204" s="662">
        <v>1</v>
      </c>
      <c r="C204" s="663" t="s">
        <v>684</v>
      </c>
      <c r="D204" s="663"/>
      <c r="E204" s="663"/>
      <c r="F204" s="663"/>
      <c r="G204" s="663"/>
      <c r="H204" s="663"/>
      <c r="I204" s="663"/>
      <c r="J204" s="664" t="s">
        <v>568</v>
      </c>
      <c r="K204" s="665"/>
      <c r="L204" s="665"/>
      <c r="M204" s="665"/>
      <c r="N204" s="665"/>
      <c r="O204" s="665"/>
      <c r="P204" s="666" t="s">
        <v>694</v>
      </c>
      <c r="Q204" s="666"/>
      <c r="R204" s="666"/>
      <c r="S204" s="666"/>
      <c r="T204" s="666"/>
      <c r="U204" s="666"/>
      <c r="V204" s="666"/>
      <c r="W204" s="666"/>
      <c r="X204" s="666"/>
      <c r="Y204" s="667">
        <v>28.8</v>
      </c>
      <c r="Z204" s="668"/>
      <c r="AA204" s="668"/>
      <c r="AB204" s="669"/>
      <c r="AC204" s="670" t="s">
        <v>68</v>
      </c>
      <c r="AD204" s="671"/>
      <c r="AE204" s="671"/>
      <c r="AF204" s="671"/>
      <c r="AG204" s="671"/>
      <c r="AH204" s="672" t="s">
        <v>568</v>
      </c>
      <c r="AI204" s="673"/>
      <c r="AJ204" s="673"/>
      <c r="AK204" s="673"/>
      <c r="AL204" s="674" t="s">
        <v>568</v>
      </c>
      <c r="AM204" s="675"/>
      <c r="AN204" s="675"/>
      <c r="AO204" s="676"/>
      <c r="AP204" s="677"/>
      <c r="AQ204" s="677"/>
      <c r="AR204" s="677"/>
      <c r="AS204" s="677"/>
      <c r="AT204" s="677"/>
      <c r="AU204" s="677"/>
      <c r="AV204" s="677"/>
      <c r="AW204" s="677"/>
      <c r="AX204" s="677"/>
      <c r="AY204">
        <f>$AY$201</f>
        <v>1</v>
      </c>
    </row>
    <row r="205" spans="1:51" ht="54.75" customHeight="1" x14ac:dyDescent="0.15">
      <c r="A205" s="662">
        <v>2</v>
      </c>
      <c r="B205" s="662">
        <v>1</v>
      </c>
      <c r="C205" s="663" t="s">
        <v>685</v>
      </c>
      <c r="D205" s="663"/>
      <c r="E205" s="663"/>
      <c r="F205" s="663"/>
      <c r="G205" s="663"/>
      <c r="H205" s="663"/>
      <c r="I205" s="663"/>
      <c r="J205" s="664" t="s">
        <v>568</v>
      </c>
      <c r="K205" s="665"/>
      <c r="L205" s="665"/>
      <c r="M205" s="665"/>
      <c r="N205" s="665"/>
      <c r="O205" s="665"/>
      <c r="P205" s="666" t="s">
        <v>695</v>
      </c>
      <c r="Q205" s="666"/>
      <c r="R205" s="666"/>
      <c r="S205" s="666"/>
      <c r="T205" s="666"/>
      <c r="U205" s="666"/>
      <c r="V205" s="666"/>
      <c r="W205" s="666"/>
      <c r="X205" s="666"/>
      <c r="Y205" s="667">
        <v>7.8</v>
      </c>
      <c r="Z205" s="668"/>
      <c r="AA205" s="668"/>
      <c r="AB205" s="669"/>
      <c r="AC205" s="670" t="s">
        <v>68</v>
      </c>
      <c r="AD205" s="671"/>
      <c r="AE205" s="671"/>
      <c r="AF205" s="671"/>
      <c r="AG205" s="671"/>
      <c r="AH205" s="672" t="s">
        <v>568</v>
      </c>
      <c r="AI205" s="673"/>
      <c r="AJ205" s="673"/>
      <c r="AK205" s="673"/>
      <c r="AL205" s="674" t="s">
        <v>568</v>
      </c>
      <c r="AM205" s="675"/>
      <c r="AN205" s="675"/>
      <c r="AO205" s="676"/>
      <c r="AP205" s="677"/>
      <c r="AQ205" s="677"/>
      <c r="AR205" s="677"/>
      <c r="AS205" s="677"/>
      <c r="AT205" s="677"/>
      <c r="AU205" s="677"/>
      <c r="AV205" s="677"/>
      <c r="AW205" s="677"/>
      <c r="AX205" s="677"/>
      <c r="AY205">
        <f>COUNTA($C$205)</f>
        <v>1</v>
      </c>
    </row>
    <row r="206" spans="1:51" ht="54.75" customHeight="1" x14ac:dyDescent="0.15">
      <c r="A206" s="662">
        <v>3</v>
      </c>
      <c r="B206" s="662">
        <v>1</v>
      </c>
      <c r="C206" s="683" t="s">
        <v>686</v>
      </c>
      <c r="D206" s="663"/>
      <c r="E206" s="663"/>
      <c r="F206" s="663"/>
      <c r="G206" s="663"/>
      <c r="H206" s="663"/>
      <c r="I206" s="663"/>
      <c r="J206" s="664" t="s">
        <v>568</v>
      </c>
      <c r="K206" s="665"/>
      <c r="L206" s="665"/>
      <c r="M206" s="665"/>
      <c r="N206" s="665"/>
      <c r="O206" s="665"/>
      <c r="P206" s="684" t="s">
        <v>696</v>
      </c>
      <c r="Q206" s="666"/>
      <c r="R206" s="666"/>
      <c r="S206" s="666"/>
      <c r="T206" s="666"/>
      <c r="U206" s="666"/>
      <c r="V206" s="666"/>
      <c r="W206" s="666"/>
      <c r="X206" s="666"/>
      <c r="Y206" s="667">
        <v>5.4</v>
      </c>
      <c r="Z206" s="668"/>
      <c r="AA206" s="668"/>
      <c r="AB206" s="669"/>
      <c r="AC206" s="670" t="s">
        <v>68</v>
      </c>
      <c r="AD206" s="671"/>
      <c r="AE206" s="671"/>
      <c r="AF206" s="671"/>
      <c r="AG206" s="671"/>
      <c r="AH206" s="685" t="s">
        <v>568</v>
      </c>
      <c r="AI206" s="686"/>
      <c r="AJ206" s="686"/>
      <c r="AK206" s="686"/>
      <c r="AL206" s="674" t="s">
        <v>568</v>
      </c>
      <c r="AM206" s="675"/>
      <c r="AN206" s="675"/>
      <c r="AO206" s="676"/>
      <c r="AP206" s="677"/>
      <c r="AQ206" s="677"/>
      <c r="AR206" s="677"/>
      <c r="AS206" s="677"/>
      <c r="AT206" s="677"/>
      <c r="AU206" s="677"/>
      <c r="AV206" s="677"/>
      <c r="AW206" s="677"/>
      <c r="AX206" s="677"/>
      <c r="AY206">
        <f>COUNTA($C$206)</f>
        <v>1</v>
      </c>
    </row>
    <row r="207" spans="1:51" ht="54.75" customHeight="1" x14ac:dyDescent="0.15">
      <c r="A207" s="662">
        <v>4</v>
      </c>
      <c r="B207" s="662">
        <v>1</v>
      </c>
      <c r="C207" s="683" t="s">
        <v>687</v>
      </c>
      <c r="D207" s="663"/>
      <c r="E207" s="663"/>
      <c r="F207" s="663"/>
      <c r="G207" s="663"/>
      <c r="H207" s="663"/>
      <c r="I207" s="663"/>
      <c r="J207" s="664" t="s">
        <v>568</v>
      </c>
      <c r="K207" s="665"/>
      <c r="L207" s="665"/>
      <c r="M207" s="665"/>
      <c r="N207" s="665"/>
      <c r="O207" s="665"/>
      <c r="P207" s="684" t="s">
        <v>697</v>
      </c>
      <c r="Q207" s="666"/>
      <c r="R207" s="666"/>
      <c r="S207" s="666"/>
      <c r="T207" s="666"/>
      <c r="U207" s="666"/>
      <c r="V207" s="666"/>
      <c r="W207" s="666"/>
      <c r="X207" s="666"/>
      <c r="Y207" s="667">
        <v>5.4</v>
      </c>
      <c r="Z207" s="668"/>
      <c r="AA207" s="668"/>
      <c r="AB207" s="669"/>
      <c r="AC207" s="670" t="s">
        <v>68</v>
      </c>
      <c r="AD207" s="671"/>
      <c r="AE207" s="671"/>
      <c r="AF207" s="671"/>
      <c r="AG207" s="671"/>
      <c r="AH207" s="685" t="s">
        <v>568</v>
      </c>
      <c r="AI207" s="686"/>
      <c r="AJ207" s="686"/>
      <c r="AK207" s="686"/>
      <c r="AL207" s="674" t="s">
        <v>568</v>
      </c>
      <c r="AM207" s="675"/>
      <c r="AN207" s="675"/>
      <c r="AO207" s="676"/>
      <c r="AP207" s="677"/>
      <c r="AQ207" s="677"/>
      <c r="AR207" s="677"/>
      <c r="AS207" s="677"/>
      <c r="AT207" s="677"/>
      <c r="AU207" s="677"/>
      <c r="AV207" s="677"/>
      <c r="AW207" s="677"/>
      <c r="AX207" s="677"/>
      <c r="AY207">
        <f>COUNTA($C$207)</f>
        <v>1</v>
      </c>
    </row>
    <row r="208" spans="1:51" ht="54.75" customHeight="1" x14ac:dyDescent="0.15">
      <c r="A208" s="662">
        <v>5</v>
      </c>
      <c r="B208" s="662">
        <v>1</v>
      </c>
      <c r="C208" s="663" t="s">
        <v>688</v>
      </c>
      <c r="D208" s="663"/>
      <c r="E208" s="663"/>
      <c r="F208" s="663"/>
      <c r="G208" s="663"/>
      <c r="H208" s="663"/>
      <c r="I208" s="663"/>
      <c r="J208" s="664" t="s">
        <v>568</v>
      </c>
      <c r="K208" s="665"/>
      <c r="L208" s="665"/>
      <c r="M208" s="665"/>
      <c r="N208" s="665"/>
      <c r="O208" s="665"/>
      <c r="P208" s="666" t="s">
        <v>698</v>
      </c>
      <c r="Q208" s="666"/>
      <c r="R208" s="666"/>
      <c r="S208" s="666"/>
      <c r="T208" s="666"/>
      <c r="U208" s="666"/>
      <c r="V208" s="666"/>
      <c r="W208" s="666"/>
      <c r="X208" s="666"/>
      <c r="Y208" s="667">
        <v>5.0999999999999996</v>
      </c>
      <c r="Z208" s="668"/>
      <c r="AA208" s="668"/>
      <c r="AB208" s="669"/>
      <c r="AC208" s="670" t="s">
        <v>68</v>
      </c>
      <c r="AD208" s="671"/>
      <c r="AE208" s="671"/>
      <c r="AF208" s="671"/>
      <c r="AG208" s="671"/>
      <c r="AH208" s="685" t="s">
        <v>568</v>
      </c>
      <c r="AI208" s="686"/>
      <c r="AJ208" s="686"/>
      <c r="AK208" s="686"/>
      <c r="AL208" s="674" t="s">
        <v>568</v>
      </c>
      <c r="AM208" s="675"/>
      <c r="AN208" s="675"/>
      <c r="AO208" s="676"/>
      <c r="AP208" s="677"/>
      <c r="AQ208" s="677"/>
      <c r="AR208" s="677"/>
      <c r="AS208" s="677"/>
      <c r="AT208" s="677"/>
      <c r="AU208" s="677"/>
      <c r="AV208" s="677"/>
      <c r="AW208" s="677"/>
      <c r="AX208" s="677"/>
      <c r="AY208">
        <f>COUNTA($C$208)</f>
        <v>1</v>
      </c>
    </row>
    <row r="209" spans="1:51" ht="54.75" customHeight="1" x14ac:dyDescent="0.15">
      <c r="A209" s="662">
        <v>6</v>
      </c>
      <c r="B209" s="662">
        <v>1</v>
      </c>
      <c r="C209" s="663" t="s">
        <v>689</v>
      </c>
      <c r="D209" s="663"/>
      <c r="E209" s="663"/>
      <c r="F209" s="663"/>
      <c r="G209" s="663"/>
      <c r="H209" s="663"/>
      <c r="I209" s="663"/>
      <c r="J209" s="664" t="s">
        <v>568</v>
      </c>
      <c r="K209" s="665"/>
      <c r="L209" s="665"/>
      <c r="M209" s="665"/>
      <c r="N209" s="665"/>
      <c r="O209" s="665"/>
      <c r="P209" s="666" t="s">
        <v>699</v>
      </c>
      <c r="Q209" s="666"/>
      <c r="R209" s="666"/>
      <c r="S209" s="666"/>
      <c r="T209" s="666"/>
      <c r="U209" s="666"/>
      <c r="V209" s="666"/>
      <c r="W209" s="666"/>
      <c r="X209" s="666"/>
      <c r="Y209" s="667">
        <v>5</v>
      </c>
      <c r="Z209" s="668"/>
      <c r="AA209" s="668"/>
      <c r="AB209" s="669"/>
      <c r="AC209" s="670" t="s">
        <v>68</v>
      </c>
      <c r="AD209" s="671"/>
      <c r="AE209" s="671"/>
      <c r="AF209" s="671"/>
      <c r="AG209" s="671"/>
      <c r="AH209" s="685" t="s">
        <v>568</v>
      </c>
      <c r="AI209" s="686"/>
      <c r="AJ209" s="686"/>
      <c r="AK209" s="686"/>
      <c r="AL209" s="674" t="s">
        <v>568</v>
      </c>
      <c r="AM209" s="675"/>
      <c r="AN209" s="675"/>
      <c r="AO209" s="676"/>
      <c r="AP209" s="677"/>
      <c r="AQ209" s="677"/>
      <c r="AR209" s="677"/>
      <c r="AS209" s="677"/>
      <c r="AT209" s="677"/>
      <c r="AU209" s="677"/>
      <c r="AV209" s="677"/>
      <c r="AW209" s="677"/>
      <c r="AX209" s="677"/>
      <c r="AY209">
        <f>COUNTA($C$209)</f>
        <v>1</v>
      </c>
    </row>
    <row r="210" spans="1:51" ht="54.75" customHeight="1" x14ac:dyDescent="0.15">
      <c r="A210" s="662">
        <v>7</v>
      </c>
      <c r="B210" s="662">
        <v>1</v>
      </c>
      <c r="C210" s="663" t="s">
        <v>690</v>
      </c>
      <c r="D210" s="663"/>
      <c r="E210" s="663"/>
      <c r="F210" s="663"/>
      <c r="G210" s="663"/>
      <c r="H210" s="663"/>
      <c r="I210" s="663"/>
      <c r="J210" s="664" t="s">
        <v>568</v>
      </c>
      <c r="K210" s="665"/>
      <c r="L210" s="665"/>
      <c r="M210" s="665"/>
      <c r="N210" s="665"/>
      <c r="O210" s="665"/>
      <c r="P210" s="666" t="s">
        <v>700</v>
      </c>
      <c r="Q210" s="666"/>
      <c r="R210" s="666"/>
      <c r="S210" s="666"/>
      <c r="T210" s="666"/>
      <c r="U210" s="666"/>
      <c r="V210" s="666"/>
      <c r="W210" s="666"/>
      <c r="X210" s="666"/>
      <c r="Y210" s="667">
        <v>4.5</v>
      </c>
      <c r="Z210" s="668"/>
      <c r="AA210" s="668"/>
      <c r="AB210" s="669"/>
      <c r="AC210" s="670" t="s">
        <v>68</v>
      </c>
      <c r="AD210" s="671"/>
      <c r="AE210" s="671"/>
      <c r="AF210" s="671"/>
      <c r="AG210" s="671"/>
      <c r="AH210" s="685" t="s">
        <v>568</v>
      </c>
      <c r="AI210" s="686"/>
      <c r="AJ210" s="686"/>
      <c r="AK210" s="686"/>
      <c r="AL210" s="674" t="s">
        <v>568</v>
      </c>
      <c r="AM210" s="675"/>
      <c r="AN210" s="675"/>
      <c r="AO210" s="676"/>
      <c r="AP210" s="677"/>
      <c r="AQ210" s="677"/>
      <c r="AR210" s="677"/>
      <c r="AS210" s="677"/>
      <c r="AT210" s="677"/>
      <c r="AU210" s="677"/>
      <c r="AV210" s="677"/>
      <c r="AW210" s="677"/>
      <c r="AX210" s="677"/>
      <c r="AY210">
        <f>COUNTA($C$210)</f>
        <v>1</v>
      </c>
    </row>
    <row r="211" spans="1:51" ht="54.75" customHeight="1" x14ac:dyDescent="0.15">
      <c r="A211" s="662">
        <v>8</v>
      </c>
      <c r="B211" s="662">
        <v>1</v>
      </c>
      <c r="C211" s="663" t="s">
        <v>691</v>
      </c>
      <c r="D211" s="663"/>
      <c r="E211" s="663"/>
      <c r="F211" s="663"/>
      <c r="G211" s="663"/>
      <c r="H211" s="663"/>
      <c r="I211" s="663"/>
      <c r="J211" s="664" t="s">
        <v>568</v>
      </c>
      <c r="K211" s="665"/>
      <c r="L211" s="665"/>
      <c r="M211" s="665"/>
      <c r="N211" s="665"/>
      <c r="O211" s="665"/>
      <c r="P211" s="666" t="s">
        <v>701</v>
      </c>
      <c r="Q211" s="666"/>
      <c r="R211" s="666"/>
      <c r="S211" s="666"/>
      <c r="T211" s="666"/>
      <c r="U211" s="666"/>
      <c r="V211" s="666"/>
      <c r="W211" s="666"/>
      <c r="X211" s="666"/>
      <c r="Y211" s="667">
        <v>4.4000000000000004</v>
      </c>
      <c r="Z211" s="668"/>
      <c r="AA211" s="668"/>
      <c r="AB211" s="669"/>
      <c r="AC211" s="670" t="s">
        <v>68</v>
      </c>
      <c r="AD211" s="671"/>
      <c r="AE211" s="671"/>
      <c r="AF211" s="671"/>
      <c r="AG211" s="671"/>
      <c r="AH211" s="685" t="s">
        <v>568</v>
      </c>
      <c r="AI211" s="686"/>
      <c r="AJ211" s="686"/>
      <c r="AK211" s="686"/>
      <c r="AL211" s="674" t="s">
        <v>568</v>
      </c>
      <c r="AM211" s="675"/>
      <c r="AN211" s="675"/>
      <c r="AO211" s="676"/>
      <c r="AP211" s="677"/>
      <c r="AQ211" s="677"/>
      <c r="AR211" s="677"/>
      <c r="AS211" s="677"/>
      <c r="AT211" s="677"/>
      <c r="AU211" s="677"/>
      <c r="AV211" s="677"/>
      <c r="AW211" s="677"/>
      <c r="AX211" s="677"/>
      <c r="AY211">
        <f>COUNTA($C$211)</f>
        <v>1</v>
      </c>
    </row>
    <row r="212" spans="1:51" ht="30" customHeight="1" x14ac:dyDescent="0.15">
      <c r="A212" s="662">
        <v>9</v>
      </c>
      <c r="B212" s="662">
        <v>1</v>
      </c>
      <c r="C212" s="663" t="s">
        <v>692</v>
      </c>
      <c r="D212" s="663"/>
      <c r="E212" s="663"/>
      <c r="F212" s="663"/>
      <c r="G212" s="663"/>
      <c r="H212" s="663"/>
      <c r="I212" s="663"/>
      <c r="J212" s="664" t="s">
        <v>568</v>
      </c>
      <c r="K212" s="665"/>
      <c r="L212" s="665"/>
      <c r="M212" s="665"/>
      <c r="N212" s="665"/>
      <c r="O212" s="665"/>
      <c r="P212" s="666" t="s">
        <v>702</v>
      </c>
      <c r="Q212" s="666"/>
      <c r="R212" s="666"/>
      <c r="S212" s="666"/>
      <c r="T212" s="666"/>
      <c r="U212" s="666"/>
      <c r="V212" s="666"/>
      <c r="W212" s="666"/>
      <c r="X212" s="666"/>
      <c r="Y212" s="667">
        <v>4</v>
      </c>
      <c r="Z212" s="668"/>
      <c r="AA212" s="668"/>
      <c r="AB212" s="669"/>
      <c r="AC212" s="670" t="s">
        <v>68</v>
      </c>
      <c r="AD212" s="671"/>
      <c r="AE212" s="671"/>
      <c r="AF212" s="671"/>
      <c r="AG212" s="671"/>
      <c r="AH212" s="685" t="s">
        <v>568</v>
      </c>
      <c r="AI212" s="686"/>
      <c r="AJ212" s="686"/>
      <c r="AK212" s="686"/>
      <c r="AL212" s="674" t="s">
        <v>568</v>
      </c>
      <c r="AM212" s="675"/>
      <c r="AN212" s="675"/>
      <c r="AO212" s="676"/>
      <c r="AP212" s="677"/>
      <c r="AQ212" s="677"/>
      <c r="AR212" s="677"/>
      <c r="AS212" s="677"/>
      <c r="AT212" s="677"/>
      <c r="AU212" s="677"/>
      <c r="AV212" s="677"/>
      <c r="AW212" s="677"/>
      <c r="AX212" s="677"/>
      <c r="AY212">
        <f>COUNTA($C$212)</f>
        <v>1</v>
      </c>
    </row>
    <row r="213" spans="1:51" ht="45.75" customHeight="1" x14ac:dyDescent="0.15">
      <c r="A213" s="662">
        <v>10</v>
      </c>
      <c r="B213" s="662">
        <v>1</v>
      </c>
      <c r="C213" s="663" t="s">
        <v>693</v>
      </c>
      <c r="D213" s="663"/>
      <c r="E213" s="663"/>
      <c r="F213" s="663"/>
      <c r="G213" s="663"/>
      <c r="H213" s="663"/>
      <c r="I213" s="663"/>
      <c r="J213" s="664" t="s">
        <v>568</v>
      </c>
      <c r="K213" s="665"/>
      <c r="L213" s="665"/>
      <c r="M213" s="665"/>
      <c r="N213" s="665"/>
      <c r="O213" s="665"/>
      <c r="P213" s="666" t="s">
        <v>703</v>
      </c>
      <c r="Q213" s="666"/>
      <c r="R213" s="666"/>
      <c r="S213" s="666"/>
      <c r="T213" s="666"/>
      <c r="U213" s="666"/>
      <c r="V213" s="666"/>
      <c r="W213" s="666"/>
      <c r="X213" s="666"/>
      <c r="Y213" s="667">
        <v>3.1</v>
      </c>
      <c r="Z213" s="668"/>
      <c r="AA213" s="668"/>
      <c r="AB213" s="669"/>
      <c r="AC213" s="670" t="s">
        <v>68</v>
      </c>
      <c r="AD213" s="671"/>
      <c r="AE213" s="671"/>
      <c r="AF213" s="671"/>
      <c r="AG213" s="671"/>
      <c r="AH213" s="685" t="s">
        <v>568</v>
      </c>
      <c r="AI213" s="686"/>
      <c r="AJ213" s="686"/>
      <c r="AK213" s="686"/>
      <c r="AL213" s="674" t="s">
        <v>568</v>
      </c>
      <c r="AM213" s="675"/>
      <c r="AN213" s="675"/>
      <c r="AO213" s="676"/>
      <c r="AP213" s="677"/>
      <c r="AQ213" s="677"/>
      <c r="AR213" s="677"/>
      <c r="AS213" s="677"/>
      <c r="AT213" s="677"/>
      <c r="AU213" s="677"/>
      <c r="AV213" s="677"/>
      <c r="AW213" s="677"/>
      <c r="AX213" s="677"/>
      <c r="AY213">
        <f>COUNTA($C$213)</f>
        <v>1</v>
      </c>
    </row>
    <row r="214" spans="1:51" ht="24.75" customHeight="1" x14ac:dyDescent="0.15">
      <c r="A214" s="46"/>
      <c r="B214" s="46"/>
      <c r="C214" s="46"/>
      <c r="D214" s="46"/>
      <c r="E214" s="46"/>
      <c r="F214" s="46"/>
      <c r="G214" s="46"/>
      <c r="H214" s="46"/>
      <c r="I214" s="46"/>
      <c r="J214" s="46"/>
      <c r="K214" s="46"/>
      <c r="L214" s="46"/>
      <c r="M214" s="46"/>
      <c r="N214" s="46"/>
      <c r="O214" s="46"/>
      <c r="P214" s="47"/>
      <c r="Q214" s="47"/>
      <c r="R214" s="47"/>
      <c r="S214" s="47"/>
      <c r="T214" s="47"/>
      <c r="U214" s="47"/>
      <c r="V214" s="47"/>
      <c r="W214" s="47"/>
      <c r="X214" s="47"/>
      <c r="Y214" s="48"/>
      <c r="Z214" s="48"/>
      <c r="AA214" s="48"/>
      <c r="AB214" s="48"/>
      <c r="AC214" s="48"/>
      <c r="AD214" s="48"/>
      <c r="AE214" s="48"/>
      <c r="AF214" s="48"/>
      <c r="AG214" s="48"/>
      <c r="AH214" s="48"/>
      <c r="AI214" s="48"/>
      <c r="AJ214" s="48"/>
      <c r="AK214" s="48"/>
      <c r="AL214" s="48"/>
      <c r="AM214" s="48"/>
      <c r="AN214" s="48"/>
      <c r="AO214" s="48"/>
      <c r="AP214" s="47"/>
      <c r="AQ214" s="47"/>
      <c r="AR214" s="47"/>
      <c r="AS214" s="47"/>
      <c r="AT214" s="47"/>
      <c r="AU214" s="47"/>
      <c r="AV214" s="47"/>
      <c r="AW214" s="47"/>
      <c r="AX214" s="47"/>
      <c r="AY214">
        <f>COUNTA($C$217)</f>
        <v>1</v>
      </c>
    </row>
    <row r="215" spans="1:51" ht="24.75" customHeight="1" x14ac:dyDescent="0.15">
      <c r="A215" s="39"/>
      <c r="B215" s="43" t="s">
        <v>161</v>
      </c>
      <c r="C215" s="39"/>
      <c r="D215" s="39"/>
      <c r="E215" s="39"/>
      <c r="F215" s="39"/>
      <c r="G215" s="39"/>
      <c r="H215" s="39"/>
      <c r="I215" s="39"/>
      <c r="J215" s="39"/>
      <c r="K215" s="39"/>
      <c r="L215" s="39"/>
      <c r="M215" s="39"/>
      <c r="N215" s="39"/>
      <c r="O215" s="39"/>
      <c r="P215" s="44"/>
      <c r="Q215" s="44"/>
      <c r="R215" s="44"/>
      <c r="S215" s="44"/>
      <c r="T215" s="44"/>
      <c r="U215" s="44"/>
      <c r="V215" s="44"/>
      <c r="W215" s="44"/>
      <c r="X215" s="44"/>
      <c r="Y215" s="45"/>
      <c r="Z215" s="45"/>
      <c r="AA215" s="45"/>
      <c r="AB215" s="45"/>
      <c r="AC215" s="45"/>
      <c r="AD215" s="45"/>
      <c r="AE215" s="45"/>
      <c r="AF215" s="45"/>
      <c r="AG215" s="45"/>
      <c r="AH215" s="45"/>
      <c r="AI215" s="45"/>
      <c r="AJ215" s="45"/>
      <c r="AK215" s="45"/>
      <c r="AL215" s="45"/>
      <c r="AM215" s="45"/>
      <c r="AN215" s="45"/>
      <c r="AO215" s="45"/>
      <c r="AP215" s="44"/>
      <c r="AQ215" s="44"/>
      <c r="AR215" s="44"/>
      <c r="AS215" s="44"/>
      <c r="AT215" s="44"/>
      <c r="AU215" s="44"/>
      <c r="AV215" s="44"/>
      <c r="AW215" s="44"/>
      <c r="AX215" s="44"/>
      <c r="AY215">
        <f>$AY$214</f>
        <v>1</v>
      </c>
    </row>
    <row r="216" spans="1:51" ht="59.25" customHeight="1" x14ac:dyDescent="0.15">
      <c r="A216" s="678"/>
      <c r="B216" s="678"/>
      <c r="C216" s="678" t="s">
        <v>24</v>
      </c>
      <c r="D216" s="678"/>
      <c r="E216" s="678"/>
      <c r="F216" s="678"/>
      <c r="G216" s="678"/>
      <c r="H216" s="678"/>
      <c r="I216" s="678"/>
      <c r="J216" s="679" t="s">
        <v>180</v>
      </c>
      <c r="K216" s="431"/>
      <c r="L216" s="431"/>
      <c r="M216" s="431"/>
      <c r="N216" s="431"/>
      <c r="O216" s="431"/>
      <c r="P216" s="396" t="s">
        <v>25</v>
      </c>
      <c r="Q216" s="396"/>
      <c r="R216" s="396"/>
      <c r="S216" s="396"/>
      <c r="T216" s="396"/>
      <c r="U216" s="396"/>
      <c r="V216" s="396"/>
      <c r="W216" s="396"/>
      <c r="X216" s="396"/>
      <c r="Y216" s="680" t="s">
        <v>179</v>
      </c>
      <c r="Z216" s="681"/>
      <c r="AA216" s="681"/>
      <c r="AB216" s="681"/>
      <c r="AC216" s="679" t="s">
        <v>205</v>
      </c>
      <c r="AD216" s="679"/>
      <c r="AE216" s="679"/>
      <c r="AF216" s="679"/>
      <c r="AG216" s="679"/>
      <c r="AH216" s="680" t="s">
        <v>218</v>
      </c>
      <c r="AI216" s="678"/>
      <c r="AJ216" s="678"/>
      <c r="AK216" s="678"/>
      <c r="AL216" s="678" t="s">
        <v>19</v>
      </c>
      <c r="AM216" s="678"/>
      <c r="AN216" s="678"/>
      <c r="AO216" s="682"/>
      <c r="AP216" s="661" t="s">
        <v>181</v>
      </c>
      <c r="AQ216" s="661"/>
      <c r="AR216" s="661"/>
      <c r="AS216" s="661"/>
      <c r="AT216" s="661"/>
      <c r="AU216" s="661"/>
      <c r="AV216" s="661"/>
      <c r="AW216" s="661"/>
      <c r="AX216" s="661"/>
      <c r="AY216">
        <f>$AY$214</f>
        <v>1</v>
      </c>
    </row>
    <row r="217" spans="1:51" ht="30" customHeight="1" x14ac:dyDescent="0.15">
      <c r="A217" s="662">
        <v>1</v>
      </c>
      <c r="B217" s="662">
        <v>1</v>
      </c>
      <c r="C217" s="663" t="s">
        <v>704</v>
      </c>
      <c r="D217" s="663"/>
      <c r="E217" s="663"/>
      <c r="F217" s="663"/>
      <c r="G217" s="663"/>
      <c r="H217" s="663"/>
      <c r="I217" s="663"/>
      <c r="J217" s="664" t="s">
        <v>568</v>
      </c>
      <c r="K217" s="665"/>
      <c r="L217" s="665"/>
      <c r="M217" s="665"/>
      <c r="N217" s="665"/>
      <c r="O217" s="665"/>
      <c r="P217" s="666" t="s">
        <v>667</v>
      </c>
      <c r="Q217" s="666"/>
      <c r="R217" s="666"/>
      <c r="S217" s="666"/>
      <c r="T217" s="666"/>
      <c r="U217" s="666"/>
      <c r="V217" s="666"/>
      <c r="W217" s="666"/>
      <c r="X217" s="666"/>
      <c r="Y217" s="667">
        <v>4</v>
      </c>
      <c r="Z217" s="668"/>
      <c r="AA217" s="668"/>
      <c r="AB217" s="669"/>
      <c r="AC217" s="670" t="s">
        <v>68</v>
      </c>
      <c r="AD217" s="671"/>
      <c r="AE217" s="671"/>
      <c r="AF217" s="671"/>
      <c r="AG217" s="671"/>
      <c r="AH217" s="672" t="s">
        <v>568</v>
      </c>
      <c r="AI217" s="673"/>
      <c r="AJ217" s="673"/>
      <c r="AK217" s="673"/>
      <c r="AL217" s="674" t="s">
        <v>568</v>
      </c>
      <c r="AM217" s="675"/>
      <c r="AN217" s="675"/>
      <c r="AO217" s="676"/>
      <c r="AP217" s="677"/>
      <c r="AQ217" s="677"/>
      <c r="AR217" s="677"/>
      <c r="AS217" s="677"/>
      <c r="AT217" s="677"/>
      <c r="AU217" s="677"/>
      <c r="AV217" s="677"/>
      <c r="AW217" s="677"/>
      <c r="AX217" s="677"/>
      <c r="AY217">
        <f>$AY$214</f>
        <v>1</v>
      </c>
    </row>
    <row r="218" spans="1:51" ht="24.75" customHeight="1" x14ac:dyDescent="0.15">
      <c r="A218" s="46"/>
      <c r="B218" s="46"/>
      <c r="C218" s="46"/>
      <c r="D218" s="46"/>
      <c r="E218" s="46"/>
      <c r="F218" s="46"/>
      <c r="G218" s="46"/>
      <c r="H218" s="46"/>
      <c r="I218" s="46"/>
      <c r="J218" s="46"/>
      <c r="K218" s="46"/>
      <c r="L218" s="46"/>
      <c r="M218" s="46"/>
      <c r="N218" s="46"/>
      <c r="O218" s="46"/>
      <c r="P218" s="47"/>
      <c r="Q218" s="47"/>
      <c r="R218" s="47"/>
      <c r="S218" s="47"/>
      <c r="T218" s="47"/>
      <c r="U218" s="47"/>
      <c r="V218" s="47"/>
      <c r="W218" s="47"/>
      <c r="X218" s="47"/>
      <c r="Y218" s="48"/>
      <c r="Z218" s="48"/>
      <c r="AA218" s="48"/>
      <c r="AB218" s="48"/>
      <c r="AC218" s="48"/>
      <c r="AD218" s="48"/>
      <c r="AE218" s="48"/>
      <c r="AF218" s="48"/>
      <c r="AG218" s="48"/>
      <c r="AH218" s="48"/>
      <c r="AI218" s="48"/>
      <c r="AJ218" s="48"/>
      <c r="AK218" s="48"/>
      <c r="AL218" s="48"/>
      <c r="AM218" s="48"/>
      <c r="AN218" s="48"/>
      <c r="AO218" s="48"/>
      <c r="AP218" s="47"/>
      <c r="AQ218" s="47"/>
      <c r="AR218" s="47"/>
      <c r="AS218" s="47"/>
      <c r="AT218" s="47"/>
      <c r="AU218" s="47"/>
      <c r="AV218" s="47"/>
      <c r="AW218" s="47"/>
      <c r="AX218" s="47"/>
      <c r="AY218">
        <f>COUNTA($C$221)</f>
        <v>1</v>
      </c>
    </row>
    <row r="219" spans="1:51" ht="24.75" customHeight="1" x14ac:dyDescent="0.15">
      <c r="A219" s="39"/>
      <c r="B219" s="43" t="s">
        <v>162</v>
      </c>
      <c r="C219" s="39"/>
      <c r="D219" s="39"/>
      <c r="E219" s="39"/>
      <c r="F219" s="39"/>
      <c r="G219" s="39"/>
      <c r="H219" s="39"/>
      <c r="I219" s="39"/>
      <c r="J219" s="39"/>
      <c r="K219" s="39"/>
      <c r="L219" s="39"/>
      <c r="M219" s="39"/>
      <c r="N219" s="39"/>
      <c r="O219" s="39"/>
      <c r="P219" s="44"/>
      <c r="Q219" s="44"/>
      <c r="R219" s="44"/>
      <c r="S219" s="44"/>
      <c r="T219" s="44"/>
      <c r="U219" s="44"/>
      <c r="V219" s="44"/>
      <c r="W219" s="44"/>
      <c r="X219" s="44"/>
      <c r="Y219" s="45"/>
      <c r="Z219" s="45"/>
      <c r="AA219" s="45"/>
      <c r="AB219" s="45"/>
      <c r="AC219" s="45"/>
      <c r="AD219" s="45"/>
      <c r="AE219" s="45"/>
      <c r="AF219" s="45"/>
      <c r="AG219" s="45"/>
      <c r="AH219" s="45"/>
      <c r="AI219" s="45"/>
      <c r="AJ219" s="45"/>
      <c r="AK219" s="45"/>
      <c r="AL219" s="45"/>
      <c r="AM219" s="45"/>
      <c r="AN219" s="45"/>
      <c r="AO219" s="45"/>
      <c r="AP219" s="44"/>
      <c r="AQ219" s="44"/>
      <c r="AR219" s="44"/>
      <c r="AS219" s="44"/>
      <c r="AT219" s="44"/>
      <c r="AU219" s="44"/>
      <c r="AV219" s="44"/>
      <c r="AW219" s="44"/>
      <c r="AX219" s="44"/>
      <c r="AY219">
        <f>$AY$218</f>
        <v>1</v>
      </c>
    </row>
    <row r="220" spans="1:51" ht="59.25" customHeight="1" x14ac:dyDescent="0.15">
      <c r="A220" s="678"/>
      <c r="B220" s="678"/>
      <c r="C220" s="678" t="s">
        <v>24</v>
      </c>
      <c r="D220" s="678"/>
      <c r="E220" s="678"/>
      <c r="F220" s="678"/>
      <c r="G220" s="678"/>
      <c r="H220" s="678"/>
      <c r="I220" s="678"/>
      <c r="J220" s="679" t="s">
        <v>180</v>
      </c>
      <c r="K220" s="431"/>
      <c r="L220" s="431"/>
      <c r="M220" s="431"/>
      <c r="N220" s="431"/>
      <c r="O220" s="431"/>
      <c r="P220" s="396" t="s">
        <v>25</v>
      </c>
      <c r="Q220" s="396"/>
      <c r="R220" s="396"/>
      <c r="S220" s="396"/>
      <c r="T220" s="396"/>
      <c r="U220" s="396"/>
      <c r="V220" s="396"/>
      <c r="W220" s="396"/>
      <c r="X220" s="396"/>
      <c r="Y220" s="680" t="s">
        <v>179</v>
      </c>
      <c r="Z220" s="681"/>
      <c r="AA220" s="681"/>
      <c r="AB220" s="681"/>
      <c r="AC220" s="679" t="s">
        <v>205</v>
      </c>
      <c r="AD220" s="679"/>
      <c r="AE220" s="679"/>
      <c r="AF220" s="679"/>
      <c r="AG220" s="679"/>
      <c r="AH220" s="680" t="s">
        <v>218</v>
      </c>
      <c r="AI220" s="678"/>
      <c r="AJ220" s="678"/>
      <c r="AK220" s="678"/>
      <c r="AL220" s="678" t="s">
        <v>19</v>
      </c>
      <c r="AM220" s="678"/>
      <c r="AN220" s="678"/>
      <c r="AO220" s="682"/>
      <c r="AP220" s="661" t="s">
        <v>181</v>
      </c>
      <c r="AQ220" s="661"/>
      <c r="AR220" s="661"/>
      <c r="AS220" s="661"/>
      <c r="AT220" s="661"/>
      <c r="AU220" s="661"/>
      <c r="AV220" s="661"/>
      <c r="AW220" s="661"/>
      <c r="AX220" s="661"/>
      <c r="AY220">
        <f>$AY$218</f>
        <v>1</v>
      </c>
    </row>
    <row r="221" spans="1:51" ht="30" customHeight="1" x14ac:dyDescent="0.15">
      <c r="A221" s="662">
        <v>1</v>
      </c>
      <c r="B221" s="662">
        <v>1</v>
      </c>
      <c r="C221" s="663" t="s">
        <v>704</v>
      </c>
      <c r="D221" s="663"/>
      <c r="E221" s="663"/>
      <c r="F221" s="663"/>
      <c r="G221" s="663"/>
      <c r="H221" s="663"/>
      <c r="I221" s="663"/>
      <c r="J221" s="664" t="s">
        <v>568</v>
      </c>
      <c r="K221" s="665"/>
      <c r="L221" s="665"/>
      <c r="M221" s="665"/>
      <c r="N221" s="665"/>
      <c r="O221" s="665"/>
      <c r="P221" s="666" t="s">
        <v>713</v>
      </c>
      <c r="Q221" s="666"/>
      <c r="R221" s="666"/>
      <c r="S221" s="666"/>
      <c r="T221" s="666"/>
      <c r="U221" s="666"/>
      <c r="V221" s="666"/>
      <c r="W221" s="666"/>
      <c r="X221" s="666"/>
      <c r="Y221" s="667">
        <v>0.7</v>
      </c>
      <c r="Z221" s="668"/>
      <c r="AA221" s="668"/>
      <c r="AB221" s="669"/>
      <c r="AC221" s="670" t="s">
        <v>68</v>
      </c>
      <c r="AD221" s="671"/>
      <c r="AE221" s="671"/>
      <c r="AF221" s="671"/>
      <c r="AG221" s="671"/>
      <c r="AH221" s="672" t="s">
        <v>568</v>
      </c>
      <c r="AI221" s="673"/>
      <c r="AJ221" s="673"/>
      <c r="AK221" s="673"/>
      <c r="AL221" s="674" t="s">
        <v>568</v>
      </c>
      <c r="AM221" s="675"/>
      <c r="AN221" s="675"/>
      <c r="AO221" s="676"/>
      <c r="AP221" s="677"/>
      <c r="AQ221" s="677"/>
      <c r="AR221" s="677"/>
      <c r="AS221" s="677"/>
      <c r="AT221" s="677"/>
      <c r="AU221" s="677"/>
      <c r="AV221" s="677"/>
      <c r="AW221" s="677"/>
      <c r="AX221" s="677"/>
      <c r="AY221">
        <f>$AY$218</f>
        <v>1</v>
      </c>
    </row>
    <row r="222" spans="1:51" ht="30" customHeight="1" x14ac:dyDescent="0.15">
      <c r="A222" s="662">
        <v>2</v>
      </c>
      <c r="B222" s="662">
        <v>1</v>
      </c>
      <c r="C222" s="663" t="s">
        <v>705</v>
      </c>
      <c r="D222" s="663"/>
      <c r="E222" s="663"/>
      <c r="F222" s="663"/>
      <c r="G222" s="663"/>
      <c r="H222" s="663"/>
      <c r="I222" s="663"/>
      <c r="J222" s="664" t="s">
        <v>568</v>
      </c>
      <c r="K222" s="665"/>
      <c r="L222" s="665"/>
      <c r="M222" s="665"/>
      <c r="N222" s="665"/>
      <c r="O222" s="665"/>
      <c r="P222" s="666" t="s">
        <v>713</v>
      </c>
      <c r="Q222" s="666"/>
      <c r="R222" s="666"/>
      <c r="S222" s="666"/>
      <c r="T222" s="666"/>
      <c r="U222" s="666"/>
      <c r="V222" s="666"/>
      <c r="W222" s="666"/>
      <c r="X222" s="666"/>
      <c r="Y222" s="667">
        <v>0.4</v>
      </c>
      <c r="Z222" s="668"/>
      <c r="AA222" s="668"/>
      <c r="AB222" s="669"/>
      <c r="AC222" s="670" t="s">
        <v>68</v>
      </c>
      <c r="AD222" s="671"/>
      <c r="AE222" s="671"/>
      <c r="AF222" s="671"/>
      <c r="AG222" s="671"/>
      <c r="AH222" s="672" t="s">
        <v>568</v>
      </c>
      <c r="AI222" s="673"/>
      <c r="AJ222" s="673"/>
      <c r="AK222" s="673"/>
      <c r="AL222" s="674" t="s">
        <v>568</v>
      </c>
      <c r="AM222" s="675"/>
      <c r="AN222" s="675"/>
      <c r="AO222" s="676"/>
      <c r="AP222" s="677"/>
      <c r="AQ222" s="677"/>
      <c r="AR222" s="677"/>
      <c r="AS222" s="677"/>
      <c r="AT222" s="677"/>
      <c r="AU222" s="677"/>
      <c r="AV222" s="677"/>
      <c r="AW222" s="677"/>
      <c r="AX222" s="677"/>
      <c r="AY222">
        <f>COUNTA($C$222)</f>
        <v>1</v>
      </c>
    </row>
    <row r="223" spans="1:51" ht="30" customHeight="1" x14ac:dyDescent="0.15">
      <c r="A223" s="662">
        <v>3</v>
      </c>
      <c r="B223" s="662">
        <v>1</v>
      </c>
      <c r="C223" s="683" t="s">
        <v>706</v>
      </c>
      <c r="D223" s="663"/>
      <c r="E223" s="663"/>
      <c r="F223" s="663"/>
      <c r="G223" s="663"/>
      <c r="H223" s="663"/>
      <c r="I223" s="663"/>
      <c r="J223" s="664" t="s">
        <v>568</v>
      </c>
      <c r="K223" s="665"/>
      <c r="L223" s="665"/>
      <c r="M223" s="665"/>
      <c r="N223" s="665"/>
      <c r="O223" s="665"/>
      <c r="P223" s="684" t="s">
        <v>713</v>
      </c>
      <c r="Q223" s="666"/>
      <c r="R223" s="666"/>
      <c r="S223" s="666"/>
      <c r="T223" s="666"/>
      <c r="U223" s="666"/>
      <c r="V223" s="666"/>
      <c r="W223" s="666"/>
      <c r="X223" s="666"/>
      <c r="Y223" s="667">
        <v>0.1</v>
      </c>
      <c r="Z223" s="668"/>
      <c r="AA223" s="668"/>
      <c r="AB223" s="669"/>
      <c r="AC223" s="670" t="s">
        <v>68</v>
      </c>
      <c r="AD223" s="671"/>
      <c r="AE223" s="671"/>
      <c r="AF223" s="671"/>
      <c r="AG223" s="671"/>
      <c r="AH223" s="685" t="s">
        <v>568</v>
      </c>
      <c r="AI223" s="686"/>
      <c r="AJ223" s="686"/>
      <c r="AK223" s="686"/>
      <c r="AL223" s="674" t="s">
        <v>568</v>
      </c>
      <c r="AM223" s="675"/>
      <c r="AN223" s="675"/>
      <c r="AO223" s="676"/>
      <c r="AP223" s="677"/>
      <c r="AQ223" s="677"/>
      <c r="AR223" s="677"/>
      <c r="AS223" s="677"/>
      <c r="AT223" s="677"/>
      <c r="AU223" s="677"/>
      <c r="AV223" s="677"/>
      <c r="AW223" s="677"/>
      <c r="AX223" s="677"/>
      <c r="AY223">
        <f>COUNTA($C$223)</f>
        <v>1</v>
      </c>
    </row>
    <row r="224" spans="1:51" ht="30" customHeight="1" x14ac:dyDescent="0.15">
      <c r="A224" s="662">
        <v>4</v>
      </c>
      <c r="B224" s="662">
        <v>1</v>
      </c>
      <c r="C224" s="683" t="s">
        <v>707</v>
      </c>
      <c r="D224" s="663"/>
      <c r="E224" s="663"/>
      <c r="F224" s="663"/>
      <c r="G224" s="663"/>
      <c r="H224" s="663"/>
      <c r="I224" s="663"/>
      <c r="J224" s="664" t="s">
        <v>568</v>
      </c>
      <c r="K224" s="665"/>
      <c r="L224" s="665"/>
      <c r="M224" s="665"/>
      <c r="N224" s="665"/>
      <c r="O224" s="665"/>
      <c r="P224" s="684" t="s">
        <v>713</v>
      </c>
      <c r="Q224" s="666"/>
      <c r="R224" s="666"/>
      <c r="S224" s="666"/>
      <c r="T224" s="666"/>
      <c r="U224" s="666"/>
      <c r="V224" s="666"/>
      <c r="W224" s="666"/>
      <c r="X224" s="666"/>
      <c r="Y224" s="667">
        <v>0.1</v>
      </c>
      <c r="Z224" s="668"/>
      <c r="AA224" s="668"/>
      <c r="AB224" s="669"/>
      <c r="AC224" s="670" t="s">
        <v>68</v>
      </c>
      <c r="AD224" s="671"/>
      <c r="AE224" s="671"/>
      <c r="AF224" s="671"/>
      <c r="AG224" s="671"/>
      <c r="AH224" s="685" t="s">
        <v>568</v>
      </c>
      <c r="AI224" s="686"/>
      <c r="AJ224" s="686"/>
      <c r="AK224" s="686"/>
      <c r="AL224" s="674" t="s">
        <v>568</v>
      </c>
      <c r="AM224" s="675"/>
      <c r="AN224" s="675"/>
      <c r="AO224" s="676"/>
      <c r="AP224" s="677"/>
      <c r="AQ224" s="677"/>
      <c r="AR224" s="677"/>
      <c r="AS224" s="677"/>
      <c r="AT224" s="677"/>
      <c r="AU224" s="677"/>
      <c r="AV224" s="677"/>
      <c r="AW224" s="677"/>
      <c r="AX224" s="677"/>
      <c r="AY224">
        <f>COUNTA($C$224)</f>
        <v>1</v>
      </c>
    </row>
    <row r="225" spans="1:51" ht="30" customHeight="1" x14ac:dyDescent="0.15">
      <c r="A225" s="662">
        <v>5</v>
      </c>
      <c r="B225" s="662">
        <v>1</v>
      </c>
      <c r="C225" s="663" t="s">
        <v>708</v>
      </c>
      <c r="D225" s="663"/>
      <c r="E225" s="663"/>
      <c r="F225" s="663"/>
      <c r="G225" s="663"/>
      <c r="H225" s="663"/>
      <c r="I225" s="663"/>
      <c r="J225" s="664" t="s">
        <v>568</v>
      </c>
      <c r="K225" s="665"/>
      <c r="L225" s="665"/>
      <c r="M225" s="665"/>
      <c r="N225" s="665"/>
      <c r="O225" s="665"/>
      <c r="P225" s="666" t="s">
        <v>713</v>
      </c>
      <c r="Q225" s="666"/>
      <c r="R225" s="666"/>
      <c r="S225" s="666"/>
      <c r="T225" s="666"/>
      <c r="U225" s="666"/>
      <c r="V225" s="666"/>
      <c r="W225" s="666"/>
      <c r="X225" s="666"/>
      <c r="Y225" s="667">
        <v>0.1</v>
      </c>
      <c r="Z225" s="668"/>
      <c r="AA225" s="668"/>
      <c r="AB225" s="669"/>
      <c r="AC225" s="670" t="s">
        <v>68</v>
      </c>
      <c r="AD225" s="671"/>
      <c r="AE225" s="671"/>
      <c r="AF225" s="671"/>
      <c r="AG225" s="671"/>
      <c r="AH225" s="685" t="s">
        <v>568</v>
      </c>
      <c r="AI225" s="686"/>
      <c r="AJ225" s="686"/>
      <c r="AK225" s="686"/>
      <c r="AL225" s="674" t="s">
        <v>568</v>
      </c>
      <c r="AM225" s="675"/>
      <c r="AN225" s="675"/>
      <c r="AO225" s="676"/>
      <c r="AP225" s="677"/>
      <c r="AQ225" s="677"/>
      <c r="AR225" s="677"/>
      <c r="AS225" s="677"/>
      <c r="AT225" s="677"/>
      <c r="AU225" s="677"/>
      <c r="AV225" s="677"/>
      <c r="AW225" s="677"/>
      <c r="AX225" s="677"/>
      <c r="AY225">
        <f>COUNTA($C$225)</f>
        <v>1</v>
      </c>
    </row>
    <row r="226" spans="1:51" ht="30" customHeight="1" x14ac:dyDescent="0.15">
      <c r="A226" s="662">
        <v>6</v>
      </c>
      <c r="B226" s="662">
        <v>1</v>
      </c>
      <c r="C226" s="663" t="s">
        <v>709</v>
      </c>
      <c r="D226" s="663"/>
      <c r="E226" s="663"/>
      <c r="F226" s="663"/>
      <c r="G226" s="663"/>
      <c r="H226" s="663"/>
      <c r="I226" s="663"/>
      <c r="J226" s="664" t="s">
        <v>568</v>
      </c>
      <c r="K226" s="665"/>
      <c r="L226" s="665"/>
      <c r="M226" s="665"/>
      <c r="N226" s="665"/>
      <c r="O226" s="665"/>
      <c r="P226" s="666" t="s">
        <v>713</v>
      </c>
      <c r="Q226" s="666"/>
      <c r="R226" s="666"/>
      <c r="S226" s="666"/>
      <c r="T226" s="666"/>
      <c r="U226" s="666"/>
      <c r="V226" s="666"/>
      <c r="W226" s="666"/>
      <c r="X226" s="666"/>
      <c r="Y226" s="667">
        <v>0.1</v>
      </c>
      <c r="Z226" s="668"/>
      <c r="AA226" s="668"/>
      <c r="AB226" s="669"/>
      <c r="AC226" s="670" t="s">
        <v>68</v>
      </c>
      <c r="AD226" s="671"/>
      <c r="AE226" s="671"/>
      <c r="AF226" s="671"/>
      <c r="AG226" s="671"/>
      <c r="AH226" s="685" t="s">
        <v>568</v>
      </c>
      <c r="AI226" s="686"/>
      <c r="AJ226" s="686"/>
      <c r="AK226" s="686"/>
      <c r="AL226" s="674" t="s">
        <v>568</v>
      </c>
      <c r="AM226" s="675"/>
      <c r="AN226" s="675"/>
      <c r="AO226" s="676"/>
      <c r="AP226" s="677"/>
      <c r="AQ226" s="677"/>
      <c r="AR226" s="677"/>
      <c r="AS226" s="677"/>
      <c r="AT226" s="677"/>
      <c r="AU226" s="677"/>
      <c r="AV226" s="677"/>
      <c r="AW226" s="677"/>
      <c r="AX226" s="677"/>
      <c r="AY226">
        <f>COUNTA($C$226)</f>
        <v>1</v>
      </c>
    </row>
    <row r="227" spans="1:51" ht="30" customHeight="1" x14ac:dyDescent="0.15">
      <c r="A227" s="662">
        <v>7</v>
      </c>
      <c r="B227" s="662">
        <v>1</v>
      </c>
      <c r="C227" s="663" t="s">
        <v>710</v>
      </c>
      <c r="D227" s="663"/>
      <c r="E227" s="663"/>
      <c r="F227" s="663"/>
      <c r="G227" s="663"/>
      <c r="H227" s="663"/>
      <c r="I227" s="663"/>
      <c r="J227" s="664" t="s">
        <v>568</v>
      </c>
      <c r="K227" s="665"/>
      <c r="L227" s="665"/>
      <c r="M227" s="665"/>
      <c r="N227" s="665"/>
      <c r="O227" s="665"/>
      <c r="P227" s="666" t="s">
        <v>713</v>
      </c>
      <c r="Q227" s="666"/>
      <c r="R227" s="666"/>
      <c r="S227" s="666"/>
      <c r="T227" s="666"/>
      <c r="U227" s="666"/>
      <c r="V227" s="666"/>
      <c r="W227" s="666"/>
      <c r="X227" s="666"/>
      <c r="Y227" s="667">
        <v>0</v>
      </c>
      <c r="Z227" s="668"/>
      <c r="AA227" s="668"/>
      <c r="AB227" s="669"/>
      <c r="AC227" s="670" t="s">
        <v>68</v>
      </c>
      <c r="AD227" s="671"/>
      <c r="AE227" s="671"/>
      <c r="AF227" s="671"/>
      <c r="AG227" s="671"/>
      <c r="AH227" s="685" t="s">
        <v>568</v>
      </c>
      <c r="AI227" s="686"/>
      <c r="AJ227" s="686"/>
      <c r="AK227" s="686"/>
      <c r="AL227" s="674" t="s">
        <v>568</v>
      </c>
      <c r="AM227" s="675"/>
      <c r="AN227" s="675"/>
      <c r="AO227" s="676"/>
      <c r="AP227" s="677"/>
      <c r="AQ227" s="677"/>
      <c r="AR227" s="677"/>
      <c r="AS227" s="677"/>
      <c r="AT227" s="677"/>
      <c r="AU227" s="677"/>
      <c r="AV227" s="677"/>
      <c r="AW227" s="677"/>
      <c r="AX227" s="677"/>
      <c r="AY227">
        <f>COUNTA($C$227)</f>
        <v>1</v>
      </c>
    </row>
    <row r="228" spans="1:51" ht="30" customHeight="1" x14ac:dyDescent="0.15">
      <c r="A228" s="662">
        <v>8</v>
      </c>
      <c r="B228" s="662">
        <v>1</v>
      </c>
      <c r="C228" s="663" t="s">
        <v>711</v>
      </c>
      <c r="D228" s="663"/>
      <c r="E228" s="663"/>
      <c r="F228" s="663"/>
      <c r="G228" s="663"/>
      <c r="H228" s="663"/>
      <c r="I228" s="663"/>
      <c r="J228" s="664" t="s">
        <v>568</v>
      </c>
      <c r="K228" s="665"/>
      <c r="L228" s="665"/>
      <c r="M228" s="665"/>
      <c r="N228" s="665"/>
      <c r="O228" s="665"/>
      <c r="P228" s="666" t="s">
        <v>713</v>
      </c>
      <c r="Q228" s="666"/>
      <c r="R228" s="666"/>
      <c r="S228" s="666"/>
      <c r="T228" s="666"/>
      <c r="U228" s="666"/>
      <c r="V228" s="666"/>
      <c r="W228" s="666"/>
      <c r="X228" s="666"/>
      <c r="Y228" s="667">
        <v>0</v>
      </c>
      <c r="Z228" s="668"/>
      <c r="AA228" s="668"/>
      <c r="AB228" s="669"/>
      <c r="AC228" s="670" t="s">
        <v>68</v>
      </c>
      <c r="AD228" s="671"/>
      <c r="AE228" s="671"/>
      <c r="AF228" s="671"/>
      <c r="AG228" s="671"/>
      <c r="AH228" s="685" t="s">
        <v>568</v>
      </c>
      <c r="AI228" s="686"/>
      <c r="AJ228" s="686"/>
      <c r="AK228" s="686"/>
      <c r="AL228" s="674" t="s">
        <v>568</v>
      </c>
      <c r="AM228" s="675"/>
      <c r="AN228" s="675"/>
      <c r="AO228" s="676"/>
      <c r="AP228" s="677"/>
      <c r="AQ228" s="677"/>
      <c r="AR228" s="677"/>
      <c r="AS228" s="677"/>
      <c r="AT228" s="677"/>
      <c r="AU228" s="677"/>
      <c r="AV228" s="677"/>
      <c r="AW228" s="677"/>
      <c r="AX228" s="677"/>
      <c r="AY228">
        <f>COUNTA($C$228)</f>
        <v>1</v>
      </c>
    </row>
    <row r="229" spans="1:51" ht="30" customHeight="1" x14ac:dyDescent="0.15">
      <c r="A229" s="662">
        <v>9</v>
      </c>
      <c r="B229" s="662">
        <v>1</v>
      </c>
      <c r="C229" s="663" t="s">
        <v>712</v>
      </c>
      <c r="D229" s="663"/>
      <c r="E229" s="663"/>
      <c r="F229" s="663"/>
      <c r="G229" s="663"/>
      <c r="H229" s="663"/>
      <c r="I229" s="663"/>
      <c r="J229" s="664" t="s">
        <v>568</v>
      </c>
      <c r="K229" s="665"/>
      <c r="L229" s="665"/>
      <c r="M229" s="665"/>
      <c r="N229" s="665"/>
      <c r="O229" s="665"/>
      <c r="P229" s="666" t="s">
        <v>713</v>
      </c>
      <c r="Q229" s="666"/>
      <c r="R229" s="666"/>
      <c r="S229" s="666"/>
      <c r="T229" s="666"/>
      <c r="U229" s="666"/>
      <c r="V229" s="666"/>
      <c r="W229" s="666"/>
      <c r="X229" s="666"/>
      <c r="Y229" s="667">
        <v>0</v>
      </c>
      <c r="Z229" s="668"/>
      <c r="AA229" s="668"/>
      <c r="AB229" s="669"/>
      <c r="AC229" s="670" t="s">
        <v>68</v>
      </c>
      <c r="AD229" s="671"/>
      <c r="AE229" s="671"/>
      <c r="AF229" s="671"/>
      <c r="AG229" s="671"/>
      <c r="AH229" s="685" t="s">
        <v>568</v>
      </c>
      <c r="AI229" s="686"/>
      <c r="AJ229" s="686"/>
      <c r="AK229" s="686"/>
      <c r="AL229" s="674" t="s">
        <v>568</v>
      </c>
      <c r="AM229" s="675"/>
      <c r="AN229" s="675"/>
      <c r="AO229" s="676"/>
      <c r="AP229" s="677"/>
      <c r="AQ229" s="677"/>
      <c r="AR229" s="677"/>
      <c r="AS229" s="677"/>
      <c r="AT229" s="677"/>
      <c r="AU229" s="677"/>
      <c r="AV229" s="677"/>
      <c r="AW229" s="677"/>
      <c r="AX229" s="677"/>
      <c r="AY229">
        <f>COUNTA($C$229)</f>
        <v>1</v>
      </c>
    </row>
  </sheetData>
  <sheetProtection formatRows="0"/>
  <dataConsolidate link="1"/>
  <mergeCells count="1110">
    <mergeCell ref="P14:V14"/>
    <mergeCell ref="W14:AC14"/>
    <mergeCell ref="AD14:AJ14"/>
    <mergeCell ref="AK14:AQ14"/>
    <mergeCell ref="AP229:AX229"/>
    <mergeCell ref="AL228:AO228"/>
    <mergeCell ref="AP228:AX228"/>
    <mergeCell ref="A229:B229"/>
    <mergeCell ref="C229:I229"/>
    <mergeCell ref="J229:O229"/>
    <mergeCell ref="P229:X229"/>
    <mergeCell ref="Y229:AB229"/>
    <mergeCell ref="AC229:AG229"/>
    <mergeCell ref="AH229:AK229"/>
    <mergeCell ref="AL229:AO229"/>
    <mergeCell ref="AH227:AK227"/>
    <mergeCell ref="AL227:AO227"/>
    <mergeCell ref="AP227:AX227"/>
    <mergeCell ref="A228:B228"/>
    <mergeCell ref="C228:I228"/>
    <mergeCell ref="J228:O228"/>
    <mergeCell ref="P228:X228"/>
    <mergeCell ref="Y228:AB228"/>
    <mergeCell ref="AC228:AG228"/>
    <mergeCell ref="AH228:AK228"/>
    <mergeCell ref="A227:B227"/>
    <mergeCell ref="C227:I227"/>
    <mergeCell ref="J227:O227"/>
    <mergeCell ref="P227:X227"/>
    <mergeCell ref="Y227:AB227"/>
    <mergeCell ref="AC227:AG227"/>
    <mergeCell ref="AP225:AX225"/>
    <mergeCell ref="A226:B226"/>
    <mergeCell ref="C226:I226"/>
    <mergeCell ref="J226:O226"/>
    <mergeCell ref="P226:X226"/>
    <mergeCell ref="Y226:AB226"/>
    <mergeCell ref="AC226:AG226"/>
    <mergeCell ref="AH226:AK226"/>
    <mergeCell ref="AL226:AO226"/>
    <mergeCell ref="AP226:AX226"/>
    <mergeCell ref="AL224:AO224"/>
    <mergeCell ref="AP224:AX224"/>
    <mergeCell ref="A225:B225"/>
    <mergeCell ref="C225:I225"/>
    <mergeCell ref="J225:O225"/>
    <mergeCell ref="P225:X225"/>
    <mergeCell ref="Y225:AB225"/>
    <mergeCell ref="AC225:AG225"/>
    <mergeCell ref="AH225:AK225"/>
    <mergeCell ref="AL225:AO225"/>
    <mergeCell ref="AH223:AK223"/>
    <mergeCell ref="AL223:AO223"/>
    <mergeCell ref="AP223:AX223"/>
    <mergeCell ref="A224:B224"/>
    <mergeCell ref="C224:I224"/>
    <mergeCell ref="J224:O224"/>
    <mergeCell ref="P224:X224"/>
    <mergeCell ref="Y224:AB224"/>
    <mergeCell ref="AC224:AG224"/>
    <mergeCell ref="AH224:AK224"/>
    <mergeCell ref="A223:B223"/>
    <mergeCell ref="C223:I223"/>
    <mergeCell ref="J223:O223"/>
    <mergeCell ref="P223:X223"/>
    <mergeCell ref="Y223:AB223"/>
    <mergeCell ref="AC223:AG223"/>
    <mergeCell ref="AP221:AX221"/>
    <mergeCell ref="A222:B222"/>
    <mergeCell ref="C222:I222"/>
    <mergeCell ref="J222:O222"/>
    <mergeCell ref="P222:X222"/>
    <mergeCell ref="Y222:AB222"/>
    <mergeCell ref="AC222:AG222"/>
    <mergeCell ref="AH222:AK222"/>
    <mergeCell ref="AL222:AO222"/>
    <mergeCell ref="AP222:AX222"/>
    <mergeCell ref="AL220:AO220"/>
    <mergeCell ref="AP220:AX220"/>
    <mergeCell ref="A221:B221"/>
    <mergeCell ref="C221:I221"/>
    <mergeCell ref="J221:O221"/>
    <mergeCell ref="P221:X221"/>
    <mergeCell ref="Y221:AB221"/>
    <mergeCell ref="AC221:AG221"/>
    <mergeCell ref="AH221:AK221"/>
    <mergeCell ref="AL221:AO221"/>
    <mergeCell ref="A220:B220"/>
    <mergeCell ref="C220:I220"/>
    <mergeCell ref="J220:O220"/>
    <mergeCell ref="P220:X220"/>
    <mergeCell ref="Y220:AB220"/>
    <mergeCell ref="AC220:AG220"/>
    <mergeCell ref="AH220:AK220"/>
    <mergeCell ref="AP216:AX216"/>
    <mergeCell ref="A217:B217"/>
    <mergeCell ref="C217:I217"/>
    <mergeCell ref="J217:O217"/>
    <mergeCell ref="P217:X217"/>
    <mergeCell ref="Y217:AB217"/>
    <mergeCell ref="AC217:AG217"/>
    <mergeCell ref="AH217:AK217"/>
    <mergeCell ref="AL217:AO217"/>
    <mergeCell ref="AP217:AX217"/>
    <mergeCell ref="A216:B216"/>
    <mergeCell ref="C216:I216"/>
    <mergeCell ref="J216:O216"/>
    <mergeCell ref="P216:X216"/>
    <mergeCell ref="Y216:AB216"/>
    <mergeCell ref="AC216:AG216"/>
    <mergeCell ref="AH216:AK216"/>
    <mergeCell ref="AL216:AO216"/>
    <mergeCell ref="AL213:AO213"/>
    <mergeCell ref="AP213:AX213"/>
    <mergeCell ref="AH212:AK212"/>
    <mergeCell ref="AL212:AO212"/>
    <mergeCell ref="AP212:AX212"/>
    <mergeCell ref="A213:B213"/>
    <mergeCell ref="C213:I213"/>
    <mergeCell ref="J213:O213"/>
    <mergeCell ref="P213:X213"/>
    <mergeCell ref="Y213:AB213"/>
    <mergeCell ref="AC213:AG213"/>
    <mergeCell ref="AH213:AK213"/>
    <mergeCell ref="A212:B212"/>
    <mergeCell ref="C212:I212"/>
    <mergeCell ref="J212:O212"/>
    <mergeCell ref="P212:X212"/>
    <mergeCell ref="Y212:AB212"/>
    <mergeCell ref="AC212:AG212"/>
    <mergeCell ref="AP210:AX210"/>
    <mergeCell ref="A211:B211"/>
    <mergeCell ref="C211:I211"/>
    <mergeCell ref="J211:O211"/>
    <mergeCell ref="P211:X211"/>
    <mergeCell ref="Y211:AB211"/>
    <mergeCell ref="AC211:AG211"/>
    <mergeCell ref="AH211:AK211"/>
    <mergeCell ref="AL211:AO211"/>
    <mergeCell ref="AP211:AX211"/>
    <mergeCell ref="AL209:AO209"/>
    <mergeCell ref="AP209:AX209"/>
    <mergeCell ref="A210:B210"/>
    <mergeCell ref="C210:I210"/>
    <mergeCell ref="J210:O210"/>
    <mergeCell ref="P210:X210"/>
    <mergeCell ref="Y210:AB210"/>
    <mergeCell ref="AC210:AG210"/>
    <mergeCell ref="AH210:AK210"/>
    <mergeCell ref="AL210:AO210"/>
    <mergeCell ref="AH208:AK208"/>
    <mergeCell ref="AL208:AO208"/>
    <mergeCell ref="AP208:AX208"/>
    <mergeCell ref="A209:B209"/>
    <mergeCell ref="C209:I209"/>
    <mergeCell ref="J209:O209"/>
    <mergeCell ref="P209:X209"/>
    <mergeCell ref="Y209:AB209"/>
    <mergeCell ref="AC209:AG209"/>
    <mergeCell ref="AH209:AK209"/>
    <mergeCell ref="A208:B208"/>
    <mergeCell ref="C208:I208"/>
    <mergeCell ref="J208:O208"/>
    <mergeCell ref="P208:X208"/>
    <mergeCell ref="Y208:AB208"/>
    <mergeCell ref="AC208:AG208"/>
    <mergeCell ref="AP206:AX206"/>
    <mergeCell ref="A207:B207"/>
    <mergeCell ref="C207:I207"/>
    <mergeCell ref="J207:O207"/>
    <mergeCell ref="P207:X207"/>
    <mergeCell ref="Y207:AB207"/>
    <mergeCell ref="AC207:AG207"/>
    <mergeCell ref="AH207:AK207"/>
    <mergeCell ref="AL207:AO207"/>
    <mergeCell ref="AP207:AX207"/>
    <mergeCell ref="AL205:AO205"/>
    <mergeCell ref="AP205:AX205"/>
    <mergeCell ref="A206:B206"/>
    <mergeCell ref="C206:I206"/>
    <mergeCell ref="J206:O206"/>
    <mergeCell ref="P206:X206"/>
    <mergeCell ref="Y206:AB206"/>
    <mergeCell ref="AC206:AG206"/>
    <mergeCell ref="AH206:AK206"/>
    <mergeCell ref="AL206:AO206"/>
    <mergeCell ref="AH204:AK204"/>
    <mergeCell ref="AL204:AO204"/>
    <mergeCell ref="AP204:AX204"/>
    <mergeCell ref="A205:B205"/>
    <mergeCell ref="C205:I205"/>
    <mergeCell ref="J205:O205"/>
    <mergeCell ref="P205:X205"/>
    <mergeCell ref="Y205:AB205"/>
    <mergeCell ref="AC205:AG205"/>
    <mergeCell ref="AH205:AK205"/>
    <mergeCell ref="A204:B204"/>
    <mergeCell ref="C204:I204"/>
    <mergeCell ref="J204:O204"/>
    <mergeCell ref="P204:X204"/>
    <mergeCell ref="Y204:AB204"/>
    <mergeCell ref="AC204:AG204"/>
    <mergeCell ref="A203:B203"/>
    <mergeCell ref="C203:I203"/>
    <mergeCell ref="J203:O203"/>
    <mergeCell ref="P203:X203"/>
    <mergeCell ref="Y203:AB203"/>
    <mergeCell ref="AC203:AG203"/>
    <mergeCell ref="AH203:AK203"/>
    <mergeCell ref="AL203:AO203"/>
    <mergeCell ref="AP203:AX203"/>
    <mergeCell ref="AP200:AX200"/>
    <mergeCell ref="AL199:AO199"/>
    <mergeCell ref="AP199:AX199"/>
    <mergeCell ref="A200:B200"/>
    <mergeCell ref="C200:I200"/>
    <mergeCell ref="J200:O200"/>
    <mergeCell ref="P200:X200"/>
    <mergeCell ref="Y200:AB200"/>
    <mergeCell ref="AC200:AG200"/>
    <mergeCell ref="AH200:AK200"/>
    <mergeCell ref="AL200:AO200"/>
    <mergeCell ref="AH198:AK198"/>
    <mergeCell ref="AL198:AO198"/>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P195:AX195"/>
    <mergeCell ref="AL194:AO194"/>
    <mergeCell ref="AP194:AX194"/>
    <mergeCell ref="A195:B195"/>
    <mergeCell ref="C195:I195"/>
    <mergeCell ref="J195:O195"/>
    <mergeCell ref="P195:X195"/>
    <mergeCell ref="Y195:AB195"/>
    <mergeCell ref="AC195:AG195"/>
    <mergeCell ref="AH195:AK195"/>
    <mergeCell ref="AL195:AO195"/>
    <mergeCell ref="A194:B194"/>
    <mergeCell ref="C194:I194"/>
    <mergeCell ref="J194:O194"/>
    <mergeCell ref="P194:X194"/>
    <mergeCell ref="Y194:AB194"/>
    <mergeCell ref="AC194:AG194"/>
    <mergeCell ref="AH194:AK194"/>
    <mergeCell ref="AL191:AO191"/>
    <mergeCell ref="AP191:AX191"/>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P188:AX188"/>
    <mergeCell ref="A189:B189"/>
    <mergeCell ref="C189:I189"/>
    <mergeCell ref="J189:O189"/>
    <mergeCell ref="P189:X189"/>
    <mergeCell ref="Y189:AB189"/>
    <mergeCell ref="AC189:AG189"/>
    <mergeCell ref="AH189:AK189"/>
    <mergeCell ref="AL189:AO189"/>
    <mergeCell ref="AP189:AX189"/>
    <mergeCell ref="A188:B188"/>
    <mergeCell ref="C188:I188"/>
    <mergeCell ref="J188:O188"/>
    <mergeCell ref="P188:X188"/>
    <mergeCell ref="Y188:AB188"/>
    <mergeCell ref="AC188:AG188"/>
    <mergeCell ref="AH188:AK188"/>
    <mergeCell ref="AL188:AO188"/>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0:AB180"/>
    <mergeCell ref="AC180:AX180"/>
    <mergeCell ref="G181:K181"/>
    <mergeCell ref="L181:X181"/>
    <mergeCell ref="Y181:AB181"/>
    <mergeCell ref="AC181:AG181"/>
    <mergeCell ref="AH181:AT181"/>
    <mergeCell ref="AU181:AX181"/>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6:AB176"/>
    <mergeCell ref="AC176:AX176"/>
    <mergeCell ref="G177:K177"/>
    <mergeCell ref="L177:X177"/>
    <mergeCell ref="Y177:AB177"/>
    <mergeCell ref="AC177:AG177"/>
    <mergeCell ref="AH177:AT177"/>
    <mergeCell ref="AU177:AX177"/>
    <mergeCell ref="G175:K175"/>
    <mergeCell ref="L175:X175"/>
    <mergeCell ref="Y175:AB175"/>
    <mergeCell ref="AC175:AG175"/>
    <mergeCell ref="AH175:AT175"/>
    <mergeCell ref="AU175:AX175"/>
    <mergeCell ref="AC173:AG173"/>
    <mergeCell ref="AH173:AT173"/>
    <mergeCell ref="AU173:AX173"/>
    <mergeCell ref="G174:K174"/>
    <mergeCell ref="L174:X174"/>
    <mergeCell ref="Y174:AB174"/>
    <mergeCell ref="AC174:AG174"/>
    <mergeCell ref="AH174:AT174"/>
    <mergeCell ref="AU174:AX174"/>
    <mergeCell ref="AQ146:AS146"/>
    <mergeCell ref="AT146:AU146"/>
    <mergeCell ref="AV146:AW146"/>
    <mergeCell ref="A147:F171"/>
    <mergeCell ref="A172:F183"/>
    <mergeCell ref="G172:AB172"/>
    <mergeCell ref="AC172:AX172"/>
    <mergeCell ref="G173:K173"/>
    <mergeCell ref="L173:X173"/>
    <mergeCell ref="Y173:AB173"/>
    <mergeCell ref="AC146:AD146"/>
    <mergeCell ref="AE146:AG146"/>
    <mergeCell ref="AH146:AI146"/>
    <mergeCell ref="AJ146:AL146"/>
    <mergeCell ref="AM146:AN146"/>
    <mergeCell ref="AO146:AP146"/>
    <mergeCell ref="O146:P146"/>
    <mergeCell ref="Q146:R146"/>
    <mergeCell ref="S146:U146"/>
    <mergeCell ref="V146:W146"/>
    <mergeCell ref="X146:Z146"/>
    <mergeCell ref="AA146:AB146"/>
    <mergeCell ref="AJ145:AK145"/>
    <mergeCell ref="AM145:AN145"/>
    <mergeCell ref="AO145:AP145"/>
    <mergeCell ref="AR145:AS145"/>
    <mergeCell ref="AU145:AV145"/>
    <mergeCell ref="A146:D146"/>
    <mergeCell ref="E146:F146"/>
    <mergeCell ref="G146:I146"/>
    <mergeCell ref="J146:K146"/>
    <mergeCell ref="L146:N146"/>
    <mergeCell ref="Q145:S145"/>
    <mergeCell ref="U145:V145"/>
    <mergeCell ref="X145:Y145"/>
    <mergeCell ref="AA145:AB145"/>
    <mergeCell ref="AC145:AE145"/>
    <mergeCell ref="AG145:AH145"/>
    <mergeCell ref="AJ144:AK144"/>
    <mergeCell ref="AM144:AN144"/>
    <mergeCell ref="AO144:AP144"/>
    <mergeCell ref="AR144:AS144"/>
    <mergeCell ref="AU144:AV144"/>
    <mergeCell ref="A145:D145"/>
    <mergeCell ref="E145:G145"/>
    <mergeCell ref="I145:J145"/>
    <mergeCell ref="L145:M145"/>
    <mergeCell ref="O145:P145"/>
    <mergeCell ref="Q144:S144"/>
    <mergeCell ref="U144:V144"/>
    <mergeCell ref="X144:Y144"/>
    <mergeCell ref="AA144:AB144"/>
    <mergeCell ref="AC144:AE144"/>
    <mergeCell ref="AG144:AH144"/>
    <mergeCell ref="A143:D143"/>
    <mergeCell ref="E143:P143"/>
    <mergeCell ref="Q143:AB143"/>
    <mergeCell ref="AC143:AN143"/>
    <mergeCell ref="AO143:AX143"/>
    <mergeCell ref="A144:D144"/>
    <mergeCell ref="E144:G144"/>
    <mergeCell ref="I144:J144"/>
    <mergeCell ref="L144:M144"/>
    <mergeCell ref="O144:P144"/>
    <mergeCell ref="A141:D141"/>
    <mergeCell ref="E141:P141"/>
    <mergeCell ref="Q141:AB141"/>
    <mergeCell ref="AC141:AN141"/>
    <mergeCell ref="AO141:AX141"/>
    <mergeCell ref="A142:D142"/>
    <mergeCell ref="E142:P142"/>
    <mergeCell ref="Q142:AB142"/>
    <mergeCell ref="AC142:AN142"/>
    <mergeCell ref="AO142:AX142"/>
    <mergeCell ref="A139:D139"/>
    <mergeCell ref="E139:P139"/>
    <mergeCell ref="Q139:AB139"/>
    <mergeCell ref="AC139:AN139"/>
    <mergeCell ref="AO139:AX139"/>
    <mergeCell ref="A140:D140"/>
    <mergeCell ref="E140:P140"/>
    <mergeCell ref="Q140:AB140"/>
    <mergeCell ref="AC140:AN140"/>
    <mergeCell ref="AO140:AX140"/>
    <mergeCell ref="A137:D137"/>
    <mergeCell ref="E137:P137"/>
    <mergeCell ref="Q137:AB137"/>
    <mergeCell ref="AC137:AN137"/>
    <mergeCell ref="AO137:AX137"/>
    <mergeCell ref="A138:D138"/>
    <mergeCell ref="E138:P138"/>
    <mergeCell ref="Q138:AB138"/>
    <mergeCell ref="AC138:AN138"/>
    <mergeCell ref="AO138:AX138"/>
    <mergeCell ref="E131:G131"/>
    <mergeCell ref="H131:I131"/>
    <mergeCell ref="J131:L131"/>
    <mergeCell ref="M131:N131"/>
    <mergeCell ref="O131:AF131"/>
    <mergeCell ref="O129:AF129"/>
    <mergeCell ref="C130:D130"/>
    <mergeCell ref="E130:G130"/>
    <mergeCell ref="H130:I130"/>
    <mergeCell ref="J130:L130"/>
    <mergeCell ref="M130:N130"/>
    <mergeCell ref="O130:AF130"/>
    <mergeCell ref="A133:AX133"/>
    <mergeCell ref="A134:AX134"/>
    <mergeCell ref="A135:AX135"/>
    <mergeCell ref="A136:D136"/>
    <mergeCell ref="E136:P136"/>
    <mergeCell ref="Q136:AB136"/>
    <mergeCell ref="AC136:AN136"/>
    <mergeCell ref="AO136:AX136"/>
    <mergeCell ref="C129:D129"/>
    <mergeCell ref="E129:G129"/>
    <mergeCell ref="H129:I129"/>
    <mergeCell ref="J129:L129"/>
    <mergeCell ref="M129:N129"/>
    <mergeCell ref="C125:AC125"/>
    <mergeCell ref="AD125:AF125"/>
    <mergeCell ref="AG125:AX125"/>
    <mergeCell ref="A126:B132"/>
    <mergeCell ref="C126:AC126"/>
    <mergeCell ref="AD126:AF126"/>
    <mergeCell ref="AG126:AX132"/>
    <mergeCell ref="C127:N127"/>
    <mergeCell ref="O127:AF127"/>
    <mergeCell ref="C128:D128"/>
    <mergeCell ref="A122:B125"/>
    <mergeCell ref="C122:AC122"/>
    <mergeCell ref="AD122:AF122"/>
    <mergeCell ref="AG122:AX122"/>
    <mergeCell ref="C123:AC123"/>
    <mergeCell ref="AD123:AF123"/>
    <mergeCell ref="AG123:AX123"/>
    <mergeCell ref="C124:AC124"/>
    <mergeCell ref="AD124:AF124"/>
    <mergeCell ref="AG124:AX124"/>
    <mergeCell ref="C132:D132"/>
    <mergeCell ref="E132:G132"/>
    <mergeCell ref="H132:I132"/>
    <mergeCell ref="J132:L132"/>
    <mergeCell ref="M132:N132"/>
    <mergeCell ref="O132:AF132"/>
    <mergeCell ref="C131:D131"/>
    <mergeCell ref="C118:AC118"/>
    <mergeCell ref="AD118:AF118"/>
    <mergeCell ref="AG118:AX118"/>
    <mergeCell ref="C119:AC119"/>
    <mergeCell ref="AD119:AF119"/>
    <mergeCell ref="AG119:AX119"/>
    <mergeCell ref="C116:AC116"/>
    <mergeCell ref="AD116:AF116"/>
    <mergeCell ref="AG116:AX116"/>
    <mergeCell ref="C117:AC117"/>
    <mergeCell ref="AD117:AF117"/>
    <mergeCell ref="AG117:AX117"/>
    <mergeCell ref="E128:G128"/>
    <mergeCell ref="H128:I128"/>
    <mergeCell ref="J128:L128"/>
    <mergeCell ref="M128:N128"/>
    <mergeCell ref="O128:AF128"/>
    <mergeCell ref="AD113:AF113"/>
    <mergeCell ref="E114:AC114"/>
    <mergeCell ref="AD114:AF114"/>
    <mergeCell ref="C115:AC115"/>
    <mergeCell ref="AD115:AF115"/>
    <mergeCell ref="AG115:AX115"/>
    <mergeCell ref="AG110:AX110"/>
    <mergeCell ref="C111:AC111"/>
    <mergeCell ref="AD111:AF111"/>
    <mergeCell ref="AG111:AX111"/>
    <mergeCell ref="A112:B121"/>
    <mergeCell ref="C112:AC112"/>
    <mergeCell ref="AD112:AF112"/>
    <mergeCell ref="AG112:AX114"/>
    <mergeCell ref="C113:D114"/>
    <mergeCell ref="E113:AC113"/>
    <mergeCell ref="A107:AX107"/>
    <mergeCell ref="C108:AC108"/>
    <mergeCell ref="AD108:AF108"/>
    <mergeCell ref="AG108:AX108"/>
    <mergeCell ref="A109:B111"/>
    <mergeCell ref="C109:AC109"/>
    <mergeCell ref="AD109:AF109"/>
    <mergeCell ref="AG109:AX109"/>
    <mergeCell ref="C110:AC110"/>
    <mergeCell ref="AD110:AF110"/>
    <mergeCell ref="C120:AC120"/>
    <mergeCell ref="AD120:AF120"/>
    <mergeCell ref="AG120:AX120"/>
    <mergeCell ref="C121:AC121"/>
    <mergeCell ref="AD121:AF121"/>
    <mergeCell ref="AG121:AX121"/>
    <mergeCell ref="C104:D106"/>
    <mergeCell ref="E104:F106"/>
    <mergeCell ref="G104:I104"/>
    <mergeCell ref="J104:T104"/>
    <mergeCell ref="U104:AX104"/>
    <mergeCell ref="G105:T105"/>
    <mergeCell ref="U105:AX105"/>
    <mergeCell ref="G106:T106"/>
    <mergeCell ref="U106:AX106"/>
    <mergeCell ref="A101:B106"/>
    <mergeCell ref="C101:D103"/>
    <mergeCell ref="E101:F101"/>
    <mergeCell ref="G101:AX101"/>
    <mergeCell ref="E102:F103"/>
    <mergeCell ref="G102:V103"/>
    <mergeCell ref="W102:AA102"/>
    <mergeCell ref="AB102:AX102"/>
    <mergeCell ref="W103:AA103"/>
    <mergeCell ref="AB103:AX103"/>
    <mergeCell ref="A99:F100"/>
    <mergeCell ref="G99:AX100"/>
    <mergeCell ref="AI98:AL98"/>
    <mergeCell ref="AM98:AP98"/>
    <mergeCell ref="AQ98:AT98"/>
    <mergeCell ref="AU98:AX98"/>
    <mergeCell ref="AE96:AH96"/>
    <mergeCell ref="AI96:AL96"/>
    <mergeCell ref="AM96:AP96"/>
    <mergeCell ref="AQ96:AT96"/>
    <mergeCell ref="AU96:AX96"/>
    <mergeCell ref="Y97:AA97"/>
    <mergeCell ref="AB97:AD97"/>
    <mergeCell ref="AE97:AH97"/>
    <mergeCell ref="AI97:AL97"/>
    <mergeCell ref="AM97:AP97"/>
    <mergeCell ref="A91:F93"/>
    <mergeCell ref="G91:X91"/>
    <mergeCell ref="Y91:AA91"/>
    <mergeCell ref="AB91:AD91"/>
    <mergeCell ref="AE91:AH91"/>
    <mergeCell ref="AI91:AL91"/>
    <mergeCell ref="AM91:AP91"/>
    <mergeCell ref="AQ91:AX91"/>
    <mergeCell ref="G92:X93"/>
    <mergeCell ref="AI94:AL95"/>
    <mergeCell ref="AM94:AP95"/>
    <mergeCell ref="AQ94:AT94"/>
    <mergeCell ref="AU94:AX94"/>
    <mergeCell ref="AQ95:AR95"/>
    <mergeCell ref="AS95:AT95"/>
    <mergeCell ref="AU95:AV95"/>
    <mergeCell ref="AW95:AX95"/>
    <mergeCell ref="A94:F98"/>
    <mergeCell ref="G94:O95"/>
    <mergeCell ref="P94:X95"/>
    <mergeCell ref="Y94:AA95"/>
    <mergeCell ref="AB94:AD95"/>
    <mergeCell ref="AE94:AH95"/>
    <mergeCell ref="G96:O98"/>
    <mergeCell ref="P96:X98"/>
    <mergeCell ref="Y96:AA96"/>
    <mergeCell ref="AB96:AD96"/>
    <mergeCell ref="AQ97:AT97"/>
    <mergeCell ref="AU97:AX97"/>
    <mergeCell ref="Y98:AA98"/>
    <mergeCell ref="AB98:AD98"/>
    <mergeCell ref="AE98:AH98"/>
    <mergeCell ref="G89:O90"/>
    <mergeCell ref="P89:X90"/>
    <mergeCell ref="Y89:AA89"/>
    <mergeCell ref="AB89:AD89"/>
    <mergeCell ref="AE89:AH89"/>
    <mergeCell ref="Y93:AA93"/>
    <mergeCell ref="AB93:AD93"/>
    <mergeCell ref="AE93:AH93"/>
    <mergeCell ref="AI93:AL93"/>
    <mergeCell ref="AM93:AP93"/>
    <mergeCell ref="AQ93:AX93"/>
    <mergeCell ref="Y92:AA92"/>
    <mergeCell ref="AB92:AD92"/>
    <mergeCell ref="AE92:AH92"/>
    <mergeCell ref="AI92:AL92"/>
    <mergeCell ref="AM92:AP92"/>
    <mergeCell ref="AQ92:AX92"/>
    <mergeCell ref="AU90:AX90"/>
    <mergeCell ref="AI89:AL89"/>
    <mergeCell ref="AM89:AP89"/>
    <mergeCell ref="AQ89:AT89"/>
    <mergeCell ref="AU89:AX89"/>
    <mergeCell ref="Y90:AA90"/>
    <mergeCell ref="AB90:AD90"/>
    <mergeCell ref="AE90:AH90"/>
    <mergeCell ref="AI90:AL90"/>
    <mergeCell ref="AM90:AP90"/>
    <mergeCell ref="AQ90:AT90"/>
    <mergeCell ref="AE88:AH88"/>
    <mergeCell ref="AI88:AL88"/>
    <mergeCell ref="AM88:AP88"/>
    <mergeCell ref="AQ88:AT88"/>
    <mergeCell ref="AU88:AX88"/>
    <mergeCell ref="A87:F87"/>
    <mergeCell ref="G87:AX87"/>
    <mergeCell ref="A88:F90"/>
    <mergeCell ref="G88:O88"/>
    <mergeCell ref="P88:X88"/>
    <mergeCell ref="Y88:AA88"/>
    <mergeCell ref="AB88:AD88"/>
    <mergeCell ref="A85:F86"/>
    <mergeCell ref="G85:AX86"/>
    <mergeCell ref="AI84:AL84"/>
    <mergeCell ref="AM84:AP84"/>
    <mergeCell ref="AQ84:AT84"/>
    <mergeCell ref="AU84:AX84"/>
    <mergeCell ref="AE82:AH82"/>
    <mergeCell ref="AI82:AL82"/>
    <mergeCell ref="AM82:AP82"/>
    <mergeCell ref="AQ82:AT82"/>
    <mergeCell ref="AU82:AX82"/>
    <mergeCell ref="Y83:AA83"/>
    <mergeCell ref="AB83:AD83"/>
    <mergeCell ref="AE83:AH83"/>
    <mergeCell ref="AI83:AL83"/>
    <mergeCell ref="AM83:AP83"/>
    <mergeCell ref="A77:F79"/>
    <mergeCell ref="G77:X77"/>
    <mergeCell ref="Y77:AA77"/>
    <mergeCell ref="AB77:AD77"/>
    <mergeCell ref="AE77:AH77"/>
    <mergeCell ref="AI77:AL77"/>
    <mergeCell ref="AM77:AP77"/>
    <mergeCell ref="AQ77:AX77"/>
    <mergeCell ref="G78:X79"/>
    <mergeCell ref="AI80:AL81"/>
    <mergeCell ref="AM80:AP81"/>
    <mergeCell ref="AQ80:AT80"/>
    <mergeCell ref="AU80:AX80"/>
    <mergeCell ref="AQ81:AR81"/>
    <mergeCell ref="AS81:AT81"/>
    <mergeCell ref="AU81:AV81"/>
    <mergeCell ref="AW81:AX81"/>
    <mergeCell ref="A80:F84"/>
    <mergeCell ref="G80:O81"/>
    <mergeCell ref="P80:X81"/>
    <mergeCell ref="Y80:AA81"/>
    <mergeCell ref="AB80:AD81"/>
    <mergeCell ref="AE80:AH81"/>
    <mergeCell ref="G82:O84"/>
    <mergeCell ref="P82:X84"/>
    <mergeCell ref="Y82:AA82"/>
    <mergeCell ref="AB82:AD82"/>
    <mergeCell ref="AQ83:AT83"/>
    <mergeCell ref="AU83:AX83"/>
    <mergeCell ref="Y84:AA84"/>
    <mergeCell ref="AB84:AD84"/>
    <mergeCell ref="AE84:AH84"/>
    <mergeCell ref="G75:O76"/>
    <mergeCell ref="P75:X76"/>
    <mergeCell ref="Y75:AA75"/>
    <mergeCell ref="AB75:AD75"/>
    <mergeCell ref="AE75:AH75"/>
    <mergeCell ref="Y79:AA79"/>
    <mergeCell ref="AB79:AD79"/>
    <mergeCell ref="AE79:AH79"/>
    <mergeCell ref="AI79:AL79"/>
    <mergeCell ref="AM79:AP79"/>
    <mergeCell ref="AQ79:AX79"/>
    <mergeCell ref="Y78:AA78"/>
    <mergeCell ref="AB78:AD78"/>
    <mergeCell ref="AE78:AH78"/>
    <mergeCell ref="AI78:AL78"/>
    <mergeCell ref="AM78:AP78"/>
    <mergeCell ref="AQ78:AX78"/>
    <mergeCell ref="AU76:AX76"/>
    <mergeCell ref="AI75:AL75"/>
    <mergeCell ref="AM75:AP75"/>
    <mergeCell ref="AQ75:AT75"/>
    <mergeCell ref="AU75:AX75"/>
    <mergeCell ref="Y76:AA76"/>
    <mergeCell ref="AB76:AD76"/>
    <mergeCell ref="AE76:AH76"/>
    <mergeCell ref="AI76:AL76"/>
    <mergeCell ref="AM76:AP76"/>
    <mergeCell ref="AQ76:AT76"/>
    <mergeCell ref="AE74:AH74"/>
    <mergeCell ref="AI74:AL74"/>
    <mergeCell ref="AM74:AP74"/>
    <mergeCell ref="AQ74:AT74"/>
    <mergeCell ref="AU74:AX74"/>
    <mergeCell ref="A73:F73"/>
    <mergeCell ref="G73:AX73"/>
    <mergeCell ref="A74:F76"/>
    <mergeCell ref="G74:O74"/>
    <mergeCell ref="P74:X74"/>
    <mergeCell ref="Y74:AA74"/>
    <mergeCell ref="AB74:AD74"/>
    <mergeCell ref="A71:F72"/>
    <mergeCell ref="G71:AX72"/>
    <mergeCell ref="AI70:AL70"/>
    <mergeCell ref="AM70:AP70"/>
    <mergeCell ref="AQ70:AT70"/>
    <mergeCell ref="AU70:AX70"/>
    <mergeCell ref="AE68:AH68"/>
    <mergeCell ref="AI68:AL68"/>
    <mergeCell ref="AM68:AP68"/>
    <mergeCell ref="AQ68:AT68"/>
    <mergeCell ref="AU68:AX68"/>
    <mergeCell ref="Y69:AA69"/>
    <mergeCell ref="AB69:AD69"/>
    <mergeCell ref="AE69:AH69"/>
    <mergeCell ref="AI69:AL69"/>
    <mergeCell ref="AM69:AP69"/>
    <mergeCell ref="A63:F65"/>
    <mergeCell ref="G63:X63"/>
    <mergeCell ref="Y63:AA63"/>
    <mergeCell ref="AB63:AD63"/>
    <mergeCell ref="AE63:AH63"/>
    <mergeCell ref="AI63:AL63"/>
    <mergeCell ref="AM63:AP63"/>
    <mergeCell ref="AQ63:AX63"/>
    <mergeCell ref="G64:X65"/>
    <mergeCell ref="AI66:AL67"/>
    <mergeCell ref="AM66:AP67"/>
    <mergeCell ref="AQ66:AT66"/>
    <mergeCell ref="AU66:AX66"/>
    <mergeCell ref="AQ67:AR67"/>
    <mergeCell ref="AS67:AT67"/>
    <mergeCell ref="AU67:AV67"/>
    <mergeCell ref="AW67:AX67"/>
    <mergeCell ref="A66:F70"/>
    <mergeCell ref="G66:O67"/>
    <mergeCell ref="P66:X67"/>
    <mergeCell ref="Y66:AA67"/>
    <mergeCell ref="AB66:AD67"/>
    <mergeCell ref="AE66:AH67"/>
    <mergeCell ref="G68:O70"/>
    <mergeCell ref="P68:X70"/>
    <mergeCell ref="Y68:AA68"/>
    <mergeCell ref="AB68:AD68"/>
    <mergeCell ref="AQ69:AT69"/>
    <mergeCell ref="AU69:AX69"/>
    <mergeCell ref="Y70:AA70"/>
    <mergeCell ref="AB70:AD70"/>
    <mergeCell ref="AE70:AH70"/>
    <mergeCell ref="G61:O62"/>
    <mergeCell ref="P61:X62"/>
    <mergeCell ref="Y61:AA61"/>
    <mergeCell ref="AB61:AD61"/>
    <mergeCell ref="AE61:AH61"/>
    <mergeCell ref="Y65:AA65"/>
    <mergeCell ref="AB65:AD65"/>
    <mergeCell ref="AE65:AH65"/>
    <mergeCell ref="AI65:AL65"/>
    <mergeCell ref="AM65:AP65"/>
    <mergeCell ref="AQ65:AX65"/>
    <mergeCell ref="Y64:AA64"/>
    <mergeCell ref="AB64:AD64"/>
    <mergeCell ref="AE64:AH64"/>
    <mergeCell ref="AI64:AL64"/>
    <mergeCell ref="AM64:AP64"/>
    <mergeCell ref="AQ64:AX64"/>
    <mergeCell ref="AU62:AX62"/>
    <mergeCell ref="AI61:AL61"/>
    <mergeCell ref="AM61:AP61"/>
    <mergeCell ref="AQ61:AT61"/>
    <mergeCell ref="AU61:AX61"/>
    <mergeCell ref="Y62:AA62"/>
    <mergeCell ref="AB62:AD62"/>
    <mergeCell ref="AE62:AH62"/>
    <mergeCell ref="AI62:AL62"/>
    <mergeCell ref="AM62:AP62"/>
    <mergeCell ref="AQ62:AT62"/>
    <mergeCell ref="AE60:AH60"/>
    <mergeCell ref="AI60:AL60"/>
    <mergeCell ref="AM60:AP60"/>
    <mergeCell ref="AQ60:AT60"/>
    <mergeCell ref="AU60:AX60"/>
    <mergeCell ref="A59:F59"/>
    <mergeCell ref="G59:AX59"/>
    <mergeCell ref="A60:F62"/>
    <mergeCell ref="G60:O60"/>
    <mergeCell ref="P60:X60"/>
    <mergeCell ref="Y60:AA60"/>
    <mergeCell ref="AB60:AD60"/>
    <mergeCell ref="A57:F58"/>
    <mergeCell ref="G57:AX58"/>
    <mergeCell ref="AI56:AL56"/>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49:F51"/>
    <mergeCell ref="G49:X49"/>
    <mergeCell ref="Y49:AA49"/>
    <mergeCell ref="AB49:AD49"/>
    <mergeCell ref="AE49:AH49"/>
    <mergeCell ref="AI49:AL49"/>
    <mergeCell ref="AM49:AP49"/>
    <mergeCell ref="AQ49:AX49"/>
    <mergeCell ref="G50:X51"/>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G47:O48"/>
    <mergeCell ref="P47:X48"/>
    <mergeCell ref="Y47:AA47"/>
    <mergeCell ref="AB47:AD47"/>
    <mergeCell ref="AE47:AH47"/>
    <mergeCell ref="Y51:AA51"/>
    <mergeCell ref="AB51:AD51"/>
    <mergeCell ref="AE51:AH51"/>
    <mergeCell ref="AI51:AL51"/>
    <mergeCell ref="AM51:AP51"/>
    <mergeCell ref="AQ51:AX51"/>
    <mergeCell ref="Y50:AA50"/>
    <mergeCell ref="AB50:AD50"/>
    <mergeCell ref="AE50:AH50"/>
    <mergeCell ref="AI50:AL50"/>
    <mergeCell ref="AM50:AP50"/>
    <mergeCell ref="AQ50:AX50"/>
    <mergeCell ref="AU48:AX48"/>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A45:F45"/>
    <mergeCell ref="G45:AX45"/>
    <mergeCell ref="A46:F48"/>
    <mergeCell ref="G46:O46"/>
    <mergeCell ref="P46:X46"/>
    <mergeCell ref="Y46:AA46"/>
    <mergeCell ref="AB46:AD46"/>
    <mergeCell ref="A43:F44"/>
    <mergeCell ref="G43:AX44"/>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30:V30 W24">
    <cfRule type="expression" dxfId="795" priority="805">
      <formula>IF(RIGHT(TEXT(P15,"0.#"),1)=".",FALSE,TRUE)</formula>
    </cfRule>
    <cfRule type="expression" dxfId="794" priority="806">
      <formula>IF(RIGHT(TEXT(P15,"0.#"),1)=".",TRUE,FALSE)</formula>
    </cfRule>
  </conditionalFormatting>
  <conditionalFormatting sqref="P19:AQ19">
    <cfRule type="expression" dxfId="793" priority="803">
      <formula>IF(RIGHT(TEXT(P19,"0.#"),1)=".",FALSE,TRUE)</formula>
    </cfRule>
    <cfRule type="expression" dxfId="792" priority="804">
      <formula>IF(RIGHT(TEXT(P19,"0.#"),1)=".",TRUE,FALSE)</formula>
    </cfRule>
  </conditionalFormatting>
  <conditionalFormatting sqref="Y175">
    <cfRule type="expression" dxfId="789" priority="799">
      <formula>IF(RIGHT(TEXT(Y175,"0.#"),1)=".",FALSE,TRUE)</formula>
    </cfRule>
    <cfRule type="expression" dxfId="788" priority="800">
      <formula>IF(RIGHT(TEXT(Y175,"0.#"),1)=".",TRUE,FALSE)</formula>
    </cfRule>
  </conditionalFormatting>
  <conditionalFormatting sqref="Y182 Y178">
    <cfRule type="expression" dxfId="787" priority="779">
      <formula>IF(RIGHT(TEXT(Y178,"0.#"),1)=".",FALSE,TRUE)</formula>
    </cfRule>
    <cfRule type="expression" dxfId="786" priority="780">
      <formula>IF(RIGHT(TEXT(Y178,"0.#"),1)=".",TRUE,FALSE)</formula>
    </cfRule>
  </conditionalFormatting>
  <conditionalFormatting sqref="P16:AQ18 P13:AQ14">
    <cfRule type="expression" dxfId="785" priority="797">
      <formula>IF(RIGHT(TEXT(P13,"0.#"),1)=".",FALSE,TRUE)</formula>
    </cfRule>
    <cfRule type="expression" dxfId="784" priority="798">
      <formula>IF(RIGHT(TEXT(P13,"0.#"),1)=".",TRUE,FALSE)</formula>
    </cfRule>
  </conditionalFormatting>
  <conditionalFormatting sqref="P20:AJ20">
    <cfRule type="expression" dxfId="783" priority="795">
      <formula>IF(RIGHT(TEXT(P20,"0.#"),1)=".",FALSE,TRUE)</formula>
    </cfRule>
    <cfRule type="expression" dxfId="782" priority="796">
      <formula>IF(RIGHT(TEXT(P20,"0.#"),1)=".",TRUE,FALSE)</formula>
    </cfRule>
  </conditionalFormatting>
  <conditionalFormatting sqref="AE33 AQ33">
    <cfRule type="expression" dxfId="781" priority="793">
      <formula>IF(RIGHT(TEXT(AE33,"0.#"),1)=".",FALSE,TRUE)</formula>
    </cfRule>
    <cfRule type="expression" dxfId="780" priority="794">
      <formula>IF(RIGHT(TEXT(AE33,"0.#"),1)=".",TRUE,FALSE)</formula>
    </cfRule>
  </conditionalFormatting>
  <conditionalFormatting sqref="Y174">
    <cfRule type="expression" dxfId="779" priority="791">
      <formula>IF(RIGHT(TEXT(Y174,"0.#"),1)=".",FALSE,TRUE)</formula>
    </cfRule>
    <cfRule type="expression" dxfId="778" priority="792">
      <formula>IF(RIGHT(TEXT(Y174,"0.#"),1)=".",TRUE,FALSE)</formula>
    </cfRule>
  </conditionalFormatting>
  <conditionalFormatting sqref="AU175">
    <cfRule type="expression" dxfId="775" priority="787">
      <formula>IF(RIGHT(TEXT(AU175,"0.#"),1)=".",FALSE,TRUE)</formula>
    </cfRule>
    <cfRule type="expression" dxfId="774" priority="788">
      <formula>IF(RIGHT(TEXT(AU175,"0.#"),1)=".",TRUE,FALSE)</formula>
    </cfRule>
  </conditionalFormatting>
  <conditionalFormatting sqref="AU174">
    <cfRule type="expression" dxfId="773" priority="785">
      <formula>IF(RIGHT(TEXT(AU174,"0.#"),1)=".",FALSE,TRUE)</formula>
    </cfRule>
    <cfRule type="expression" dxfId="772" priority="786">
      <formula>IF(RIGHT(TEXT(AU174,"0.#"),1)=".",TRUE,FALSE)</formula>
    </cfRule>
  </conditionalFormatting>
  <conditionalFormatting sqref="Y183 Y179">
    <cfRule type="expression" dxfId="769" priority="781">
      <formula>IF(RIGHT(TEXT(Y179,"0.#"),1)=".",FALSE,TRUE)</formula>
    </cfRule>
    <cfRule type="expression" dxfId="768" priority="782">
      <formula>IF(RIGHT(TEXT(Y179,"0.#"),1)=".",TRUE,FALSE)</formula>
    </cfRule>
  </conditionalFormatting>
  <conditionalFormatting sqref="AU183 AU179">
    <cfRule type="expression" dxfId="765" priority="775">
      <formula>IF(RIGHT(TEXT(AU179,"0.#"),1)=".",FALSE,TRUE)</formula>
    </cfRule>
    <cfRule type="expression" dxfId="764" priority="776">
      <formula>IF(RIGHT(TEXT(AU179,"0.#"),1)=".",TRUE,FALSE)</formula>
    </cfRule>
  </conditionalFormatting>
  <conditionalFormatting sqref="AU182 AU178">
    <cfRule type="expression" dxfId="763" priority="773">
      <formula>IF(RIGHT(TEXT(AU178,"0.#"),1)=".",FALSE,TRUE)</formula>
    </cfRule>
    <cfRule type="expression" dxfId="762" priority="774">
      <formula>IF(RIGHT(TEXT(AU178,"0.#"),1)=".",TRUE,FALSE)</formula>
    </cfRule>
  </conditionalFormatting>
  <conditionalFormatting sqref="AI33">
    <cfRule type="expression" dxfId="761" priority="771">
      <formula>IF(RIGHT(TEXT(AI33,"0.#"),1)=".",FALSE,TRUE)</formula>
    </cfRule>
    <cfRule type="expression" dxfId="760" priority="772">
      <formula>IF(RIGHT(TEXT(AI33,"0.#"),1)=".",TRUE,FALSE)</formula>
    </cfRule>
  </conditionalFormatting>
  <conditionalFormatting sqref="AM33">
    <cfRule type="expression" dxfId="759" priority="769">
      <formula>IF(RIGHT(TEXT(AM33,"0.#"),1)=".",FALSE,TRUE)</formula>
    </cfRule>
    <cfRule type="expression" dxfId="758" priority="770">
      <formula>IF(RIGHT(TEXT(AM33,"0.#"),1)=".",TRUE,FALSE)</formula>
    </cfRule>
  </conditionalFormatting>
  <conditionalFormatting sqref="AE34">
    <cfRule type="expression" dxfId="757" priority="767">
      <formula>IF(RIGHT(TEXT(AE34,"0.#"),1)=".",FALSE,TRUE)</formula>
    </cfRule>
    <cfRule type="expression" dxfId="756" priority="768">
      <formula>IF(RIGHT(TEXT(AE34,"0.#"),1)=".",TRUE,FALSE)</formula>
    </cfRule>
  </conditionalFormatting>
  <conditionalFormatting sqref="AI34">
    <cfRule type="expression" dxfId="755" priority="765">
      <formula>IF(RIGHT(TEXT(AI34,"0.#"),1)=".",FALSE,TRUE)</formula>
    </cfRule>
    <cfRule type="expression" dxfId="754" priority="766">
      <formula>IF(RIGHT(TEXT(AI34,"0.#"),1)=".",TRUE,FALSE)</formula>
    </cfRule>
  </conditionalFormatting>
  <conditionalFormatting sqref="AM34">
    <cfRule type="expression" dxfId="753" priority="763">
      <formula>IF(RIGHT(TEXT(AM34,"0.#"),1)=".",FALSE,TRUE)</formula>
    </cfRule>
    <cfRule type="expression" dxfId="752" priority="764">
      <formula>IF(RIGHT(TEXT(AM34,"0.#"),1)=".",TRUE,FALSE)</formula>
    </cfRule>
  </conditionalFormatting>
  <conditionalFormatting sqref="AQ34">
    <cfRule type="expression" dxfId="751" priority="761">
      <formula>IF(RIGHT(TEXT(AQ34,"0.#"),1)=".",FALSE,TRUE)</formula>
    </cfRule>
    <cfRule type="expression" dxfId="750" priority="762">
      <formula>IF(RIGHT(TEXT(AQ34,"0.#"),1)=".",TRUE,FALSE)</formula>
    </cfRule>
  </conditionalFormatting>
  <conditionalFormatting sqref="AL191:AO191">
    <cfRule type="expression" dxfId="731" priority="739">
      <formula>IF(AND(AL191&gt;=0, RIGHT(TEXT(AL191,"0.#"),1)&lt;&gt;"."),TRUE,FALSE)</formula>
    </cfRule>
    <cfRule type="expression" dxfId="730" priority="740">
      <formula>IF(AND(AL191&gt;=0, RIGHT(TEXT(AL191,"0.#"),1)="."),TRUE,FALSE)</formula>
    </cfRule>
    <cfRule type="expression" dxfId="729" priority="741">
      <formula>IF(AND(AL191&lt;0, RIGHT(TEXT(AL191,"0.#"),1)&lt;&gt;"."),TRUE,FALSE)</formula>
    </cfRule>
    <cfRule type="expression" dxfId="728" priority="742">
      <formula>IF(AND(AL191&lt;0, RIGHT(TEXT(AL191,"0.#"),1)="."),TRUE,FALSE)</formula>
    </cfRule>
  </conditionalFormatting>
  <conditionalFormatting sqref="Y191">
    <cfRule type="expression" dxfId="723" priority="733">
      <formula>IF(RIGHT(TEXT(Y191,"0.#"),1)=".",FALSE,TRUE)</formula>
    </cfRule>
    <cfRule type="expression" dxfId="722" priority="734">
      <formula>IF(RIGHT(TEXT(Y191,"0.#"),1)=".",TRUE,FALSE)</formula>
    </cfRule>
  </conditionalFormatting>
  <conditionalFormatting sqref="AL189:AO190">
    <cfRule type="expression" dxfId="715" priority="723">
      <formula>IF(AND(AL189&gt;=0, RIGHT(TEXT(AL189,"0.#"),1)&lt;&gt;"."),TRUE,FALSE)</formula>
    </cfRule>
    <cfRule type="expression" dxfId="714" priority="724">
      <formula>IF(AND(AL189&gt;=0, RIGHT(TEXT(AL189,"0.#"),1)="."),TRUE,FALSE)</formula>
    </cfRule>
    <cfRule type="expression" dxfId="713" priority="725">
      <formula>IF(AND(AL189&lt;0, RIGHT(TEXT(AL189,"0.#"),1)&lt;&gt;"."),TRUE,FALSE)</formula>
    </cfRule>
    <cfRule type="expression" dxfId="712" priority="726">
      <formula>IF(AND(AL189&lt;0, RIGHT(TEXT(AL189,"0.#"),1)="."),TRUE,FALSE)</formula>
    </cfRule>
  </conditionalFormatting>
  <conditionalFormatting sqref="Y189:Y190">
    <cfRule type="expression" dxfId="711" priority="721">
      <formula>IF(RIGHT(TEXT(Y189,"0.#"),1)=".",FALSE,TRUE)</formula>
    </cfRule>
    <cfRule type="expression" dxfId="710" priority="722">
      <formula>IF(RIGHT(TEXT(Y189,"0.#"),1)=".",TRUE,FALSE)</formula>
    </cfRule>
  </conditionalFormatting>
  <conditionalFormatting sqref="Y195">
    <cfRule type="expression" dxfId="707" priority="653">
      <formula>IF(RIGHT(TEXT(Y195,"0.#"),1)=".",FALSE,TRUE)</formula>
    </cfRule>
    <cfRule type="expression" dxfId="706" priority="654">
      <formula>IF(RIGHT(TEXT(Y195,"0.#"),1)=".",TRUE,FALSE)</formula>
    </cfRule>
  </conditionalFormatting>
  <conditionalFormatting sqref="Y199:Y200">
    <cfRule type="expression" dxfId="703" priority="641">
      <formula>IF(RIGHT(TEXT(Y199,"0.#"),1)=".",FALSE,TRUE)</formula>
    </cfRule>
    <cfRule type="expression" dxfId="702" priority="642">
      <formula>IF(RIGHT(TEXT(Y199,"0.#"),1)=".",TRUE,FALSE)</formula>
    </cfRule>
  </conditionalFormatting>
  <conditionalFormatting sqref="Y206:Y213">
    <cfRule type="expression" dxfId="701" priority="635">
      <formula>IF(RIGHT(TEXT(Y206,"0.#"),1)=".",FALSE,TRUE)</formula>
    </cfRule>
    <cfRule type="expression" dxfId="700" priority="636">
      <formula>IF(RIGHT(TEXT(Y206,"0.#"),1)=".",TRUE,FALSE)</formula>
    </cfRule>
  </conditionalFormatting>
  <conditionalFormatting sqref="Y204:Y205">
    <cfRule type="expression" dxfId="699" priority="629">
      <formula>IF(RIGHT(TEXT(Y204,"0.#"),1)=".",FALSE,TRUE)</formula>
    </cfRule>
    <cfRule type="expression" dxfId="698" priority="630">
      <formula>IF(RIGHT(TEXT(Y204,"0.#"),1)=".",TRUE,FALSE)</formula>
    </cfRule>
  </conditionalFormatting>
  <conditionalFormatting sqref="Y217">
    <cfRule type="expression" dxfId="695" priority="617">
      <formula>IF(RIGHT(TEXT(Y217,"0.#"),1)=".",FALSE,TRUE)</formula>
    </cfRule>
    <cfRule type="expression" dxfId="694" priority="618">
      <formula>IF(RIGHT(TEXT(Y217,"0.#"),1)=".",TRUE,FALSE)</formula>
    </cfRule>
  </conditionalFormatting>
  <conditionalFormatting sqref="Y223:Y229">
    <cfRule type="expression" dxfId="693" priority="611">
      <formula>IF(RIGHT(TEXT(Y223,"0.#"),1)=".",FALSE,TRUE)</formula>
    </cfRule>
    <cfRule type="expression" dxfId="692" priority="612">
      <formula>IF(RIGHT(TEXT(Y223,"0.#"),1)=".",TRUE,FALSE)</formula>
    </cfRule>
  </conditionalFormatting>
  <conditionalFormatting sqref="P24">
    <cfRule type="expression" dxfId="691" priority="713">
      <formula>IF(RIGHT(TEXT(P24,"0.#"),1)=".",FALSE,TRUE)</formula>
    </cfRule>
    <cfRule type="expression" dxfId="690" priority="714">
      <formula>IF(RIGHT(TEXT(P24,"0.#"),1)=".",TRUE,FALSE)</formula>
    </cfRule>
  </conditionalFormatting>
  <conditionalFormatting sqref="P25:P28">
    <cfRule type="expression" dxfId="689" priority="711">
      <formula>IF(RIGHT(TEXT(P25,"0.#"),1)=".",FALSE,TRUE)</formula>
    </cfRule>
    <cfRule type="expression" dxfId="688" priority="712">
      <formula>IF(RIGHT(TEXT(P25,"0.#"),1)=".",TRUE,FALSE)</formula>
    </cfRule>
  </conditionalFormatting>
  <conditionalFormatting sqref="P29">
    <cfRule type="expression" dxfId="687" priority="709">
      <formula>IF(RIGHT(TEXT(P29,"0.#"),1)=".",FALSE,TRUE)</formula>
    </cfRule>
    <cfRule type="expression" dxfId="686" priority="710">
      <formula>IF(RIGHT(TEXT(P29,"0.#"),1)=".",TRUE,FALSE)</formula>
    </cfRule>
  </conditionalFormatting>
  <conditionalFormatting sqref="AL195:AO195">
    <cfRule type="expression" dxfId="637" priority="655">
      <formula>IF(AND(AL195&gt;=0, RIGHT(TEXT(AL195,"0.#"),1)&lt;&gt;"."),TRUE,FALSE)</formula>
    </cfRule>
    <cfRule type="expression" dxfId="636" priority="656">
      <formula>IF(AND(AL195&gt;=0, RIGHT(TEXT(AL195,"0.#"),1)="."),TRUE,FALSE)</formula>
    </cfRule>
    <cfRule type="expression" dxfId="635" priority="657">
      <formula>IF(AND(AL195&lt;0, RIGHT(TEXT(AL195,"0.#"),1)&lt;&gt;"."),TRUE,FALSE)</formula>
    </cfRule>
    <cfRule type="expression" dxfId="634" priority="658">
      <formula>IF(AND(AL195&lt;0, RIGHT(TEXT(AL195,"0.#"),1)="."),TRUE,FALSE)</formula>
    </cfRule>
  </conditionalFormatting>
  <conditionalFormatting sqref="AL199:AO200">
    <cfRule type="expression" dxfId="629" priority="643">
      <formula>IF(AND(AL199&gt;=0, RIGHT(TEXT(AL199,"0.#"),1)&lt;&gt;"."),TRUE,FALSE)</formula>
    </cfRule>
    <cfRule type="expression" dxfId="628" priority="644">
      <formula>IF(AND(AL199&gt;=0, RIGHT(TEXT(AL199,"0.#"),1)="."),TRUE,FALSE)</formula>
    </cfRule>
    <cfRule type="expression" dxfId="627" priority="645">
      <formula>IF(AND(AL199&lt;0, RIGHT(TEXT(AL199,"0.#"),1)&lt;&gt;"."),TRUE,FALSE)</formula>
    </cfRule>
    <cfRule type="expression" dxfId="626" priority="646">
      <formula>IF(AND(AL199&lt;0, RIGHT(TEXT(AL199,"0.#"),1)="."),TRUE,FALSE)</formula>
    </cfRule>
  </conditionalFormatting>
  <conditionalFormatting sqref="AL206:AO213">
    <cfRule type="expression" dxfId="625" priority="637">
      <formula>IF(AND(AL206&gt;=0, RIGHT(TEXT(AL206,"0.#"),1)&lt;&gt;"."),TRUE,FALSE)</formula>
    </cfRule>
    <cfRule type="expression" dxfId="624" priority="638">
      <formula>IF(AND(AL206&gt;=0, RIGHT(TEXT(AL206,"0.#"),1)="."),TRUE,FALSE)</formula>
    </cfRule>
    <cfRule type="expression" dxfId="623" priority="639">
      <formula>IF(AND(AL206&lt;0, RIGHT(TEXT(AL206,"0.#"),1)&lt;&gt;"."),TRUE,FALSE)</formula>
    </cfRule>
    <cfRule type="expression" dxfId="622" priority="640">
      <formula>IF(AND(AL206&lt;0, RIGHT(TEXT(AL206,"0.#"),1)="."),TRUE,FALSE)</formula>
    </cfRule>
  </conditionalFormatting>
  <conditionalFormatting sqref="AL204:AO205">
    <cfRule type="expression" dxfId="621" priority="631">
      <formula>IF(AND(AL204&gt;=0, RIGHT(TEXT(AL204,"0.#"),1)&lt;&gt;"."),TRUE,FALSE)</formula>
    </cfRule>
    <cfRule type="expression" dxfId="620" priority="632">
      <formula>IF(AND(AL204&gt;=0, RIGHT(TEXT(AL204,"0.#"),1)="."),TRUE,FALSE)</formula>
    </cfRule>
    <cfRule type="expression" dxfId="619" priority="633">
      <formula>IF(AND(AL204&lt;0, RIGHT(TEXT(AL204,"0.#"),1)&lt;&gt;"."),TRUE,FALSE)</formula>
    </cfRule>
    <cfRule type="expression" dxfId="618" priority="634">
      <formula>IF(AND(AL204&lt;0, RIGHT(TEXT(AL204,"0.#"),1)="."),TRUE,FALSE)</formula>
    </cfRule>
  </conditionalFormatting>
  <conditionalFormatting sqref="AL217:AO217">
    <cfRule type="expression" dxfId="613" priority="619">
      <formula>IF(AND(AL217&gt;=0, RIGHT(TEXT(AL217,"0.#"),1)&lt;&gt;"."),TRUE,FALSE)</formula>
    </cfRule>
    <cfRule type="expression" dxfId="612" priority="620">
      <formula>IF(AND(AL217&gt;=0, RIGHT(TEXT(AL217,"0.#"),1)="."),TRUE,FALSE)</formula>
    </cfRule>
    <cfRule type="expression" dxfId="611" priority="621">
      <formula>IF(AND(AL217&lt;0, RIGHT(TEXT(AL217,"0.#"),1)&lt;&gt;"."),TRUE,FALSE)</formula>
    </cfRule>
    <cfRule type="expression" dxfId="610" priority="622">
      <formula>IF(AND(AL217&lt;0, RIGHT(TEXT(AL217,"0.#"),1)="."),TRUE,FALSE)</formula>
    </cfRule>
  </conditionalFormatting>
  <conditionalFormatting sqref="AL223:AO229">
    <cfRule type="expression" dxfId="609" priority="613">
      <formula>IF(AND(AL223&gt;=0, RIGHT(TEXT(AL223,"0.#"),1)&lt;&gt;"."),TRUE,FALSE)</formula>
    </cfRule>
    <cfRule type="expression" dxfId="608" priority="614">
      <formula>IF(AND(AL223&gt;=0, RIGHT(TEXT(AL223,"0.#"),1)="."),TRUE,FALSE)</formula>
    </cfRule>
    <cfRule type="expression" dxfId="607" priority="615">
      <formula>IF(AND(AL223&lt;0, RIGHT(TEXT(AL223,"0.#"),1)&lt;&gt;"."),TRUE,FALSE)</formula>
    </cfRule>
    <cfRule type="expression" dxfId="606" priority="616">
      <formula>IF(AND(AL223&lt;0, RIGHT(TEXT(AL223,"0.#"),1)="."),TRUE,FALSE)</formula>
    </cfRule>
  </conditionalFormatting>
  <conditionalFormatting sqref="AL221:AO222">
    <cfRule type="expression" dxfId="605" priority="607">
      <formula>IF(AND(AL221&gt;=0, RIGHT(TEXT(AL221,"0.#"),1)&lt;&gt;"."),TRUE,FALSE)</formula>
    </cfRule>
    <cfRule type="expression" dxfId="604" priority="608">
      <formula>IF(AND(AL221&gt;=0, RIGHT(TEXT(AL221,"0.#"),1)="."),TRUE,FALSE)</formula>
    </cfRule>
    <cfRule type="expression" dxfId="603" priority="609">
      <formula>IF(AND(AL221&lt;0, RIGHT(TEXT(AL221,"0.#"),1)&lt;&gt;"."),TRUE,FALSE)</formula>
    </cfRule>
    <cfRule type="expression" dxfId="602" priority="610">
      <formula>IF(AND(AL221&lt;0, RIGHT(TEXT(AL221,"0.#"),1)="."),TRUE,FALSE)</formula>
    </cfRule>
  </conditionalFormatting>
  <conditionalFormatting sqref="Y221:Y222">
    <cfRule type="expression" dxfId="601" priority="605">
      <formula>IF(RIGHT(TEXT(Y221,"0.#"),1)=".",FALSE,TRUE)</formula>
    </cfRule>
    <cfRule type="expression" dxfId="600" priority="606">
      <formula>IF(RIGHT(TEXT(Y221,"0.#"),1)=".",TRUE,FALSE)</formula>
    </cfRule>
  </conditionalFormatting>
  <conditionalFormatting sqref="AU34">
    <cfRule type="expression" dxfId="575" priority="577">
      <formula>IF(RIGHT(TEXT(AU34,"0.#"),1)=".",FALSE,TRUE)</formula>
    </cfRule>
    <cfRule type="expression" dxfId="574" priority="578">
      <formula>IF(RIGHT(TEXT(AU34,"0.#"),1)=".",TRUE,FALSE)</formula>
    </cfRule>
  </conditionalFormatting>
  <conditionalFormatting sqref="AU33">
    <cfRule type="expression" dxfId="573" priority="579">
      <formula>IF(RIGHT(TEXT(AU33,"0.#"),1)=".",FALSE,TRUE)</formula>
    </cfRule>
    <cfRule type="expression" dxfId="572" priority="580">
      <formula>IF(RIGHT(TEXT(AU33,"0.#"),1)=".",TRUE,FALSE)</formula>
    </cfRule>
  </conditionalFormatting>
  <conditionalFormatting sqref="AM42">
    <cfRule type="expression" dxfId="571" priority="557">
      <formula>IF(RIGHT(TEXT(AM42,"0.#"),1)=".",FALSE,TRUE)</formula>
    </cfRule>
    <cfRule type="expression" dxfId="570" priority="558">
      <formula>IF(RIGHT(TEXT(AM42,"0.#"),1)=".",TRUE,FALSE)</formula>
    </cfRule>
  </conditionalFormatting>
  <conditionalFormatting sqref="AM41">
    <cfRule type="expression" dxfId="569" priority="559">
      <formula>IF(RIGHT(TEXT(AM41,"0.#"),1)=".",FALSE,TRUE)</formula>
    </cfRule>
    <cfRule type="expression" dxfId="568" priority="560">
      <formula>IF(RIGHT(TEXT(AM41,"0.#"),1)=".",TRUE,FALSE)</formula>
    </cfRule>
  </conditionalFormatting>
  <conditionalFormatting sqref="AE40">
    <cfRule type="expression" dxfId="567" priority="573">
      <formula>IF(RIGHT(TEXT(AE40,"0.#"),1)=".",FALSE,TRUE)</formula>
    </cfRule>
    <cfRule type="expression" dxfId="566" priority="574">
      <formula>IF(RIGHT(TEXT(AE40,"0.#"),1)=".",TRUE,FALSE)</formula>
    </cfRule>
  </conditionalFormatting>
  <conditionalFormatting sqref="AQ40:AQ42">
    <cfRule type="expression" dxfId="565" priority="555">
      <formula>IF(RIGHT(TEXT(AQ40,"0.#"),1)=".",FALSE,TRUE)</formula>
    </cfRule>
    <cfRule type="expression" dxfId="564" priority="556">
      <formula>IF(RIGHT(TEXT(AQ40,"0.#"),1)=".",TRUE,FALSE)</formula>
    </cfRule>
  </conditionalFormatting>
  <conditionalFormatting sqref="AU40:AU42">
    <cfRule type="expression" dxfId="563" priority="553">
      <formula>IF(RIGHT(TEXT(AU40,"0.#"),1)=".",FALSE,TRUE)</formula>
    </cfRule>
    <cfRule type="expression" dxfId="562" priority="554">
      <formula>IF(RIGHT(TEXT(AU40,"0.#"),1)=".",TRUE,FALSE)</formula>
    </cfRule>
  </conditionalFormatting>
  <conditionalFormatting sqref="AI42">
    <cfRule type="expression" dxfId="561" priority="567">
      <formula>IF(RIGHT(TEXT(AI42,"0.#"),1)=".",FALSE,TRUE)</formula>
    </cfRule>
    <cfRule type="expression" dxfId="560" priority="568">
      <formula>IF(RIGHT(TEXT(AI42,"0.#"),1)=".",TRUE,FALSE)</formula>
    </cfRule>
  </conditionalFormatting>
  <conditionalFormatting sqref="AE41">
    <cfRule type="expression" dxfId="559" priority="571">
      <formula>IF(RIGHT(TEXT(AE41,"0.#"),1)=".",FALSE,TRUE)</formula>
    </cfRule>
    <cfRule type="expression" dxfId="558" priority="572">
      <formula>IF(RIGHT(TEXT(AE41,"0.#"),1)=".",TRUE,FALSE)</formula>
    </cfRule>
  </conditionalFormatting>
  <conditionalFormatting sqref="AE42">
    <cfRule type="expression" dxfId="557" priority="569">
      <formula>IF(RIGHT(TEXT(AE42,"0.#"),1)=".",FALSE,TRUE)</formula>
    </cfRule>
    <cfRule type="expression" dxfId="556" priority="570">
      <formula>IF(RIGHT(TEXT(AE42,"0.#"),1)=".",TRUE,FALSE)</formula>
    </cfRule>
  </conditionalFormatting>
  <conditionalFormatting sqref="AM40">
    <cfRule type="expression" dxfId="555" priority="561">
      <formula>IF(RIGHT(TEXT(AM40,"0.#"),1)=".",FALSE,TRUE)</formula>
    </cfRule>
    <cfRule type="expression" dxfId="554" priority="562">
      <formula>IF(RIGHT(TEXT(AM40,"0.#"),1)=".",TRUE,FALSE)</formula>
    </cfRule>
  </conditionalFormatting>
  <conditionalFormatting sqref="AI40">
    <cfRule type="expression" dxfId="553" priority="563">
      <formula>IF(RIGHT(TEXT(AI40,"0.#"),1)=".",FALSE,TRUE)</formula>
    </cfRule>
    <cfRule type="expression" dxfId="552" priority="564">
      <formula>IF(RIGHT(TEXT(AI40,"0.#"),1)=".",TRUE,FALSE)</formula>
    </cfRule>
  </conditionalFormatting>
  <conditionalFormatting sqref="AI41">
    <cfRule type="expression" dxfId="551" priority="565">
      <formula>IF(RIGHT(TEXT(AI41,"0.#"),1)=".",FALSE,TRUE)</formula>
    </cfRule>
    <cfRule type="expression" dxfId="550" priority="566">
      <formula>IF(RIGHT(TEXT(AI41,"0.#"),1)=".",TRUE,FALSE)</formula>
    </cfRule>
  </conditionalFormatting>
  <conditionalFormatting sqref="AM50">
    <cfRule type="expression" dxfId="549" priority="547">
      <formula>IF(RIGHT(TEXT(AM50,"0.#"),1)=".",FALSE,TRUE)</formula>
    </cfRule>
    <cfRule type="expression" dxfId="548" priority="548">
      <formula>IF(RIGHT(TEXT(AM50,"0.#"),1)=".",TRUE,FALSE)</formula>
    </cfRule>
  </conditionalFormatting>
  <conditionalFormatting sqref="AE51 AM51">
    <cfRule type="expression" dxfId="547" priority="545">
      <formula>IF(RIGHT(TEXT(AE51,"0.#"),1)=".",FALSE,TRUE)</formula>
    </cfRule>
    <cfRule type="expression" dxfId="546" priority="546">
      <formula>IF(RIGHT(TEXT(AE51,"0.#"),1)=".",TRUE,FALSE)</formula>
    </cfRule>
  </conditionalFormatting>
  <conditionalFormatting sqref="AI51">
    <cfRule type="expression" dxfId="545" priority="543">
      <formula>IF(RIGHT(TEXT(AI51,"0.#"),1)=".",FALSE,TRUE)</formula>
    </cfRule>
    <cfRule type="expression" dxfId="544" priority="544">
      <formula>IF(RIGHT(TEXT(AI51,"0.#"),1)=".",TRUE,FALSE)</formula>
    </cfRule>
  </conditionalFormatting>
  <conditionalFormatting sqref="AQ51">
    <cfRule type="expression" dxfId="543" priority="541">
      <formula>IF(RIGHT(TEXT(AQ51,"0.#"),1)=".",FALSE,TRUE)</formula>
    </cfRule>
    <cfRule type="expression" dxfId="542" priority="542">
      <formula>IF(RIGHT(TEXT(AQ51,"0.#"),1)=".",TRUE,FALSE)</formula>
    </cfRule>
  </conditionalFormatting>
  <conditionalFormatting sqref="AE50 AQ50">
    <cfRule type="expression" dxfId="541" priority="551">
      <formula>IF(RIGHT(TEXT(AE50,"0.#"),1)=".",FALSE,TRUE)</formula>
    </cfRule>
    <cfRule type="expression" dxfId="540" priority="552">
      <formula>IF(RIGHT(TEXT(AE50,"0.#"),1)=".",TRUE,FALSE)</formula>
    </cfRule>
  </conditionalFormatting>
  <conditionalFormatting sqref="AI50">
    <cfRule type="expression" dxfId="539" priority="549">
      <formula>IF(RIGHT(TEXT(AI50,"0.#"),1)=".",FALSE,TRUE)</formula>
    </cfRule>
    <cfRule type="expression" dxfId="538" priority="550">
      <formula>IF(RIGHT(TEXT(AI50,"0.#"),1)=".",TRUE,FALSE)</formula>
    </cfRule>
  </conditionalFormatting>
  <conditionalFormatting sqref="AE47 AQ47">
    <cfRule type="expression" dxfId="537" priority="539">
      <formula>IF(RIGHT(TEXT(AE47,"0.#"),1)=".",FALSE,TRUE)</formula>
    </cfRule>
    <cfRule type="expression" dxfId="536" priority="540">
      <formula>IF(RIGHT(TEXT(AE47,"0.#"),1)=".",TRUE,FALSE)</formula>
    </cfRule>
  </conditionalFormatting>
  <conditionalFormatting sqref="AI47">
    <cfRule type="expression" dxfId="535" priority="537">
      <formula>IF(RIGHT(TEXT(AI47,"0.#"),1)=".",FALSE,TRUE)</formula>
    </cfRule>
    <cfRule type="expression" dxfId="534" priority="538">
      <formula>IF(RIGHT(TEXT(AI47,"0.#"),1)=".",TRUE,FALSE)</formula>
    </cfRule>
  </conditionalFormatting>
  <conditionalFormatting sqref="AM47">
    <cfRule type="expression" dxfId="533" priority="535">
      <formula>IF(RIGHT(TEXT(AM47,"0.#"),1)=".",FALSE,TRUE)</formula>
    </cfRule>
    <cfRule type="expression" dxfId="532" priority="536">
      <formula>IF(RIGHT(TEXT(AM47,"0.#"),1)=".",TRUE,FALSE)</formula>
    </cfRule>
  </conditionalFormatting>
  <conditionalFormatting sqref="AE48">
    <cfRule type="expression" dxfId="531" priority="533">
      <formula>IF(RIGHT(TEXT(AE48,"0.#"),1)=".",FALSE,TRUE)</formula>
    </cfRule>
    <cfRule type="expression" dxfId="530" priority="534">
      <formula>IF(RIGHT(TEXT(AE48,"0.#"),1)=".",TRUE,FALSE)</formula>
    </cfRule>
  </conditionalFormatting>
  <conditionalFormatting sqref="AI48">
    <cfRule type="expression" dxfId="529" priority="531">
      <formula>IF(RIGHT(TEXT(AI48,"0.#"),1)=".",FALSE,TRUE)</formula>
    </cfRule>
    <cfRule type="expression" dxfId="528" priority="532">
      <formula>IF(RIGHT(TEXT(AI48,"0.#"),1)=".",TRUE,FALSE)</formula>
    </cfRule>
  </conditionalFormatting>
  <conditionalFormatting sqref="AM48">
    <cfRule type="expression" dxfId="527" priority="529">
      <formula>IF(RIGHT(TEXT(AM48,"0.#"),1)=".",FALSE,TRUE)</formula>
    </cfRule>
    <cfRule type="expression" dxfId="526" priority="530">
      <formula>IF(RIGHT(TEXT(AM48,"0.#"),1)=".",TRUE,FALSE)</formula>
    </cfRule>
  </conditionalFormatting>
  <conditionalFormatting sqref="AQ48">
    <cfRule type="expression" dxfId="525" priority="527">
      <formula>IF(RIGHT(TEXT(AQ48,"0.#"),1)=".",FALSE,TRUE)</formula>
    </cfRule>
    <cfRule type="expression" dxfId="524" priority="528">
      <formula>IF(RIGHT(TEXT(AQ48,"0.#"),1)=".",TRUE,FALSE)</formula>
    </cfRule>
  </conditionalFormatting>
  <conditionalFormatting sqref="AU47">
    <cfRule type="expression" dxfId="523" priority="525">
      <formula>IF(RIGHT(TEXT(AU47,"0.#"),1)=".",FALSE,TRUE)</formula>
    </cfRule>
    <cfRule type="expression" dxfId="522" priority="526">
      <formula>IF(RIGHT(TEXT(AU47,"0.#"),1)=".",TRUE,FALSE)</formula>
    </cfRule>
  </conditionalFormatting>
  <conditionalFormatting sqref="AU48">
    <cfRule type="expression" dxfId="521" priority="523">
      <formula>IF(RIGHT(TEXT(AU48,"0.#"),1)=".",FALSE,TRUE)</formula>
    </cfRule>
    <cfRule type="expression" dxfId="520" priority="524">
      <formula>IF(RIGHT(TEXT(AU48,"0.#"),1)=".",TRUE,FALSE)</formula>
    </cfRule>
  </conditionalFormatting>
  <conditionalFormatting sqref="AE61 AQ61">
    <cfRule type="expression" dxfId="519" priority="521">
      <formula>IF(RIGHT(TEXT(AE61,"0.#"),1)=".",FALSE,TRUE)</formula>
    </cfRule>
    <cfRule type="expression" dxfId="518" priority="522">
      <formula>IF(RIGHT(TEXT(AE61,"0.#"),1)=".",TRUE,FALSE)</formula>
    </cfRule>
  </conditionalFormatting>
  <conditionalFormatting sqref="AI61">
    <cfRule type="expression" dxfId="517" priority="519">
      <formula>IF(RIGHT(TEXT(AI61,"0.#"),1)=".",FALSE,TRUE)</formula>
    </cfRule>
    <cfRule type="expression" dxfId="516" priority="520">
      <formula>IF(RIGHT(TEXT(AI61,"0.#"),1)=".",TRUE,FALSE)</formula>
    </cfRule>
  </conditionalFormatting>
  <conditionalFormatting sqref="AM61">
    <cfRule type="expression" dxfId="515" priority="517">
      <formula>IF(RIGHT(TEXT(AM61,"0.#"),1)=".",FALSE,TRUE)</formula>
    </cfRule>
    <cfRule type="expression" dxfId="514" priority="518">
      <formula>IF(RIGHT(TEXT(AM61,"0.#"),1)=".",TRUE,FALSE)</formula>
    </cfRule>
  </conditionalFormatting>
  <conditionalFormatting sqref="AE62">
    <cfRule type="expression" dxfId="513" priority="515">
      <formula>IF(RIGHT(TEXT(AE62,"0.#"),1)=".",FALSE,TRUE)</formula>
    </cfRule>
    <cfRule type="expression" dxfId="512" priority="516">
      <formula>IF(RIGHT(TEXT(AE62,"0.#"),1)=".",TRUE,FALSE)</formula>
    </cfRule>
  </conditionalFormatting>
  <conditionalFormatting sqref="AI62">
    <cfRule type="expression" dxfId="511" priority="513">
      <formula>IF(RIGHT(TEXT(AI62,"0.#"),1)=".",FALSE,TRUE)</formula>
    </cfRule>
    <cfRule type="expression" dxfId="510" priority="514">
      <formula>IF(RIGHT(TEXT(AI62,"0.#"),1)=".",TRUE,FALSE)</formula>
    </cfRule>
  </conditionalFormatting>
  <conditionalFormatting sqref="AM62">
    <cfRule type="expression" dxfId="509" priority="511">
      <formula>IF(RIGHT(TEXT(AM62,"0.#"),1)=".",FALSE,TRUE)</formula>
    </cfRule>
    <cfRule type="expression" dxfId="508" priority="512">
      <formula>IF(RIGHT(TEXT(AM62,"0.#"),1)=".",TRUE,FALSE)</formula>
    </cfRule>
  </conditionalFormatting>
  <conditionalFormatting sqref="AQ62">
    <cfRule type="expression" dxfId="507" priority="509">
      <formula>IF(RIGHT(TEXT(AQ62,"0.#"),1)=".",FALSE,TRUE)</formula>
    </cfRule>
    <cfRule type="expression" dxfId="506" priority="510">
      <formula>IF(RIGHT(TEXT(AQ62,"0.#"),1)=".",TRUE,FALSE)</formula>
    </cfRule>
  </conditionalFormatting>
  <conditionalFormatting sqref="AU61">
    <cfRule type="expression" dxfId="505" priority="507">
      <formula>IF(RIGHT(TEXT(AU61,"0.#"),1)=".",FALSE,TRUE)</formula>
    </cfRule>
    <cfRule type="expression" dxfId="504" priority="508">
      <formula>IF(RIGHT(TEXT(AU61,"0.#"),1)=".",TRUE,FALSE)</formula>
    </cfRule>
  </conditionalFormatting>
  <conditionalFormatting sqref="AU62">
    <cfRule type="expression" dxfId="503" priority="505">
      <formula>IF(RIGHT(TEXT(AU62,"0.#"),1)=".",FALSE,TRUE)</formula>
    </cfRule>
    <cfRule type="expression" dxfId="502" priority="506">
      <formula>IF(RIGHT(TEXT(AU62,"0.#"),1)=".",TRUE,FALSE)</formula>
    </cfRule>
  </conditionalFormatting>
  <conditionalFormatting sqref="AM36">
    <cfRule type="expression" dxfId="501" priority="499">
      <formula>IF(RIGHT(TEXT(AM36,"0.#"),1)=".",FALSE,TRUE)</formula>
    </cfRule>
    <cfRule type="expression" dxfId="500" priority="500">
      <formula>IF(RIGHT(TEXT(AM36,"0.#"),1)=".",TRUE,FALSE)</formula>
    </cfRule>
  </conditionalFormatting>
  <conditionalFormatting sqref="AE37 AM37">
    <cfRule type="expression" dxfId="499" priority="497">
      <formula>IF(RIGHT(TEXT(AE37,"0.#"),1)=".",FALSE,TRUE)</formula>
    </cfRule>
    <cfRule type="expression" dxfId="498" priority="498">
      <formula>IF(RIGHT(TEXT(AE37,"0.#"),1)=".",TRUE,FALSE)</formula>
    </cfRule>
  </conditionalFormatting>
  <conditionalFormatting sqref="AI37">
    <cfRule type="expression" dxfId="497" priority="495">
      <formula>IF(RIGHT(TEXT(AI37,"0.#"),1)=".",FALSE,TRUE)</formula>
    </cfRule>
    <cfRule type="expression" dxfId="496" priority="496">
      <formula>IF(RIGHT(TEXT(AI37,"0.#"),1)=".",TRUE,FALSE)</formula>
    </cfRule>
  </conditionalFormatting>
  <conditionalFormatting sqref="AQ37">
    <cfRule type="expression" dxfId="495" priority="493">
      <formula>IF(RIGHT(TEXT(AQ37,"0.#"),1)=".",FALSE,TRUE)</formula>
    </cfRule>
    <cfRule type="expression" dxfId="494" priority="494">
      <formula>IF(RIGHT(TEXT(AQ37,"0.#"),1)=".",TRUE,FALSE)</formula>
    </cfRule>
  </conditionalFormatting>
  <conditionalFormatting sqref="AE36 AQ36">
    <cfRule type="expression" dxfId="493" priority="503">
      <formula>IF(RIGHT(TEXT(AE36,"0.#"),1)=".",FALSE,TRUE)</formula>
    </cfRule>
    <cfRule type="expression" dxfId="492" priority="504">
      <formula>IF(RIGHT(TEXT(AE36,"0.#"),1)=".",TRUE,FALSE)</formula>
    </cfRule>
  </conditionalFormatting>
  <conditionalFormatting sqref="AI36">
    <cfRule type="expression" dxfId="491" priority="501">
      <formula>IF(RIGHT(TEXT(AI36,"0.#"),1)=".",FALSE,TRUE)</formula>
    </cfRule>
    <cfRule type="expression" dxfId="490" priority="502">
      <formula>IF(RIGHT(TEXT(AI36,"0.#"),1)=".",TRUE,FALSE)</formula>
    </cfRule>
  </conditionalFormatting>
  <conditionalFormatting sqref="AM64">
    <cfRule type="expression" dxfId="489" priority="487">
      <formula>IF(RIGHT(TEXT(AM64,"0.#"),1)=".",FALSE,TRUE)</formula>
    </cfRule>
    <cfRule type="expression" dxfId="488" priority="488">
      <formula>IF(RIGHT(TEXT(AM64,"0.#"),1)=".",TRUE,FALSE)</formula>
    </cfRule>
  </conditionalFormatting>
  <conditionalFormatting sqref="AE65 AM65">
    <cfRule type="expression" dxfId="487" priority="485">
      <formula>IF(RIGHT(TEXT(AE65,"0.#"),1)=".",FALSE,TRUE)</formula>
    </cfRule>
    <cfRule type="expression" dxfId="486" priority="486">
      <formula>IF(RIGHT(TEXT(AE65,"0.#"),1)=".",TRUE,FALSE)</formula>
    </cfRule>
  </conditionalFormatting>
  <conditionalFormatting sqref="AI65">
    <cfRule type="expression" dxfId="485" priority="483">
      <formula>IF(RIGHT(TEXT(AI65,"0.#"),1)=".",FALSE,TRUE)</formula>
    </cfRule>
    <cfRule type="expression" dxfId="484" priority="484">
      <formula>IF(RIGHT(TEXT(AI65,"0.#"),1)=".",TRUE,FALSE)</formula>
    </cfRule>
  </conditionalFormatting>
  <conditionalFormatting sqref="AQ65">
    <cfRule type="expression" dxfId="483" priority="481">
      <formula>IF(RIGHT(TEXT(AQ65,"0.#"),1)=".",FALSE,TRUE)</formula>
    </cfRule>
    <cfRule type="expression" dxfId="482" priority="482">
      <formula>IF(RIGHT(TEXT(AQ65,"0.#"),1)=".",TRUE,FALSE)</formula>
    </cfRule>
  </conditionalFormatting>
  <conditionalFormatting sqref="AE64 AQ64">
    <cfRule type="expression" dxfId="481" priority="491">
      <formula>IF(RIGHT(TEXT(AE64,"0.#"),1)=".",FALSE,TRUE)</formula>
    </cfRule>
    <cfRule type="expression" dxfId="480" priority="492">
      <formula>IF(RIGHT(TEXT(AE64,"0.#"),1)=".",TRUE,FALSE)</formula>
    </cfRule>
  </conditionalFormatting>
  <conditionalFormatting sqref="AI64">
    <cfRule type="expression" dxfId="479" priority="489">
      <formula>IF(RIGHT(TEXT(AI64,"0.#"),1)=".",FALSE,TRUE)</formula>
    </cfRule>
    <cfRule type="expression" dxfId="478" priority="490">
      <formula>IF(RIGHT(TEXT(AI64,"0.#"),1)=".",TRUE,FALSE)</formula>
    </cfRule>
  </conditionalFormatting>
  <conditionalFormatting sqref="AM78">
    <cfRule type="expression" dxfId="477" priority="475">
      <formula>IF(RIGHT(TEXT(AM78,"0.#"),1)=".",FALSE,TRUE)</formula>
    </cfRule>
    <cfRule type="expression" dxfId="476" priority="476">
      <formula>IF(RIGHT(TEXT(AM78,"0.#"),1)=".",TRUE,FALSE)</formula>
    </cfRule>
  </conditionalFormatting>
  <conditionalFormatting sqref="AE79 AM79">
    <cfRule type="expression" dxfId="475" priority="473">
      <formula>IF(RIGHT(TEXT(AE79,"0.#"),1)=".",FALSE,TRUE)</formula>
    </cfRule>
    <cfRule type="expression" dxfId="474" priority="474">
      <formula>IF(RIGHT(TEXT(AE79,"0.#"),1)=".",TRUE,FALSE)</formula>
    </cfRule>
  </conditionalFormatting>
  <conditionalFormatting sqref="AI79">
    <cfRule type="expression" dxfId="473" priority="471">
      <formula>IF(RIGHT(TEXT(AI79,"0.#"),1)=".",FALSE,TRUE)</formula>
    </cfRule>
    <cfRule type="expression" dxfId="472" priority="472">
      <formula>IF(RIGHT(TEXT(AI79,"0.#"),1)=".",TRUE,FALSE)</formula>
    </cfRule>
  </conditionalFormatting>
  <conditionalFormatting sqref="AQ79">
    <cfRule type="expression" dxfId="471" priority="469">
      <formula>IF(RIGHT(TEXT(AQ79,"0.#"),1)=".",FALSE,TRUE)</formula>
    </cfRule>
    <cfRule type="expression" dxfId="470" priority="470">
      <formula>IF(RIGHT(TEXT(AQ79,"0.#"),1)=".",TRUE,FALSE)</formula>
    </cfRule>
  </conditionalFormatting>
  <conditionalFormatting sqref="AE78 AQ78">
    <cfRule type="expression" dxfId="469" priority="479">
      <formula>IF(RIGHT(TEXT(AE78,"0.#"),1)=".",FALSE,TRUE)</formula>
    </cfRule>
    <cfRule type="expression" dxfId="468" priority="480">
      <formula>IF(RIGHT(TEXT(AE78,"0.#"),1)=".",TRUE,FALSE)</formula>
    </cfRule>
  </conditionalFormatting>
  <conditionalFormatting sqref="AI78">
    <cfRule type="expression" dxfId="467" priority="477">
      <formula>IF(RIGHT(TEXT(AI78,"0.#"),1)=".",FALSE,TRUE)</formula>
    </cfRule>
    <cfRule type="expression" dxfId="466" priority="478">
      <formula>IF(RIGHT(TEXT(AI78,"0.#"),1)=".",TRUE,FALSE)</formula>
    </cfRule>
  </conditionalFormatting>
  <conditionalFormatting sqref="AM92">
    <cfRule type="expression" dxfId="465" priority="463">
      <formula>IF(RIGHT(TEXT(AM92,"0.#"),1)=".",FALSE,TRUE)</formula>
    </cfRule>
    <cfRule type="expression" dxfId="464" priority="464">
      <formula>IF(RIGHT(TEXT(AM92,"0.#"),1)=".",TRUE,FALSE)</formula>
    </cfRule>
  </conditionalFormatting>
  <conditionalFormatting sqref="AE93 AM93">
    <cfRule type="expression" dxfId="463" priority="461">
      <formula>IF(RIGHT(TEXT(AE93,"0.#"),1)=".",FALSE,TRUE)</formula>
    </cfRule>
    <cfRule type="expression" dxfId="462" priority="462">
      <formula>IF(RIGHT(TEXT(AE93,"0.#"),1)=".",TRUE,FALSE)</formula>
    </cfRule>
  </conditionalFormatting>
  <conditionalFormatting sqref="AI93">
    <cfRule type="expression" dxfId="461" priority="459">
      <formula>IF(RIGHT(TEXT(AI93,"0.#"),1)=".",FALSE,TRUE)</formula>
    </cfRule>
    <cfRule type="expression" dxfId="460" priority="460">
      <formula>IF(RIGHT(TEXT(AI93,"0.#"),1)=".",TRUE,FALSE)</formula>
    </cfRule>
  </conditionalFormatting>
  <conditionalFormatting sqref="AQ93">
    <cfRule type="expression" dxfId="459" priority="457">
      <formula>IF(RIGHT(TEXT(AQ93,"0.#"),1)=".",FALSE,TRUE)</formula>
    </cfRule>
    <cfRule type="expression" dxfId="458" priority="458">
      <formula>IF(RIGHT(TEXT(AQ93,"0.#"),1)=".",TRUE,FALSE)</formula>
    </cfRule>
  </conditionalFormatting>
  <conditionalFormatting sqref="AE92 AQ92">
    <cfRule type="expression" dxfId="457" priority="467">
      <formula>IF(RIGHT(TEXT(AE92,"0.#"),1)=".",FALSE,TRUE)</formula>
    </cfRule>
    <cfRule type="expression" dxfId="456" priority="468">
      <formula>IF(RIGHT(TEXT(AE92,"0.#"),1)=".",TRUE,FALSE)</formula>
    </cfRule>
  </conditionalFormatting>
  <conditionalFormatting sqref="AI92">
    <cfRule type="expression" dxfId="455" priority="465">
      <formula>IF(RIGHT(TEXT(AI92,"0.#"),1)=".",FALSE,TRUE)</formula>
    </cfRule>
    <cfRule type="expression" dxfId="454" priority="466">
      <formula>IF(RIGHT(TEXT(AI92,"0.#"),1)=".",TRUE,FALSE)</formula>
    </cfRule>
  </conditionalFormatting>
  <conditionalFormatting sqref="AE54">
    <cfRule type="expression" dxfId="453" priority="455">
      <formula>IF(RIGHT(TEXT(AE54,"0.#"),1)=".",FALSE,TRUE)</formula>
    </cfRule>
    <cfRule type="expression" dxfId="452" priority="456">
      <formula>IF(RIGHT(TEXT(AE54,"0.#"),1)=".",TRUE,FALSE)</formula>
    </cfRule>
  </conditionalFormatting>
  <conditionalFormatting sqref="AM56">
    <cfRule type="expression" dxfId="451" priority="439">
      <formula>IF(RIGHT(TEXT(AM56,"0.#"),1)=".",FALSE,TRUE)</formula>
    </cfRule>
    <cfRule type="expression" dxfId="450" priority="440">
      <formula>IF(RIGHT(TEXT(AM56,"0.#"),1)=".",TRUE,FALSE)</formula>
    </cfRule>
  </conditionalFormatting>
  <conditionalFormatting sqref="AE55">
    <cfRule type="expression" dxfId="449" priority="453">
      <formula>IF(RIGHT(TEXT(AE55,"0.#"),1)=".",FALSE,TRUE)</formula>
    </cfRule>
    <cfRule type="expression" dxfId="448" priority="454">
      <formula>IF(RIGHT(TEXT(AE55,"0.#"),1)=".",TRUE,FALSE)</formula>
    </cfRule>
  </conditionalFormatting>
  <conditionalFormatting sqref="AE56">
    <cfRule type="expression" dxfId="447" priority="451">
      <formula>IF(RIGHT(TEXT(AE56,"0.#"),1)=".",FALSE,TRUE)</formula>
    </cfRule>
    <cfRule type="expression" dxfId="446" priority="452">
      <formula>IF(RIGHT(TEXT(AE56,"0.#"),1)=".",TRUE,FALSE)</formula>
    </cfRule>
  </conditionalFormatting>
  <conditionalFormatting sqref="AI56">
    <cfRule type="expression" dxfId="445" priority="449">
      <formula>IF(RIGHT(TEXT(AI56,"0.#"),1)=".",FALSE,TRUE)</formula>
    </cfRule>
    <cfRule type="expression" dxfId="444" priority="450">
      <formula>IF(RIGHT(TEXT(AI56,"0.#"),1)=".",TRUE,FALSE)</formula>
    </cfRule>
  </conditionalFormatting>
  <conditionalFormatting sqref="AI55">
    <cfRule type="expression" dxfId="443" priority="447">
      <formula>IF(RIGHT(TEXT(AI55,"0.#"),1)=".",FALSE,TRUE)</formula>
    </cfRule>
    <cfRule type="expression" dxfId="442" priority="448">
      <formula>IF(RIGHT(TEXT(AI55,"0.#"),1)=".",TRUE,FALSE)</formula>
    </cfRule>
  </conditionalFormatting>
  <conditionalFormatting sqref="AI54">
    <cfRule type="expression" dxfId="441" priority="445">
      <formula>IF(RIGHT(TEXT(AI54,"0.#"),1)=".",FALSE,TRUE)</formula>
    </cfRule>
    <cfRule type="expression" dxfId="440" priority="446">
      <formula>IF(RIGHT(TEXT(AI54,"0.#"),1)=".",TRUE,FALSE)</formula>
    </cfRule>
  </conditionalFormatting>
  <conditionalFormatting sqref="AM54">
    <cfRule type="expression" dxfId="439" priority="443">
      <formula>IF(RIGHT(TEXT(AM54,"0.#"),1)=".",FALSE,TRUE)</formula>
    </cfRule>
    <cfRule type="expression" dxfId="438" priority="444">
      <formula>IF(RIGHT(TEXT(AM54,"0.#"),1)=".",TRUE,FALSE)</formula>
    </cfRule>
  </conditionalFormatting>
  <conditionalFormatting sqref="AM55">
    <cfRule type="expression" dxfId="437" priority="441">
      <formula>IF(RIGHT(TEXT(AM55,"0.#"),1)=".",FALSE,TRUE)</formula>
    </cfRule>
    <cfRule type="expression" dxfId="436" priority="442">
      <formula>IF(RIGHT(TEXT(AM55,"0.#"),1)=".",TRUE,FALSE)</formula>
    </cfRule>
  </conditionalFormatting>
  <conditionalFormatting sqref="AQ54:AQ56">
    <cfRule type="expression" dxfId="435" priority="437">
      <formula>IF(RIGHT(TEXT(AQ54,"0.#"),1)=".",FALSE,TRUE)</formula>
    </cfRule>
    <cfRule type="expression" dxfId="434" priority="438">
      <formula>IF(RIGHT(TEXT(AQ54,"0.#"),1)=".",TRUE,FALSE)</formula>
    </cfRule>
  </conditionalFormatting>
  <conditionalFormatting sqref="AU54:AU56">
    <cfRule type="expression" dxfId="433" priority="435">
      <formula>IF(RIGHT(TEXT(AU54,"0.#"),1)=".",FALSE,TRUE)</formula>
    </cfRule>
    <cfRule type="expression" dxfId="432" priority="436">
      <formula>IF(RIGHT(TEXT(AU54,"0.#"),1)=".",TRUE,FALSE)</formula>
    </cfRule>
  </conditionalFormatting>
  <conditionalFormatting sqref="AE68">
    <cfRule type="expression" dxfId="431" priority="433">
      <formula>IF(RIGHT(TEXT(AE68,"0.#"),1)=".",FALSE,TRUE)</formula>
    </cfRule>
    <cfRule type="expression" dxfId="430" priority="434">
      <formula>IF(RIGHT(TEXT(AE68,"0.#"),1)=".",TRUE,FALSE)</formula>
    </cfRule>
  </conditionalFormatting>
  <conditionalFormatting sqref="AM70">
    <cfRule type="expression" dxfId="429" priority="417">
      <formula>IF(RIGHT(TEXT(AM70,"0.#"),1)=".",FALSE,TRUE)</formula>
    </cfRule>
    <cfRule type="expression" dxfId="428" priority="418">
      <formula>IF(RIGHT(TEXT(AM70,"0.#"),1)=".",TRUE,FALSE)</formula>
    </cfRule>
  </conditionalFormatting>
  <conditionalFormatting sqref="AE69">
    <cfRule type="expression" dxfId="427" priority="431">
      <formula>IF(RIGHT(TEXT(AE69,"0.#"),1)=".",FALSE,TRUE)</formula>
    </cfRule>
    <cfRule type="expression" dxfId="426" priority="432">
      <formula>IF(RIGHT(TEXT(AE69,"0.#"),1)=".",TRUE,FALSE)</formula>
    </cfRule>
  </conditionalFormatting>
  <conditionalFormatting sqref="AE70">
    <cfRule type="expression" dxfId="425" priority="429">
      <formula>IF(RIGHT(TEXT(AE70,"0.#"),1)=".",FALSE,TRUE)</formula>
    </cfRule>
    <cfRule type="expression" dxfId="424" priority="430">
      <formula>IF(RIGHT(TEXT(AE70,"0.#"),1)=".",TRUE,FALSE)</formula>
    </cfRule>
  </conditionalFormatting>
  <conditionalFormatting sqref="AI70">
    <cfRule type="expression" dxfId="423" priority="427">
      <formula>IF(RIGHT(TEXT(AI70,"0.#"),1)=".",FALSE,TRUE)</formula>
    </cfRule>
    <cfRule type="expression" dxfId="422" priority="428">
      <formula>IF(RIGHT(TEXT(AI70,"0.#"),1)=".",TRUE,FALSE)</formula>
    </cfRule>
  </conditionalFormatting>
  <conditionalFormatting sqref="AI69">
    <cfRule type="expression" dxfId="421" priority="425">
      <formula>IF(RIGHT(TEXT(AI69,"0.#"),1)=".",FALSE,TRUE)</formula>
    </cfRule>
    <cfRule type="expression" dxfId="420" priority="426">
      <formula>IF(RIGHT(TEXT(AI69,"0.#"),1)=".",TRUE,FALSE)</formula>
    </cfRule>
  </conditionalFormatting>
  <conditionalFormatting sqref="AI68">
    <cfRule type="expression" dxfId="419" priority="423">
      <formula>IF(RIGHT(TEXT(AI68,"0.#"),1)=".",FALSE,TRUE)</formula>
    </cfRule>
    <cfRule type="expression" dxfId="418" priority="424">
      <formula>IF(RIGHT(TEXT(AI68,"0.#"),1)=".",TRUE,FALSE)</formula>
    </cfRule>
  </conditionalFormatting>
  <conditionalFormatting sqref="AM68">
    <cfRule type="expression" dxfId="417" priority="421">
      <formula>IF(RIGHT(TEXT(AM68,"0.#"),1)=".",FALSE,TRUE)</formula>
    </cfRule>
    <cfRule type="expression" dxfId="416" priority="422">
      <formula>IF(RIGHT(TEXT(AM68,"0.#"),1)=".",TRUE,FALSE)</formula>
    </cfRule>
  </conditionalFormatting>
  <conditionalFormatting sqref="AM69">
    <cfRule type="expression" dxfId="415" priority="419">
      <formula>IF(RIGHT(TEXT(AM69,"0.#"),1)=".",FALSE,TRUE)</formula>
    </cfRule>
    <cfRule type="expression" dxfId="414" priority="420">
      <formula>IF(RIGHT(TEXT(AM69,"0.#"),1)=".",TRUE,FALSE)</formula>
    </cfRule>
  </conditionalFormatting>
  <conditionalFormatting sqref="AQ68:AQ70">
    <cfRule type="expression" dxfId="413" priority="415">
      <formula>IF(RIGHT(TEXT(AQ68,"0.#"),1)=".",FALSE,TRUE)</formula>
    </cfRule>
    <cfRule type="expression" dxfId="412" priority="416">
      <formula>IF(RIGHT(TEXT(AQ68,"0.#"),1)=".",TRUE,FALSE)</formula>
    </cfRule>
  </conditionalFormatting>
  <conditionalFormatting sqref="AU68:AU70">
    <cfRule type="expression" dxfId="411" priority="413">
      <formula>IF(RIGHT(TEXT(AU68,"0.#"),1)=".",FALSE,TRUE)</formula>
    </cfRule>
    <cfRule type="expression" dxfId="410" priority="414">
      <formula>IF(RIGHT(TEXT(AU68,"0.#"),1)=".",TRUE,FALSE)</formula>
    </cfRule>
  </conditionalFormatting>
  <conditionalFormatting sqref="AE82">
    <cfRule type="expression" dxfId="409" priority="411">
      <formula>IF(RIGHT(TEXT(AE82,"0.#"),1)=".",FALSE,TRUE)</formula>
    </cfRule>
    <cfRule type="expression" dxfId="408" priority="412">
      <formula>IF(RIGHT(TEXT(AE82,"0.#"),1)=".",TRUE,FALSE)</formula>
    </cfRule>
  </conditionalFormatting>
  <conditionalFormatting sqref="AM84">
    <cfRule type="expression" dxfId="407" priority="395">
      <formula>IF(RIGHT(TEXT(AM84,"0.#"),1)=".",FALSE,TRUE)</formula>
    </cfRule>
    <cfRule type="expression" dxfId="406" priority="396">
      <formula>IF(RIGHT(TEXT(AM84,"0.#"),1)=".",TRUE,FALSE)</formula>
    </cfRule>
  </conditionalFormatting>
  <conditionalFormatting sqref="AE83">
    <cfRule type="expression" dxfId="405" priority="409">
      <formula>IF(RIGHT(TEXT(AE83,"0.#"),1)=".",FALSE,TRUE)</formula>
    </cfRule>
    <cfRule type="expression" dxfId="404" priority="410">
      <formula>IF(RIGHT(TEXT(AE83,"0.#"),1)=".",TRUE,FALSE)</formula>
    </cfRule>
  </conditionalFormatting>
  <conditionalFormatting sqref="AE84">
    <cfRule type="expression" dxfId="403" priority="407">
      <formula>IF(RIGHT(TEXT(AE84,"0.#"),1)=".",FALSE,TRUE)</formula>
    </cfRule>
    <cfRule type="expression" dxfId="402" priority="408">
      <formula>IF(RIGHT(TEXT(AE84,"0.#"),1)=".",TRUE,FALSE)</formula>
    </cfRule>
  </conditionalFormatting>
  <conditionalFormatting sqref="AI84">
    <cfRule type="expression" dxfId="401" priority="405">
      <formula>IF(RIGHT(TEXT(AI84,"0.#"),1)=".",FALSE,TRUE)</formula>
    </cfRule>
    <cfRule type="expression" dxfId="400" priority="406">
      <formula>IF(RIGHT(TEXT(AI84,"0.#"),1)=".",TRUE,FALSE)</formula>
    </cfRule>
  </conditionalFormatting>
  <conditionalFormatting sqref="AI83">
    <cfRule type="expression" dxfId="399" priority="403">
      <formula>IF(RIGHT(TEXT(AI83,"0.#"),1)=".",FALSE,TRUE)</formula>
    </cfRule>
    <cfRule type="expression" dxfId="398" priority="404">
      <formula>IF(RIGHT(TEXT(AI83,"0.#"),1)=".",TRUE,FALSE)</formula>
    </cfRule>
  </conditionalFormatting>
  <conditionalFormatting sqref="AI82">
    <cfRule type="expression" dxfId="397" priority="401">
      <formula>IF(RIGHT(TEXT(AI82,"0.#"),1)=".",FALSE,TRUE)</formula>
    </cfRule>
    <cfRule type="expression" dxfId="396" priority="402">
      <formula>IF(RIGHT(TEXT(AI82,"0.#"),1)=".",TRUE,FALSE)</formula>
    </cfRule>
  </conditionalFormatting>
  <conditionalFormatting sqref="AM82">
    <cfRule type="expression" dxfId="395" priority="399">
      <formula>IF(RIGHT(TEXT(AM82,"0.#"),1)=".",FALSE,TRUE)</formula>
    </cfRule>
    <cfRule type="expression" dxfId="394" priority="400">
      <formula>IF(RIGHT(TEXT(AM82,"0.#"),1)=".",TRUE,FALSE)</formula>
    </cfRule>
  </conditionalFormatting>
  <conditionalFormatting sqref="AM83">
    <cfRule type="expression" dxfId="393" priority="397">
      <formula>IF(RIGHT(TEXT(AM83,"0.#"),1)=".",FALSE,TRUE)</formula>
    </cfRule>
    <cfRule type="expression" dxfId="392" priority="398">
      <formula>IF(RIGHT(TEXT(AM83,"0.#"),1)=".",TRUE,FALSE)</formula>
    </cfRule>
  </conditionalFormatting>
  <conditionalFormatting sqref="AQ82:AQ84">
    <cfRule type="expression" dxfId="391" priority="393">
      <formula>IF(RIGHT(TEXT(AQ82,"0.#"),1)=".",FALSE,TRUE)</formula>
    </cfRule>
    <cfRule type="expression" dxfId="390" priority="394">
      <formula>IF(RIGHT(TEXT(AQ82,"0.#"),1)=".",TRUE,FALSE)</formula>
    </cfRule>
  </conditionalFormatting>
  <conditionalFormatting sqref="AU82:AU84">
    <cfRule type="expression" dxfId="389" priority="391">
      <formula>IF(RIGHT(TEXT(AU82,"0.#"),1)=".",FALSE,TRUE)</formula>
    </cfRule>
    <cfRule type="expression" dxfId="388" priority="392">
      <formula>IF(RIGHT(TEXT(AU82,"0.#"),1)=".",TRUE,FALSE)</formula>
    </cfRule>
  </conditionalFormatting>
  <conditionalFormatting sqref="AE96">
    <cfRule type="expression" dxfId="387" priority="389">
      <formula>IF(RIGHT(TEXT(AE96,"0.#"),1)=".",FALSE,TRUE)</formula>
    </cfRule>
    <cfRule type="expression" dxfId="386" priority="390">
      <formula>IF(RIGHT(TEXT(AE96,"0.#"),1)=".",TRUE,FALSE)</formula>
    </cfRule>
  </conditionalFormatting>
  <conditionalFormatting sqref="AM98">
    <cfRule type="expression" dxfId="385" priority="373">
      <formula>IF(RIGHT(TEXT(AM98,"0.#"),1)=".",FALSE,TRUE)</formula>
    </cfRule>
    <cfRule type="expression" dxfId="384" priority="374">
      <formula>IF(RIGHT(TEXT(AM98,"0.#"),1)=".",TRUE,FALSE)</formula>
    </cfRule>
  </conditionalFormatting>
  <conditionalFormatting sqref="AE97">
    <cfRule type="expression" dxfId="383" priority="387">
      <formula>IF(RIGHT(TEXT(AE97,"0.#"),1)=".",FALSE,TRUE)</formula>
    </cfRule>
    <cfRule type="expression" dxfId="382" priority="388">
      <formula>IF(RIGHT(TEXT(AE97,"0.#"),1)=".",TRUE,FALSE)</formula>
    </cfRule>
  </conditionalFormatting>
  <conditionalFormatting sqref="AE98">
    <cfRule type="expression" dxfId="381" priority="385">
      <formula>IF(RIGHT(TEXT(AE98,"0.#"),1)=".",FALSE,TRUE)</formula>
    </cfRule>
    <cfRule type="expression" dxfId="380" priority="386">
      <formula>IF(RIGHT(TEXT(AE98,"0.#"),1)=".",TRUE,FALSE)</formula>
    </cfRule>
  </conditionalFormatting>
  <conditionalFormatting sqref="AI98">
    <cfRule type="expression" dxfId="379" priority="383">
      <formula>IF(RIGHT(TEXT(AI98,"0.#"),1)=".",FALSE,TRUE)</formula>
    </cfRule>
    <cfRule type="expression" dxfId="378" priority="384">
      <formula>IF(RIGHT(TEXT(AI98,"0.#"),1)=".",TRUE,FALSE)</formula>
    </cfRule>
  </conditionalFormatting>
  <conditionalFormatting sqref="AI97">
    <cfRule type="expression" dxfId="377" priority="381">
      <formula>IF(RIGHT(TEXT(AI97,"0.#"),1)=".",FALSE,TRUE)</formula>
    </cfRule>
    <cfRule type="expression" dxfId="376" priority="382">
      <formula>IF(RIGHT(TEXT(AI97,"0.#"),1)=".",TRUE,FALSE)</formula>
    </cfRule>
  </conditionalFormatting>
  <conditionalFormatting sqref="AI96">
    <cfRule type="expression" dxfId="375" priority="379">
      <formula>IF(RIGHT(TEXT(AI96,"0.#"),1)=".",FALSE,TRUE)</formula>
    </cfRule>
    <cfRule type="expression" dxfId="374" priority="380">
      <formula>IF(RIGHT(TEXT(AI96,"0.#"),1)=".",TRUE,FALSE)</formula>
    </cfRule>
  </conditionalFormatting>
  <conditionalFormatting sqref="AM96">
    <cfRule type="expression" dxfId="373" priority="377">
      <formula>IF(RIGHT(TEXT(AM96,"0.#"),1)=".",FALSE,TRUE)</formula>
    </cfRule>
    <cfRule type="expression" dxfId="372" priority="378">
      <formula>IF(RIGHT(TEXT(AM96,"0.#"),1)=".",TRUE,FALSE)</formula>
    </cfRule>
  </conditionalFormatting>
  <conditionalFormatting sqref="AM97">
    <cfRule type="expression" dxfId="371" priority="375">
      <formula>IF(RIGHT(TEXT(AM97,"0.#"),1)=".",FALSE,TRUE)</formula>
    </cfRule>
    <cfRule type="expression" dxfId="370" priority="376">
      <formula>IF(RIGHT(TEXT(AM97,"0.#"),1)=".",TRUE,FALSE)</formula>
    </cfRule>
  </conditionalFormatting>
  <conditionalFormatting sqref="AQ96:AQ98">
    <cfRule type="expression" dxfId="369" priority="371">
      <formula>IF(RIGHT(TEXT(AQ96,"0.#"),1)=".",FALSE,TRUE)</formula>
    </cfRule>
    <cfRule type="expression" dxfId="368" priority="372">
      <formula>IF(RIGHT(TEXT(AQ96,"0.#"),1)=".",TRUE,FALSE)</formula>
    </cfRule>
  </conditionalFormatting>
  <conditionalFormatting sqref="AU96:AU98">
    <cfRule type="expression" dxfId="367" priority="369">
      <formula>IF(RIGHT(TEXT(AU96,"0.#"),1)=".",FALSE,TRUE)</formula>
    </cfRule>
    <cfRule type="expression" dxfId="366" priority="370">
      <formula>IF(RIGHT(TEXT(AU96,"0.#"),1)=".",TRUE,FALSE)</formula>
    </cfRule>
  </conditionalFormatting>
  <conditionalFormatting sqref="AE75 AQ75">
    <cfRule type="expression" dxfId="255" priority="257">
      <formula>IF(RIGHT(TEXT(AE75,"0.#"),1)=".",FALSE,TRUE)</formula>
    </cfRule>
    <cfRule type="expression" dxfId="254" priority="258">
      <formula>IF(RIGHT(TEXT(AE75,"0.#"),1)=".",TRUE,FALSE)</formula>
    </cfRule>
  </conditionalFormatting>
  <conditionalFormatting sqref="AI75">
    <cfRule type="expression" dxfId="253" priority="255">
      <formula>IF(RIGHT(TEXT(AI75,"0.#"),1)=".",FALSE,TRUE)</formula>
    </cfRule>
    <cfRule type="expression" dxfId="252" priority="256">
      <formula>IF(RIGHT(TEXT(AI75,"0.#"),1)=".",TRUE,FALSE)</formula>
    </cfRule>
  </conditionalFormatting>
  <conditionalFormatting sqref="AM75">
    <cfRule type="expression" dxfId="251" priority="253">
      <formula>IF(RIGHT(TEXT(AM75,"0.#"),1)=".",FALSE,TRUE)</formula>
    </cfRule>
    <cfRule type="expression" dxfId="250" priority="254">
      <formula>IF(RIGHT(TEXT(AM75,"0.#"),1)=".",TRUE,FALSE)</formula>
    </cfRule>
  </conditionalFormatting>
  <conditionalFormatting sqref="AE76">
    <cfRule type="expression" dxfId="249" priority="251">
      <formula>IF(RIGHT(TEXT(AE76,"0.#"),1)=".",FALSE,TRUE)</formula>
    </cfRule>
    <cfRule type="expression" dxfId="248" priority="252">
      <formula>IF(RIGHT(TEXT(AE76,"0.#"),1)=".",TRUE,FALSE)</formula>
    </cfRule>
  </conditionalFormatting>
  <conditionalFormatting sqref="AI76">
    <cfRule type="expression" dxfId="247" priority="249">
      <formula>IF(RIGHT(TEXT(AI76,"0.#"),1)=".",FALSE,TRUE)</formula>
    </cfRule>
    <cfRule type="expression" dxfId="246" priority="250">
      <formula>IF(RIGHT(TEXT(AI76,"0.#"),1)=".",TRUE,FALSE)</formula>
    </cfRule>
  </conditionalFormatting>
  <conditionalFormatting sqref="AM76">
    <cfRule type="expression" dxfId="245" priority="247">
      <formula>IF(RIGHT(TEXT(AM76,"0.#"),1)=".",FALSE,TRUE)</formula>
    </cfRule>
    <cfRule type="expression" dxfId="244" priority="248">
      <formula>IF(RIGHT(TEXT(AM76,"0.#"),1)=".",TRUE,FALSE)</formula>
    </cfRule>
  </conditionalFormatting>
  <conditionalFormatting sqref="AQ76">
    <cfRule type="expression" dxfId="243" priority="245">
      <formula>IF(RIGHT(TEXT(AQ76,"0.#"),1)=".",FALSE,TRUE)</formula>
    </cfRule>
    <cfRule type="expression" dxfId="242" priority="246">
      <formula>IF(RIGHT(TEXT(AQ76,"0.#"),1)=".",TRUE,FALSE)</formula>
    </cfRule>
  </conditionalFormatting>
  <conditionalFormatting sqref="AU75">
    <cfRule type="expression" dxfId="241" priority="243">
      <formula>IF(RIGHT(TEXT(AU75,"0.#"),1)=".",FALSE,TRUE)</formula>
    </cfRule>
    <cfRule type="expression" dxfId="240" priority="244">
      <formula>IF(RIGHT(TEXT(AU75,"0.#"),1)=".",TRUE,FALSE)</formula>
    </cfRule>
  </conditionalFormatting>
  <conditionalFormatting sqref="AU76">
    <cfRule type="expression" dxfId="239" priority="241">
      <formula>IF(RIGHT(TEXT(AU76,"0.#"),1)=".",FALSE,TRUE)</formula>
    </cfRule>
    <cfRule type="expression" dxfId="238" priority="242">
      <formula>IF(RIGHT(TEXT(AU76,"0.#"),1)=".",TRUE,FALSE)</formula>
    </cfRule>
  </conditionalFormatting>
  <conditionalFormatting sqref="AE89 AQ89">
    <cfRule type="expression" dxfId="237" priority="239">
      <formula>IF(RIGHT(TEXT(AE89,"0.#"),1)=".",FALSE,TRUE)</formula>
    </cfRule>
    <cfRule type="expression" dxfId="236" priority="240">
      <formula>IF(RIGHT(TEXT(AE89,"0.#"),1)=".",TRUE,FALSE)</formula>
    </cfRule>
  </conditionalFormatting>
  <conditionalFormatting sqref="AI89">
    <cfRule type="expression" dxfId="235" priority="237">
      <formula>IF(RIGHT(TEXT(AI89,"0.#"),1)=".",FALSE,TRUE)</formula>
    </cfRule>
    <cfRule type="expression" dxfId="234" priority="238">
      <formula>IF(RIGHT(TEXT(AI89,"0.#"),1)=".",TRUE,FALSE)</formula>
    </cfRule>
  </conditionalFormatting>
  <conditionalFormatting sqref="AM89">
    <cfRule type="expression" dxfId="233" priority="235">
      <formula>IF(RIGHT(TEXT(AM89,"0.#"),1)=".",FALSE,TRUE)</formula>
    </cfRule>
    <cfRule type="expression" dxfId="232" priority="236">
      <formula>IF(RIGHT(TEXT(AM89,"0.#"),1)=".",TRUE,FALSE)</formula>
    </cfRule>
  </conditionalFormatting>
  <conditionalFormatting sqref="AE90">
    <cfRule type="expression" dxfId="231" priority="233">
      <formula>IF(RIGHT(TEXT(AE90,"0.#"),1)=".",FALSE,TRUE)</formula>
    </cfRule>
    <cfRule type="expression" dxfId="230" priority="234">
      <formula>IF(RIGHT(TEXT(AE90,"0.#"),1)=".",TRUE,FALSE)</formula>
    </cfRule>
  </conditionalFormatting>
  <conditionalFormatting sqref="AI90">
    <cfRule type="expression" dxfId="229" priority="231">
      <formula>IF(RIGHT(TEXT(AI90,"0.#"),1)=".",FALSE,TRUE)</formula>
    </cfRule>
    <cfRule type="expression" dxfId="228" priority="232">
      <formula>IF(RIGHT(TEXT(AI90,"0.#"),1)=".",TRUE,FALSE)</formula>
    </cfRule>
  </conditionalFormatting>
  <conditionalFormatting sqref="AM90">
    <cfRule type="expression" dxfId="227" priority="229">
      <formula>IF(RIGHT(TEXT(AM90,"0.#"),1)=".",FALSE,TRUE)</formula>
    </cfRule>
    <cfRule type="expression" dxfId="226" priority="230">
      <formula>IF(RIGHT(TEXT(AM90,"0.#"),1)=".",TRUE,FALSE)</formula>
    </cfRule>
  </conditionalFormatting>
  <conditionalFormatting sqref="AQ90">
    <cfRule type="expression" dxfId="225" priority="227">
      <formula>IF(RIGHT(TEXT(AQ90,"0.#"),1)=".",FALSE,TRUE)</formula>
    </cfRule>
    <cfRule type="expression" dxfId="224" priority="228">
      <formula>IF(RIGHT(TEXT(AQ90,"0.#"),1)=".",TRUE,FALSE)</formula>
    </cfRule>
  </conditionalFormatting>
  <conditionalFormatting sqref="AU89">
    <cfRule type="expression" dxfId="223" priority="225">
      <formula>IF(RIGHT(TEXT(AU89,"0.#"),1)=".",FALSE,TRUE)</formula>
    </cfRule>
    <cfRule type="expression" dxfId="222" priority="226">
      <formula>IF(RIGHT(TEXT(AU89,"0.#"),1)=".",TRUE,FALSE)</formula>
    </cfRule>
  </conditionalFormatting>
  <conditionalFormatting sqref="AU90">
    <cfRule type="expression" dxfId="221" priority="223">
      <formula>IF(RIGHT(TEXT(AU90,"0.#"),1)=".",FALSE,TRUE)</formula>
    </cfRule>
    <cfRule type="expression" dxfId="220" priority="224">
      <formula>IF(RIGHT(TEXT(AU90,"0.#"),1)=".",TRUE,FALSE)</formula>
    </cfRule>
  </conditionalFormatting>
  <dataValidations count="14">
    <dataValidation type="custom" allowBlank="1" showInputMessage="1" showErrorMessage="1" errorTitle="法人番号チェック" error="法人番号は13桁の数字で入力してください。" sqref="J221:O229 J217:O217 J204:O213 J199:O200 J195:O195 J189:O191">
      <formula1>OR(J189="-",AND(LEN(J189)=13,IFERROR(SEARCH("-",J189),"")="",IFERROR(SEARCH(".",J189),"")="",ISNUMBER(J189)))</formula1>
    </dataValidation>
    <dataValidation type="list" allowBlank="1" showInputMessage="1" showErrorMessage="1" sqref="Q146:R146 AO146:AP146 AC146:AD146">
      <formula1>#REF!</formula1>
    </dataValidation>
    <dataValidation type="custom" imeMode="disabled" allowBlank="1" showInputMessage="1" showErrorMessage="1" sqref="AY24 P13:AQ19 P20:AJ20 Y174:AB174 AU174:AX174 Y178:AB178 AU178:AX178 Y182:AB182 AU182:AX182 Y189:AB191 AL189:AO191 Y195:AB195 AL195:AO195 Y199:AB200 AL199:AO200 Y204:AB213 AL204:AO213 Y217:AB217 AL217:AO217 Y221:AB229 AL221:AO229 AQ39:AR39 AU39:AX39 AE40:AX42 AE50:AX50 AE33:AX34 AE75:AX76 AE61:AX62 AE36:AX36 AE64:AX64 AE78:AX78 AE92:AX92 AQ53:AR53 AU53:AX53 AE54:AX56 AQ67:AR67 AU67:AX67 AE68:AX70 AQ81:AR81 AU81:AX81 AE82:AX84 AQ95:AR95 AU95:AX95 AE96:AX98 AE47:AX48 AE89:AX90 P24:V30 W24">
      <formula1>OR(ISNUMBER(P13), P13="-")</formula1>
    </dataValidation>
    <dataValidation type="list" allowBlank="1" showInputMessage="1" showErrorMessage="1" sqref="H128:I13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09:AF112 AD115:AD126 AE115:AF119 AE121:AF126">
      <formula1>"○,△,×,‐"</formula1>
    </dataValidation>
    <dataValidation type="list" allowBlank="1" showInputMessage="1" showErrorMessage="1" error="プルダウンリストから選択してください。" sqref="AD113:AF11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89:AK191 AH195:AK195 AH199:AK200 AH204:AK213 AH217:AK217 AH221:AK229">
      <formula1>OR(AND(MOD(IF(ISNUMBER(AH189), AH189, 0.5),1)=0, 0&lt;=AH189), AH189="-")</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44:AK145 X144:Y145 AJ146 L144:L146 M144:M145 X146 AU144:AV145 J128:J132">
      <formula1>0</formula1>
      <formula2>9999</formula2>
    </dataValidation>
    <dataValidation type="whole" allowBlank="1" showInputMessage="1" showErrorMessage="1" sqref="O144:P145 AX144:AX146 AA144:AB145 AM144:AN14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30" max="16383" man="1"/>
    <brk id="58" max="16383" man="1"/>
    <brk id="86" max="16383" man="1"/>
    <brk id="106" max="16383" man="1"/>
    <brk id="115" max="16383" man="1"/>
    <brk id="132" max="16383" man="1"/>
    <brk id="146" max="16383" man="1"/>
    <brk id="18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S146:U146 AJ2:AM2 E128:G132 AE146:AG146 G146:I146 AQ146:AS146</xm:sqref>
        </x14:dataValidation>
        <x14:dataValidation type="list" allowBlank="1" showInputMessage="1" showErrorMessage="1">
          <x14:formula1>
            <xm:f>入力規則等!$U$49</xm:f>
          </x14:formula1>
          <xm:sqref>C128:D132</xm:sqref>
        </x14:dataValidation>
        <x14:dataValidation type="list" allowBlank="1" showInputMessage="1" showErrorMessage="1">
          <x14:formula1>
            <xm:f>入力規則等!$U$56:$U$58</xm:f>
          </x14:formula1>
          <xm:sqref>J146:K146 AT146:AU146 AH146:AI146 V146:W146</xm:sqref>
        </x14:dataValidation>
        <x14:dataValidation type="list" allowBlank="1" showInputMessage="1" showErrorMessage="1">
          <x14:formula1>
            <xm:f>入力規則等!$U$48</xm:f>
          </x14:formula1>
          <xm:sqref>E146:F146</xm:sqref>
        </x14:dataValidation>
        <x14:dataValidation type="list" allowBlank="1" showInputMessage="1" showErrorMessage="1">
          <x14:formula1>
            <xm:f>入力規則等!$W$2:$W$24</xm:f>
          </x14:formula1>
          <xm:sqref>AO144:AP145 Q144:S145 AC144:AE145 E144:G145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J104:T104</xm:sqref>
        </x14:dataValidation>
        <x14:dataValidation type="list" allowBlank="1" showInputMessage="1" showErrorMessage="1">
          <x14:formula1>
            <xm:f>入力規則等!$AG$2:$AG$13</xm:f>
          </x14:formula1>
          <xm:sqref>AC189:AG191 AC195:AG195 AC199:AG200 AC204:AG213 AC217:AG217 AC221:AG229</xm:sqref>
        </x14:dataValidation>
        <x14:dataValidation type="list" allowBlank="1" showInputMessage="1" showErrorMessage="1">
          <x14:formula1>
            <xm:f>入力規則等!$U$40:$U$42</xm:f>
          </x14:formula1>
          <xm:sqref>AG144:AH144 U144:V144 I144:J144 AR144:AS144</xm:sqref>
        </x14:dataValidation>
        <x14:dataValidation type="list" allowBlank="1" showInputMessage="1" showErrorMessage="1">
          <x14:formula1>
            <xm:f>入力規則等!$U$7:$U$9</xm:f>
          </x14:formula1>
          <xm:sqref>U145:V145 I145:J145 AG145:AH145 AR145:AS145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125" style="30" customWidth="1"/>
    <col min="29" max="29" width="24.125" style="30" bestFit="1" customWidth="1"/>
    <col min="30" max="30" width="3.875" style="30" customWidth="1"/>
    <col min="31" max="31" width="33.8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71</v>
      </c>
      <c r="B1" s="22" t="s">
        <v>72</v>
      </c>
      <c r="F1" s="23" t="s">
        <v>4</v>
      </c>
      <c r="G1" s="23" t="s">
        <v>61</v>
      </c>
      <c r="K1" s="24" t="s">
        <v>89</v>
      </c>
      <c r="L1" s="22" t="s">
        <v>72</v>
      </c>
      <c r="O1" s="12"/>
      <c r="P1" s="23" t="s">
        <v>5</v>
      </c>
      <c r="Q1" s="23" t="s">
        <v>61</v>
      </c>
      <c r="T1" s="12"/>
      <c r="U1" s="26" t="s">
        <v>152</v>
      </c>
      <c r="W1" s="26" t="s">
        <v>151</v>
      </c>
      <c r="Y1" s="26" t="s">
        <v>69</v>
      </c>
      <c r="Z1" s="26" t="s">
        <v>383</v>
      </c>
      <c r="AA1" s="26" t="s">
        <v>70</v>
      </c>
      <c r="AB1" s="26" t="s">
        <v>384</v>
      </c>
      <c r="AC1" s="26" t="s">
        <v>30</v>
      </c>
      <c r="AD1" s="25"/>
      <c r="AE1" s="26" t="s">
        <v>42</v>
      </c>
      <c r="AF1" s="27"/>
      <c r="AG1" s="36" t="s">
        <v>167</v>
      </c>
      <c r="AI1" s="36" t="s">
        <v>170</v>
      </c>
      <c r="AK1" s="36" t="s">
        <v>174</v>
      </c>
      <c r="AM1" s="51"/>
      <c r="AN1" s="51"/>
      <c r="AP1" s="25" t="s">
        <v>211</v>
      </c>
    </row>
    <row r="2" spans="1:42" ht="13.5" customHeight="1" x14ac:dyDescent="0.15">
      <c r="A2" s="13" t="s">
        <v>73</v>
      </c>
      <c r="B2" s="14"/>
      <c r="C2" s="12" t="str">
        <f>IF(B2="","",A2)</f>
        <v/>
      </c>
      <c r="D2" s="12" t="str">
        <f>IF(C2="","",IF(D1&lt;&gt;"",CONCATENATE(D1,"、",C2),C2))</f>
        <v/>
      </c>
      <c r="F2" s="11" t="s">
        <v>60</v>
      </c>
      <c r="G2" s="16"/>
      <c r="H2" s="12" t="str">
        <f>IF(G2="","",F2)</f>
        <v/>
      </c>
      <c r="I2" s="12" t="str">
        <f>IF(H2="","",IF(I1&lt;&gt;"",CONCATENATE(I1,"、",H2),H2))</f>
        <v/>
      </c>
      <c r="K2" s="13" t="s">
        <v>90</v>
      </c>
      <c r="L2" s="14"/>
      <c r="M2" s="12" t="str">
        <f>IF(L2="","",K2)</f>
        <v/>
      </c>
      <c r="N2" s="12" t="str">
        <f>IF(M2="","",IF(N1&lt;&gt;"",CONCATENATE(N1,"、",M2),M2))</f>
        <v/>
      </c>
      <c r="O2" s="12"/>
      <c r="P2" s="11" t="s">
        <v>62</v>
      </c>
      <c r="Q2" s="16"/>
      <c r="R2" s="12" t="str">
        <f>IF(Q2="","",P2)</f>
        <v/>
      </c>
      <c r="S2" s="12" t="str">
        <f>IF(R2="","",IF(S1&lt;&gt;"",CONCATENATE(S1,"、",R2),R2))</f>
        <v/>
      </c>
      <c r="T2" s="12"/>
      <c r="U2" s="66">
        <v>21</v>
      </c>
      <c r="W2" s="29" t="s">
        <v>157</v>
      </c>
      <c r="Y2" s="29" t="s">
        <v>56</v>
      </c>
      <c r="Z2" s="29" t="s">
        <v>56</v>
      </c>
      <c r="AA2" s="59" t="s">
        <v>253</v>
      </c>
      <c r="AB2" s="59" t="s">
        <v>478</v>
      </c>
      <c r="AC2" s="60" t="s">
        <v>122</v>
      </c>
      <c r="AD2" s="25"/>
      <c r="AE2" s="31" t="s">
        <v>153</v>
      </c>
      <c r="AF2" s="27"/>
      <c r="AG2" s="37" t="s">
        <v>219</v>
      </c>
      <c r="AI2" s="36" t="s">
        <v>250</v>
      </c>
      <c r="AK2" s="36" t="s">
        <v>175</v>
      </c>
      <c r="AM2" s="51"/>
      <c r="AN2" s="51"/>
      <c r="AP2" s="37" t="s">
        <v>219</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
      </c>
      <c r="K3" s="13" t="s">
        <v>91</v>
      </c>
      <c r="L3" s="14"/>
      <c r="M3" s="12" t="str">
        <f t="shared" ref="M3:M11" si="2">IF(L3="","",K3)</f>
        <v/>
      </c>
      <c r="N3" s="12" t="str">
        <f>IF(M3="",N2,IF(N2&lt;&gt;"",CONCATENATE(N2,"、",M3),M3))</f>
        <v/>
      </c>
      <c r="O3" s="12"/>
      <c r="P3" s="11" t="s">
        <v>63</v>
      </c>
      <c r="Q3" s="16"/>
      <c r="R3" s="12" t="str">
        <f t="shared" ref="R3:R8" si="3">IF(Q3="","",P3)</f>
        <v/>
      </c>
      <c r="S3" s="12" t="str">
        <f t="shared" ref="S3:S8" si="4">IF(R3="",S2,IF(S2&lt;&gt;"",CONCATENATE(S2,"、",R3),R3))</f>
        <v/>
      </c>
      <c r="T3" s="12"/>
      <c r="U3" s="29" t="s">
        <v>509</v>
      </c>
      <c r="W3" s="29" t="s">
        <v>132</v>
      </c>
      <c r="Y3" s="29" t="s">
        <v>57</v>
      </c>
      <c r="Z3" s="29" t="s">
        <v>385</v>
      </c>
      <c r="AA3" s="59" t="s">
        <v>351</v>
      </c>
      <c r="AB3" s="59" t="s">
        <v>479</v>
      </c>
      <c r="AC3" s="60" t="s">
        <v>123</v>
      </c>
      <c r="AD3" s="25"/>
      <c r="AE3" s="31" t="s">
        <v>154</v>
      </c>
      <c r="AF3" s="27"/>
      <c r="AG3" s="37" t="s">
        <v>220</v>
      </c>
      <c r="AI3" s="36" t="s">
        <v>169</v>
      </c>
      <c r="AK3" s="36" t="str">
        <f>CHAR(CODE(AK2)+1)</f>
        <v>B</v>
      </c>
      <c r="AM3" s="51"/>
      <c r="AN3" s="51"/>
      <c r="AP3" s="37" t="s">
        <v>220</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
      </c>
      <c r="K4" s="13" t="s">
        <v>92</v>
      </c>
      <c r="L4" s="14"/>
      <c r="M4" s="12" t="str">
        <f t="shared" si="2"/>
        <v/>
      </c>
      <c r="N4" s="12" t="str">
        <f t="shared" ref="N4:N11" si="6">IF(M4="",N3,IF(N3&lt;&gt;"",CONCATENATE(N3,"、",M4),M4))</f>
        <v/>
      </c>
      <c r="O4" s="12"/>
      <c r="P4" s="11" t="s">
        <v>64</v>
      </c>
      <c r="Q4" s="16"/>
      <c r="R4" s="12" t="str">
        <f t="shared" si="3"/>
        <v/>
      </c>
      <c r="S4" s="12" t="str">
        <f t="shared" si="4"/>
        <v/>
      </c>
      <c r="T4" s="12"/>
      <c r="U4" s="29" t="s">
        <v>556</v>
      </c>
      <c r="W4" s="29" t="s">
        <v>133</v>
      </c>
      <c r="Y4" s="29" t="s">
        <v>258</v>
      </c>
      <c r="Z4" s="29" t="s">
        <v>386</v>
      </c>
      <c r="AA4" s="59" t="s">
        <v>352</v>
      </c>
      <c r="AB4" s="59" t="s">
        <v>480</v>
      </c>
      <c r="AC4" s="59" t="s">
        <v>124</v>
      </c>
      <c r="AD4" s="25"/>
      <c r="AE4" s="31" t="s">
        <v>155</v>
      </c>
      <c r="AF4" s="27"/>
      <c r="AG4" s="37" t="s">
        <v>221</v>
      </c>
      <c r="AI4" s="36" t="s">
        <v>171</v>
      </c>
      <c r="AK4" s="36" t="str">
        <f t="shared" ref="AK4:AK49" si="7">CHAR(CODE(AK3)+1)</f>
        <v>C</v>
      </c>
      <c r="AM4" s="51"/>
      <c r="AN4" s="51"/>
      <c r="AP4" s="37" t="s">
        <v>221</v>
      </c>
    </row>
    <row r="5" spans="1:42" ht="13.5" customHeight="1" x14ac:dyDescent="0.15">
      <c r="A5" s="13" t="s">
        <v>76</v>
      </c>
      <c r="B5" s="14"/>
      <c r="C5" s="12" t="str">
        <f t="shared" si="0"/>
        <v/>
      </c>
      <c r="D5" s="12" t="str">
        <f>IF(C5="",D4,IF(D4&lt;&gt;"",CONCATENATE(D4,"、",C5),C5))</f>
        <v/>
      </c>
      <c r="F5" s="17" t="s">
        <v>101</v>
      </c>
      <c r="G5" s="16"/>
      <c r="H5" s="12" t="str">
        <f t="shared" si="1"/>
        <v/>
      </c>
      <c r="I5" s="12" t="str">
        <f t="shared" si="5"/>
        <v/>
      </c>
      <c r="K5" s="13" t="s">
        <v>93</v>
      </c>
      <c r="L5" s="14"/>
      <c r="M5" s="12" t="str">
        <f t="shared" si="2"/>
        <v/>
      </c>
      <c r="N5" s="12" t="str">
        <f t="shared" si="6"/>
        <v/>
      </c>
      <c r="O5" s="12"/>
      <c r="P5" s="11" t="s">
        <v>65</v>
      </c>
      <c r="Q5" s="16"/>
      <c r="R5" s="12" t="str">
        <f t="shared" si="3"/>
        <v/>
      </c>
      <c r="S5" s="12" t="str">
        <f t="shared" si="4"/>
        <v/>
      </c>
      <c r="T5" s="12"/>
      <c r="W5" s="29" t="s">
        <v>533</v>
      </c>
      <c r="Y5" s="29" t="s">
        <v>259</v>
      </c>
      <c r="Z5" s="29" t="s">
        <v>387</v>
      </c>
      <c r="AA5" s="59" t="s">
        <v>353</v>
      </c>
      <c r="AB5" s="59" t="s">
        <v>481</v>
      </c>
      <c r="AC5" s="59" t="s">
        <v>156</v>
      </c>
      <c r="AD5" s="28"/>
      <c r="AE5" s="31" t="s">
        <v>231</v>
      </c>
      <c r="AF5" s="27"/>
      <c r="AG5" s="37" t="s">
        <v>222</v>
      </c>
      <c r="AI5" s="36" t="s">
        <v>256</v>
      </c>
      <c r="AK5" s="36" t="str">
        <f t="shared" si="7"/>
        <v>D</v>
      </c>
      <c r="AP5" s="37" t="s">
        <v>222</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
      </c>
      <c r="K6" s="13" t="s">
        <v>94</v>
      </c>
      <c r="L6" s="14"/>
      <c r="M6" s="12" t="str">
        <f t="shared" si="2"/>
        <v/>
      </c>
      <c r="N6" s="12" t="str">
        <f t="shared" si="6"/>
        <v/>
      </c>
      <c r="O6" s="12"/>
      <c r="P6" s="11" t="s">
        <v>66</v>
      </c>
      <c r="Q6" s="16"/>
      <c r="R6" s="12" t="str">
        <f t="shared" si="3"/>
        <v/>
      </c>
      <c r="S6" s="12" t="str">
        <f t="shared" si="4"/>
        <v/>
      </c>
      <c r="T6" s="12"/>
      <c r="U6" s="29" t="s">
        <v>233</v>
      </c>
      <c r="W6" s="29" t="s">
        <v>535</v>
      </c>
      <c r="Y6" s="29" t="s">
        <v>260</v>
      </c>
      <c r="Z6" s="29" t="s">
        <v>388</v>
      </c>
      <c r="AA6" s="59" t="s">
        <v>354</v>
      </c>
      <c r="AB6" s="59" t="s">
        <v>482</v>
      </c>
      <c r="AC6" s="59" t="s">
        <v>125</v>
      </c>
      <c r="AD6" s="28"/>
      <c r="AE6" s="31" t="s">
        <v>229</v>
      </c>
      <c r="AF6" s="27"/>
      <c r="AG6" s="37" t="s">
        <v>223</v>
      </c>
      <c r="AI6" s="36" t="s">
        <v>257</v>
      </c>
      <c r="AK6" s="36" t="str">
        <f>CHAR(CODE(AK5)+1)</f>
        <v>E</v>
      </c>
      <c r="AP6" s="37" t="s">
        <v>223</v>
      </c>
    </row>
    <row r="7" spans="1:42" ht="13.5" customHeight="1" x14ac:dyDescent="0.15">
      <c r="A7" s="13" t="s">
        <v>78</v>
      </c>
      <c r="B7" s="14"/>
      <c r="C7" s="12" t="str">
        <f t="shared" si="0"/>
        <v/>
      </c>
      <c r="D7" s="12" t="str">
        <f t="shared" si="8"/>
        <v/>
      </c>
      <c r="F7" s="17" t="s">
        <v>182</v>
      </c>
      <c r="G7" s="16"/>
      <c r="H7" s="12" t="str">
        <f t="shared" si="1"/>
        <v/>
      </c>
      <c r="I7" s="12" t="str">
        <f t="shared" si="5"/>
        <v/>
      </c>
      <c r="K7" s="13" t="s">
        <v>95</v>
      </c>
      <c r="L7" s="14"/>
      <c r="M7" s="12" t="str">
        <f t="shared" si="2"/>
        <v/>
      </c>
      <c r="N7" s="12" t="str">
        <f t="shared" si="6"/>
        <v/>
      </c>
      <c r="O7" s="12"/>
      <c r="P7" s="11" t="s">
        <v>67</v>
      </c>
      <c r="Q7" s="16"/>
      <c r="R7" s="12" t="str">
        <f t="shared" si="3"/>
        <v/>
      </c>
      <c r="S7" s="12" t="str">
        <f t="shared" si="4"/>
        <v/>
      </c>
      <c r="T7" s="12"/>
      <c r="U7" s="29"/>
      <c r="W7" s="29" t="s">
        <v>134</v>
      </c>
      <c r="Y7" s="29" t="s">
        <v>261</v>
      </c>
      <c r="Z7" s="29" t="s">
        <v>389</v>
      </c>
      <c r="AA7" s="59" t="s">
        <v>355</v>
      </c>
      <c r="AB7" s="59" t="s">
        <v>483</v>
      </c>
      <c r="AC7" s="28"/>
      <c r="AD7" s="28"/>
      <c r="AE7" s="29" t="s">
        <v>125</v>
      </c>
      <c r="AF7" s="27"/>
      <c r="AG7" s="37" t="s">
        <v>224</v>
      </c>
      <c r="AH7" s="54"/>
      <c r="AI7" s="37" t="s">
        <v>246</v>
      </c>
      <c r="AK7" s="36" t="str">
        <f>CHAR(CODE(AK6)+1)</f>
        <v>F</v>
      </c>
      <c r="AP7" s="37" t="s">
        <v>224</v>
      </c>
    </row>
    <row r="8" spans="1:42" ht="13.5" customHeight="1" x14ac:dyDescent="0.15">
      <c r="A8" s="13" t="s">
        <v>79</v>
      </c>
      <c r="B8" s="14"/>
      <c r="C8" s="12" t="str">
        <f t="shared" si="0"/>
        <v/>
      </c>
      <c r="D8" s="12" t="str">
        <f t="shared" si="8"/>
        <v/>
      </c>
      <c r="F8" s="17" t="s">
        <v>103</v>
      </c>
      <c r="G8" s="16"/>
      <c r="H8" s="12" t="str">
        <f t="shared" si="1"/>
        <v/>
      </c>
      <c r="I8" s="12" t="str">
        <f t="shared" si="5"/>
        <v/>
      </c>
      <c r="K8" s="13" t="s">
        <v>96</v>
      </c>
      <c r="L8" s="14"/>
      <c r="M8" s="12" t="str">
        <f t="shared" si="2"/>
        <v/>
      </c>
      <c r="N8" s="12" t="str">
        <f t="shared" si="6"/>
        <v/>
      </c>
      <c r="O8" s="12"/>
      <c r="P8" s="11" t="s">
        <v>68</v>
      </c>
      <c r="Q8" s="16"/>
      <c r="R8" s="12" t="str">
        <f t="shared" si="3"/>
        <v/>
      </c>
      <c r="S8" s="12" t="str">
        <f t="shared" si="4"/>
        <v/>
      </c>
      <c r="T8" s="12"/>
      <c r="U8" s="29" t="s">
        <v>254</v>
      </c>
      <c r="W8" s="29" t="s">
        <v>135</v>
      </c>
      <c r="Y8" s="29" t="s">
        <v>262</v>
      </c>
      <c r="Z8" s="29" t="s">
        <v>390</v>
      </c>
      <c r="AA8" s="59" t="s">
        <v>356</v>
      </c>
      <c r="AB8" s="59" t="s">
        <v>484</v>
      </c>
      <c r="AC8" s="28"/>
      <c r="AD8" s="28"/>
      <c r="AE8" s="28"/>
      <c r="AF8" s="27"/>
      <c r="AG8" s="37" t="s">
        <v>225</v>
      </c>
      <c r="AI8" s="36" t="s">
        <v>247</v>
      </c>
      <c r="AK8" s="36" t="str">
        <f t="shared" si="7"/>
        <v>G</v>
      </c>
      <c r="AP8" s="37" t="s">
        <v>225</v>
      </c>
    </row>
    <row r="9" spans="1:42" ht="13.5" customHeight="1" x14ac:dyDescent="0.15">
      <c r="A9" s="13" t="s">
        <v>80</v>
      </c>
      <c r="B9" s="14"/>
      <c r="C9" s="12" t="str">
        <f t="shared" si="0"/>
        <v/>
      </c>
      <c r="D9" s="12" t="str">
        <f t="shared" si="8"/>
        <v/>
      </c>
      <c r="F9" s="17" t="s">
        <v>183</v>
      </c>
      <c r="G9" s="16"/>
      <c r="H9" s="12" t="str">
        <f t="shared" si="1"/>
        <v/>
      </c>
      <c r="I9" s="12" t="str">
        <f t="shared" si="5"/>
        <v/>
      </c>
      <c r="K9" s="13" t="s">
        <v>97</v>
      </c>
      <c r="L9" s="14"/>
      <c r="M9" s="12" t="str">
        <f t="shared" si="2"/>
        <v/>
      </c>
      <c r="N9" s="12" t="str">
        <f t="shared" si="6"/>
        <v/>
      </c>
      <c r="O9" s="12"/>
      <c r="P9" s="12"/>
      <c r="Q9" s="18"/>
      <c r="T9" s="12"/>
      <c r="U9" s="29" t="s">
        <v>255</v>
      </c>
      <c r="W9" s="29" t="s">
        <v>136</v>
      </c>
      <c r="Y9" s="29" t="s">
        <v>263</v>
      </c>
      <c r="Z9" s="29" t="s">
        <v>391</v>
      </c>
      <c r="AA9" s="59" t="s">
        <v>357</v>
      </c>
      <c r="AB9" s="59" t="s">
        <v>485</v>
      </c>
      <c r="AC9" s="28"/>
      <c r="AD9" s="28"/>
      <c r="AE9" s="28"/>
      <c r="AF9" s="27"/>
      <c r="AG9" s="37" t="s">
        <v>226</v>
      </c>
      <c r="AI9" s="50"/>
      <c r="AK9" s="36" t="str">
        <f t="shared" si="7"/>
        <v>H</v>
      </c>
      <c r="AP9" s="37" t="s">
        <v>226</v>
      </c>
    </row>
    <row r="10" spans="1:42" ht="13.5" customHeight="1" x14ac:dyDescent="0.15">
      <c r="A10" s="13" t="s">
        <v>201</v>
      </c>
      <c r="B10" s="14"/>
      <c r="C10" s="12" t="str">
        <f t="shared" si="0"/>
        <v/>
      </c>
      <c r="D10" s="12" t="str">
        <f t="shared" si="8"/>
        <v/>
      </c>
      <c r="F10" s="17" t="s">
        <v>104</v>
      </c>
      <c r="G10" s="16"/>
      <c r="H10" s="12" t="str">
        <f t="shared" si="1"/>
        <v/>
      </c>
      <c r="I10" s="12" t="str">
        <f t="shared" si="5"/>
        <v/>
      </c>
      <c r="K10" s="13" t="s">
        <v>202</v>
      </c>
      <c r="L10" s="14"/>
      <c r="M10" s="12" t="str">
        <f t="shared" si="2"/>
        <v/>
      </c>
      <c r="N10" s="12" t="str">
        <f t="shared" si="6"/>
        <v/>
      </c>
      <c r="O10" s="12"/>
      <c r="P10" s="12" t="s">
        <v>572</v>
      </c>
      <c r="Q10" s="18"/>
      <c r="T10" s="12"/>
      <c r="W10" s="29" t="s">
        <v>137</v>
      </c>
      <c r="Y10" s="29" t="s">
        <v>264</v>
      </c>
      <c r="Z10" s="29" t="s">
        <v>392</v>
      </c>
      <c r="AA10" s="59" t="s">
        <v>358</v>
      </c>
      <c r="AB10" s="59" t="s">
        <v>486</v>
      </c>
      <c r="AC10" s="28"/>
      <c r="AD10" s="28"/>
      <c r="AE10" s="28"/>
      <c r="AF10" s="27"/>
      <c r="AG10" s="37" t="s">
        <v>214</v>
      </c>
      <c r="AK10" s="36" t="str">
        <f t="shared" si="7"/>
        <v>I</v>
      </c>
      <c r="AP10" s="36" t="s">
        <v>212</v>
      </c>
    </row>
    <row r="11" spans="1:42" ht="13.5" customHeight="1" x14ac:dyDescent="0.15">
      <c r="A11" s="13" t="s">
        <v>81</v>
      </c>
      <c r="B11" s="14"/>
      <c r="C11" s="12" t="str">
        <f t="shared" si="0"/>
        <v/>
      </c>
      <c r="D11" s="12" t="str">
        <f t="shared" si="8"/>
        <v/>
      </c>
      <c r="F11" s="17" t="s">
        <v>105</v>
      </c>
      <c r="G11" s="16"/>
      <c r="H11" s="12" t="str">
        <f t="shared" si="1"/>
        <v/>
      </c>
      <c r="I11" s="12" t="str">
        <f t="shared" si="5"/>
        <v/>
      </c>
      <c r="K11" s="13" t="s">
        <v>98</v>
      </c>
      <c r="L11" s="14"/>
      <c r="M11" s="12" t="str">
        <f t="shared" si="2"/>
        <v/>
      </c>
      <c r="N11" s="12" t="str">
        <f t="shared" si="6"/>
        <v/>
      </c>
      <c r="O11" s="12"/>
      <c r="P11" s="12"/>
      <c r="Q11" s="18"/>
      <c r="T11" s="12"/>
      <c r="W11" s="29" t="s">
        <v>553</v>
      </c>
      <c r="Y11" s="29" t="s">
        <v>265</v>
      </c>
      <c r="Z11" s="29" t="s">
        <v>393</v>
      </c>
      <c r="AA11" s="59" t="s">
        <v>359</v>
      </c>
      <c r="AB11" s="59" t="s">
        <v>487</v>
      </c>
      <c r="AC11" s="28"/>
      <c r="AD11" s="28"/>
      <c r="AE11" s="28"/>
      <c r="AF11" s="27"/>
      <c r="AG11" s="36" t="s">
        <v>217</v>
      </c>
      <c r="AK11" s="36" t="str">
        <f t="shared" si="7"/>
        <v>J</v>
      </c>
    </row>
    <row r="12" spans="1:42" ht="13.5" customHeight="1" x14ac:dyDescent="0.15">
      <c r="A12" s="13" t="s">
        <v>82</v>
      </c>
      <c r="B12" s="14"/>
      <c r="C12" s="12" t="str">
        <f t="shared" ref="C12:C23" si="9">IF(B12="","",A12)</f>
        <v/>
      </c>
      <c r="D12" s="12" t="str">
        <f t="shared" si="8"/>
        <v/>
      </c>
      <c r="F12" s="17" t="s">
        <v>106</v>
      </c>
      <c r="G12" s="16"/>
      <c r="H12" s="12" t="str">
        <f t="shared" si="1"/>
        <v/>
      </c>
      <c r="I12" s="12" t="str">
        <f t="shared" si="5"/>
        <v/>
      </c>
      <c r="K12" s="12"/>
      <c r="L12" s="12"/>
      <c r="O12" s="12"/>
      <c r="P12" s="12"/>
      <c r="Q12" s="18"/>
      <c r="T12" s="12"/>
      <c r="U12" s="26" t="s">
        <v>510</v>
      </c>
      <c r="W12" s="29" t="s">
        <v>138</v>
      </c>
      <c r="Y12" s="29" t="s">
        <v>266</v>
      </c>
      <c r="Z12" s="29" t="s">
        <v>394</v>
      </c>
      <c r="AA12" s="59" t="s">
        <v>360</v>
      </c>
      <c r="AB12" s="59" t="s">
        <v>488</v>
      </c>
      <c r="AC12" s="28"/>
      <c r="AD12" s="28"/>
      <c r="AE12" s="28"/>
      <c r="AF12" s="27"/>
      <c r="AG12" s="36" t="s">
        <v>215</v>
      </c>
      <c r="AK12" s="36" t="str">
        <f t="shared" si="7"/>
        <v>K</v>
      </c>
    </row>
    <row r="13" spans="1:42" ht="13.5" customHeight="1" x14ac:dyDescent="0.15">
      <c r="A13" s="13" t="s">
        <v>83</v>
      </c>
      <c r="B13" s="14"/>
      <c r="C13" s="12" t="str">
        <f t="shared" si="9"/>
        <v/>
      </c>
      <c r="D13" s="12" t="str">
        <f t="shared" si="8"/>
        <v/>
      </c>
      <c r="F13" s="17" t="s">
        <v>107</v>
      </c>
      <c r="G13" s="16"/>
      <c r="H13" s="12" t="str">
        <f t="shared" si="1"/>
        <v/>
      </c>
      <c r="I13" s="12" t="str">
        <f t="shared" si="5"/>
        <v/>
      </c>
      <c r="K13" s="12" t="s">
        <v>98</v>
      </c>
      <c r="L13" s="12"/>
      <c r="O13" s="12"/>
      <c r="P13" s="12"/>
      <c r="Q13" s="18"/>
      <c r="T13" s="12"/>
      <c r="U13" s="29" t="s">
        <v>157</v>
      </c>
      <c r="W13" s="29" t="s">
        <v>139</v>
      </c>
      <c r="Y13" s="29" t="s">
        <v>267</v>
      </c>
      <c r="Z13" s="29" t="s">
        <v>395</v>
      </c>
      <c r="AA13" s="59" t="s">
        <v>361</v>
      </c>
      <c r="AB13" s="59" t="s">
        <v>489</v>
      </c>
      <c r="AC13" s="28"/>
      <c r="AD13" s="28"/>
      <c r="AE13" s="28"/>
      <c r="AF13" s="27"/>
      <c r="AG13" s="36" t="s">
        <v>216</v>
      </c>
      <c r="AK13" s="36" t="str">
        <f t="shared" si="7"/>
        <v>L</v>
      </c>
    </row>
    <row r="14" spans="1:42" ht="13.5" customHeight="1" x14ac:dyDescent="0.15">
      <c r="A14" s="13" t="s">
        <v>84</v>
      </c>
      <c r="B14" s="14"/>
      <c r="C14" s="12" t="str">
        <f t="shared" si="9"/>
        <v/>
      </c>
      <c r="D14" s="12" t="str">
        <f t="shared" si="8"/>
        <v/>
      </c>
      <c r="F14" s="17" t="s">
        <v>108</v>
      </c>
      <c r="G14" s="16"/>
      <c r="H14" s="12" t="str">
        <f t="shared" si="1"/>
        <v/>
      </c>
      <c r="I14" s="12" t="str">
        <f t="shared" si="5"/>
        <v/>
      </c>
      <c r="K14" s="12"/>
      <c r="L14" s="12"/>
      <c r="O14" s="12"/>
      <c r="P14" s="12"/>
      <c r="Q14" s="18"/>
      <c r="T14" s="12"/>
      <c r="U14" s="29" t="s">
        <v>511</v>
      </c>
      <c r="W14" s="29" t="s">
        <v>140</v>
      </c>
      <c r="Y14" s="29" t="s">
        <v>268</v>
      </c>
      <c r="Z14" s="29" t="s">
        <v>396</v>
      </c>
      <c r="AA14" s="59" t="s">
        <v>362</v>
      </c>
      <c r="AB14" s="59" t="s">
        <v>490</v>
      </c>
      <c r="AC14" s="28"/>
      <c r="AD14" s="28"/>
      <c r="AE14" s="28"/>
      <c r="AF14" s="27"/>
      <c r="AG14" s="50"/>
      <c r="AK14" s="36" t="str">
        <f t="shared" si="7"/>
        <v>M</v>
      </c>
    </row>
    <row r="15" spans="1:42" ht="13.5" customHeight="1" x14ac:dyDescent="0.15">
      <c r="A15" s="13" t="s">
        <v>85</v>
      </c>
      <c r="B15" s="14"/>
      <c r="C15" s="12" t="str">
        <f t="shared" si="9"/>
        <v/>
      </c>
      <c r="D15" s="12" t="str">
        <f t="shared" si="8"/>
        <v/>
      </c>
      <c r="F15" s="17" t="s">
        <v>109</v>
      </c>
      <c r="G15" s="16"/>
      <c r="H15" s="12" t="str">
        <f t="shared" si="1"/>
        <v/>
      </c>
      <c r="I15" s="12" t="str">
        <f t="shared" si="5"/>
        <v/>
      </c>
      <c r="K15" s="12"/>
      <c r="L15" s="12"/>
      <c r="O15" s="12"/>
      <c r="P15" s="12"/>
      <c r="Q15" s="18"/>
      <c r="T15" s="12"/>
      <c r="U15" s="29" t="s">
        <v>512</v>
      </c>
      <c r="W15" s="29" t="s">
        <v>141</v>
      </c>
      <c r="Y15" s="29" t="s">
        <v>269</v>
      </c>
      <c r="Z15" s="29" t="s">
        <v>397</v>
      </c>
      <c r="AA15" s="59" t="s">
        <v>363</v>
      </c>
      <c r="AB15" s="59" t="s">
        <v>491</v>
      </c>
      <c r="AC15" s="28"/>
      <c r="AD15" s="28"/>
      <c r="AE15" s="28"/>
      <c r="AF15" s="27"/>
      <c r="AG15" s="51"/>
      <c r="AK15" s="36" t="str">
        <f t="shared" si="7"/>
        <v>N</v>
      </c>
    </row>
    <row r="16" spans="1:42" ht="13.5" customHeight="1" x14ac:dyDescent="0.15">
      <c r="A16" s="13" t="s">
        <v>86</v>
      </c>
      <c r="B16" s="14"/>
      <c r="C16" s="12" t="str">
        <f t="shared" si="9"/>
        <v/>
      </c>
      <c r="D16" s="12" t="str">
        <f t="shared" si="8"/>
        <v/>
      </c>
      <c r="F16" s="17" t="s">
        <v>110</v>
      </c>
      <c r="G16" s="16"/>
      <c r="H16" s="12" t="str">
        <f t="shared" si="1"/>
        <v/>
      </c>
      <c r="I16" s="12" t="str">
        <f t="shared" si="5"/>
        <v/>
      </c>
      <c r="K16" s="12"/>
      <c r="L16" s="12"/>
      <c r="O16" s="12"/>
      <c r="P16" s="12"/>
      <c r="Q16" s="18"/>
      <c r="T16" s="12"/>
      <c r="U16" s="29" t="s">
        <v>513</v>
      </c>
      <c r="W16" s="29" t="s">
        <v>142</v>
      </c>
      <c r="Y16" s="29" t="s">
        <v>270</v>
      </c>
      <c r="Z16" s="29" t="s">
        <v>398</v>
      </c>
      <c r="AA16" s="59" t="s">
        <v>364</v>
      </c>
      <c r="AB16" s="59" t="s">
        <v>492</v>
      </c>
      <c r="AC16" s="28"/>
      <c r="AD16" s="28"/>
      <c r="AE16" s="28"/>
      <c r="AF16" s="27"/>
      <c r="AG16" s="51"/>
      <c r="AK16" s="36" t="str">
        <f t="shared" si="7"/>
        <v>O</v>
      </c>
    </row>
    <row r="17" spans="1:37" ht="13.5" customHeight="1" x14ac:dyDescent="0.15">
      <c r="A17" s="13" t="s">
        <v>87</v>
      </c>
      <c r="B17" s="14"/>
      <c r="C17" s="12" t="str">
        <f t="shared" si="9"/>
        <v/>
      </c>
      <c r="D17" s="12" t="str">
        <f t="shared" si="8"/>
        <v/>
      </c>
      <c r="F17" s="17" t="s">
        <v>111</v>
      </c>
      <c r="G17" s="16"/>
      <c r="H17" s="12" t="str">
        <f t="shared" si="1"/>
        <v/>
      </c>
      <c r="I17" s="12" t="str">
        <f t="shared" si="5"/>
        <v/>
      </c>
      <c r="K17" s="12"/>
      <c r="L17" s="12"/>
      <c r="O17" s="12"/>
      <c r="P17" s="12"/>
      <c r="Q17" s="18"/>
      <c r="T17" s="12"/>
      <c r="U17" s="29" t="s">
        <v>531</v>
      </c>
      <c r="W17" s="29" t="s">
        <v>143</v>
      </c>
      <c r="Y17" s="29" t="s">
        <v>271</v>
      </c>
      <c r="Z17" s="29" t="s">
        <v>399</v>
      </c>
      <c r="AA17" s="59" t="s">
        <v>365</v>
      </c>
      <c r="AB17" s="59" t="s">
        <v>493</v>
      </c>
      <c r="AC17" s="28"/>
      <c r="AD17" s="28"/>
      <c r="AE17" s="28"/>
      <c r="AF17" s="27"/>
      <c r="AG17" s="51"/>
      <c r="AK17" s="36" t="str">
        <f t="shared" si="7"/>
        <v>P</v>
      </c>
    </row>
    <row r="18" spans="1:37" ht="13.5" customHeight="1" x14ac:dyDescent="0.15">
      <c r="A18" s="13" t="s">
        <v>88</v>
      </c>
      <c r="B18" s="14"/>
      <c r="C18" s="12" t="str">
        <f t="shared" si="9"/>
        <v/>
      </c>
      <c r="D18" s="12" t="str">
        <f t="shared" si="8"/>
        <v/>
      </c>
      <c r="F18" s="17" t="s">
        <v>112</v>
      </c>
      <c r="G18" s="16"/>
      <c r="H18" s="12" t="str">
        <f t="shared" si="1"/>
        <v/>
      </c>
      <c r="I18" s="12" t="str">
        <f t="shared" si="5"/>
        <v/>
      </c>
      <c r="K18" s="12"/>
      <c r="L18" s="12"/>
      <c r="O18" s="12"/>
      <c r="P18" s="12"/>
      <c r="Q18" s="18"/>
      <c r="T18" s="12"/>
      <c r="U18" s="29" t="s">
        <v>514</v>
      </c>
      <c r="W18" s="29" t="s">
        <v>144</v>
      </c>
      <c r="Y18" s="29" t="s">
        <v>272</v>
      </c>
      <c r="Z18" s="29" t="s">
        <v>400</v>
      </c>
      <c r="AA18" s="59" t="s">
        <v>366</v>
      </c>
      <c r="AB18" s="59" t="s">
        <v>494</v>
      </c>
      <c r="AC18" s="28"/>
      <c r="AD18" s="28"/>
      <c r="AE18" s="28"/>
      <c r="AF18" s="27"/>
      <c r="AK18" s="36" t="str">
        <f t="shared" si="7"/>
        <v>Q</v>
      </c>
    </row>
    <row r="19" spans="1:37" ht="13.5" customHeight="1" x14ac:dyDescent="0.15">
      <c r="A19" s="13" t="s">
        <v>193</v>
      </c>
      <c r="B19" s="14"/>
      <c r="C19" s="12" t="str">
        <f t="shared" si="9"/>
        <v/>
      </c>
      <c r="D19" s="12" t="str">
        <f t="shared" si="8"/>
        <v/>
      </c>
      <c r="F19" s="17" t="s">
        <v>113</v>
      </c>
      <c r="G19" s="16"/>
      <c r="H19" s="12" t="str">
        <f t="shared" si="1"/>
        <v/>
      </c>
      <c r="I19" s="12" t="str">
        <f t="shared" si="5"/>
        <v/>
      </c>
      <c r="K19" s="12"/>
      <c r="L19" s="12"/>
      <c r="O19" s="12"/>
      <c r="P19" s="12"/>
      <c r="Q19" s="18"/>
      <c r="T19" s="12"/>
      <c r="U19" s="29" t="s">
        <v>515</v>
      </c>
      <c r="W19" s="29" t="s">
        <v>145</v>
      </c>
      <c r="Y19" s="29" t="s">
        <v>273</v>
      </c>
      <c r="Z19" s="29" t="s">
        <v>401</v>
      </c>
      <c r="AA19" s="59" t="s">
        <v>367</v>
      </c>
      <c r="AB19" s="59" t="s">
        <v>495</v>
      </c>
      <c r="AC19" s="28"/>
      <c r="AD19" s="28"/>
      <c r="AE19" s="28"/>
      <c r="AF19" s="27"/>
      <c r="AK19" s="36" t="str">
        <f t="shared" si="7"/>
        <v>R</v>
      </c>
    </row>
    <row r="20" spans="1:37" ht="13.5" customHeight="1" x14ac:dyDescent="0.15">
      <c r="A20" s="13" t="s">
        <v>194</v>
      </c>
      <c r="B20" s="14"/>
      <c r="C20" s="12" t="str">
        <f t="shared" si="9"/>
        <v/>
      </c>
      <c r="D20" s="12" t="str">
        <f t="shared" si="8"/>
        <v/>
      </c>
      <c r="F20" s="17" t="s">
        <v>192</v>
      </c>
      <c r="G20" s="16"/>
      <c r="H20" s="12" t="str">
        <f t="shared" si="1"/>
        <v/>
      </c>
      <c r="I20" s="12" t="str">
        <f t="shared" si="5"/>
        <v/>
      </c>
      <c r="K20" s="12"/>
      <c r="L20" s="12"/>
      <c r="O20" s="12"/>
      <c r="P20" s="12"/>
      <c r="Q20" s="18"/>
      <c r="T20" s="12"/>
      <c r="U20" s="29" t="s">
        <v>516</v>
      </c>
      <c r="W20" s="29" t="s">
        <v>146</v>
      </c>
      <c r="Y20" s="29" t="s">
        <v>274</v>
      </c>
      <c r="Z20" s="29" t="s">
        <v>402</v>
      </c>
      <c r="AA20" s="59" t="s">
        <v>368</v>
      </c>
      <c r="AB20" s="59" t="s">
        <v>496</v>
      </c>
      <c r="AC20" s="28"/>
      <c r="AD20" s="28"/>
      <c r="AE20" s="28"/>
      <c r="AF20" s="27"/>
      <c r="AK20" s="36" t="str">
        <f t="shared" si="7"/>
        <v>S</v>
      </c>
    </row>
    <row r="21" spans="1:37" ht="13.5" customHeight="1" x14ac:dyDescent="0.15">
      <c r="A21" s="13" t="s">
        <v>195</v>
      </c>
      <c r="B21" s="14"/>
      <c r="C21" s="12" t="str">
        <f t="shared" si="9"/>
        <v/>
      </c>
      <c r="D21" s="12" t="str">
        <f t="shared" si="8"/>
        <v/>
      </c>
      <c r="F21" s="17" t="s">
        <v>114</v>
      </c>
      <c r="G21" s="16"/>
      <c r="H21" s="12" t="str">
        <f t="shared" si="1"/>
        <v/>
      </c>
      <c r="I21" s="12" t="str">
        <f t="shared" si="5"/>
        <v/>
      </c>
      <c r="K21" s="12"/>
      <c r="L21" s="12"/>
      <c r="O21" s="12"/>
      <c r="P21" s="12"/>
      <c r="Q21" s="18"/>
      <c r="T21" s="12"/>
      <c r="U21" s="29" t="s">
        <v>517</v>
      </c>
      <c r="W21" s="29" t="s">
        <v>147</v>
      </c>
      <c r="Y21" s="29" t="s">
        <v>275</v>
      </c>
      <c r="Z21" s="29" t="s">
        <v>403</v>
      </c>
      <c r="AA21" s="59" t="s">
        <v>369</v>
      </c>
      <c r="AB21" s="59" t="s">
        <v>497</v>
      </c>
      <c r="AC21" s="28"/>
      <c r="AD21" s="28"/>
      <c r="AE21" s="28"/>
      <c r="AF21" s="27"/>
      <c r="AK21" s="36" t="str">
        <f t="shared" si="7"/>
        <v>T</v>
      </c>
    </row>
    <row r="22" spans="1:37" ht="13.5" customHeight="1" x14ac:dyDescent="0.15">
      <c r="A22" s="13" t="s">
        <v>196</v>
      </c>
      <c r="B22" s="14"/>
      <c r="C22" s="12" t="str">
        <f t="shared" si="9"/>
        <v/>
      </c>
      <c r="D22" s="12" t="str">
        <f>IF(C22="",D21,IF(D21&lt;&gt;"",CONCATENATE(D21,"、",C22),C22))</f>
        <v/>
      </c>
      <c r="F22" s="17" t="s">
        <v>115</v>
      </c>
      <c r="G22" s="16"/>
      <c r="H22" s="12" t="str">
        <f t="shared" si="1"/>
        <v/>
      </c>
      <c r="I22" s="12" t="str">
        <f t="shared" si="5"/>
        <v/>
      </c>
      <c r="K22" s="12"/>
      <c r="L22" s="12"/>
      <c r="O22" s="12"/>
      <c r="P22" s="12"/>
      <c r="Q22" s="18"/>
      <c r="T22" s="12"/>
      <c r="U22" s="29" t="s">
        <v>555</v>
      </c>
      <c r="W22" s="29" t="s">
        <v>148</v>
      </c>
      <c r="Y22" s="29" t="s">
        <v>276</v>
      </c>
      <c r="Z22" s="29" t="s">
        <v>404</v>
      </c>
      <c r="AA22" s="59" t="s">
        <v>370</v>
      </c>
      <c r="AB22" s="59" t="s">
        <v>498</v>
      </c>
      <c r="AC22" s="28"/>
      <c r="AD22" s="28"/>
      <c r="AE22" s="28"/>
      <c r="AF22" s="27"/>
      <c r="AK22" s="36" t="str">
        <f t="shared" si="7"/>
        <v>U</v>
      </c>
    </row>
    <row r="23" spans="1:37" ht="13.5" customHeight="1" x14ac:dyDescent="0.15">
      <c r="A23" s="57" t="s">
        <v>248</v>
      </c>
      <c r="B23" s="14"/>
      <c r="C23" s="12" t="str">
        <f t="shared" si="9"/>
        <v/>
      </c>
      <c r="D23" s="12" t="str">
        <f>IF(C23="",D22,IF(D22&lt;&gt;"",CONCATENATE(D22,"、",C23),C23))</f>
        <v/>
      </c>
      <c r="F23" s="17" t="s">
        <v>116</v>
      </c>
      <c r="G23" s="16"/>
      <c r="H23" s="12" t="str">
        <f t="shared" si="1"/>
        <v/>
      </c>
      <c r="I23" s="12" t="str">
        <f t="shared" si="5"/>
        <v/>
      </c>
      <c r="K23" s="12"/>
      <c r="L23" s="12"/>
      <c r="O23" s="12"/>
      <c r="P23" s="12"/>
      <c r="Q23" s="18"/>
      <c r="T23" s="12"/>
      <c r="U23" s="29" t="s">
        <v>518</v>
      </c>
      <c r="W23" s="29" t="s">
        <v>149</v>
      </c>
      <c r="Y23" s="29" t="s">
        <v>277</v>
      </c>
      <c r="Z23" s="29" t="s">
        <v>405</v>
      </c>
      <c r="AA23" s="59" t="s">
        <v>371</v>
      </c>
      <c r="AB23" s="59" t="s">
        <v>499</v>
      </c>
      <c r="AC23" s="28"/>
      <c r="AD23" s="28"/>
      <c r="AE23" s="28"/>
      <c r="AF23" s="27"/>
      <c r="AK23" s="36" t="str">
        <f t="shared" si="7"/>
        <v>V</v>
      </c>
    </row>
    <row r="24" spans="1:37" ht="13.5" customHeight="1" x14ac:dyDescent="0.15">
      <c r="A24" s="68"/>
      <c r="B24" s="55"/>
      <c r="F24" s="17" t="s">
        <v>251</v>
      </c>
      <c r="G24" s="16"/>
      <c r="H24" s="12" t="str">
        <f t="shared" si="1"/>
        <v/>
      </c>
      <c r="I24" s="12" t="str">
        <f t="shared" si="5"/>
        <v/>
      </c>
      <c r="K24" s="12"/>
      <c r="L24" s="12"/>
      <c r="O24" s="12"/>
      <c r="P24" s="12"/>
      <c r="Q24" s="18"/>
      <c r="T24" s="12"/>
      <c r="U24" s="29" t="s">
        <v>519</v>
      </c>
      <c r="W24" s="29" t="s">
        <v>150</v>
      </c>
      <c r="Y24" s="29" t="s">
        <v>278</v>
      </c>
      <c r="Z24" s="29" t="s">
        <v>406</v>
      </c>
      <c r="AA24" s="59" t="s">
        <v>372</v>
      </c>
      <c r="AB24" s="59" t="s">
        <v>500</v>
      </c>
      <c r="AC24" s="28"/>
      <c r="AD24" s="28"/>
      <c r="AE24" s="28"/>
      <c r="AF24" s="27"/>
      <c r="AK24" s="36" t="str">
        <f>CHAR(CODE(AK23)+1)</f>
        <v>W</v>
      </c>
    </row>
    <row r="25" spans="1:37" ht="13.5" customHeight="1" x14ac:dyDescent="0.15">
      <c r="A25" s="56"/>
      <c r="B25" s="55"/>
      <c r="F25" s="17" t="s">
        <v>117</v>
      </c>
      <c r="G25" s="16"/>
      <c r="H25" s="12" t="str">
        <f t="shared" si="1"/>
        <v/>
      </c>
      <c r="I25" s="12" t="str">
        <f t="shared" si="5"/>
        <v/>
      </c>
      <c r="K25" s="12"/>
      <c r="L25" s="12"/>
      <c r="O25" s="12"/>
      <c r="P25" s="12"/>
      <c r="Q25" s="18"/>
      <c r="T25" s="12"/>
      <c r="U25" s="29" t="s">
        <v>520</v>
      </c>
      <c r="W25" s="49"/>
      <c r="Y25" s="29" t="s">
        <v>279</v>
      </c>
      <c r="Z25" s="29" t="s">
        <v>407</v>
      </c>
      <c r="AA25" s="59" t="s">
        <v>373</v>
      </c>
      <c r="AB25" s="59" t="s">
        <v>501</v>
      </c>
      <c r="AC25" s="28"/>
      <c r="AD25" s="28"/>
      <c r="AE25" s="28"/>
      <c r="AF25" s="27"/>
      <c r="AK25" s="36" t="str">
        <f t="shared" si="7"/>
        <v>X</v>
      </c>
    </row>
    <row r="26" spans="1:37" ht="13.5" customHeight="1" x14ac:dyDescent="0.15">
      <c r="A26" s="56"/>
      <c r="B26" s="55"/>
      <c r="F26" s="17" t="s">
        <v>118</v>
      </c>
      <c r="G26" s="16"/>
      <c r="H26" s="12" t="str">
        <f t="shared" si="1"/>
        <v/>
      </c>
      <c r="I26" s="12" t="str">
        <f t="shared" si="5"/>
        <v/>
      </c>
      <c r="K26" s="12"/>
      <c r="L26" s="12"/>
      <c r="O26" s="12"/>
      <c r="P26" s="12"/>
      <c r="Q26" s="18"/>
      <c r="T26" s="12"/>
      <c r="U26" s="29" t="s">
        <v>521</v>
      </c>
      <c r="Y26" s="29" t="s">
        <v>280</v>
      </c>
      <c r="Z26" s="29" t="s">
        <v>408</v>
      </c>
      <c r="AA26" s="59" t="s">
        <v>374</v>
      </c>
      <c r="AB26" s="59" t="s">
        <v>502</v>
      </c>
      <c r="AC26" s="28"/>
      <c r="AD26" s="28"/>
      <c r="AE26" s="28"/>
      <c r="AF26" s="27"/>
      <c r="AK26" s="36" t="str">
        <f t="shared" si="7"/>
        <v>Y</v>
      </c>
    </row>
    <row r="27" spans="1:37" ht="13.5" customHeight="1" x14ac:dyDescent="0.15">
      <c r="A27" s="12" t="s">
        <v>77</v>
      </c>
      <c r="B27" s="12"/>
      <c r="F27" s="17" t="s">
        <v>119</v>
      </c>
      <c r="G27" s="16"/>
      <c r="H27" s="12" t="str">
        <f t="shared" si="1"/>
        <v/>
      </c>
      <c r="I27" s="12" t="str">
        <f t="shared" si="5"/>
        <v/>
      </c>
      <c r="K27" s="12"/>
      <c r="L27" s="12"/>
      <c r="O27" s="12"/>
      <c r="P27" s="12"/>
      <c r="Q27" s="18"/>
      <c r="T27" s="12"/>
      <c r="U27" s="29" t="s">
        <v>522</v>
      </c>
      <c r="Y27" s="29" t="s">
        <v>281</v>
      </c>
      <c r="Z27" s="29" t="s">
        <v>409</v>
      </c>
      <c r="AA27" s="59" t="s">
        <v>375</v>
      </c>
      <c r="AB27" s="59" t="s">
        <v>503</v>
      </c>
      <c r="AC27" s="28"/>
      <c r="AD27" s="28"/>
      <c r="AE27" s="28"/>
      <c r="AF27" s="27"/>
      <c r="AK27" s="36" t="str">
        <f>CHAR(CODE(AK26)+1)</f>
        <v>Z</v>
      </c>
    </row>
    <row r="28" spans="1:37" ht="13.5" customHeight="1" x14ac:dyDescent="0.15">
      <c r="B28" s="12"/>
      <c r="F28" s="17" t="s">
        <v>120</v>
      </c>
      <c r="G28" s="16"/>
      <c r="H28" s="12" t="str">
        <f t="shared" si="1"/>
        <v/>
      </c>
      <c r="I28" s="12" t="str">
        <f t="shared" si="5"/>
        <v/>
      </c>
      <c r="K28" s="12"/>
      <c r="L28" s="12"/>
      <c r="O28" s="12"/>
      <c r="P28" s="12"/>
      <c r="Q28" s="18"/>
      <c r="T28" s="12"/>
      <c r="U28" s="29" t="s">
        <v>523</v>
      </c>
      <c r="Y28" s="29" t="s">
        <v>282</v>
      </c>
      <c r="Z28" s="29" t="s">
        <v>410</v>
      </c>
      <c r="AA28" s="59" t="s">
        <v>376</v>
      </c>
      <c r="AB28" s="59" t="s">
        <v>504</v>
      </c>
      <c r="AC28" s="28"/>
      <c r="AD28" s="28"/>
      <c r="AE28" s="28"/>
      <c r="AF28" s="27"/>
      <c r="AK28" s="36" t="s">
        <v>176</v>
      </c>
    </row>
    <row r="29" spans="1:37" ht="13.5" customHeight="1" x14ac:dyDescent="0.15">
      <c r="A29" s="12"/>
      <c r="B29" s="12"/>
      <c r="F29" s="17" t="s">
        <v>184</v>
      </c>
      <c r="G29" s="16"/>
      <c r="H29" s="12" t="str">
        <f t="shared" si="1"/>
        <v/>
      </c>
      <c r="I29" s="12" t="str">
        <f t="shared" si="5"/>
        <v/>
      </c>
      <c r="K29" s="12"/>
      <c r="L29" s="12"/>
      <c r="O29" s="12"/>
      <c r="P29" s="12"/>
      <c r="Q29" s="18"/>
      <c r="T29" s="12"/>
      <c r="U29" s="29" t="s">
        <v>524</v>
      </c>
      <c r="Y29" s="29" t="s">
        <v>283</v>
      </c>
      <c r="Z29" s="29" t="s">
        <v>411</v>
      </c>
      <c r="AA29" s="59" t="s">
        <v>377</v>
      </c>
      <c r="AB29" s="59" t="s">
        <v>505</v>
      </c>
      <c r="AC29" s="28"/>
      <c r="AD29" s="28"/>
      <c r="AE29" s="28"/>
      <c r="AF29" s="27"/>
      <c r="AK29" s="36" t="str">
        <f t="shared" si="7"/>
        <v>b</v>
      </c>
    </row>
    <row r="30" spans="1:37" ht="13.5" customHeight="1" x14ac:dyDescent="0.15">
      <c r="A30" s="12"/>
      <c r="B30" s="12"/>
      <c r="F30" s="17" t="s">
        <v>185</v>
      </c>
      <c r="G30" s="16"/>
      <c r="H30" s="12" t="str">
        <f t="shared" si="1"/>
        <v/>
      </c>
      <c r="I30" s="12" t="str">
        <f t="shared" si="5"/>
        <v/>
      </c>
      <c r="K30" s="12"/>
      <c r="L30" s="12"/>
      <c r="O30" s="12"/>
      <c r="P30" s="12"/>
      <c r="Q30" s="18"/>
      <c r="T30" s="12"/>
      <c r="U30" s="29" t="s">
        <v>525</v>
      </c>
      <c r="Y30" s="29" t="s">
        <v>284</v>
      </c>
      <c r="Z30" s="29" t="s">
        <v>412</v>
      </c>
      <c r="AA30" s="59" t="s">
        <v>378</v>
      </c>
      <c r="AB30" s="59" t="s">
        <v>506</v>
      </c>
      <c r="AC30" s="28"/>
      <c r="AD30" s="28"/>
      <c r="AE30" s="28"/>
      <c r="AF30" s="27"/>
      <c r="AK30" s="36" t="str">
        <f t="shared" si="7"/>
        <v>c</v>
      </c>
    </row>
    <row r="31" spans="1:37" ht="13.5" customHeight="1" x14ac:dyDescent="0.15">
      <c r="A31" s="12"/>
      <c r="B31" s="12"/>
      <c r="F31" s="17" t="s">
        <v>186</v>
      </c>
      <c r="G31" s="16"/>
      <c r="H31" s="12" t="str">
        <f t="shared" si="1"/>
        <v/>
      </c>
      <c r="I31" s="12" t="str">
        <f t="shared" si="5"/>
        <v/>
      </c>
      <c r="K31" s="12"/>
      <c r="L31" s="12"/>
      <c r="O31" s="12"/>
      <c r="P31" s="12"/>
      <c r="Q31" s="18"/>
      <c r="T31" s="12"/>
      <c r="U31" s="29" t="s">
        <v>526</v>
      </c>
      <c r="Y31" s="29" t="s">
        <v>285</v>
      </c>
      <c r="Z31" s="29" t="s">
        <v>413</v>
      </c>
      <c r="AA31" s="59" t="s">
        <v>379</v>
      </c>
      <c r="AB31" s="59" t="s">
        <v>507</v>
      </c>
      <c r="AC31" s="28"/>
      <c r="AD31" s="28"/>
      <c r="AE31" s="28"/>
      <c r="AF31" s="27"/>
      <c r="AK31" s="36" t="str">
        <f t="shared" si="7"/>
        <v>d</v>
      </c>
    </row>
    <row r="32" spans="1:37" ht="13.5" customHeight="1" x14ac:dyDescent="0.15">
      <c r="A32" s="12"/>
      <c r="B32" s="12"/>
      <c r="F32" s="17" t="s">
        <v>187</v>
      </c>
      <c r="G32" s="16"/>
      <c r="H32" s="12" t="str">
        <f t="shared" si="1"/>
        <v/>
      </c>
      <c r="I32" s="12" t="str">
        <f t="shared" si="5"/>
        <v/>
      </c>
      <c r="K32" s="12"/>
      <c r="L32" s="12"/>
      <c r="O32" s="12"/>
      <c r="P32" s="12"/>
      <c r="Q32" s="18"/>
      <c r="T32" s="12"/>
      <c r="U32" s="29" t="s">
        <v>527</v>
      </c>
      <c r="Y32" s="29" t="s">
        <v>286</v>
      </c>
      <c r="Z32" s="29" t="s">
        <v>414</v>
      </c>
      <c r="AA32" s="59" t="s">
        <v>58</v>
      </c>
      <c r="AB32" s="59" t="s">
        <v>58</v>
      </c>
      <c r="AC32" s="28"/>
      <c r="AD32" s="28"/>
      <c r="AE32" s="28"/>
      <c r="AF32" s="27"/>
      <c r="AK32" s="36" t="str">
        <f t="shared" si="7"/>
        <v>e</v>
      </c>
    </row>
    <row r="33" spans="1:37" ht="13.5" customHeight="1" x14ac:dyDescent="0.15">
      <c r="A33" s="12"/>
      <c r="B33" s="12"/>
      <c r="F33" s="17" t="s">
        <v>188</v>
      </c>
      <c r="G33" s="16"/>
      <c r="H33" s="12" t="str">
        <f t="shared" si="1"/>
        <v/>
      </c>
      <c r="I33" s="12" t="str">
        <f t="shared" si="5"/>
        <v/>
      </c>
      <c r="K33" s="12"/>
      <c r="L33" s="12"/>
      <c r="O33" s="12"/>
      <c r="P33" s="12"/>
      <c r="Q33" s="18"/>
      <c r="T33" s="12"/>
      <c r="U33" s="29" t="s">
        <v>528</v>
      </c>
      <c r="Y33" s="29" t="s">
        <v>287</v>
      </c>
      <c r="Z33" s="29" t="s">
        <v>415</v>
      </c>
      <c r="AA33" s="49"/>
      <c r="AB33" s="28"/>
      <c r="AC33" s="28"/>
      <c r="AD33" s="28"/>
      <c r="AE33" s="28"/>
      <c r="AF33" s="27"/>
      <c r="AK33" s="36" t="str">
        <f t="shared" si="7"/>
        <v>f</v>
      </c>
    </row>
    <row r="34" spans="1:37" ht="13.5" customHeight="1" x14ac:dyDescent="0.15">
      <c r="A34" s="12"/>
      <c r="B34" s="12"/>
      <c r="F34" s="17" t="s">
        <v>189</v>
      </c>
      <c r="G34" s="16"/>
      <c r="H34" s="12" t="str">
        <f t="shared" si="1"/>
        <v/>
      </c>
      <c r="I34" s="12" t="str">
        <f t="shared" si="5"/>
        <v/>
      </c>
      <c r="K34" s="12"/>
      <c r="L34" s="12"/>
      <c r="O34" s="12"/>
      <c r="P34" s="12"/>
      <c r="Q34" s="18"/>
      <c r="T34" s="12"/>
      <c r="U34" s="29" t="s">
        <v>529</v>
      </c>
      <c r="Y34" s="29" t="s">
        <v>288</v>
      </c>
      <c r="Z34" s="29" t="s">
        <v>416</v>
      </c>
      <c r="AB34" s="28"/>
      <c r="AC34" s="28"/>
      <c r="AD34" s="28"/>
      <c r="AE34" s="28"/>
      <c r="AF34" s="27"/>
      <c r="AK34" s="36" t="str">
        <f t="shared" si="7"/>
        <v>g</v>
      </c>
    </row>
    <row r="35" spans="1:37" ht="13.5" customHeight="1" x14ac:dyDescent="0.15">
      <c r="A35" s="12"/>
      <c r="B35" s="12"/>
      <c r="F35" s="17" t="s">
        <v>190</v>
      </c>
      <c r="G35" s="16"/>
      <c r="H35" s="12" t="str">
        <f t="shared" si="1"/>
        <v/>
      </c>
      <c r="I35" s="12" t="str">
        <f t="shared" si="5"/>
        <v/>
      </c>
      <c r="K35" s="12"/>
      <c r="L35" s="12"/>
      <c r="O35" s="12"/>
      <c r="P35" s="12"/>
      <c r="Q35" s="18"/>
      <c r="T35" s="12"/>
      <c r="U35" s="29" t="s">
        <v>530</v>
      </c>
      <c r="Y35" s="29" t="s">
        <v>289</v>
      </c>
      <c r="Z35" s="29" t="s">
        <v>417</v>
      </c>
      <c r="AC35" s="28"/>
      <c r="AF35" s="27"/>
      <c r="AK35" s="36" t="str">
        <f t="shared" si="7"/>
        <v>h</v>
      </c>
    </row>
    <row r="36" spans="1:37" ht="13.5" customHeight="1" x14ac:dyDescent="0.15">
      <c r="A36" s="12"/>
      <c r="B36" s="12"/>
      <c r="F36" s="17" t="s">
        <v>191</v>
      </c>
      <c r="G36" s="16"/>
      <c r="H36" s="12" t="str">
        <f t="shared" si="1"/>
        <v/>
      </c>
      <c r="I36" s="12" t="str">
        <f t="shared" si="5"/>
        <v/>
      </c>
      <c r="K36" s="12"/>
      <c r="L36" s="12"/>
      <c r="O36" s="12"/>
      <c r="P36" s="12"/>
      <c r="Q36" s="18"/>
      <c r="T36" s="12"/>
      <c r="Y36" s="29" t="s">
        <v>290</v>
      </c>
      <c r="Z36" s="29" t="s">
        <v>418</v>
      </c>
      <c r="AF36" s="27"/>
      <c r="AK36" s="36" t="str">
        <f t="shared" si="7"/>
        <v>i</v>
      </c>
    </row>
    <row r="37" spans="1:37" ht="13.5" customHeight="1" x14ac:dyDescent="0.15">
      <c r="A37" s="12"/>
      <c r="B37" s="12"/>
      <c r="F37" s="12"/>
      <c r="G37" s="18"/>
      <c r="H37" s="12" t="str">
        <f t="shared" si="1"/>
        <v/>
      </c>
      <c r="I37" s="12" t="str">
        <f t="shared" si="5"/>
        <v/>
      </c>
      <c r="K37" s="12"/>
      <c r="L37" s="12"/>
      <c r="O37" s="12"/>
      <c r="P37" s="12"/>
      <c r="Q37" s="18"/>
      <c r="T37" s="12"/>
      <c r="Y37" s="29" t="s">
        <v>291</v>
      </c>
      <c r="Z37" s="29" t="s">
        <v>419</v>
      </c>
      <c r="AF37" s="27"/>
      <c r="AK37" s="36" t="str">
        <f t="shared" si="7"/>
        <v>j</v>
      </c>
    </row>
    <row r="38" spans="1:37" x14ac:dyDescent="0.15">
      <c r="A38" s="12"/>
      <c r="B38" s="12"/>
      <c r="F38" s="12"/>
      <c r="G38" s="18"/>
      <c r="K38" s="12"/>
      <c r="L38" s="12"/>
      <c r="O38" s="12"/>
      <c r="P38" s="12"/>
      <c r="Q38" s="18"/>
      <c r="T38" s="12"/>
      <c r="Y38" s="29" t="s">
        <v>292</v>
      </c>
      <c r="Z38" s="29" t="s">
        <v>420</v>
      </c>
      <c r="AF38" s="27"/>
      <c r="AK38" s="36" t="str">
        <f t="shared" si="7"/>
        <v>k</v>
      </c>
    </row>
    <row r="39" spans="1:37" x14ac:dyDescent="0.15">
      <c r="A39" s="12"/>
      <c r="B39" s="12"/>
      <c r="F39" s="12" t="s">
        <v>569</v>
      </c>
      <c r="G39" s="18"/>
      <c r="K39" s="12"/>
      <c r="L39" s="12"/>
      <c r="O39" s="12"/>
      <c r="P39" s="12"/>
      <c r="Q39" s="18"/>
      <c r="T39" s="12"/>
      <c r="U39" s="29" t="s">
        <v>532</v>
      </c>
      <c r="Y39" s="29" t="s">
        <v>293</v>
      </c>
      <c r="Z39" s="29" t="s">
        <v>421</v>
      </c>
      <c r="AF39" s="27"/>
      <c r="AK39" s="36" t="str">
        <f t="shared" si="7"/>
        <v>l</v>
      </c>
    </row>
    <row r="40" spans="1:37" x14ac:dyDescent="0.15">
      <c r="A40" s="12"/>
      <c r="B40" s="12"/>
      <c r="F40" s="12"/>
      <c r="G40" s="18"/>
      <c r="K40" s="12"/>
      <c r="L40" s="12"/>
      <c r="O40" s="12"/>
      <c r="P40" s="12"/>
      <c r="Q40" s="18"/>
      <c r="T40" s="12"/>
      <c r="U40" s="29"/>
      <c r="Y40" s="29" t="s">
        <v>294</v>
      </c>
      <c r="Z40" s="29" t="s">
        <v>422</v>
      </c>
      <c r="AF40" s="27"/>
      <c r="AK40" s="36" t="str">
        <f t="shared" si="7"/>
        <v>m</v>
      </c>
    </row>
    <row r="41" spans="1:37" x14ac:dyDescent="0.15">
      <c r="A41" s="12"/>
      <c r="B41" s="12"/>
      <c r="F41" s="12"/>
      <c r="G41" s="18"/>
      <c r="K41" s="12"/>
      <c r="L41" s="12"/>
      <c r="O41" s="12"/>
      <c r="P41" s="12"/>
      <c r="Q41" s="18"/>
      <c r="T41" s="12"/>
      <c r="U41" s="29" t="s">
        <v>234</v>
      </c>
      <c r="Y41" s="29" t="s">
        <v>295</v>
      </c>
      <c r="Z41" s="29" t="s">
        <v>423</v>
      </c>
      <c r="AF41" s="27"/>
      <c r="AK41" s="36" t="str">
        <f t="shared" si="7"/>
        <v>n</v>
      </c>
    </row>
    <row r="42" spans="1:37" x14ac:dyDescent="0.15">
      <c r="A42" s="12"/>
      <c r="B42" s="12"/>
      <c r="F42" s="12"/>
      <c r="G42" s="18"/>
      <c r="K42" s="12"/>
      <c r="L42" s="12"/>
      <c r="O42" s="12"/>
      <c r="P42" s="12"/>
      <c r="Q42" s="18"/>
      <c r="T42" s="12"/>
      <c r="U42" s="29" t="s">
        <v>244</v>
      </c>
      <c r="Y42" s="29" t="s">
        <v>296</v>
      </c>
      <c r="Z42" s="29" t="s">
        <v>424</v>
      </c>
      <c r="AF42" s="27"/>
      <c r="AK42" s="36" t="str">
        <f t="shared" si="7"/>
        <v>o</v>
      </c>
    </row>
    <row r="43" spans="1:37" x14ac:dyDescent="0.15">
      <c r="A43" s="12"/>
      <c r="B43" s="12"/>
      <c r="F43" s="12"/>
      <c r="G43" s="18"/>
      <c r="K43" s="12"/>
      <c r="L43" s="12"/>
      <c r="O43" s="12"/>
      <c r="P43" s="12"/>
      <c r="Q43" s="18"/>
      <c r="T43" s="12"/>
      <c r="Y43" s="29" t="s">
        <v>297</v>
      </c>
      <c r="Z43" s="29" t="s">
        <v>425</v>
      </c>
      <c r="AF43" s="27"/>
      <c r="AK43" s="36" t="str">
        <f t="shared" si="7"/>
        <v>p</v>
      </c>
    </row>
    <row r="44" spans="1:37" x14ac:dyDescent="0.15">
      <c r="A44" s="12"/>
      <c r="B44" s="12"/>
      <c r="F44" s="12"/>
      <c r="G44" s="18"/>
      <c r="K44" s="12"/>
      <c r="L44" s="12"/>
      <c r="O44" s="12"/>
      <c r="P44" s="12"/>
      <c r="Q44" s="18"/>
      <c r="T44" s="12"/>
      <c r="Y44" s="29" t="s">
        <v>298</v>
      </c>
      <c r="Z44" s="29" t="s">
        <v>426</v>
      </c>
      <c r="AF44" s="27"/>
      <c r="AK44" s="36" t="str">
        <f t="shared" si="7"/>
        <v>q</v>
      </c>
    </row>
    <row r="45" spans="1:37" x14ac:dyDescent="0.15">
      <c r="A45" s="12"/>
      <c r="B45" s="12"/>
      <c r="F45" s="12"/>
      <c r="G45" s="18"/>
      <c r="K45" s="12"/>
      <c r="L45" s="12"/>
      <c r="O45" s="12"/>
      <c r="P45" s="12"/>
      <c r="Q45" s="18"/>
      <c r="T45" s="12"/>
      <c r="U45" s="26" t="s">
        <v>152</v>
      </c>
      <c r="Y45" s="29" t="s">
        <v>299</v>
      </c>
      <c r="Z45" s="29" t="s">
        <v>427</v>
      </c>
      <c r="AF45" s="27"/>
      <c r="AK45" s="36" t="str">
        <f t="shared" si="7"/>
        <v>r</v>
      </c>
    </row>
    <row r="46" spans="1:37" x14ac:dyDescent="0.15">
      <c r="A46" s="12"/>
      <c r="B46" s="12"/>
      <c r="F46" s="12"/>
      <c r="G46" s="18"/>
      <c r="K46" s="12"/>
      <c r="L46" s="12"/>
      <c r="O46" s="12"/>
      <c r="P46" s="12"/>
      <c r="Q46" s="18"/>
      <c r="T46" s="12"/>
      <c r="U46" s="66" t="s">
        <v>554</v>
      </c>
      <c r="Y46" s="29" t="s">
        <v>300</v>
      </c>
      <c r="Z46" s="29" t="s">
        <v>428</v>
      </c>
      <c r="AF46" s="27"/>
      <c r="AK46" s="36" t="str">
        <f t="shared" si="7"/>
        <v>s</v>
      </c>
    </row>
    <row r="47" spans="1:37" x14ac:dyDescent="0.15">
      <c r="A47" s="12"/>
      <c r="B47" s="12"/>
      <c r="F47" s="12"/>
      <c r="G47" s="18"/>
      <c r="K47" s="12"/>
      <c r="L47" s="12"/>
      <c r="O47" s="12"/>
      <c r="P47" s="12"/>
      <c r="Q47" s="18"/>
      <c r="T47" s="12"/>
      <c r="Y47" s="29" t="s">
        <v>301</v>
      </c>
      <c r="Z47" s="29" t="s">
        <v>429</v>
      </c>
      <c r="AF47" s="27"/>
      <c r="AK47" s="36" t="str">
        <f t="shared" si="7"/>
        <v>t</v>
      </c>
    </row>
    <row r="48" spans="1:37" x14ac:dyDescent="0.15">
      <c r="A48" s="12"/>
      <c r="B48" s="12"/>
      <c r="F48" s="12"/>
      <c r="G48" s="18"/>
      <c r="K48" s="12"/>
      <c r="L48" s="12"/>
      <c r="O48" s="12"/>
      <c r="P48" s="12"/>
      <c r="Q48" s="18"/>
      <c r="T48" s="12"/>
      <c r="U48" s="66">
        <v>2021</v>
      </c>
      <c r="Y48" s="29" t="s">
        <v>302</v>
      </c>
      <c r="Z48" s="29" t="s">
        <v>430</v>
      </c>
      <c r="AF48" s="27"/>
      <c r="AK48" s="36" t="str">
        <f t="shared" si="7"/>
        <v>u</v>
      </c>
    </row>
    <row r="49" spans="1:37" x14ac:dyDescent="0.15">
      <c r="A49" s="12"/>
      <c r="B49" s="12"/>
      <c r="F49" s="12"/>
      <c r="G49" s="18"/>
      <c r="K49" s="12"/>
      <c r="L49" s="12"/>
      <c r="O49" s="12"/>
      <c r="P49" s="12"/>
      <c r="Q49" s="18"/>
      <c r="T49" s="12"/>
      <c r="U49" s="66">
        <v>2022</v>
      </c>
      <c r="Y49" s="29" t="s">
        <v>303</v>
      </c>
      <c r="Z49" s="29" t="s">
        <v>431</v>
      </c>
      <c r="AF49" s="27"/>
      <c r="AK49" s="36" t="str">
        <f t="shared" si="7"/>
        <v>v</v>
      </c>
    </row>
    <row r="50" spans="1:37" x14ac:dyDescent="0.15">
      <c r="A50" s="12"/>
      <c r="B50" s="12"/>
      <c r="F50" s="12"/>
      <c r="G50" s="18"/>
      <c r="K50" s="12"/>
      <c r="L50" s="12"/>
      <c r="O50" s="12"/>
      <c r="P50" s="12"/>
      <c r="Q50" s="18"/>
      <c r="T50" s="12"/>
      <c r="U50" s="66">
        <v>2023</v>
      </c>
      <c r="Y50" s="29" t="s">
        <v>304</v>
      </c>
      <c r="Z50" s="29" t="s">
        <v>432</v>
      </c>
      <c r="AF50" s="27"/>
    </row>
    <row r="51" spans="1:37" x14ac:dyDescent="0.15">
      <c r="A51" s="12"/>
      <c r="B51" s="12"/>
      <c r="F51" s="12"/>
      <c r="G51" s="18"/>
      <c r="K51" s="12"/>
      <c r="L51" s="12"/>
      <c r="O51" s="12"/>
      <c r="P51" s="12"/>
      <c r="Q51" s="18"/>
      <c r="T51" s="12"/>
      <c r="U51" s="66">
        <v>2024</v>
      </c>
      <c r="Y51" s="29" t="s">
        <v>305</v>
      </c>
      <c r="Z51" s="29" t="s">
        <v>433</v>
      </c>
      <c r="AF51" s="27"/>
    </row>
    <row r="52" spans="1:37" x14ac:dyDescent="0.15">
      <c r="A52" s="12"/>
      <c r="B52" s="12"/>
      <c r="F52" s="12"/>
      <c r="G52" s="18"/>
      <c r="K52" s="12"/>
      <c r="L52" s="12"/>
      <c r="O52" s="12"/>
      <c r="P52" s="12"/>
      <c r="Q52" s="18"/>
      <c r="T52" s="12"/>
      <c r="U52" s="66">
        <v>2025</v>
      </c>
      <c r="Y52" s="29" t="s">
        <v>306</v>
      </c>
      <c r="Z52" s="29" t="s">
        <v>434</v>
      </c>
      <c r="AF52" s="27"/>
    </row>
    <row r="53" spans="1:37" x14ac:dyDescent="0.15">
      <c r="A53" s="12"/>
      <c r="B53" s="12"/>
      <c r="F53" s="12"/>
      <c r="G53" s="18"/>
      <c r="K53" s="12"/>
      <c r="L53" s="12"/>
      <c r="O53" s="12"/>
      <c r="P53" s="12"/>
      <c r="Q53" s="18"/>
      <c r="T53" s="12"/>
      <c r="U53" s="66">
        <v>2026</v>
      </c>
      <c r="Y53" s="29" t="s">
        <v>307</v>
      </c>
      <c r="Z53" s="29" t="s">
        <v>435</v>
      </c>
      <c r="AF53" s="27"/>
    </row>
    <row r="54" spans="1:37" x14ac:dyDescent="0.15">
      <c r="A54" s="12"/>
      <c r="B54" s="12"/>
      <c r="F54" s="12"/>
      <c r="G54" s="18"/>
      <c r="K54" s="12"/>
      <c r="L54" s="12"/>
      <c r="O54" s="12"/>
      <c r="P54" s="19"/>
      <c r="Q54" s="18"/>
      <c r="T54" s="12"/>
      <c r="Y54" s="29" t="s">
        <v>308</v>
      </c>
      <c r="Z54" s="29" t="s">
        <v>436</v>
      </c>
      <c r="AF54" s="27"/>
    </row>
    <row r="55" spans="1:37" x14ac:dyDescent="0.15">
      <c r="A55" s="12"/>
      <c r="B55" s="12"/>
      <c r="F55" s="12"/>
      <c r="G55" s="18"/>
      <c r="K55" s="12"/>
      <c r="L55" s="12"/>
      <c r="O55" s="12"/>
      <c r="P55" s="12"/>
      <c r="Q55" s="18"/>
      <c r="T55" s="12"/>
      <c r="Y55" s="29" t="s">
        <v>309</v>
      </c>
      <c r="Z55" s="29" t="s">
        <v>437</v>
      </c>
      <c r="AF55" s="27"/>
    </row>
    <row r="56" spans="1:37" x14ac:dyDescent="0.15">
      <c r="A56" s="12"/>
      <c r="B56" s="12"/>
      <c r="F56" s="12"/>
      <c r="G56" s="18"/>
      <c r="K56" s="12"/>
      <c r="L56" s="12"/>
      <c r="O56" s="12"/>
      <c r="P56" s="12"/>
      <c r="Q56" s="18"/>
      <c r="T56" s="12"/>
      <c r="U56" s="66">
        <v>20</v>
      </c>
      <c r="Y56" s="29" t="s">
        <v>310</v>
      </c>
      <c r="Z56" s="29" t="s">
        <v>438</v>
      </c>
      <c r="AF56" s="27"/>
    </row>
    <row r="57" spans="1:37" x14ac:dyDescent="0.15">
      <c r="A57" s="12"/>
      <c r="B57" s="12"/>
      <c r="F57" s="12"/>
      <c r="G57" s="18"/>
      <c r="K57" s="12"/>
      <c r="L57" s="12"/>
      <c r="O57" s="12"/>
      <c r="P57" s="12"/>
      <c r="Q57" s="18"/>
      <c r="T57" s="12"/>
      <c r="U57" s="29" t="s">
        <v>508</v>
      </c>
      <c r="Y57" s="29" t="s">
        <v>311</v>
      </c>
      <c r="Z57" s="29" t="s">
        <v>439</v>
      </c>
      <c r="AF57" s="27"/>
    </row>
    <row r="58" spans="1:37" x14ac:dyDescent="0.15">
      <c r="A58" s="12"/>
      <c r="B58" s="12"/>
      <c r="F58" s="12"/>
      <c r="G58" s="18"/>
      <c r="K58" s="12"/>
      <c r="L58" s="12"/>
      <c r="O58" s="12"/>
      <c r="P58" s="12"/>
      <c r="Q58" s="18"/>
      <c r="T58" s="12"/>
      <c r="U58" s="29" t="s">
        <v>509</v>
      </c>
      <c r="Y58" s="29" t="s">
        <v>312</v>
      </c>
      <c r="Z58" s="29" t="s">
        <v>440</v>
      </c>
      <c r="AF58" s="27"/>
    </row>
    <row r="59" spans="1:37" x14ac:dyDescent="0.15">
      <c r="A59" s="12"/>
      <c r="B59" s="12"/>
      <c r="F59" s="12"/>
      <c r="G59" s="18"/>
      <c r="K59" s="12"/>
      <c r="L59" s="12"/>
      <c r="O59" s="12"/>
      <c r="P59" s="12"/>
      <c r="Q59" s="18"/>
      <c r="T59" s="12"/>
      <c r="Y59" s="29" t="s">
        <v>313</v>
      </c>
      <c r="Z59" s="29" t="s">
        <v>441</v>
      </c>
      <c r="AF59" s="27"/>
    </row>
    <row r="60" spans="1:37" x14ac:dyDescent="0.15">
      <c r="A60" s="12"/>
      <c r="B60" s="12"/>
      <c r="F60" s="12"/>
      <c r="G60" s="18"/>
      <c r="K60" s="12"/>
      <c r="L60" s="12"/>
      <c r="O60" s="12"/>
      <c r="P60" s="12"/>
      <c r="Q60" s="18"/>
      <c r="T60" s="12"/>
      <c r="Y60" s="29" t="s">
        <v>314</v>
      </c>
      <c r="Z60" s="29" t="s">
        <v>442</v>
      </c>
      <c r="AF60" s="27"/>
    </row>
    <row r="61" spans="1:37" x14ac:dyDescent="0.15">
      <c r="A61" s="12"/>
      <c r="B61" s="12"/>
      <c r="F61" s="12"/>
      <c r="G61" s="18"/>
      <c r="K61" s="12"/>
      <c r="L61" s="12"/>
      <c r="O61" s="12"/>
      <c r="P61" s="12"/>
      <c r="Q61" s="18"/>
      <c r="T61" s="12"/>
      <c r="Y61" s="29" t="s">
        <v>315</v>
      </c>
      <c r="Z61" s="29" t="s">
        <v>443</v>
      </c>
      <c r="AF61" s="27"/>
    </row>
    <row r="62" spans="1:37" x14ac:dyDescent="0.15">
      <c r="A62" s="12"/>
      <c r="B62" s="12"/>
      <c r="F62" s="12"/>
      <c r="G62" s="18"/>
      <c r="K62" s="12"/>
      <c r="L62" s="12"/>
      <c r="O62" s="12"/>
      <c r="P62" s="12"/>
      <c r="Q62" s="18"/>
      <c r="T62" s="12"/>
      <c r="Y62" s="29" t="s">
        <v>316</v>
      </c>
      <c r="Z62" s="29" t="s">
        <v>444</v>
      </c>
      <c r="AF62" s="27"/>
    </row>
    <row r="63" spans="1:37" x14ac:dyDescent="0.15">
      <c r="A63" s="12"/>
      <c r="B63" s="12"/>
      <c r="F63" s="12"/>
      <c r="G63" s="18"/>
      <c r="K63" s="12"/>
      <c r="L63" s="12"/>
      <c r="O63" s="12"/>
      <c r="P63" s="12"/>
      <c r="Q63" s="18"/>
      <c r="T63" s="12"/>
      <c r="Y63" s="29" t="s">
        <v>317</v>
      </c>
      <c r="Z63" s="29" t="s">
        <v>445</v>
      </c>
      <c r="AF63" s="27"/>
    </row>
    <row r="64" spans="1:37" x14ac:dyDescent="0.15">
      <c r="A64" s="12"/>
      <c r="B64" s="12"/>
      <c r="F64" s="12"/>
      <c r="G64" s="18"/>
      <c r="K64" s="12"/>
      <c r="L64" s="12"/>
      <c r="O64" s="12"/>
      <c r="P64" s="12"/>
      <c r="Q64" s="18"/>
      <c r="T64" s="12"/>
      <c r="Y64" s="29" t="s">
        <v>318</v>
      </c>
      <c r="Z64" s="29" t="s">
        <v>446</v>
      </c>
      <c r="AF64" s="27"/>
    </row>
    <row r="65" spans="1:32" x14ac:dyDescent="0.15">
      <c r="A65" s="12"/>
      <c r="B65" s="12"/>
      <c r="F65" s="12"/>
      <c r="G65" s="18"/>
      <c r="K65" s="12"/>
      <c r="L65" s="12"/>
      <c r="O65" s="12"/>
      <c r="P65" s="12"/>
      <c r="Q65" s="18"/>
      <c r="T65" s="12"/>
      <c r="Y65" s="29" t="s">
        <v>319</v>
      </c>
      <c r="Z65" s="29" t="s">
        <v>447</v>
      </c>
      <c r="AF65" s="27"/>
    </row>
    <row r="66" spans="1:32" x14ac:dyDescent="0.15">
      <c r="A66" s="12"/>
      <c r="B66" s="12"/>
      <c r="F66" s="12"/>
      <c r="G66" s="18"/>
      <c r="K66" s="12"/>
      <c r="L66" s="12"/>
      <c r="O66" s="12"/>
      <c r="P66" s="12"/>
      <c r="Q66" s="18"/>
      <c r="T66" s="12"/>
      <c r="Y66" s="29" t="s">
        <v>59</v>
      </c>
      <c r="Z66" s="29" t="s">
        <v>448</v>
      </c>
      <c r="AF66" s="27"/>
    </row>
    <row r="67" spans="1:32" x14ac:dyDescent="0.15">
      <c r="A67" s="12"/>
      <c r="B67" s="12"/>
      <c r="F67" s="12"/>
      <c r="G67" s="18"/>
      <c r="K67" s="12"/>
      <c r="L67" s="12"/>
      <c r="O67" s="12"/>
      <c r="P67" s="12"/>
      <c r="Q67" s="18"/>
      <c r="T67" s="12"/>
      <c r="Y67" s="29" t="s">
        <v>320</v>
      </c>
      <c r="Z67" s="29" t="s">
        <v>449</v>
      </c>
      <c r="AF67" s="27"/>
    </row>
    <row r="68" spans="1:32" x14ac:dyDescent="0.15">
      <c r="A68" s="12"/>
      <c r="B68" s="12"/>
      <c r="F68" s="12"/>
      <c r="G68" s="18"/>
      <c r="K68" s="12"/>
      <c r="L68" s="12"/>
      <c r="O68" s="12"/>
      <c r="P68" s="12"/>
      <c r="Q68" s="18"/>
      <c r="T68" s="12"/>
      <c r="Y68" s="29" t="s">
        <v>321</v>
      </c>
      <c r="Z68" s="29" t="s">
        <v>450</v>
      </c>
      <c r="AF68" s="27"/>
    </row>
    <row r="69" spans="1:32" x14ac:dyDescent="0.15">
      <c r="A69" s="12"/>
      <c r="B69" s="12"/>
      <c r="F69" s="12"/>
      <c r="G69" s="18"/>
      <c r="K69" s="12"/>
      <c r="L69" s="12"/>
      <c r="O69" s="12"/>
      <c r="P69" s="12"/>
      <c r="Q69" s="18"/>
      <c r="T69" s="12"/>
      <c r="Y69" s="29" t="s">
        <v>322</v>
      </c>
      <c r="Z69" s="29" t="s">
        <v>451</v>
      </c>
      <c r="AF69" s="27"/>
    </row>
    <row r="70" spans="1:32" x14ac:dyDescent="0.15">
      <c r="A70" s="12"/>
      <c r="B70" s="12"/>
      <c r="Y70" s="29" t="s">
        <v>323</v>
      </c>
      <c r="Z70" s="29" t="s">
        <v>452</v>
      </c>
    </row>
    <row r="71" spans="1:32" x14ac:dyDescent="0.15">
      <c r="Y71" s="29" t="s">
        <v>324</v>
      </c>
      <c r="Z71" s="29" t="s">
        <v>453</v>
      </c>
    </row>
    <row r="72" spans="1:32" x14ac:dyDescent="0.15">
      <c r="Y72" s="29" t="s">
        <v>325</v>
      </c>
      <c r="Z72" s="29" t="s">
        <v>454</v>
      </c>
    </row>
    <row r="73" spans="1:32" x14ac:dyDescent="0.15">
      <c r="Y73" s="29" t="s">
        <v>326</v>
      </c>
      <c r="Z73" s="29" t="s">
        <v>455</v>
      </c>
    </row>
    <row r="74" spans="1:32" x14ac:dyDescent="0.15">
      <c r="Y74" s="29" t="s">
        <v>327</v>
      </c>
      <c r="Z74" s="29" t="s">
        <v>456</v>
      </c>
    </row>
    <row r="75" spans="1:32" x14ac:dyDescent="0.15">
      <c r="Y75" s="29" t="s">
        <v>328</v>
      </c>
      <c r="Z75" s="29" t="s">
        <v>457</v>
      </c>
    </row>
    <row r="76" spans="1:32" x14ac:dyDescent="0.15">
      <c r="Y76" s="29" t="s">
        <v>329</v>
      </c>
      <c r="Z76" s="29" t="s">
        <v>458</v>
      </c>
    </row>
    <row r="77" spans="1:32" x14ac:dyDescent="0.15">
      <c r="Y77" s="29" t="s">
        <v>330</v>
      </c>
      <c r="Z77" s="29" t="s">
        <v>459</v>
      </c>
    </row>
    <row r="78" spans="1:32" x14ac:dyDescent="0.15">
      <c r="Y78" s="29" t="s">
        <v>331</v>
      </c>
      <c r="Z78" s="29" t="s">
        <v>460</v>
      </c>
    </row>
    <row r="79" spans="1:32" x14ac:dyDescent="0.15">
      <c r="Y79" s="29" t="s">
        <v>332</v>
      </c>
      <c r="Z79" s="29" t="s">
        <v>461</v>
      </c>
    </row>
    <row r="80" spans="1:32" x14ac:dyDescent="0.15">
      <c r="Y80" s="29" t="s">
        <v>333</v>
      </c>
      <c r="Z80" s="29" t="s">
        <v>462</v>
      </c>
    </row>
    <row r="81" spans="25:26" x14ac:dyDescent="0.15">
      <c r="Y81" s="29" t="s">
        <v>334</v>
      </c>
      <c r="Z81" s="29" t="s">
        <v>463</v>
      </c>
    </row>
    <row r="82" spans="25:26" x14ac:dyDescent="0.15">
      <c r="Y82" s="29" t="s">
        <v>335</v>
      </c>
      <c r="Z82" s="29" t="s">
        <v>464</v>
      </c>
    </row>
    <row r="83" spans="25:26" x14ac:dyDescent="0.15">
      <c r="Y83" s="29" t="s">
        <v>336</v>
      </c>
      <c r="Z83" s="29" t="s">
        <v>465</v>
      </c>
    </row>
    <row r="84" spans="25:26" x14ac:dyDescent="0.15">
      <c r="Y84" s="29" t="s">
        <v>337</v>
      </c>
      <c r="Z84" s="29" t="s">
        <v>466</v>
      </c>
    </row>
    <row r="85" spans="25:26" x14ac:dyDescent="0.15">
      <c r="Y85" s="29" t="s">
        <v>338</v>
      </c>
      <c r="Z85" s="29" t="s">
        <v>467</v>
      </c>
    </row>
    <row r="86" spans="25:26" x14ac:dyDescent="0.15">
      <c r="Y86" s="29" t="s">
        <v>339</v>
      </c>
      <c r="Z86" s="29" t="s">
        <v>468</v>
      </c>
    </row>
    <row r="87" spans="25:26" x14ac:dyDescent="0.15">
      <c r="Y87" s="29" t="s">
        <v>340</v>
      </c>
      <c r="Z87" s="29" t="s">
        <v>469</v>
      </c>
    </row>
    <row r="88" spans="25:26" x14ac:dyDescent="0.15">
      <c r="Y88" s="29" t="s">
        <v>341</v>
      </c>
      <c r="Z88" s="29" t="s">
        <v>470</v>
      </c>
    </row>
    <row r="89" spans="25:26" x14ac:dyDescent="0.15">
      <c r="Y89" s="29" t="s">
        <v>342</v>
      </c>
      <c r="Z89" s="29" t="s">
        <v>471</v>
      </c>
    </row>
    <row r="90" spans="25:26" x14ac:dyDescent="0.15">
      <c r="Y90" s="29" t="s">
        <v>343</v>
      </c>
      <c r="Z90" s="29" t="s">
        <v>472</v>
      </c>
    </row>
    <row r="91" spans="25:26" x14ac:dyDescent="0.15">
      <c r="Y91" s="29" t="s">
        <v>344</v>
      </c>
      <c r="Z91" s="29" t="s">
        <v>473</v>
      </c>
    </row>
    <row r="92" spans="25:26" x14ac:dyDescent="0.15">
      <c r="Y92" s="29" t="s">
        <v>345</v>
      </c>
      <c r="Z92" s="29" t="s">
        <v>474</v>
      </c>
    </row>
    <row r="93" spans="25:26" x14ac:dyDescent="0.15">
      <c r="Y93" s="29" t="s">
        <v>346</v>
      </c>
      <c r="Z93" s="29" t="s">
        <v>475</v>
      </c>
    </row>
    <row r="94" spans="25:26" x14ac:dyDescent="0.15">
      <c r="Y94" s="29" t="s">
        <v>347</v>
      </c>
      <c r="Z94" s="29" t="s">
        <v>476</v>
      </c>
    </row>
    <row r="95" spans="25:26" x14ac:dyDescent="0.15">
      <c r="Y95" s="29" t="s">
        <v>348</v>
      </c>
      <c r="Z95" s="29" t="s">
        <v>477</v>
      </c>
    </row>
    <row r="96" spans="25:26" x14ac:dyDescent="0.15">
      <c r="Y96" s="29" t="s">
        <v>252</v>
      </c>
      <c r="Z96" s="29" t="s">
        <v>478</v>
      </c>
    </row>
    <row r="97" spans="25:26" x14ac:dyDescent="0.15">
      <c r="Y97" s="29" t="s">
        <v>349</v>
      </c>
      <c r="Z97" s="29" t="s">
        <v>479</v>
      </c>
    </row>
    <row r="98" spans="25:26" x14ac:dyDescent="0.15">
      <c r="Y98" s="29" t="s">
        <v>350</v>
      </c>
      <c r="Z98" s="29" t="s">
        <v>480</v>
      </c>
    </row>
    <row r="99" spans="25:26" x14ac:dyDescent="0.15">
      <c r="Y99" s="29" t="s">
        <v>380</v>
      </c>
      <c r="Z99" s="29" t="s">
        <v>481</v>
      </c>
    </row>
    <row r="100" spans="25:26" x14ac:dyDescent="0.15">
      <c r="Y100" s="29" t="s">
        <v>557</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2022-12-01T09:15:52Z</dcterms:created>
  <dcterms:modified xsi:type="dcterms:W3CDTF">2022-12-01T09:19:20Z</dcterms:modified>
</cp:coreProperties>
</file>