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135" i="13" l="1"/>
  <c r="AU135" i="13"/>
  <c r="P30" i="13" l="1"/>
  <c r="AD22" i="13" l="1"/>
  <c r="W22" i="13"/>
  <c r="P22" i="13"/>
  <c r="AK19" i="13" l="1"/>
  <c r="AY171" i="13" l="1"/>
  <c r="AY173" i="13" s="1"/>
  <c r="AY170" i="13"/>
  <c r="AY169" i="13"/>
  <c r="AY168" i="13"/>
  <c r="AY167" i="13"/>
  <c r="AY166" i="13"/>
  <c r="AY165" i="13"/>
  <c r="AY164" i="13"/>
  <c r="AY163" i="13"/>
  <c r="AY162" i="13"/>
  <c r="AY158" i="13"/>
  <c r="AY160" i="13" s="1"/>
  <c r="AY157" i="13"/>
  <c r="AY156" i="13"/>
  <c r="AY155" i="13"/>
  <c r="AY154" i="13"/>
  <c r="AY153" i="13"/>
  <c r="AY149" i="13"/>
  <c r="AY151" i="13" s="1"/>
  <c r="AY148" i="13"/>
  <c r="AY147" i="13"/>
  <c r="AY146" i="13"/>
  <c r="AY145" i="13"/>
  <c r="AY144" i="13"/>
  <c r="AY143" i="13"/>
  <c r="AY136" i="13"/>
  <c r="AY131" i="13"/>
  <c r="AU130" i="13"/>
  <c r="Y130" i="13"/>
  <c r="AW99" i="13"/>
  <c r="AT99" i="13"/>
  <c r="AQ99" i="13"/>
  <c r="AL99" i="13"/>
  <c r="AI99" i="13"/>
  <c r="AF99" i="13"/>
  <c r="Z99" i="13"/>
  <c r="W99" i="13"/>
  <c r="T99" i="13"/>
  <c r="N99" i="13"/>
  <c r="AW98" i="13"/>
  <c r="AT98" i="13"/>
  <c r="AQ98" i="13"/>
  <c r="AL98" i="13"/>
  <c r="AI98" i="13"/>
  <c r="AF98" i="13"/>
  <c r="Z98" i="13"/>
  <c r="W98" i="13"/>
  <c r="T98" i="13"/>
  <c r="N98" i="13"/>
  <c r="K98" i="13"/>
  <c r="H98" i="13"/>
  <c r="AY45" i="13"/>
  <c r="AY54" i="13" s="1"/>
  <c r="AD19" i="13"/>
  <c r="AD21" i="13" s="1"/>
  <c r="W19" i="13"/>
  <c r="W21" i="13" s="1"/>
  <c r="P19" i="13"/>
  <c r="P21" i="13" s="1"/>
  <c r="AV2" i="13"/>
  <c r="AY172" i="13" l="1"/>
  <c r="AY152" i="13"/>
  <c r="AY150" i="13"/>
  <c r="AY174" i="13"/>
  <c r="AY49" i="13"/>
  <c r="AY53" i="13"/>
  <c r="AY134" i="13"/>
  <c r="AY132" i="13"/>
  <c r="AY47" i="13"/>
  <c r="AY51" i="13"/>
  <c r="AY46" i="13"/>
  <c r="AY48" i="13"/>
  <c r="AY50" i="13"/>
  <c r="AY52" i="13"/>
  <c r="AY133" i="13"/>
  <c r="AY161" i="13"/>
  <c r="AY159"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<sst xmlns="http://schemas.openxmlformats.org/spreadsheetml/2006/main" count="916" uniqueCount="655">
  <si>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</si>
  <si>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</si>
  <si>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</si>
  <si>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</si>
  <si>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</si>
  <si>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</si>
  <si>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</si>
  <si>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</si>
  <si>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</si>
  <si>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</si>
  <si>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</si>
  <si>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</si>
  <si>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</si>
  <si>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</si>
  <si>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</si>
  <si>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</si>
  <si>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</si>
  <si>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</si>
  <si>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</si>
  <si>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</si>
  <si>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</si>
  <si>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</si>
  <si>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</si>
  <si>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</si>
  <si>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</si>
  <si>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</si>
  <si>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</si>
  <si>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</si>
  <si>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</si>
  <si>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</si>
  <si>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</si>
  <si>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</si>
  <si>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</si>
  <si>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</si>
  <si>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</si>
  <si>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</si>
  <si>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</si>
  <si>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</si>
  <si>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</si>
  <si>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</si>
  <si>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</si>
  <si>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</si>
  <si>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</si>
  <si>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</si>
  <si>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</si>
  <si>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</si>
  <si>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</si>
  <si>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</si>
  <si>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</si>
  <si>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</si>
  <si>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</si>
  <si>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</si>
  <si>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</si>
  <si>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</si>
  <si>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</si>
  <si>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</si>
  <si>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</si>
  <si>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</si>
  <si>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</si>
  <si>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</si>
  <si>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</si>
  <si>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</si>
  <si>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</si>
  <si>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</si>
  <si>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</si>
  <si>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</si>
  <si>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</si>
  <si>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</si>
  <si>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</si>
  <si>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</si>
  <si>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</si>
  <si>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</si>
  <si>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</si>
  <si>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</si>
  <si>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</si>
  <si>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</si>
  <si>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</si>
  <si>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</si>
  <si>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</si>
  <si>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</si>
  <si>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</si>
  <si>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</si>
  <si>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</si>
  <si>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</si>
  <si>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</si>
  <si>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</si>
  <si>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</si>
  <si>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</si>
  <si>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</si>
  <si>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</si>
  <si>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</si>
  <si>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</si>
  <si>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</si>
  <si>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</si>
  <si>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</si>
  <si>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</si>
  <si>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</si>
  <si>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</si>
  <si>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</si>
  <si>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</si>
  <si>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</si>
  <si>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</si>
  <si>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</si>
  <si>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</si>
  <si>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</si>
  <si>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</si>
  <si>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</si>
  <si>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</si>
  <si>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</si>
  <si>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</si>
  <si>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</si>
  <si>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</si>
  <si>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</si>
  <si>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</si>
  <si>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</si>
  <si>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</si>
  <si>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</si>
  <si>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</si>
  <si>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</si>
  <si>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</si>
  <si>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</si>
  <si>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</si>
  <si>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</si>
  <si>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</si>
  <si>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</si>
  <si>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</si>
  <si>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</si>
  <si>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</si>
  <si>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</si>
  <si>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</si>
  <si>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</si>
  <si>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</si>
  <si>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</si>
  <si>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</si>
  <si>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</si>
  <si>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</si>
  <si>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</si>
  <si>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</si>
  <si>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</si>
  <si>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</si>
  <si>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</si>
  <si>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</si>
  <si>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</si>
  <si>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</si>
  <si>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</si>
  <si>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</si>
  <si>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</si>
  <si>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</si>
  <si>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</si>
  <si>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</si>
  <si>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</si>
  <si>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</si>
  <si>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</si>
  <si>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</si>
  <si>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</si>
  <si>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</si>
  <si>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</si>
  <si>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</si>
  <si>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</si>
  <si>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</si>
  <si>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</si>
  <si>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</si>
  <si>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</si>
  <si>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</si>
  <si>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</si>
  <si>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</si>
  <si>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</si>
  <si>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</si>
  <si>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</si>
  <si>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</si>
  <si>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</si>
  <si>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</si>
  <si>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</si>
  <si>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</si>
  <si>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</si>
  <si>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</si>
  <si>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</si>
  <si>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</si>
  <si>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</si>
  <si>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</si>
  <si>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</si>
  <si>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</si>
  <si>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</si>
  <si>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</si>
  <si>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</si>
  <si>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</si>
  <si>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</si>
  <si>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</si>
  <si>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</si>
  <si>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</si>
  <si>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</si>
  <si>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</si>
  <si>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</si>
  <si>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</si>
  <si>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</si>
  <si>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</si>
  <si>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</si>
  <si>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</si>
  <si>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</si>
  <si>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</si>
  <si>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</si>
  <si>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</si>
  <si>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</si>
  <si>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</si>
  <si>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</si>
  <si>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</si>
  <si>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</si>
  <si>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</si>
  <si>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</si>
  <si>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</si>
  <si>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</si>
  <si>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</si>
  <si>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</si>
  <si>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</si>
  <si>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</si>
  <si>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</si>
  <si>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</si>
  <si>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</si>
  <si>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</si>
  <si>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</si>
  <si>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</si>
  <si>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</si>
  <si>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</si>
  <si>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</si>
  <si>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</si>
  <si>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</si>
  <si>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</si>
  <si>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</si>
  <si>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</si>
  <si>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</si>
  <si>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</si>
  <si>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</si>
  <si>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</si>
  <si>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</si>
  <si>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</si>
  <si>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</si>
  <si>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</si>
  <si>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</si>
  <si>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</si>
  <si>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</si>
  <si>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</si>
  <si>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</si>
  <si>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</si>
  <si>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</si>
  <si>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</si>
  <si>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</si>
  <si>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</si>
  <si>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</si>
  <si>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</si>
  <si>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</si>
  <si>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</si>
  <si>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</si>
  <si>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</si>
  <si>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</si>
  <si>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</si>
  <si>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</si>
  <si>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</si>
  <si>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</si>
  <si>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</si>
  <si>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</si>
  <si>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</si>
  <si>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</si>
  <si>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</si>
  <si>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</si>
  <si>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</si>
  <si>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</si>
  <si>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</si>
  <si>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</si>
  <si>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</si>
  <si>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</si>
  <si>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</si>
  <si>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</si>
  <si>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</si>
  <si>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</si>
  <si>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</si>
  <si>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</si>
  <si>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</si>
  <si>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</si>
  <si>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</si>
  <si>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</si>
  <si>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</si>
  <si>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</si>
  <si>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</si>
  <si>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</si>
  <si>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</si>
  <si>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</si>
  <si>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</si>
  <si>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</si>
  <si>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</si>
  <si>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</si>
  <si>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</si>
  <si>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</si>
  <si>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</si>
  <si>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</si>
  <si>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</si>
  <si>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</si>
  <si>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</si>
  <si>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</si>
  <si>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</si>
  <si>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</si>
  <si>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</si>
  <si>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</si>
  <si>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</si>
  <si>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</si>
  <si>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</si>
  <si>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</si>
  <si>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</si>
  <si>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</si>
  <si>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</si>
  <si>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</si>
  <si>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</si>
  <si>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</si>
  <si>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</si>
  <si>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</si>
  <si>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</si>
  <si>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</si>
  <si>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</si>
  <si>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</si>
  <si>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</si>
  <si>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</si>
  <si>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</si>
  <si>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</si>
  <si>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</si>
  <si>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</si>
  <si>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</si>
  <si>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</si>
  <si>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</si>
  <si>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</si>
  <si>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</si>
  <si>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</si>
  <si>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</si>
  <si>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</si>
  <si>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</si>
  <si>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</si>
  <si>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</si>
  <si>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</si>
  <si>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</si>
  <si>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</si>
  <si>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</si>
  <si>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</si>
  <si>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</si>
  <si>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</si>
  <si>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</si>
  <si>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</si>
  <si>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</si>
  <si>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</si>
  <si>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</si>
  <si>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</si>
  <si>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</si>
  <si>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</si>
  <si>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</si>
  <si>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</si>
  <si>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</si>
  <si>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</si>
  <si>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</si>
  <si>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</si>
  <si>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</si>
  <si>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</si>
  <si>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</si>
  <si>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</si>
  <si>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</si>
  <si>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</si>
  <si>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</si>
  <si>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</si>
  <si>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</si>
  <si>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</si>
  <si>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</si>
  <si>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</si>
  <si>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</si>
  <si>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</si>
  <si>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</si>
  <si>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</si>
  <si>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</si>
  <si>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</si>
  <si>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</si>
  <si>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</si>
  <si>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</si>
  <si>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</si>
  <si>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</si>
  <si>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</si>
  <si>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</si>
  <si>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</si>
  <si>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</si>
  <si>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</si>
  <si>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</si>
  <si>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</si>
  <si>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</si>
  <si>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</si>
  <si>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</si>
  <si>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</si>
  <si>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</si>
  <si>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</si>
  <si>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</si>
  <si>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</si>
  <si>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</si>
  <si>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</si>
  <si>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</si>
  <si>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</si>
  <si>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</si>
  <si>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</si>
  <si>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</si>
  <si>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</si>
  <si>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</si>
  <si>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</si>
  <si>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</si>
  <si>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</si>
  <si>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</si>
  <si>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</si>
  <si>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</si>
  <si>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</si>
  <si>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</si>
  <si>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</si>
  <si>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</si>
  <si>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</si>
  <si>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</si>
  <si>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</si>
  <si>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</si>
  <si>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</si>
  <si>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</si>
  <si>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</si>
  <si>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</si>
  <si>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</si>
  <si>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</si>
  <si>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</si>
  <si>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</si>
  <si>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</si>
  <si>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</si>
  <si>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</si>
  <si>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</si>
  <si>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</si>
  <si>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</si>
  <si>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</si>
  <si>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</si>
  <si>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</si>
  <si>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</si>
  <si>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</si>
  <si>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</si>
  <si>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</si>
  <si>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</si>
  <si>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</si>
  <si>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</si>
  <si>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</si>
  <si>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</si>
  <si>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</si>
  <si>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</si>
  <si>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</si>
  <si>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</si>
  <si>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</si>
  <si>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</si>
  <si>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</si>
  <si>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</si>
  <si>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</si>
  <si>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</si>
  <si>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</si>
  <si>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</si>
  <si>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</si>
  <si>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</si>
  <si>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</si>
  <si>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</si>
  <si>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</si>
  <si>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</si>
  <si>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</si>
  <si>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</si>
  <si>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</si>
  <si>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</si>
  <si>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</si>
  <si>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</si>
  <si>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</si>
  <si>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</si>
  <si>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</si>
  <si>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</si>
  <si>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</si>
  <si>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</si>
  <si>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</si>
  <si>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</si>
  <si>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</si>
  <si>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</si>
  <si>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</si>
  <si>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</si>
  <si>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</si>
  <si>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</si>
  <si>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</si>
  <si>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</si>
  <si>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</si>
  <si>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</si>
  <si>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</si>
  <si>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</si>
  <si>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</si>
  <si>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</si>
  <si>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</si>
  <si>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</si>
  <si>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</si>
  <si>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</si>
  <si>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</si>
  <si>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</si>
  <si>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</si>
  <si>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</si>
  <si>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</si>
  <si>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</si>
  <si>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</si>
  <si>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</si>
  <si>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</si>
  <si>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</si>
  <si>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</si>
  <si>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</si>
  <si>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</si>
  <si>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</si>
  <si>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</si>
  <si>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</si>
  <si>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</si>
  <si>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</si>
  <si>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</si>
  <si>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</si>
  <si>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</si>
  <si>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</si>
  <si>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</si>
  <si>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</si>
  <si>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</si>
  <si>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</si>
  <si>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</si>
  <si>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</si>
  <si>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</si>
  <si>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</si>
  <si>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</si>
  <si>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</si>
  <si>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</si>
  <si>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</si>
  <si>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</si>
  <si>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</si>
  <si>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</si>
  <si>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</si>
  <si>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</si>
  <si>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</si>
  <si>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</si>
  <si>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</si>
  <si>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</si>
  <si>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</si>
  <si>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</si>
  <si>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</si>
  <si>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</si>
  <si>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</si>
  <si>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</si>
  <si>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</si>
  <si>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</si>
  <si>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</si>
  <si>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</si>
  <si>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</si>
  <si>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</si>
  <si>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</si>
  <si>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</si>
  <si>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</si>
  <si>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</si>
  <si>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</si>
  <si>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</si>
  <si>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</si>
  <si>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</si>
  <si>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</si>
  <si>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</si>
  <si>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</si>
  <si>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</si>
  <si>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</si>
  <si>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</si>
  <si>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</si>
  <si>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</si>
  <si>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</si>
  <si>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</si>
  <si>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</si>
  <si>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</si>
  <si>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</si>
  <si>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</si>
  <si>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</si>
  <si>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</si>
  <si>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</si>
  <si>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国際平和協力のための人材育成経費</t>
  </si>
  <si>
    <t>国際平和協力本部事務局</t>
  </si>
  <si>
    <t>—</t>
    <phoneticPr fontId="5"/>
  </si>
  <si>
    <t>参事官　後藤　一也</t>
    <rPh sb="0" eb="3">
      <t>サンジカン</t>
    </rPh>
    <rPh sb="4" eb="6">
      <t>ゴトウ</t>
    </rPh>
    <rPh sb="7" eb="9">
      <t>カズヤ</t>
    </rPh>
    <phoneticPr fontId="5"/>
  </si>
  <si>
    <t>○</t>
  </si>
  <si>
    <t>内閣府設置法第４条第３項第５２号</t>
    <phoneticPr fontId="5"/>
  </si>
  <si>
    <t>「国際平和協力懇談会」報告書（H14.12.18）</t>
    <phoneticPr fontId="5"/>
  </si>
  <si>
    <t>国際平和協力研究員（以下「研究員」という。）を能動的・主体的な調査・研究活動や国際平和協力本部事務局（以下「事務局」という。）の業務に従事させることにより、研究員の知見等を最大限活用して事務局の機能強化を図るとともに、国際平和協力分野の現場で活躍する文民を育成することを目的とする。</t>
    <phoneticPr fontId="5"/>
  </si>
  <si>
    <t>既に国際平和協力の現場で活動し、同分野における知見を有する者を対象として、公募を実施し、書類審査や外部有識者による面接審査により選考を行った上で、最長２年間の任期の研究員（非常勤国家公務員）として採用。国際平和協力分野に関する能動的・主体的な研究活動のほか、国際平和協力隊員の派遣前研修の講師、広報活動等の事務局業務に従事させることにより、事務局機能の強化を図ると同時に、総合的な能力向上・人材育成の推進を図っている。</t>
    <phoneticPr fontId="5"/>
  </si>
  <si>
    <t>非常勤職員手当</t>
    <rPh sb="0" eb="3">
      <t>ヒジョウキン</t>
    </rPh>
    <rPh sb="3" eb="5">
      <t>ショクイン</t>
    </rPh>
    <rPh sb="5" eb="7">
      <t>テアテ</t>
    </rPh>
    <phoneticPr fontId="5"/>
  </si>
  <si>
    <t>国際平和協力研究員を国際平和協力分野に関する能動的・主体的な研究活動のほか、国際平和協力隊員の派遣前研修の講師、広報活動等の事務局業務に従事させることにより、研究員の知見等を最大限活用して事務局機能の強化を図ると同時に、国際平和協力分野の現場で活用する総合的な能力向上・人材育成の推進を図っている。</t>
    <rPh sb="0" eb="2">
      <t>コクサイ</t>
    </rPh>
    <rPh sb="2" eb="4">
      <t>ヘイワ</t>
    </rPh>
    <rPh sb="4" eb="6">
      <t>キョウリョク</t>
    </rPh>
    <rPh sb="6" eb="9">
      <t>ケンキュウイン</t>
    </rPh>
    <rPh sb="79" eb="82">
      <t>ケンキュウイン</t>
    </rPh>
    <rPh sb="83" eb="85">
      <t>チケン</t>
    </rPh>
    <rPh sb="85" eb="86">
      <t>トウ</t>
    </rPh>
    <rPh sb="87" eb="90">
      <t>サイダイゲン</t>
    </rPh>
    <rPh sb="90" eb="92">
      <t>カツヨウ</t>
    </rPh>
    <phoneticPr fontId="5"/>
  </si>
  <si>
    <t>研究員の能力が向上する。</t>
    <phoneticPr fontId="5"/>
  </si>
  <si>
    <t>研究員８名による調査・研究活動及び事務局業務従事</t>
    <phoneticPr fontId="5"/>
  </si>
  <si>
    <t>Ｘ（執行額）／Ｙ（人数）
月別最大で計７人が事務局で業務に従事した。　　　　　　　　　　　　　　</t>
    <phoneticPr fontId="5"/>
  </si>
  <si>
    <t>円</t>
    <rPh sb="0" eb="1">
      <t>エン</t>
    </rPh>
    <phoneticPr fontId="5"/>
  </si>
  <si>
    <t>23,423,597/5</t>
    <phoneticPr fontId="5"/>
  </si>
  <si>
    <t>29,424,626/7</t>
    <phoneticPr fontId="5"/>
  </si>
  <si>
    <t>23,179,984/6</t>
    <phoneticPr fontId="5"/>
  </si>
  <si>
    <t>国際連合等国際機関の受け入れ事情もあるため</t>
    <phoneticPr fontId="5"/>
  </si>
  <si>
    <t>調査・研究の成果を、シンポジウム、政府機関、大学院等における講演、論文発表を通じて発信し、それを実績とし、国際連合等国際機関への就職及び世界への貢献とする。さらに活動実績としては、事務局機能強化の観点から、我が国の国際平和協力業務に従事する隊員への派遣前研修や海外のＰＫＯ訓練センターにおける講師としての指導や、国連活動支援局が実施している「施設部隊早期展開プロジェクト」における連絡調整業務、また専門分野での情報発信を通じた広報活動など、高度な専門的知見を活用して業務を実施した。また、国際連合等国際機関への就職状況について、平成30年度は、国連人間居住計画（UN-HABITAT）イラク事務所２名、外務省１名。令和元年度は、国連本部1名、国連PKO局地雷対策サービス部（UNMAS）ソマリア事務所1名。令和２年度は、外務省２名。令和３年度は、国連人口基金1名、外務省1名、開発コンサルタント1名となっている。</t>
    <rPh sb="373" eb="375">
      <t>コクレン</t>
    </rPh>
    <rPh sb="375" eb="377">
      <t>ジンコウ</t>
    </rPh>
    <rPh sb="377" eb="379">
      <t>キキン</t>
    </rPh>
    <rPh sb="380" eb="381">
      <t>メイ</t>
    </rPh>
    <phoneticPr fontId="5"/>
  </si>
  <si>
    <t>外交に関する世論調査における、「日本の果たすべき役割」で前年度設問平均以上の回答を得る。</t>
    <phoneticPr fontId="5"/>
  </si>
  <si>
    <t>日本の果たすべき役割で「人的支援を含んだ、地域情勢の安定や紛争の平和的解決に向けた取組を通じた国際平和への貢献」と回答した割合。</t>
    <phoneticPr fontId="5"/>
  </si>
  <si>
    <t>25　国際平和協力</t>
    <phoneticPr fontId="5"/>
  </si>
  <si>
    <t>31　国際平和協力に関する施策の推進</t>
    <phoneticPr fontId="5"/>
  </si>
  <si>
    <t>https://www8.cao.go.jp/hyouka/index.html</t>
  </si>
  <si>
    <t>https://www8.cao.go.jp/hyouka/r2hyouka/r2jigo/r2jigo-10.pdf</t>
    <phoneticPr fontId="5"/>
  </si>
  <si>
    <t>無</t>
  </si>
  <si>
    <t>‐</t>
  </si>
  <si>
    <t>有識者からなる国際平和協力懇談会の提言を踏まえ実施している。</t>
    <phoneticPr fontId="5"/>
  </si>
  <si>
    <t>当事務局は、我が国唯一の国際平和協力業務を所掌する部局であり、当該分野における文民育成の場として唯一の活動場所である。</t>
    <phoneticPr fontId="5"/>
  </si>
  <si>
    <t>研究員の知見等を活用し、事務局の機能強化を図っている。人材育成事業は、国際平和協力隊の派遣、人道救援物資備蓄に並ぶ優先度の高い事業である。</t>
    <phoneticPr fontId="5"/>
  </si>
  <si>
    <t>研究員は公募しているが、選考に当たっては、国際平和協力分野に深い知見を持つ外部有識者にも審査に参加してもらい多角的な視点から適切な人材を採用している。</t>
    <phoneticPr fontId="5"/>
  </si>
  <si>
    <t>妥当性を欠いた執行は認められない。</t>
    <phoneticPr fontId="5"/>
  </si>
  <si>
    <t>目的外となる執行は認められない。</t>
    <phoneticPr fontId="5"/>
  </si>
  <si>
    <t>業務に従事した研究員の人数が少なかったため。</t>
    <phoneticPr fontId="5"/>
  </si>
  <si>
    <t>会計法等に基づき、競争による調達を原則としている。</t>
    <phoneticPr fontId="5"/>
  </si>
  <si>
    <t>成果目標に見合った成果実績を達成した。</t>
    <phoneticPr fontId="5"/>
  </si>
  <si>
    <t>必要となる人材を確保し、各種活動に従事した。</t>
    <phoneticPr fontId="5"/>
  </si>
  <si>
    <t>国際平和協力分野で活躍できる人材の育成を目的としており、研究員は退職後国際連合や国際機関もしくは国際平和協力分野のさまざまな組織で国内外を問わず幅広く活躍している。研究員は研究成果を学会で発表する他、事務局ホームページに各自の専門分野に関する記事を掲載するなど、積極的に情報発信を行っている。</t>
    <phoneticPr fontId="5"/>
  </si>
  <si>
    <t>0163</t>
    <phoneticPr fontId="5"/>
  </si>
  <si>
    <t>0157</t>
    <phoneticPr fontId="5"/>
  </si>
  <si>
    <t>0111</t>
    <phoneticPr fontId="5"/>
  </si>
  <si>
    <t>0108</t>
    <phoneticPr fontId="5"/>
  </si>
  <si>
    <t>0117</t>
    <phoneticPr fontId="5"/>
  </si>
  <si>
    <t>0113</t>
    <phoneticPr fontId="5"/>
  </si>
  <si>
    <t>0123</t>
    <phoneticPr fontId="5"/>
  </si>
  <si>
    <t>A.個人</t>
    <rPh sb="2" eb="4">
      <t>コジン</t>
    </rPh>
    <phoneticPr fontId="5"/>
  </si>
  <si>
    <t>B.個人</t>
    <rPh sb="2" eb="4">
      <t>コジン</t>
    </rPh>
    <phoneticPr fontId="5"/>
  </si>
  <si>
    <t>人件費</t>
    <rPh sb="0" eb="3">
      <t>ジンケンヒ</t>
    </rPh>
    <phoneticPr fontId="5"/>
  </si>
  <si>
    <t>研究員に係る非常勤職員手当</t>
    <rPh sb="0" eb="3">
      <t>ケンキュウイン</t>
    </rPh>
    <rPh sb="4" eb="5">
      <t>カカ</t>
    </rPh>
    <rPh sb="6" eb="9">
      <t>ヒジョウキン</t>
    </rPh>
    <rPh sb="9" eb="11">
      <t>ショクイン</t>
    </rPh>
    <rPh sb="11" eb="13">
      <t>テアテ</t>
    </rPh>
    <phoneticPr fontId="5"/>
  </si>
  <si>
    <t>旅費</t>
    <rPh sb="0" eb="2">
      <t>リョヒ</t>
    </rPh>
    <phoneticPr fontId="5"/>
  </si>
  <si>
    <t>職員に対する旅費</t>
    <rPh sb="0" eb="2">
      <t>ショクイン</t>
    </rPh>
    <rPh sb="3" eb="4">
      <t>タイ</t>
    </rPh>
    <rPh sb="6" eb="8">
      <t>リョヒ</t>
    </rPh>
    <phoneticPr fontId="5"/>
  </si>
  <si>
    <t>C.個人</t>
    <rPh sb="2" eb="4">
      <t>コジン</t>
    </rPh>
    <phoneticPr fontId="5"/>
  </si>
  <si>
    <t>D.（株）国際開発ジャーナル社</t>
    <phoneticPr fontId="5"/>
  </si>
  <si>
    <t>研修費用</t>
    <rPh sb="0" eb="2">
      <t>ケンシュウ</t>
    </rPh>
    <rPh sb="2" eb="4">
      <t>ヒヨウ</t>
    </rPh>
    <phoneticPr fontId="5"/>
  </si>
  <si>
    <t>研究員に係る研修参加等費用</t>
    <rPh sb="0" eb="3">
      <t>ケンキュウイン</t>
    </rPh>
    <rPh sb="4" eb="5">
      <t>カカ</t>
    </rPh>
    <rPh sb="6" eb="8">
      <t>ケンシュウ</t>
    </rPh>
    <rPh sb="8" eb="10">
      <t>サンカ</t>
    </rPh>
    <rPh sb="10" eb="11">
      <t>ナド</t>
    </rPh>
    <rPh sb="11" eb="13">
      <t>ヒヨウ</t>
    </rPh>
    <phoneticPr fontId="5"/>
  </si>
  <si>
    <t>掲載料</t>
    <rPh sb="0" eb="3">
      <t>ケイサイリョウ</t>
    </rPh>
    <phoneticPr fontId="5"/>
  </si>
  <si>
    <t>研究員の募集広告掲載費用</t>
    <rPh sb="0" eb="3">
      <t>ケンキュウイン</t>
    </rPh>
    <rPh sb="4" eb="6">
      <t>ボシュウ</t>
    </rPh>
    <rPh sb="6" eb="8">
      <t>コウコク</t>
    </rPh>
    <rPh sb="8" eb="10">
      <t>ケイサイ</t>
    </rPh>
    <rPh sb="10" eb="12">
      <t>ヒヨウ</t>
    </rPh>
    <phoneticPr fontId="5"/>
  </si>
  <si>
    <t>個人C</t>
    <rPh sb="0" eb="2">
      <t>コジン</t>
    </rPh>
    <phoneticPr fontId="5"/>
  </si>
  <si>
    <t>ＰＫＯ事務局での調査、研究、講演等業務への従事（個人）</t>
    <phoneticPr fontId="5"/>
  </si>
  <si>
    <t>個人E</t>
    <rPh sb="0" eb="2">
      <t>コジン</t>
    </rPh>
    <phoneticPr fontId="5"/>
  </si>
  <si>
    <t>-</t>
  </si>
  <si>
    <t>個人F</t>
    <rPh sb="0" eb="2">
      <t>コジン</t>
    </rPh>
    <phoneticPr fontId="5"/>
  </si>
  <si>
    <t>個人B</t>
    <rPh sb="0" eb="2">
      <t>コジン</t>
    </rPh>
    <phoneticPr fontId="5"/>
  </si>
  <si>
    <t>個人A</t>
    <rPh sb="0" eb="2">
      <t>コジン</t>
    </rPh>
    <phoneticPr fontId="5"/>
  </si>
  <si>
    <t>個人D</t>
    <rPh sb="0" eb="2">
      <t>コジン</t>
    </rPh>
    <phoneticPr fontId="5"/>
  </si>
  <si>
    <t>旅費（個人）</t>
    <rPh sb="0" eb="2">
      <t>リョヒ</t>
    </rPh>
    <rPh sb="3" eb="5">
      <t>コジン</t>
    </rPh>
    <phoneticPr fontId="5"/>
  </si>
  <si>
    <t>諸謝金（個人）</t>
    <rPh sb="0" eb="3">
      <t>ショシャキン</t>
    </rPh>
    <rPh sb="4" eb="6">
      <t>コジン</t>
    </rPh>
    <phoneticPr fontId="5"/>
  </si>
  <si>
    <t>研修参加費用</t>
    <rPh sb="0" eb="2">
      <t>ケンシュウ</t>
    </rPh>
    <rPh sb="2" eb="4">
      <t>サンカ</t>
    </rPh>
    <rPh sb="4" eb="6">
      <t>ヒヨウ</t>
    </rPh>
    <phoneticPr fontId="5"/>
  </si>
  <si>
    <t>「国際協力キャリアフェア2021」へのブース出展費用</t>
    <rPh sb="1" eb="3">
      <t>コクサイ</t>
    </rPh>
    <rPh sb="3" eb="5">
      <t>キョウリョク</t>
    </rPh>
    <rPh sb="22" eb="24">
      <t>シュッテン</t>
    </rPh>
    <rPh sb="24" eb="26">
      <t>ヒヨウ</t>
    </rPh>
    <phoneticPr fontId="5"/>
  </si>
  <si>
    <t>国際携帯電話等の借上げ</t>
    <rPh sb="0" eb="2">
      <t>コクサイ</t>
    </rPh>
    <rPh sb="2" eb="4">
      <t>ケイタイ</t>
    </rPh>
    <rPh sb="4" eb="6">
      <t>デンワ</t>
    </rPh>
    <rPh sb="6" eb="7">
      <t>ナド</t>
    </rPh>
    <rPh sb="8" eb="10">
      <t>カリア</t>
    </rPh>
    <phoneticPr fontId="5"/>
  </si>
  <si>
    <t>予防接種料金</t>
    <rPh sb="0" eb="2">
      <t>ヨボウ</t>
    </rPh>
    <rPh sb="2" eb="4">
      <t>セッシュ</t>
    </rPh>
    <rPh sb="4" eb="6">
      <t>リョウキン</t>
    </rPh>
    <phoneticPr fontId="5"/>
  </si>
  <si>
    <t>超過手荷物料金</t>
    <rPh sb="0" eb="2">
      <t>チョウカ</t>
    </rPh>
    <rPh sb="2" eb="5">
      <t>テニモツ</t>
    </rPh>
    <rPh sb="5" eb="7">
      <t>リョウキン</t>
    </rPh>
    <phoneticPr fontId="5"/>
  </si>
  <si>
    <t>備品費</t>
    <rPh sb="0" eb="3">
      <t>ビヒンヒ</t>
    </rPh>
    <phoneticPr fontId="5"/>
  </si>
  <si>
    <t>PC賃貸借料</t>
    <rPh sb="2" eb="5">
      <t>チンタイシャク</t>
    </rPh>
    <rPh sb="5" eb="6">
      <t>リョウ</t>
    </rPh>
    <phoneticPr fontId="5"/>
  </si>
  <si>
    <t>個人I</t>
    <rPh sb="0" eb="2">
      <t>コジン</t>
    </rPh>
    <phoneticPr fontId="5"/>
  </si>
  <si>
    <t>PCR検査受診料</t>
    <rPh sb="3" eb="5">
      <t>ケンサ</t>
    </rPh>
    <rPh sb="5" eb="7">
      <t>ジュシン</t>
    </rPh>
    <rPh sb="7" eb="8">
      <t>リョウ</t>
    </rPh>
    <phoneticPr fontId="5"/>
  </si>
  <si>
    <t>国際平和協力研究員募集広告掲載</t>
    <rPh sb="0" eb="2">
      <t>コクサイ</t>
    </rPh>
    <rPh sb="2" eb="4">
      <t>ヘイワ</t>
    </rPh>
    <rPh sb="4" eb="6">
      <t>キョウリョク</t>
    </rPh>
    <rPh sb="6" eb="9">
      <t>ケンキュウイン</t>
    </rPh>
    <rPh sb="9" eb="11">
      <t>ボシュウ</t>
    </rPh>
    <rPh sb="11" eb="13">
      <t>コウコク</t>
    </rPh>
    <rPh sb="13" eb="15">
      <t>ケイサイ</t>
    </rPh>
    <phoneticPr fontId="5"/>
  </si>
  <si>
    <t>株式会社国際開発ジヤーナル社</t>
    <rPh sb="0" eb="4">
      <t>カブシキガイシャ</t>
    </rPh>
    <rPh sb="4" eb="6">
      <t>コクサイ</t>
    </rPh>
    <rPh sb="6" eb="8">
      <t>カイハツ</t>
    </rPh>
    <rPh sb="13" eb="14">
      <t>シャ</t>
    </rPh>
    <phoneticPr fontId="5"/>
  </si>
  <si>
    <t>株式会社ＪＡＬエービーシー</t>
    <phoneticPr fontId="5"/>
  </si>
  <si>
    <t>広友サービス株式会社</t>
    <rPh sb="0" eb="2">
      <t>コウユウ</t>
    </rPh>
    <rPh sb="6" eb="10">
      <t>カブシキガイシャ</t>
    </rPh>
    <phoneticPr fontId="5"/>
  </si>
  <si>
    <t>ＰＣらいふパソコンレンタルサービス株式会社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</si>
</sst>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178" fontId="22" fillId="0" borderId="92" xfId="0" applyNumberFormat="1" applyFont="1" applyFill="1" applyBorder="1" applyAlignment="1" applyProtection="1">
      <alignment horizontal="center" vertical="center" wrapText="1"/>
      <protection locked="0"/>
    </xf>
    <xf numFmtId="0" fontId="11" fillId="0" borderId="155" xfId="1" applyFont="1" applyFill="1" applyBorder="1" applyAlignment="1" applyProtection="1">
      <alignment vertical="top"/>
    </xf>
    <xf numFmtId="0" fontId="11" fillId="0" borderId="77" xfId="1" applyFont="1" applyFill="1" applyBorder="1" applyAlignment="1" applyProtection="1">
      <alignment vertical="top"/>
      <protection locked="0"/>
    </xf>
    <xf numFmtId="0" fontId="11" fillId="0" borderId="150" xfId="1" applyFont="1" applyFill="1" applyBorder="1" applyAlignment="1" applyProtection="1">
      <alignment vertical="top"/>
      <protection locked="0"/>
    </xf>
    <xf numFmtId="0" fontId="0" fillId="0" borderId="0" xfId="0" applyBorder="1" applyProtection="1">
      <alignment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43" xfId="0" applyNumberFormat="1" applyFont="1" applyFill="1" applyBorder="1" applyAlignment="1" applyProtection="1">
      <alignment horizontal="center" vertical="center"/>
      <protection locked="0"/>
    </xf>
    <xf numFmtId="177" fontId="0" fillId="0" borderId="144"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25"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47"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146" xfId="0" applyNumberFormat="1" applyFont="1" applyFill="1" applyBorder="1" applyAlignment="1">
      <alignment horizontal="center" vertical="center"/>
    </xf>
    <xf numFmtId="177" fontId="0" fillId="5" borderId="148"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49"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4"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4"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5" fillId="6" borderId="76" xfId="0" applyFont="1" applyFill="1" applyBorder="1" applyAlignment="1">
      <alignment horizontal="center" vertical="center" textRotation="255" wrapText="1"/>
    </xf>
    <xf numFmtId="0" fontId="15" fillId="6" borderId="12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5" fillId="6" borderId="64" xfId="0" applyFont="1" applyFill="1" applyBorder="1" applyAlignment="1">
      <alignment horizontal="center" vertical="center" textRotation="255" wrapText="1"/>
    </xf>
    <xf numFmtId="0" fontId="15" fillId="6" borderId="120"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121" xfId="0" applyFont="1" applyFill="1" applyBorder="1" applyAlignment="1">
      <alignment horizontal="center" vertical="center" textRotation="255" wrapText="1"/>
    </xf>
    <xf numFmtId="0" fontId="13" fillId="6" borderId="121"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6" borderId="108" xfId="0" applyFont="1" applyFill="1" applyBorder="1" applyAlignment="1">
      <alignment horizontal="center" vertical="center" wrapText="1"/>
    </xf>
    <xf numFmtId="0" fontId="0" fillId="6" borderId="72"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98" xfId="0" applyFont="1" applyFill="1" applyBorder="1" applyAlignment="1">
      <alignment vertical="center" wrapText="1"/>
    </xf>
    <xf numFmtId="0" fontId="0" fillId="5" borderId="113"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3" borderId="118" xfId="0" applyFont="1" applyFill="1" applyBorder="1" applyAlignment="1">
      <alignment horizontal="center" vertical="center" wrapText="1"/>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2" fillId="0" borderId="72" xfId="0" applyFont="1" applyFill="1" applyBorder="1" applyAlignment="1" applyProtection="1">
      <alignment horizontal="center" vertical="center" wrapText="1"/>
      <protection locked="0"/>
    </xf>
    <xf numFmtId="179" fontId="22" fillId="0" borderId="72"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9" fillId="2" borderId="76" xfId="3" applyFont="1" applyFill="1" applyBorder="1" applyAlignment="1" applyProtection="1">
      <alignment horizontal="center" vertical="center" wrapText="1"/>
    </xf>
    <xf numFmtId="0" fontId="9" fillId="2" borderId="77"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9" fillId="2" borderId="64"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65" xfId="3" applyFont="1" applyFill="1" applyBorder="1" applyAlignment="1" applyProtection="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91" xfId="0" applyNumberFormat="1" applyFont="1" applyFill="1" applyBorder="1" applyAlignment="1" applyProtection="1">
      <alignment horizontal="center" vertical="center" wrapText="1"/>
      <protection locked="0"/>
    </xf>
    <xf numFmtId="0" fontId="0" fillId="6" borderId="154" xfId="0" applyFont="1" applyFill="1" applyBorder="1" applyAlignment="1">
      <alignment horizontal="center" vertical="center"/>
    </xf>
    <xf numFmtId="0" fontId="0" fillId="6" borderId="119"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90"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1"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156882</xdr:colOff>
      <xdr:row>101</xdr:row>
      <xdr:rowOff>11206</xdr:rowOff>
    </xdr:from>
    <xdr:to>
      <xdr:col>18</xdr:col>
      <xdr:colOff>66018</xdr:colOff>
      <xdr:row>102</xdr:row>
      <xdr:rowOff>292078</xdr:rowOff>
    </xdr:to>
    <xdr:sp macro="" textlink="">
      <xdr:nvSpPr>
        <xdr:cNvPr id="2" name="Rectangle 1"/>
        <xdr:cNvSpPr>
          <a:spLocks noChangeArrowheads="1"/>
        </xdr:cNvSpPr>
      </xdr:nvSpPr>
      <xdr:spPr bwMode="auto">
        <a:xfrm>
          <a:off x="1802802" y="43170886"/>
          <a:ext cx="1555056" cy="63901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r>
            <a:rPr lang="ja-JP" altLang="en-US" sz="1000" b="0" i="0" u="none" strike="noStrike" baseline="0">
              <a:solidFill>
                <a:srgbClr val="000000"/>
              </a:solidFill>
              <a:latin typeface="ＭＳ Ｐゴシック"/>
              <a:ea typeface="ＭＳ Ｐゴシック"/>
            </a:rPr>
            <a:t>２３百万円</a:t>
          </a:r>
        </a:p>
      </xdr:txBody>
    </xdr:sp>
    <xdr:clientData/>
  </xdr:twoCellAnchor>
  <xdr:twoCellAnchor>
    <xdr:from>
      <xdr:col>13</xdr:col>
      <xdr:colOff>165100</xdr:colOff>
      <xdr:row>105</xdr:row>
      <xdr:rowOff>0</xdr:rowOff>
    </xdr:from>
    <xdr:to>
      <xdr:col>13</xdr:col>
      <xdr:colOff>174172</xdr:colOff>
      <xdr:row>123</xdr:row>
      <xdr:rowOff>195943</xdr:rowOff>
    </xdr:to>
    <xdr:sp macro="" textlink="">
      <xdr:nvSpPr>
        <xdr:cNvPr id="3" name="Line 17"/>
        <xdr:cNvSpPr>
          <a:spLocks noChangeShapeType="1"/>
        </xdr:cNvSpPr>
      </xdr:nvSpPr>
      <xdr:spPr bwMode="auto">
        <a:xfrm>
          <a:off x="2679700" y="40342457"/>
          <a:ext cx="9072" cy="60524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173181</xdr:colOff>
      <xdr:row>109</xdr:row>
      <xdr:rowOff>11547</xdr:rowOff>
    </xdr:from>
    <xdr:to>
      <xdr:col>20</xdr:col>
      <xdr:colOff>34636</xdr:colOff>
      <xdr:row>109</xdr:row>
      <xdr:rowOff>20783</xdr:rowOff>
    </xdr:to>
    <xdr:sp macro="" textlink="">
      <xdr:nvSpPr>
        <xdr:cNvPr id="4" name="Line 24"/>
        <xdr:cNvSpPr>
          <a:spLocks noChangeShapeType="1"/>
        </xdr:cNvSpPr>
      </xdr:nvSpPr>
      <xdr:spPr bwMode="auto">
        <a:xfrm>
          <a:off x="2550621" y="45312447"/>
          <a:ext cx="1141615" cy="9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2771</xdr:colOff>
      <xdr:row>114</xdr:row>
      <xdr:rowOff>11206</xdr:rowOff>
    </xdr:from>
    <xdr:to>
      <xdr:col>20</xdr:col>
      <xdr:colOff>2770</xdr:colOff>
      <xdr:row>114</xdr:row>
      <xdr:rowOff>12700</xdr:rowOff>
    </xdr:to>
    <xdr:sp macro="" textlink="">
      <xdr:nvSpPr>
        <xdr:cNvPr id="5" name="Line 24"/>
        <xdr:cNvSpPr>
          <a:spLocks noChangeShapeType="1"/>
        </xdr:cNvSpPr>
      </xdr:nvSpPr>
      <xdr:spPr bwMode="auto">
        <a:xfrm flipV="1">
          <a:off x="2563091" y="46378906"/>
          <a:ext cx="1097279" cy="14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152400</xdr:colOff>
      <xdr:row>123</xdr:row>
      <xdr:rowOff>188309</xdr:rowOff>
    </xdr:from>
    <xdr:to>
      <xdr:col>20</xdr:col>
      <xdr:colOff>121876</xdr:colOff>
      <xdr:row>123</xdr:row>
      <xdr:rowOff>195942</xdr:rowOff>
    </xdr:to>
    <xdr:sp macro="" textlink="">
      <xdr:nvSpPr>
        <xdr:cNvPr id="6" name="Line 24"/>
        <xdr:cNvSpPr>
          <a:spLocks noChangeShapeType="1"/>
        </xdr:cNvSpPr>
      </xdr:nvSpPr>
      <xdr:spPr bwMode="auto">
        <a:xfrm flipH="1">
          <a:off x="2667000" y="46387280"/>
          <a:ext cx="1264876" cy="76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22412</xdr:colOff>
      <xdr:row>108</xdr:row>
      <xdr:rowOff>22412</xdr:rowOff>
    </xdr:from>
    <xdr:to>
      <xdr:col>34</xdr:col>
      <xdr:colOff>141336</xdr:colOff>
      <xdr:row>109</xdr:row>
      <xdr:rowOff>345987</xdr:rowOff>
    </xdr:to>
    <xdr:sp macro="" textlink="">
      <xdr:nvSpPr>
        <xdr:cNvPr id="7" name="Rectangle 3"/>
        <xdr:cNvSpPr>
          <a:spLocks noChangeArrowheads="1"/>
        </xdr:cNvSpPr>
      </xdr:nvSpPr>
      <xdr:spPr bwMode="auto">
        <a:xfrm>
          <a:off x="3680012" y="44965172"/>
          <a:ext cx="2679244" cy="681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．個人　７名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２２百万円</a:t>
          </a:r>
        </a:p>
      </xdr:txBody>
    </xdr:sp>
    <xdr:clientData/>
  </xdr:twoCellAnchor>
  <xdr:twoCellAnchor>
    <xdr:from>
      <xdr:col>20</xdr:col>
      <xdr:colOff>0</xdr:colOff>
      <xdr:row>113</xdr:row>
      <xdr:rowOff>0</xdr:rowOff>
    </xdr:from>
    <xdr:to>
      <xdr:col>34</xdr:col>
      <xdr:colOff>128469</xdr:colOff>
      <xdr:row>114</xdr:row>
      <xdr:rowOff>323575</xdr:rowOff>
    </xdr:to>
    <xdr:sp macro="" textlink="">
      <xdr:nvSpPr>
        <xdr:cNvPr id="8" name="Rectangle 3"/>
        <xdr:cNvSpPr>
          <a:spLocks noChangeArrowheads="1"/>
        </xdr:cNvSpPr>
      </xdr:nvSpPr>
      <xdr:spPr bwMode="auto">
        <a:xfrm>
          <a:off x="3657600" y="46009560"/>
          <a:ext cx="2688789" cy="681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Ｂ．個人６名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０．５百万円</a:t>
          </a:r>
        </a:p>
      </xdr:txBody>
    </xdr:sp>
    <xdr:clientData/>
  </xdr:twoCellAnchor>
  <xdr:twoCellAnchor>
    <xdr:from>
      <xdr:col>20</xdr:col>
      <xdr:colOff>38100</xdr:colOff>
      <xdr:row>122</xdr:row>
      <xdr:rowOff>104505</xdr:rowOff>
    </xdr:from>
    <xdr:to>
      <xdr:col>34</xdr:col>
      <xdr:colOff>145929</xdr:colOff>
      <xdr:row>124</xdr:row>
      <xdr:rowOff>97973</xdr:rowOff>
    </xdr:to>
    <xdr:sp macro="" textlink="">
      <xdr:nvSpPr>
        <xdr:cNvPr id="9" name="Rectangle 3"/>
        <xdr:cNvSpPr>
          <a:spLocks noChangeArrowheads="1"/>
        </xdr:cNvSpPr>
      </xdr:nvSpPr>
      <xdr:spPr bwMode="auto">
        <a:xfrm>
          <a:off x="3848100" y="45857162"/>
          <a:ext cx="2698629" cy="8207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Ｄ．（株）国際開発ジャーナル社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０．２百万円</a:t>
          </a:r>
        </a:p>
      </xdr:txBody>
    </xdr:sp>
    <xdr:clientData/>
  </xdr:twoCellAnchor>
  <xdr:twoCellAnchor>
    <xdr:from>
      <xdr:col>14</xdr:col>
      <xdr:colOff>156883</xdr:colOff>
      <xdr:row>113</xdr:row>
      <xdr:rowOff>134470</xdr:rowOff>
    </xdr:from>
    <xdr:to>
      <xdr:col>18</xdr:col>
      <xdr:colOff>56029</xdr:colOff>
      <xdr:row>113</xdr:row>
      <xdr:rowOff>291352</xdr:rowOff>
    </xdr:to>
    <xdr:sp macro="" textlink="">
      <xdr:nvSpPr>
        <xdr:cNvPr id="10" name="Rectangle 25"/>
        <xdr:cNvSpPr>
          <a:spLocks noChangeArrowheads="1"/>
        </xdr:cNvSpPr>
      </xdr:nvSpPr>
      <xdr:spPr bwMode="auto">
        <a:xfrm>
          <a:off x="2717203" y="46144030"/>
          <a:ext cx="630666" cy="1568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156883</xdr:colOff>
      <xdr:row>108</xdr:row>
      <xdr:rowOff>123265</xdr:rowOff>
    </xdr:from>
    <xdr:to>
      <xdr:col>18</xdr:col>
      <xdr:colOff>30177</xdr:colOff>
      <xdr:row>108</xdr:row>
      <xdr:rowOff>289520</xdr:rowOff>
    </xdr:to>
    <xdr:sp macro="" textlink="">
      <xdr:nvSpPr>
        <xdr:cNvPr id="11" name="Rectangle 25"/>
        <xdr:cNvSpPr>
          <a:spLocks noChangeArrowheads="1"/>
        </xdr:cNvSpPr>
      </xdr:nvSpPr>
      <xdr:spPr bwMode="auto">
        <a:xfrm>
          <a:off x="2717203" y="45066025"/>
          <a:ext cx="60481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33618</xdr:colOff>
      <xdr:row>108</xdr:row>
      <xdr:rowOff>89647</xdr:rowOff>
    </xdr:from>
    <xdr:to>
      <xdr:col>49</xdr:col>
      <xdr:colOff>40232</xdr:colOff>
      <xdr:row>109</xdr:row>
      <xdr:rowOff>302404</xdr:rowOff>
    </xdr:to>
    <xdr:sp macro="" textlink="">
      <xdr:nvSpPr>
        <xdr:cNvPr id="12" name="AutoShape 10"/>
        <xdr:cNvSpPr>
          <a:spLocks noChangeArrowheads="1"/>
        </xdr:cNvSpPr>
      </xdr:nvSpPr>
      <xdr:spPr bwMode="auto">
        <a:xfrm>
          <a:off x="6434418" y="45032407"/>
          <a:ext cx="2566934" cy="5708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研究員に係る非常勤職員手当</a:t>
          </a:r>
        </a:p>
      </xdr:txBody>
    </xdr:sp>
    <xdr:clientData/>
  </xdr:twoCellAnchor>
  <xdr:twoCellAnchor>
    <xdr:from>
      <xdr:col>35</xdr:col>
      <xdr:colOff>56030</xdr:colOff>
      <xdr:row>113</xdr:row>
      <xdr:rowOff>78441</xdr:rowOff>
    </xdr:from>
    <xdr:to>
      <xdr:col>49</xdr:col>
      <xdr:colOff>62644</xdr:colOff>
      <xdr:row>114</xdr:row>
      <xdr:rowOff>322556</xdr:rowOff>
    </xdr:to>
    <xdr:sp macro="" textlink="">
      <xdr:nvSpPr>
        <xdr:cNvPr id="13" name="AutoShape 11"/>
        <xdr:cNvSpPr>
          <a:spLocks noChangeArrowheads="1"/>
        </xdr:cNvSpPr>
      </xdr:nvSpPr>
      <xdr:spPr bwMode="auto">
        <a:xfrm>
          <a:off x="6456830" y="46088001"/>
          <a:ext cx="2566934" cy="6022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smtClean="0">
              <a:latin typeface="+mn-lt"/>
              <a:ea typeface="+mn-ea"/>
              <a:cs typeface="+mn-cs"/>
            </a:rPr>
            <a:t>研究員の国内外研修等への参加に係る旅費及び有識者に対する諸謝金等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123265</xdr:colOff>
      <xdr:row>103</xdr:row>
      <xdr:rowOff>67235</xdr:rowOff>
    </xdr:from>
    <xdr:to>
      <xdr:col>18</xdr:col>
      <xdr:colOff>136893</xdr:colOff>
      <xdr:row>104</xdr:row>
      <xdr:rowOff>303475</xdr:rowOff>
    </xdr:to>
    <xdr:sp macro="" textlink="">
      <xdr:nvSpPr>
        <xdr:cNvPr id="14" name="AutoShape 23"/>
        <xdr:cNvSpPr>
          <a:spLocks noChangeArrowheads="1"/>
        </xdr:cNvSpPr>
      </xdr:nvSpPr>
      <xdr:spPr bwMode="auto">
        <a:xfrm>
          <a:off x="1769185" y="43943195"/>
          <a:ext cx="1659548" cy="5867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国際平和協力分野の調査・研究活動及び事務局業務支援</a:t>
          </a:r>
        </a:p>
      </xdr:txBody>
    </xdr:sp>
    <xdr:clientData/>
  </xdr:twoCellAnchor>
  <xdr:twoCellAnchor>
    <xdr:from>
      <xdr:col>14</xdr:col>
      <xdr:colOff>48490</xdr:colOff>
      <xdr:row>122</xdr:row>
      <xdr:rowOff>258783</xdr:rowOff>
    </xdr:from>
    <xdr:to>
      <xdr:col>19</xdr:col>
      <xdr:colOff>34636</xdr:colOff>
      <xdr:row>123</xdr:row>
      <xdr:rowOff>149925</xdr:rowOff>
    </xdr:to>
    <xdr:sp macro="" textlink="">
      <xdr:nvSpPr>
        <xdr:cNvPr id="15" name="Rectangle 25"/>
        <xdr:cNvSpPr>
          <a:spLocks noChangeArrowheads="1"/>
        </xdr:cNvSpPr>
      </xdr:nvSpPr>
      <xdr:spPr bwMode="auto">
        <a:xfrm>
          <a:off x="2608810" y="48485763"/>
          <a:ext cx="900546" cy="2721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a:t>
          </a:r>
          <a:r>
            <a:rPr lang="en-US" altLang="ja-JP" sz="700" b="0" i="0" baseline="0">
              <a:effectLst/>
              <a:latin typeface="+mn-lt"/>
              <a:ea typeface="+mn-ea"/>
              <a:cs typeface="+mn-cs"/>
            </a:rPr>
            <a:t>】</a:t>
          </a:r>
        </a:p>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43543</xdr:colOff>
      <xdr:row>122</xdr:row>
      <xdr:rowOff>130628</xdr:rowOff>
    </xdr:from>
    <xdr:to>
      <xdr:col>49</xdr:col>
      <xdr:colOff>81643</xdr:colOff>
      <xdr:row>123</xdr:row>
      <xdr:rowOff>323595</xdr:rowOff>
    </xdr:to>
    <xdr:sp macro="" textlink="">
      <xdr:nvSpPr>
        <xdr:cNvPr id="16" name="AutoShape 14"/>
        <xdr:cNvSpPr>
          <a:spLocks noChangeArrowheads="1"/>
        </xdr:cNvSpPr>
      </xdr:nvSpPr>
      <xdr:spPr bwMode="auto">
        <a:xfrm>
          <a:off x="6629400" y="45883285"/>
          <a:ext cx="2628900" cy="6392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研究員の募集に関する情報の掲載に係る費用等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158172</xdr:colOff>
      <xdr:row>118</xdr:row>
      <xdr:rowOff>477983</xdr:rowOff>
    </xdr:from>
    <xdr:to>
      <xdr:col>20</xdr:col>
      <xdr:colOff>110836</xdr:colOff>
      <xdr:row>118</xdr:row>
      <xdr:rowOff>487219</xdr:rowOff>
    </xdr:to>
    <xdr:sp macro="" textlink="">
      <xdr:nvSpPr>
        <xdr:cNvPr id="17" name="Line 24"/>
        <xdr:cNvSpPr>
          <a:spLocks noChangeShapeType="1"/>
        </xdr:cNvSpPr>
      </xdr:nvSpPr>
      <xdr:spPr bwMode="auto">
        <a:xfrm flipV="1">
          <a:off x="2535612" y="47584823"/>
          <a:ext cx="1232824" cy="9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118</xdr:row>
      <xdr:rowOff>0</xdr:rowOff>
    </xdr:from>
    <xdr:to>
      <xdr:col>34</xdr:col>
      <xdr:colOff>128469</xdr:colOff>
      <xdr:row>119</xdr:row>
      <xdr:rowOff>323575</xdr:rowOff>
    </xdr:to>
    <xdr:sp macro="" textlink="">
      <xdr:nvSpPr>
        <xdr:cNvPr id="18" name="Rectangle 3"/>
        <xdr:cNvSpPr>
          <a:spLocks noChangeArrowheads="1"/>
        </xdr:cNvSpPr>
      </xdr:nvSpPr>
      <xdr:spPr bwMode="auto">
        <a:xfrm>
          <a:off x="3657600" y="47106840"/>
          <a:ext cx="2688789" cy="986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Ｃ．個人３名・４社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０．８百万円</a:t>
          </a:r>
        </a:p>
      </xdr:txBody>
    </xdr:sp>
    <xdr:clientData/>
  </xdr:twoCellAnchor>
  <xdr:twoCellAnchor>
    <xdr:from>
      <xdr:col>13</xdr:col>
      <xdr:colOff>178529</xdr:colOff>
      <xdr:row>118</xdr:row>
      <xdr:rowOff>103044</xdr:rowOff>
    </xdr:from>
    <xdr:to>
      <xdr:col>20</xdr:col>
      <xdr:colOff>51088</xdr:colOff>
      <xdr:row>118</xdr:row>
      <xdr:rowOff>379269</xdr:rowOff>
    </xdr:to>
    <xdr:sp macro="" textlink="">
      <xdr:nvSpPr>
        <xdr:cNvPr id="19" name="Rectangle 25"/>
        <xdr:cNvSpPr>
          <a:spLocks noChangeArrowheads="1"/>
        </xdr:cNvSpPr>
      </xdr:nvSpPr>
      <xdr:spPr bwMode="auto">
        <a:xfrm>
          <a:off x="2555969" y="47209884"/>
          <a:ext cx="1152719" cy="276225"/>
        </a:xfrm>
        <a:prstGeom prst="rect">
          <a:avLst/>
        </a:prstGeom>
        <a:noFill/>
        <a:ln>
          <a:noFill/>
        </a:ln>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個人・随意契約（少額）</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56030</xdr:colOff>
      <xdr:row>118</xdr:row>
      <xdr:rowOff>78441</xdr:rowOff>
    </xdr:from>
    <xdr:to>
      <xdr:col>49</xdr:col>
      <xdr:colOff>62644</xdr:colOff>
      <xdr:row>119</xdr:row>
      <xdr:rowOff>322556</xdr:rowOff>
    </xdr:to>
    <xdr:sp macro="" textlink="">
      <xdr:nvSpPr>
        <xdr:cNvPr id="20" name="AutoShape 11"/>
        <xdr:cNvSpPr>
          <a:spLocks noChangeArrowheads="1"/>
        </xdr:cNvSpPr>
      </xdr:nvSpPr>
      <xdr:spPr bwMode="auto">
        <a:xfrm>
          <a:off x="6456830" y="47185281"/>
          <a:ext cx="2566934" cy="9070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a:solidFill>
                <a:srgbClr val="000000"/>
              </a:solidFill>
              <a:latin typeface="ＭＳ Ｐゴシック"/>
              <a:ea typeface="ＭＳ Ｐゴシック"/>
            </a:rPr>
            <a:t>研究員の国内外研修等への参加に必要な費用等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74"/>
  <sheetViews>
    <sheetView tabSelected="1" view="pageBreakPreview" topLeftCell="A159" zoomScale="70" zoomScaleNormal="75" zoomScaleSheetLayoutView="70" zoomScalePageLayoutView="85" workbookViewId="0">
      <selection activeCell="O180" sqref="O180"/>
    </sheetView>
  </sheetViews>
  <sheetFormatPr defaultRowHeight="13.2" x14ac:dyDescent="0.2"/>
  <cols>
    <col min="1" max="3" width="2.6640625" customWidth="1"/>
    <col min="4" max="4" width="4.21875" customWidth="1"/>
    <col min="5"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6" t="s">
        <v>0</v>
      </c>
      <c r="Y2" s="58"/>
      <c r="Z2" s="44"/>
      <c r="AA2" s="44"/>
      <c r="AB2" s="44"/>
      <c r="AC2" s="44"/>
      <c r="AD2" s="82">
        <v>2022</v>
      </c>
      <c r="AE2" s="82"/>
      <c r="AF2" s="82"/>
      <c r="AG2" s="82"/>
      <c r="AH2" s="82"/>
      <c r="AI2" s="68" t="s">
        <v>254</v>
      </c>
      <c r="AJ2" s="82" t="s">
        <v>571</v>
      </c>
      <c r="AK2" s="82"/>
      <c r="AL2" s="82"/>
      <c r="AM2" s="82"/>
      <c r="AN2" s="68" t="s">
        <v>254</v>
      </c>
      <c r="AO2" s="82">
        <v>21</v>
      </c>
      <c r="AP2" s="82"/>
      <c r="AQ2" s="82"/>
      <c r="AR2" s="69" t="s">
        <v>254</v>
      </c>
      <c r="AS2" s="83">
        <v>154</v>
      </c>
      <c r="AT2" s="83"/>
      <c r="AU2" s="83"/>
      <c r="AV2" s="68" t="str">
        <f>IF(AW2="","","-")</f>
        <v/>
      </c>
      <c r="AW2" s="84"/>
      <c r="AX2" s="84"/>
    </row>
    <row r="3" spans="1:50" ht="21" customHeight="1" thickBot="1" x14ac:dyDescent="0.25">
      <c r="A3" s="85" t="s">
        <v>569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23" t="s">
        <v>55</v>
      </c>
      <c r="AJ3" s="87" t="s">
        <v>572</v>
      </c>
      <c r="AK3" s="87"/>
      <c r="AL3" s="87"/>
      <c r="AM3" s="87"/>
      <c r="AN3" s="87"/>
      <c r="AO3" s="87"/>
      <c r="AP3" s="87"/>
      <c r="AQ3" s="87"/>
      <c r="AR3" s="87"/>
      <c r="AS3" s="87"/>
      <c r="AT3" s="87"/>
      <c r="AU3" s="87"/>
      <c r="AV3" s="87"/>
      <c r="AW3" s="87"/>
      <c r="AX3" s="24" t="s">
        <v>56</v>
      </c>
    </row>
    <row r="4" spans="1:50" ht="24.75" customHeight="1" x14ac:dyDescent="0.2">
      <c r="A4" s="88" t="s">
        <v>23</v>
      </c>
      <c r="B4" s="89"/>
      <c r="C4" s="89"/>
      <c r="D4" s="89"/>
      <c r="E4" s="89"/>
      <c r="F4" s="89"/>
      <c r="G4" s="90" t="s">
        <v>573</v>
      </c>
      <c r="H4" s="91"/>
      <c r="I4" s="91"/>
      <c r="J4" s="91"/>
      <c r="K4" s="91"/>
      <c r="L4" s="91"/>
      <c r="M4" s="91"/>
      <c r="N4" s="91"/>
      <c r="O4" s="91"/>
      <c r="P4" s="91"/>
      <c r="Q4" s="91"/>
      <c r="R4" s="91"/>
      <c r="S4" s="91"/>
      <c r="T4" s="91"/>
      <c r="U4" s="91"/>
      <c r="V4" s="91"/>
      <c r="W4" s="91"/>
      <c r="X4" s="91"/>
      <c r="Y4" s="92" t="s">
        <v>1</v>
      </c>
      <c r="Z4" s="93"/>
      <c r="AA4" s="93"/>
      <c r="AB4" s="93"/>
      <c r="AC4" s="93"/>
      <c r="AD4" s="94"/>
      <c r="AE4" s="95" t="s">
        <v>574</v>
      </c>
      <c r="AF4" s="96"/>
      <c r="AG4" s="96"/>
      <c r="AH4" s="96"/>
      <c r="AI4" s="96"/>
      <c r="AJ4" s="96"/>
      <c r="AK4" s="96"/>
      <c r="AL4" s="96"/>
      <c r="AM4" s="96"/>
      <c r="AN4" s="96"/>
      <c r="AO4" s="96"/>
      <c r="AP4" s="97"/>
      <c r="AQ4" s="98" t="s">
        <v>2</v>
      </c>
      <c r="AR4" s="93"/>
      <c r="AS4" s="93"/>
      <c r="AT4" s="93"/>
      <c r="AU4" s="93"/>
      <c r="AV4" s="93"/>
      <c r="AW4" s="93"/>
      <c r="AX4" s="99"/>
    </row>
    <row r="5" spans="1:50" ht="30" customHeight="1" x14ac:dyDescent="0.2">
      <c r="A5" s="127" t="s">
        <v>58</v>
      </c>
      <c r="B5" s="128"/>
      <c r="C5" s="128"/>
      <c r="D5" s="128"/>
      <c r="E5" s="128"/>
      <c r="F5" s="129"/>
      <c r="G5" s="130" t="s">
        <v>339</v>
      </c>
      <c r="H5" s="131"/>
      <c r="I5" s="131"/>
      <c r="J5" s="131"/>
      <c r="K5" s="131"/>
      <c r="L5" s="131"/>
      <c r="M5" s="132" t="s">
        <v>57</v>
      </c>
      <c r="N5" s="133"/>
      <c r="O5" s="133"/>
      <c r="P5" s="133"/>
      <c r="Q5" s="133"/>
      <c r="R5" s="134"/>
      <c r="S5" s="135" t="s">
        <v>61</v>
      </c>
      <c r="T5" s="131"/>
      <c r="U5" s="131"/>
      <c r="V5" s="131"/>
      <c r="W5" s="131"/>
      <c r="X5" s="136"/>
      <c r="Y5" s="137" t="s">
        <v>3</v>
      </c>
      <c r="Z5" s="138"/>
      <c r="AA5" s="138"/>
      <c r="AB5" s="138"/>
      <c r="AC5" s="138"/>
      <c r="AD5" s="139"/>
      <c r="AE5" s="105" t="s">
        <v>575</v>
      </c>
      <c r="AF5" s="105"/>
      <c r="AG5" s="105"/>
      <c r="AH5" s="105"/>
      <c r="AI5" s="105"/>
      <c r="AJ5" s="105"/>
      <c r="AK5" s="105"/>
      <c r="AL5" s="105"/>
      <c r="AM5" s="105"/>
      <c r="AN5" s="105"/>
      <c r="AO5" s="105"/>
      <c r="AP5" s="106"/>
      <c r="AQ5" s="107" t="s">
        <v>576</v>
      </c>
      <c r="AR5" s="108"/>
      <c r="AS5" s="108"/>
      <c r="AT5" s="108"/>
      <c r="AU5" s="108"/>
      <c r="AV5" s="108"/>
      <c r="AW5" s="108"/>
      <c r="AX5" s="109"/>
    </row>
    <row r="6" spans="1:50" ht="39" customHeight="1" x14ac:dyDescent="0.2">
      <c r="A6" s="110" t="s">
        <v>4</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2">
      <c r="A7" s="115" t="s">
        <v>20</v>
      </c>
      <c r="B7" s="116"/>
      <c r="C7" s="116"/>
      <c r="D7" s="116"/>
      <c r="E7" s="116"/>
      <c r="F7" s="117"/>
      <c r="G7" s="118" t="s">
        <v>578</v>
      </c>
      <c r="H7" s="119"/>
      <c r="I7" s="119"/>
      <c r="J7" s="119"/>
      <c r="K7" s="119"/>
      <c r="L7" s="119"/>
      <c r="M7" s="119"/>
      <c r="N7" s="119"/>
      <c r="O7" s="119"/>
      <c r="P7" s="119"/>
      <c r="Q7" s="119"/>
      <c r="R7" s="119"/>
      <c r="S7" s="119"/>
      <c r="T7" s="119"/>
      <c r="U7" s="119"/>
      <c r="V7" s="119"/>
      <c r="W7" s="119"/>
      <c r="X7" s="120"/>
      <c r="Y7" s="121" t="s">
        <v>239</v>
      </c>
      <c r="Z7" s="122"/>
      <c r="AA7" s="122"/>
      <c r="AB7" s="122"/>
      <c r="AC7" s="122"/>
      <c r="AD7" s="123"/>
      <c r="AE7" s="124" t="s">
        <v>579</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2">
      <c r="A8" s="115" t="s">
        <v>174</v>
      </c>
      <c r="B8" s="116"/>
      <c r="C8" s="116"/>
      <c r="D8" s="116"/>
      <c r="E8" s="116"/>
      <c r="F8" s="117"/>
      <c r="G8" s="158" t="str">
        <f>入力規則等!A27</f>
        <v>-</v>
      </c>
      <c r="H8" s="159"/>
      <c r="I8" s="159"/>
      <c r="J8" s="159"/>
      <c r="K8" s="159"/>
      <c r="L8" s="159"/>
      <c r="M8" s="159"/>
      <c r="N8" s="159"/>
      <c r="O8" s="159"/>
      <c r="P8" s="159"/>
      <c r="Q8" s="159"/>
      <c r="R8" s="159"/>
      <c r="S8" s="159"/>
      <c r="T8" s="159"/>
      <c r="U8" s="159"/>
      <c r="V8" s="159"/>
      <c r="W8" s="159"/>
      <c r="X8" s="160"/>
      <c r="Y8" s="161" t="s">
        <v>175</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2">
      <c r="A9" s="150" t="s">
        <v>21</v>
      </c>
      <c r="B9" s="151"/>
      <c r="C9" s="151"/>
      <c r="D9" s="151"/>
      <c r="E9" s="151"/>
      <c r="F9" s="151"/>
      <c r="G9" s="166" t="s">
        <v>580</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2">
      <c r="A10" s="100" t="s">
        <v>27</v>
      </c>
      <c r="B10" s="101"/>
      <c r="C10" s="101"/>
      <c r="D10" s="101"/>
      <c r="E10" s="101"/>
      <c r="F10" s="101"/>
      <c r="G10" s="102" t="s">
        <v>581</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x14ac:dyDescent="0.2">
      <c r="A11" s="100" t="s">
        <v>5</v>
      </c>
      <c r="B11" s="101"/>
      <c r="C11" s="101"/>
      <c r="D11" s="101"/>
      <c r="E11" s="101"/>
      <c r="F11" s="140"/>
      <c r="G11" s="141" t="str">
        <f>入力規則等!P10</f>
        <v>直接実施</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x14ac:dyDescent="0.2">
      <c r="A12" s="144" t="s">
        <v>22</v>
      </c>
      <c r="B12" s="145"/>
      <c r="C12" s="145"/>
      <c r="D12" s="145"/>
      <c r="E12" s="145"/>
      <c r="F12" s="146"/>
      <c r="G12" s="153"/>
      <c r="H12" s="154"/>
      <c r="I12" s="154"/>
      <c r="J12" s="154"/>
      <c r="K12" s="154"/>
      <c r="L12" s="154"/>
      <c r="M12" s="154"/>
      <c r="N12" s="154"/>
      <c r="O12" s="154"/>
      <c r="P12" s="155" t="s">
        <v>386</v>
      </c>
      <c r="Q12" s="156"/>
      <c r="R12" s="156"/>
      <c r="S12" s="156"/>
      <c r="T12" s="156"/>
      <c r="U12" s="156"/>
      <c r="V12" s="157"/>
      <c r="W12" s="155" t="s">
        <v>538</v>
      </c>
      <c r="X12" s="156"/>
      <c r="Y12" s="156"/>
      <c r="Z12" s="156"/>
      <c r="AA12" s="156"/>
      <c r="AB12" s="156"/>
      <c r="AC12" s="157"/>
      <c r="AD12" s="155" t="s">
        <v>540</v>
      </c>
      <c r="AE12" s="156"/>
      <c r="AF12" s="156"/>
      <c r="AG12" s="156"/>
      <c r="AH12" s="156"/>
      <c r="AI12" s="156"/>
      <c r="AJ12" s="157"/>
      <c r="AK12" s="155" t="s">
        <v>555</v>
      </c>
      <c r="AL12" s="156"/>
      <c r="AM12" s="156"/>
      <c r="AN12" s="156"/>
      <c r="AO12" s="156"/>
      <c r="AP12" s="156"/>
      <c r="AQ12" s="157"/>
      <c r="AR12" s="178"/>
      <c r="AS12" s="179"/>
      <c r="AT12" s="179"/>
      <c r="AU12" s="179"/>
      <c r="AV12" s="179"/>
      <c r="AW12" s="179"/>
      <c r="AX12" s="180"/>
    </row>
    <row r="13" spans="1:50" ht="21" customHeight="1" x14ac:dyDescent="0.2">
      <c r="A13" s="147"/>
      <c r="B13" s="148"/>
      <c r="C13" s="148"/>
      <c r="D13" s="148"/>
      <c r="E13" s="148"/>
      <c r="F13" s="149"/>
      <c r="G13" s="181" t="s">
        <v>6</v>
      </c>
      <c r="H13" s="182"/>
      <c r="I13" s="221" t="s">
        <v>7</v>
      </c>
      <c r="J13" s="222"/>
      <c r="K13" s="222"/>
      <c r="L13" s="222"/>
      <c r="M13" s="222"/>
      <c r="N13" s="222"/>
      <c r="O13" s="223"/>
      <c r="P13" s="172">
        <v>47</v>
      </c>
      <c r="Q13" s="173"/>
      <c r="R13" s="173"/>
      <c r="S13" s="173"/>
      <c r="T13" s="173"/>
      <c r="U13" s="173"/>
      <c r="V13" s="174"/>
      <c r="W13" s="172">
        <v>49</v>
      </c>
      <c r="X13" s="173"/>
      <c r="Y13" s="173"/>
      <c r="Z13" s="173"/>
      <c r="AA13" s="173"/>
      <c r="AB13" s="173"/>
      <c r="AC13" s="174"/>
      <c r="AD13" s="172">
        <v>49</v>
      </c>
      <c r="AE13" s="173"/>
      <c r="AF13" s="173"/>
      <c r="AG13" s="173"/>
      <c r="AH13" s="173"/>
      <c r="AI13" s="173"/>
      <c r="AJ13" s="174"/>
      <c r="AK13" s="172">
        <v>49</v>
      </c>
      <c r="AL13" s="173"/>
      <c r="AM13" s="173"/>
      <c r="AN13" s="173"/>
      <c r="AO13" s="173"/>
      <c r="AP13" s="173"/>
      <c r="AQ13" s="174"/>
      <c r="AR13" s="199"/>
      <c r="AS13" s="200"/>
      <c r="AT13" s="200"/>
      <c r="AU13" s="200"/>
      <c r="AV13" s="200"/>
      <c r="AW13" s="200"/>
      <c r="AX13" s="201"/>
    </row>
    <row r="14" spans="1:50" ht="21" customHeight="1" x14ac:dyDescent="0.2">
      <c r="A14" s="147"/>
      <c r="B14" s="148"/>
      <c r="C14" s="148"/>
      <c r="D14" s="148"/>
      <c r="E14" s="148"/>
      <c r="F14" s="149"/>
      <c r="G14" s="183"/>
      <c r="H14" s="184"/>
      <c r="I14" s="175" t="s">
        <v>8</v>
      </c>
      <c r="J14" s="197"/>
      <c r="K14" s="197"/>
      <c r="L14" s="197"/>
      <c r="M14" s="197"/>
      <c r="N14" s="197"/>
      <c r="O14" s="198"/>
      <c r="P14" s="172">
        <v>-6</v>
      </c>
      <c r="Q14" s="173"/>
      <c r="R14" s="173"/>
      <c r="S14" s="173"/>
      <c r="T14" s="173"/>
      <c r="U14" s="173"/>
      <c r="V14" s="174"/>
      <c r="W14" s="172">
        <v>-5</v>
      </c>
      <c r="X14" s="173"/>
      <c r="Y14" s="173"/>
      <c r="Z14" s="173"/>
      <c r="AA14" s="173"/>
      <c r="AB14" s="173"/>
      <c r="AC14" s="174"/>
      <c r="AD14" s="172">
        <v>-8</v>
      </c>
      <c r="AE14" s="173"/>
      <c r="AF14" s="173"/>
      <c r="AG14" s="173"/>
      <c r="AH14" s="173"/>
      <c r="AI14" s="173"/>
      <c r="AJ14" s="174"/>
      <c r="AK14" s="172">
        <v>-12.97</v>
      </c>
      <c r="AL14" s="173"/>
      <c r="AM14" s="173"/>
      <c r="AN14" s="173"/>
      <c r="AO14" s="173"/>
      <c r="AP14" s="173"/>
      <c r="AQ14" s="174"/>
      <c r="AR14" s="202"/>
      <c r="AS14" s="203"/>
      <c r="AT14" s="203"/>
      <c r="AU14" s="203"/>
      <c r="AV14" s="203"/>
      <c r="AW14" s="203"/>
      <c r="AX14" s="204"/>
    </row>
    <row r="15" spans="1:50" ht="21" customHeight="1" x14ac:dyDescent="0.2">
      <c r="A15" s="147"/>
      <c r="B15" s="148"/>
      <c r="C15" s="148"/>
      <c r="D15" s="148"/>
      <c r="E15" s="148"/>
      <c r="F15" s="149"/>
      <c r="G15" s="185"/>
      <c r="H15" s="184"/>
      <c r="I15" s="188" t="s">
        <v>568</v>
      </c>
      <c r="J15" s="189"/>
      <c r="K15" s="189"/>
      <c r="L15" s="189"/>
      <c r="M15" s="189"/>
      <c r="N15" s="189"/>
      <c r="O15" s="190"/>
      <c r="P15" s="169"/>
      <c r="Q15" s="170"/>
      <c r="R15" s="170"/>
      <c r="S15" s="170"/>
      <c r="T15" s="170"/>
      <c r="U15" s="170"/>
      <c r="V15" s="171"/>
      <c r="W15" s="169"/>
      <c r="X15" s="170"/>
      <c r="Y15" s="170"/>
      <c r="Z15" s="170"/>
      <c r="AA15" s="170"/>
      <c r="AB15" s="170"/>
      <c r="AC15" s="171"/>
      <c r="AD15" s="169"/>
      <c r="AE15" s="170"/>
      <c r="AF15" s="170"/>
      <c r="AG15" s="170"/>
      <c r="AH15" s="170"/>
      <c r="AI15" s="170"/>
      <c r="AJ15" s="171"/>
      <c r="AK15" s="172">
        <v>-12.97</v>
      </c>
      <c r="AL15" s="173"/>
      <c r="AM15" s="173"/>
      <c r="AN15" s="173"/>
      <c r="AO15" s="173"/>
      <c r="AP15" s="173"/>
      <c r="AQ15" s="174"/>
      <c r="AR15" s="202"/>
      <c r="AS15" s="203"/>
      <c r="AT15" s="203"/>
      <c r="AU15" s="203"/>
      <c r="AV15" s="203"/>
      <c r="AW15" s="203"/>
      <c r="AX15" s="204"/>
    </row>
    <row r="16" spans="1:50" ht="21" customHeight="1" x14ac:dyDescent="0.2">
      <c r="A16" s="147"/>
      <c r="B16" s="148"/>
      <c r="C16" s="148"/>
      <c r="D16" s="148"/>
      <c r="E16" s="148"/>
      <c r="F16" s="149"/>
      <c r="G16" s="185"/>
      <c r="H16" s="184"/>
      <c r="I16" s="175" t="s">
        <v>45</v>
      </c>
      <c r="J16" s="176"/>
      <c r="K16" s="176"/>
      <c r="L16" s="176"/>
      <c r="M16" s="176"/>
      <c r="N16" s="176"/>
      <c r="O16" s="177"/>
      <c r="P16" s="172"/>
      <c r="Q16" s="173"/>
      <c r="R16" s="173"/>
      <c r="S16" s="173"/>
      <c r="T16" s="173"/>
      <c r="U16" s="173"/>
      <c r="V16" s="174"/>
      <c r="W16" s="172"/>
      <c r="X16" s="173"/>
      <c r="Y16" s="173"/>
      <c r="Z16" s="173"/>
      <c r="AA16" s="173"/>
      <c r="AB16" s="173"/>
      <c r="AC16" s="174"/>
      <c r="AD16" s="172"/>
      <c r="AE16" s="173"/>
      <c r="AF16" s="173"/>
      <c r="AG16" s="173"/>
      <c r="AH16" s="173"/>
      <c r="AI16" s="173"/>
      <c r="AJ16" s="174"/>
      <c r="AK16" s="172"/>
      <c r="AL16" s="173"/>
      <c r="AM16" s="173"/>
      <c r="AN16" s="173"/>
      <c r="AO16" s="173"/>
      <c r="AP16" s="173"/>
      <c r="AQ16" s="174"/>
      <c r="AR16" s="202"/>
      <c r="AS16" s="203"/>
      <c r="AT16" s="203"/>
      <c r="AU16" s="203"/>
      <c r="AV16" s="203"/>
      <c r="AW16" s="203"/>
      <c r="AX16" s="204"/>
    </row>
    <row r="17" spans="1:50" ht="21" customHeight="1" x14ac:dyDescent="0.2">
      <c r="A17" s="147"/>
      <c r="B17" s="148"/>
      <c r="C17" s="148"/>
      <c r="D17" s="148"/>
      <c r="E17" s="148"/>
      <c r="F17" s="149"/>
      <c r="G17" s="185"/>
      <c r="H17" s="184"/>
      <c r="I17" s="175" t="s">
        <v>46</v>
      </c>
      <c r="J17" s="176"/>
      <c r="K17" s="176"/>
      <c r="L17" s="176"/>
      <c r="M17" s="176"/>
      <c r="N17" s="176"/>
      <c r="O17" s="177"/>
      <c r="P17" s="172"/>
      <c r="Q17" s="173"/>
      <c r="R17" s="173"/>
      <c r="S17" s="173"/>
      <c r="T17" s="173"/>
      <c r="U17" s="173"/>
      <c r="V17" s="174"/>
      <c r="W17" s="172"/>
      <c r="X17" s="173"/>
      <c r="Y17" s="173"/>
      <c r="Z17" s="173"/>
      <c r="AA17" s="173"/>
      <c r="AB17" s="173"/>
      <c r="AC17" s="174"/>
      <c r="AD17" s="172"/>
      <c r="AE17" s="173"/>
      <c r="AF17" s="173"/>
      <c r="AG17" s="173"/>
      <c r="AH17" s="173"/>
      <c r="AI17" s="173"/>
      <c r="AJ17" s="174"/>
      <c r="AK17" s="172"/>
      <c r="AL17" s="173"/>
      <c r="AM17" s="173"/>
      <c r="AN17" s="173"/>
      <c r="AO17" s="173"/>
      <c r="AP17" s="173"/>
      <c r="AQ17" s="174"/>
      <c r="AR17" s="202"/>
      <c r="AS17" s="203"/>
      <c r="AT17" s="203"/>
      <c r="AU17" s="203"/>
      <c r="AV17" s="203"/>
      <c r="AW17" s="203"/>
      <c r="AX17" s="204"/>
    </row>
    <row r="18" spans="1:50" ht="24.75" customHeight="1" x14ac:dyDescent="0.2">
      <c r="A18" s="147"/>
      <c r="B18" s="148"/>
      <c r="C18" s="148"/>
      <c r="D18" s="148"/>
      <c r="E18" s="148"/>
      <c r="F18" s="149"/>
      <c r="G18" s="185"/>
      <c r="H18" s="184"/>
      <c r="I18" s="175" t="s">
        <v>44</v>
      </c>
      <c r="J18" s="197"/>
      <c r="K18" s="197"/>
      <c r="L18" s="197"/>
      <c r="M18" s="197"/>
      <c r="N18" s="197"/>
      <c r="O18" s="198"/>
      <c r="P18" s="172"/>
      <c r="Q18" s="173"/>
      <c r="R18" s="173"/>
      <c r="S18" s="173"/>
      <c r="T18" s="173"/>
      <c r="U18" s="173"/>
      <c r="V18" s="174"/>
      <c r="W18" s="172"/>
      <c r="X18" s="173"/>
      <c r="Y18" s="173"/>
      <c r="Z18" s="173"/>
      <c r="AA18" s="173"/>
      <c r="AB18" s="173"/>
      <c r="AC18" s="174"/>
      <c r="AD18" s="172"/>
      <c r="AE18" s="173"/>
      <c r="AF18" s="173"/>
      <c r="AG18" s="173"/>
      <c r="AH18" s="173"/>
      <c r="AI18" s="173"/>
      <c r="AJ18" s="174"/>
      <c r="AK18" s="172"/>
      <c r="AL18" s="173"/>
      <c r="AM18" s="173"/>
      <c r="AN18" s="173"/>
      <c r="AO18" s="173"/>
      <c r="AP18" s="173"/>
      <c r="AQ18" s="174"/>
      <c r="AR18" s="202"/>
      <c r="AS18" s="203"/>
      <c r="AT18" s="203"/>
      <c r="AU18" s="203"/>
      <c r="AV18" s="203"/>
      <c r="AW18" s="203"/>
      <c r="AX18" s="204"/>
    </row>
    <row r="19" spans="1:50" ht="24.75" customHeight="1" x14ac:dyDescent="0.2">
      <c r="A19" s="147"/>
      <c r="B19" s="148"/>
      <c r="C19" s="148"/>
      <c r="D19" s="148"/>
      <c r="E19" s="148"/>
      <c r="F19" s="149"/>
      <c r="G19" s="186"/>
      <c r="H19" s="187"/>
      <c r="I19" s="191" t="s">
        <v>18</v>
      </c>
      <c r="J19" s="192"/>
      <c r="K19" s="192"/>
      <c r="L19" s="192"/>
      <c r="M19" s="192"/>
      <c r="N19" s="192"/>
      <c r="O19" s="193"/>
      <c r="P19" s="194">
        <f>SUM(P13:V18)</f>
        <v>41</v>
      </c>
      <c r="Q19" s="195"/>
      <c r="R19" s="195"/>
      <c r="S19" s="195"/>
      <c r="T19" s="195"/>
      <c r="U19" s="195"/>
      <c r="V19" s="196"/>
      <c r="W19" s="194">
        <f>SUM(W13:AC18)</f>
        <v>44</v>
      </c>
      <c r="X19" s="195"/>
      <c r="Y19" s="195"/>
      <c r="Z19" s="195"/>
      <c r="AA19" s="195"/>
      <c r="AB19" s="195"/>
      <c r="AC19" s="196"/>
      <c r="AD19" s="194">
        <f>SUM(AD13:AJ18)</f>
        <v>41</v>
      </c>
      <c r="AE19" s="195"/>
      <c r="AF19" s="195"/>
      <c r="AG19" s="195"/>
      <c r="AH19" s="195"/>
      <c r="AI19" s="195"/>
      <c r="AJ19" s="196"/>
      <c r="AK19" s="194">
        <f>SUM(AK13:AQ18)-AK15</f>
        <v>36.03</v>
      </c>
      <c r="AL19" s="195"/>
      <c r="AM19" s="195"/>
      <c r="AN19" s="195"/>
      <c r="AO19" s="195"/>
      <c r="AP19" s="195"/>
      <c r="AQ19" s="196"/>
      <c r="AR19" s="202"/>
      <c r="AS19" s="203"/>
      <c r="AT19" s="203"/>
      <c r="AU19" s="203"/>
      <c r="AV19" s="203"/>
      <c r="AW19" s="203"/>
      <c r="AX19" s="204"/>
    </row>
    <row r="20" spans="1:50" ht="24.75" customHeight="1" x14ac:dyDescent="0.2">
      <c r="A20" s="147"/>
      <c r="B20" s="148"/>
      <c r="C20" s="148"/>
      <c r="D20" s="148"/>
      <c r="E20" s="148"/>
      <c r="F20" s="149"/>
      <c r="G20" s="216" t="s">
        <v>9</v>
      </c>
      <c r="H20" s="217"/>
      <c r="I20" s="217"/>
      <c r="J20" s="217"/>
      <c r="K20" s="217"/>
      <c r="L20" s="217"/>
      <c r="M20" s="217"/>
      <c r="N20" s="217"/>
      <c r="O20" s="217"/>
      <c r="P20" s="172">
        <v>23</v>
      </c>
      <c r="Q20" s="173"/>
      <c r="R20" s="173"/>
      <c r="S20" s="173"/>
      <c r="T20" s="173"/>
      <c r="U20" s="173"/>
      <c r="V20" s="174"/>
      <c r="W20" s="172">
        <v>29</v>
      </c>
      <c r="X20" s="173"/>
      <c r="Y20" s="173"/>
      <c r="Z20" s="173"/>
      <c r="AA20" s="173"/>
      <c r="AB20" s="173"/>
      <c r="AC20" s="174"/>
      <c r="AD20" s="172">
        <v>23</v>
      </c>
      <c r="AE20" s="173"/>
      <c r="AF20" s="173"/>
      <c r="AG20" s="173"/>
      <c r="AH20" s="173"/>
      <c r="AI20" s="173"/>
      <c r="AJ20" s="174"/>
      <c r="AK20" s="214"/>
      <c r="AL20" s="214"/>
      <c r="AM20" s="214"/>
      <c r="AN20" s="214"/>
      <c r="AO20" s="214"/>
      <c r="AP20" s="214"/>
      <c r="AQ20" s="214"/>
      <c r="AR20" s="202"/>
      <c r="AS20" s="203"/>
      <c r="AT20" s="203"/>
      <c r="AU20" s="203"/>
      <c r="AV20" s="203"/>
      <c r="AW20" s="203"/>
      <c r="AX20" s="204"/>
    </row>
    <row r="21" spans="1:50" ht="24.75" customHeight="1" x14ac:dyDescent="0.2">
      <c r="A21" s="147"/>
      <c r="B21" s="148"/>
      <c r="C21" s="148"/>
      <c r="D21" s="148"/>
      <c r="E21" s="148"/>
      <c r="F21" s="149"/>
      <c r="G21" s="216" t="s">
        <v>10</v>
      </c>
      <c r="H21" s="217"/>
      <c r="I21" s="217"/>
      <c r="J21" s="217"/>
      <c r="K21" s="217"/>
      <c r="L21" s="217"/>
      <c r="M21" s="217"/>
      <c r="N21" s="217"/>
      <c r="O21" s="217"/>
      <c r="P21" s="213">
        <f>IF(P19=0, "-", SUM(P20)/P19)</f>
        <v>0.56097560975609762</v>
      </c>
      <c r="Q21" s="213"/>
      <c r="R21" s="213"/>
      <c r="S21" s="213"/>
      <c r="T21" s="213"/>
      <c r="U21" s="213"/>
      <c r="V21" s="213"/>
      <c r="W21" s="213">
        <f>IF(W19=0, "-", SUM(W20)/W19)</f>
        <v>0.65909090909090906</v>
      </c>
      <c r="X21" s="213"/>
      <c r="Y21" s="213"/>
      <c r="Z21" s="213"/>
      <c r="AA21" s="213"/>
      <c r="AB21" s="213"/>
      <c r="AC21" s="213"/>
      <c r="AD21" s="213">
        <f>IF(AD19=0, "-", SUM(AD20)/AD19)</f>
        <v>0.56097560975609762</v>
      </c>
      <c r="AE21" s="213"/>
      <c r="AF21" s="213"/>
      <c r="AG21" s="213"/>
      <c r="AH21" s="213"/>
      <c r="AI21" s="213"/>
      <c r="AJ21" s="213"/>
      <c r="AK21" s="214"/>
      <c r="AL21" s="214"/>
      <c r="AM21" s="214"/>
      <c r="AN21" s="214"/>
      <c r="AO21" s="214"/>
      <c r="AP21" s="214"/>
      <c r="AQ21" s="215"/>
      <c r="AR21" s="202"/>
      <c r="AS21" s="203"/>
      <c r="AT21" s="203"/>
      <c r="AU21" s="203"/>
      <c r="AV21" s="203"/>
      <c r="AW21" s="203"/>
      <c r="AX21" s="204"/>
    </row>
    <row r="22" spans="1:50" ht="25.5" customHeight="1" x14ac:dyDescent="0.2">
      <c r="A22" s="150"/>
      <c r="B22" s="151"/>
      <c r="C22" s="151"/>
      <c r="D22" s="151"/>
      <c r="E22" s="151"/>
      <c r="F22" s="152"/>
      <c r="G22" s="211" t="s">
        <v>214</v>
      </c>
      <c r="H22" s="212"/>
      <c r="I22" s="212"/>
      <c r="J22" s="212"/>
      <c r="K22" s="212"/>
      <c r="L22" s="212"/>
      <c r="M22" s="212"/>
      <c r="N22" s="212"/>
      <c r="O22" s="212"/>
      <c r="P22" s="213">
        <f>IF(P20=0, "-", SUM(P20)/SUM(P13,P14))</f>
        <v>0.56097560975609762</v>
      </c>
      <c r="Q22" s="213"/>
      <c r="R22" s="213"/>
      <c r="S22" s="213"/>
      <c r="T22" s="213"/>
      <c r="U22" s="213"/>
      <c r="V22" s="213"/>
      <c r="W22" s="213">
        <f>IF(W20=0, "-", SUM(W20)/SUM(W13,W14))</f>
        <v>0.65909090909090906</v>
      </c>
      <c r="X22" s="213"/>
      <c r="Y22" s="213"/>
      <c r="Z22" s="213"/>
      <c r="AA22" s="213"/>
      <c r="AB22" s="213"/>
      <c r="AC22" s="213"/>
      <c r="AD22" s="213">
        <f>IF(AD20=0, "-", SUM(AD20)/SUM(AD13,AD14))</f>
        <v>0.56097560975609762</v>
      </c>
      <c r="AE22" s="213"/>
      <c r="AF22" s="213"/>
      <c r="AG22" s="213"/>
      <c r="AH22" s="213"/>
      <c r="AI22" s="213"/>
      <c r="AJ22" s="213"/>
      <c r="AK22" s="214"/>
      <c r="AL22" s="214"/>
      <c r="AM22" s="214"/>
      <c r="AN22" s="214"/>
      <c r="AO22" s="214"/>
      <c r="AP22" s="214"/>
      <c r="AQ22" s="215"/>
      <c r="AR22" s="205"/>
      <c r="AS22" s="206"/>
      <c r="AT22" s="206"/>
      <c r="AU22" s="206"/>
      <c r="AV22" s="206"/>
      <c r="AW22" s="206"/>
      <c r="AX22" s="207"/>
    </row>
    <row r="23" spans="1:50" ht="40.200000000000003" customHeight="1" x14ac:dyDescent="0.2">
      <c r="A23" s="268" t="s">
        <v>570</v>
      </c>
      <c r="B23" s="269"/>
      <c r="C23" s="269"/>
      <c r="D23" s="269"/>
      <c r="E23" s="269"/>
      <c r="F23" s="270"/>
      <c r="G23" s="277" t="s">
        <v>206</v>
      </c>
      <c r="H23" s="231"/>
      <c r="I23" s="231"/>
      <c r="J23" s="231"/>
      <c r="K23" s="231"/>
      <c r="L23" s="231"/>
      <c r="M23" s="231"/>
      <c r="N23" s="231"/>
      <c r="O23" s="278"/>
      <c r="P23" s="279" t="s">
        <v>568</v>
      </c>
      <c r="Q23" s="231"/>
      <c r="R23" s="231"/>
      <c r="S23" s="231"/>
      <c r="T23" s="231"/>
      <c r="U23" s="231"/>
      <c r="V23" s="278"/>
      <c r="W23" s="230" t="s">
        <v>205</v>
      </c>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2">
      <c r="A24" s="271"/>
      <c r="B24" s="272"/>
      <c r="C24" s="272"/>
      <c r="D24" s="272"/>
      <c r="E24" s="272"/>
      <c r="F24" s="273"/>
      <c r="G24" s="280" t="s">
        <v>582</v>
      </c>
      <c r="H24" s="281"/>
      <c r="I24" s="281"/>
      <c r="J24" s="281"/>
      <c r="K24" s="281"/>
      <c r="L24" s="281"/>
      <c r="M24" s="281"/>
      <c r="N24" s="281"/>
      <c r="O24" s="282"/>
      <c r="P24" s="218">
        <v>-12.97</v>
      </c>
      <c r="Q24" s="219"/>
      <c r="R24" s="219"/>
      <c r="S24" s="219"/>
      <c r="T24" s="219"/>
      <c r="U24" s="219"/>
      <c r="V24" s="220"/>
      <c r="W24" s="233"/>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2">
      <c r="A25" s="271"/>
      <c r="B25" s="272"/>
      <c r="C25" s="272"/>
      <c r="D25" s="272"/>
      <c r="E25" s="272"/>
      <c r="F25" s="273"/>
      <c r="G25" s="208"/>
      <c r="H25" s="209"/>
      <c r="I25" s="209"/>
      <c r="J25" s="209"/>
      <c r="K25" s="209"/>
      <c r="L25" s="209"/>
      <c r="M25" s="209"/>
      <c r="N25" s="209"/>
      <c r="O25" s="210"/>
      <c r="P25" s="172"/>
      <c r="Q25" s="173"/>
      <c r="R25" s="173"/>
      <c r="S25" s="173"/>
      <c r="T25" s="173"/>
      <c r="U25" s="173"/>
      <c r="V25" s="174"/>
      <c r="W25" s="236"/>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2">
      <c r="A26" s="271"/>
      <c r="B26" s="272"/>
      <c r="C26" s="272"/>
      <c r="D26" s="272"/>
      <c r="E26" s="272"/>
      <c r="F26" s="273"/>
      <c r="G26" s="208"/>
      <c r="H26" s="209"/>
      <c r="I26" s="209"/>
      <c r="J26" s="209"/>
      <c r="K26" s="209"/>
      <c r="L26" s="209"/>
      <c r="M26" s="209"/>
      <c r="N26" s="209"/>
      <c r="O26" s="210"/>
      <c r="P26" s="172"/>
      <c r="Q26" s="173"/>
      <c r="R26" s="173"/>
      <c r="S26" s="173"/>
      <c r="T26" s="173"/>
      <c r="U26" s="173"/>
      <c r="V26" s="174"/>
      <c r="W26" s="236"/>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2">
      <c r="A27" s="271"/>
      <c r="B27" s="272"/>
      <c r="C27" s="272"/>
      <c r="D27" s="272"/>
      <c r="E27" s="272"/>
      <c r="F27" s="273"/>
      <c r="G27" s="208"/>
      <c r="H27" s="209"/>
      <c r="I27" s="209"/>
      <c r="J27" s="209"/>
      <c r="K27" s="209"/>
      <c r="L27" s="209"/>
      <c r="M27" s="209"/>
      <c r="N27" s="209"/>
      <c r="O27" s="210"/>
      <c r="P27" s="172"/>
      <c r="Q27" s="173"/>
      <c r="R27" s="173"/>
      <c r="S27" s="173"/>
      <c r="T27" s="173"/>
      <c r="U27" s="173"/>
      <c r="V27" s="174"/>
      <c r="W27" s="236"/>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2">
      <c r="A28" s="271"/>
      <c r="B28" s="272"/>
      <c r="C28" s="272"/>
      <c r="D28" s="272"/>
      <c r="E28" s="272"/>
      <c r="F28" s="273"/>
      <c r="G28" s="208"/>
      <c r="H28" s="209"/>
      <c r="I28" s="209"/>
      <c r="J28" s="209"/>
      <c r="K28" s="209"/>
      <c r="L28" s="209"/>
      <c r="M28" s="209"/>
      <c r="N28" s="209"/>
      <c r="O28" s="210"/>
      <c r="P28" s="172"/>
      <c r="Q28" s="173"/>
      <c r="R28" s="173"/>
      <c r="S28" s="173"/>
      <c r="T28" s="173"/>
      <c r="U28" s="173"/>
      <c r="V28" s="174"/>
      <c r="W28" s="236"/>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x14ac:dyDescent="0.2">
      <c r="A29" s="271"/>
      <c r="B29" s="272"/>
      <c r="C29" s="272"/>
      <c r="D29" s="272"/>
      <c r="E29" s="272"/>
      <c r="F29" s="273"/>
      <c r="G29" s="262"/>
      <c r="H29" s="263"/>
      <c r="I29" s="263"/>
      <c r="J29" s="263"/>
      <c r="K29" s="263"/>
      <c r="L29" s="263"/>
      <c r="M29" s="263"/>
      <c r="N29" s="263"/>
      <c r="O29" s="264"/>
      <c r="P29" s="265"/>
      <c r="Q29" s="266"/>
      <c r="R29" s="266"/>
      <c r="S29" s="266"/>
      <c r="T29" s="266"/>
      <c r="U29" s="266"/>
      <c r="V29" s="267"/>
      <c r="W29" s="236"/>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25.5" customHeight="1" thickBot="1" x14ac:dyDescent="0.25">
      <c r="A30" s="274"/>
      <c r="B30" s="275"/>
      <c r="C30" s="275"/>
      <c r="D30" s="275"/>
      <c r="E30" s="275"/>
      <c r="F30" s="276"/>
      <c r="G30" s="224" t="s">
        <v>18</v>
      </c>
      <c r="H30" s="225"/>
      <c r="I30" s="225"/>
      <c r="J30" s="225"/>
      <c r="K30" s="225"/>
      <c r="L30" s="225"/>
      <c r="M30" s="225"/>
      <c r="N30" s="225"/>
      <c r="O30" s="226"/>
      <c r="P30" s="227">
        <f>AK15</f>
        <v>-12.97</v>
      </c>
      <c r="Q30" s="228"/>
      <c r="R30" s="228"/>
      <c r="S30" s="228"/>
      <c r="T30" s="228"/>
      <c r="U30" s="228"/>
      <c r="V30" s="229"/>
      <c r="W30" s="239"/>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0" ht="48.6" customHeight="1" x14ac:dyDescent="0.2">
      <c r="A31" s="242" t="s">
        <v>547</v>
      </c>
      <c r="B31" s="243"/>
      <c r="C31" s="243"/>
      <c r="D31" s="243"/>
      <c r="E31" s="243"/>
      <c r="F31" s="244"/>
      <c r="G31" s="245" t="s">
        <v>583</v>
      </c>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ht="31.5" customHeight="1" x14ac:dyDescent="0.2">
      <c r="A32" s="248" t="s">
        <v>548</v>
      </c>
      <c r="B32" s="249"/>
      <c r="C32" s="249"/>
      <c r="D32" s="249"/>
      <c r="E32" s="249"/>
      <c r="F32" s="250"/>
      <c r="G32" s="254" t="s">
        <v>542</v>
      </c>
      <c r="H32" s="255"/>
      <c r="I32" s="255"/>
      <c r="J32" s="255"/>
      <c r="K32" s="255"/>
      <c r="L32" s="255"/>
      <c r="M32" s="255"/>
      <c r="N32" s="255"/>
      <c r="O32" s="255"/>
      <c r="P32" s="256" t="s">
        <v>541</v>
      </c>
      <c r="Q32" s="255"/>
      <c r="R32" s="255"/>
      <c r="S32" s="255"/>
      <c r="T32" s="255"/>
      <c r="U32" s="255"/>
      <c r="V32" s="255"/>
      <c r="W32" s="255"/>
      <c r="X32" s="257"/>
      <c r="Y32" s="258"/>
      <c r="Z32" s="259"/>
      <c r="AA32" s="260"/>
      <c r="AB32" s="261" t="s">
        <v>11</v>
      </c>
      <c r="AC32" s="261"/>
      <c r="AD32" s="261"/>
      <c r="AE32" s="283" t="s">
        <v>386</v>
      </c>
      <c r="AF32" s="284"/>
      <c r="AG32" s="284"/>
      <c r="AH32" s="285"/>
      <c r="AI32" s="283" t="s">
        <v>538</v>
      </c>
      <c r="AJ32" s="284"/>
      <c r="AK32" s="284"/>
      <c r="AL32" s="285"/>
      <c r="AM32" s="283" t="s">
        <v>354</v>
      </c>
      <c r="AN32" s="284"/>
      <c r="AO32" s="284"/>
      <c r="AP32" s="285"/>
      <c r="AQ32" s="286" t="s">
        <v>385</v>
      </c>
      <c r="AR32" s="287"/>
      <c r="AS32" s="287"/>
      <c r="AT32" s="288"/>
      <c r="AU32" s="286" t="s">
        <v>556</v>
      </c>
      <c r="AV32" s="287"/>
      <c r="AW32" s="287"/>
      <c r="AX32" s="289"/>
    </row>
    <row r="33" spans="1:51" ht="23.25" customHeight="1" x14ac:dyDescent="0.2">
      <c r="A33" s="248"/>
      <c r="B33" s="249"/>
      <c r="C33" s="249"/>
      <c r="D33" s="249"/>
      <c r="E33" s="249"/>
      <c r="F33" s="250"/>
      <c r="G33" s="290" t="s">
        <v>584</v>
      </c>
      <c r="H33" s="291"/>
      <c r="I33" s="291"/>
      <c r="J33" s="291"/>
      <c r="K33" s="291"/>
      <c r="L33" s="291"/>
      <c r="M33" s="291"/>
      <c r="N33" s="291"/>
      <c r="O33" s="291"/>
      <c r="P33" s="294" t="s">
        <v>585</v>
      </c>
      <c r="Q33" s="295"/>
      <c r="R33" s="295"/>
      <c r="S33" s="295"/>
      <c r="T33" s="295"/>
      <c r="U33" s="295"/>
      <c r="V33" s="295"/>
      <c r="W33" s="295"/>
      <c r="X33" s="296"/>
      <c r="Y33" s="300" t="s">
        <v>48</v>
      </c>
      <c r="Z33" s="301"/>
      <c r="AA33" s="302"/>
      <c r="AB33" s="303"/>
      <c r="AC33" s="303"/>
      <c r="AD33" s="303"/>
      <c r="AE33" s="304">
        <v>5</v>
      </c>
      <c r="AF33" s="304"/>
      <c r="AG33" s="304"/>
      <c r="AH33" s="304"/>
      <c r="AI33" s="304">
        <v>5</v>
      </c>
      <c r="AJ33" s="304"/>
      <c r="AK33" s="304"/>
      <c r="AL33" s="304"/>
      <c r="AM33" s="308">
        <v>6</v>
      </c>
      <c r="AN33" s="304"/>
      <c r="AO33" s="304"/>
      <c r="AP33" s="304"/>
      <c r="AQ33" s="308" t="s">
        <v>254</v>
      </c>
      <c r="AR33" s="304"/>
      <c r="AS33" s="304"/>
      <c r="AT33" s="304"/>
      <c r="AU33" s="309" t="s">
        <v>254</v>
      </c>
      <c r="AV33" s="306"/>
      <c r="AW33" s="306"/>
      <c r="AX33" s="307"/>
    </row>
    <row r="34" spans="1:51" ht="23.25" customHeight="1" x14ac:dyDescent="0.2">
      <c r="A34" s="251"/>
      <c r="B34" s="252"/>
      <c r="C34" s="252"/>
      <c r="D34" s="252"/>
      <c r="E34" s="252"/>
      <c r="F34" s="253"/>
      <c r="G34" s="292"/>
      <c r="H34" s="293"/>
      <c r="I34" s="293"/>
      <c r="J34" s="293"/>
      <c r="K34" s="293"/>
      <c r="L34" s="293"/>
      <c r="M34" s="293"/>
      <c r="N34" s="293"/>
      <c r="O34" s="293"/>
      <c r="P34" s="297"/>
      <c r="Q34" s="298"/>
      <c r="R34" s="298"/>
      <c r="S34" s="298"/>
      <c r="T34" s="298"/>
      <c r="U34" s="298"/>
      <c r="V34" s="298"/>
      <c r="W34" s="298"/>
      <c r="X34" s="299"/>
      <c r="Y34" s="310" t="s">
        <v>49</v>
      </c>
      <c r="Z34" s="311"/>
      <c r="AA34" s="312"/>
      <c r="AB34" s="303"/>
      <c r="AC34" s="303"/>
      <c r="AD34" s="303"/>
      <c r="AE34" s="304">
        <v>8</v>
      </c>
      <c r="AF34" s="304"/>
      <c r="AG34" s="304"/>
      <c r="AH34" s="304"/>
      <c r="AI34" s="304">
        <v>8</v>
      </c>
      <c r="AJ34" s="304"/>
      <c r="AK34" s="304"/>
      <c r="AL34" s="304"/>
      <c r="AM34" s="304">
        <v>8</v>
      </c>
      <c r="AN34" s="304"/>
      <c r="AO34" s="304"/>
      <c r="AP34" s="304"/>
      <c r="AQ34" s="304">
        <v>8</v>
      </c>
      <c r="AR34" s="304"/>
      <c r="AS34" s="304"/>
      <c r="AT34" s="304"/>
      <c r="AU34" s="305">
        <v>8</v>
      </c>
      <c r="AV34" s="306"/>
      <c r="AW34" s="306"/>
      <c r="AX34" s="307"/>
    </row>
    <row r="35" spans="1:51" ht="23.25" customHeight="1" x14ac:dyDescent="0.2">
      <c r="A35" s="313" t="s">
        <v>549</v>
      </c>
      <c r="B35" s="314"/>
      <c r="C35" s="314"/>
      <c r="D35" s="314"/>
      <c r="E35" s="314"/>
      <c r="F35" s="315"/>
      <c r="G35" s="156" t="s">
        <v>550</v>
      </c>
      <c r="H35" s="156"/>
      <c r="I35" s="156"/>
      <c r="J35" s="156"/>
      <c r="K35" s="156"/>
      <c r="L35" s="156"/>
      <c r="M35" s="156"/>
      <c r="N35" s="156"/>
      <c r="O35" s="156"/>
      <c r="P35" s="156"/>
      <c r="Q35" s="156"/>
      <c r="R35" s="156"/>
      <c r="S35" s="156"/>
      <c r="T35" s="156"/>
      <c r="U35" s="156"/>
      <c r="V35" s="156"/>
      <c r="W35" s="156"/>
      <c r="X35" s="157"/>
      <c r="Y35" s="321"/>
      <c r="Z35" s="322"/>
      <c r="AA35" s="323"/>
      <c r="AB35" s="155" t="s">
        <v>11</v>
      </c>
      <c r="AC35" s="156"/>
      <c r="AD35" s="157"/>
      <c r="AE35" s="155" t="s">
        <v>386</v>
      </c>
      <c r="AF35" s="156"/>
      <c r="AG35" s="156"/>
      <c r="AH35" s="157"/>
      <c r="AI35" s="155" t="s">
        <v>538</v>
      </c>
      <c r="AJ35" s="156"/>
      <c r="AK35" s="156"/>
      <c r="AL35" s="157"/>
      <c r="AM35" s="155" t="s">
        <v>354</v>
      </c>
      <c r="AN35" s="156"/>
      <c r="AO35" s="156"/>
      <c r="AP35" s="157"/>
      <c r="AQ35" s="324" t="s">
        <v>557</v>
      </c>
      <c r="AR35" s="325"/>
      <c r="AS35" s="325"/>
      <c r="AT35" s="325"/>
      <c r="AU35" s="325"/>
      <c r="AV35" s="325"/>
      <c r="AW35" s="325"/>
      <c r="AX35" s="326"/>
    </row>
    <row r="36" spans="1:51" ht="23.25" customHeight="1" x14ac:dyDescent="0.2">
      <c r="A36" s="316"/>
      <c r="B36" s="317"/>
      <c r="C36" s="317"/>
      <c r="D36" s="317"/>
      <c r="E36" s="317"/>
      <c r="F36" s="318"/>
      <c r="G36" s="327" t="s">
        <v>586</v>
      </c>
      <c r="H36" s="328"/>
      <c r="I36" s="328"/>
      <c r="J36" s="328"/>
      <c r="K36" s="328"/>
      <c r="L36" s="328"/>
      <c r="M36" s="328"/>
      <c r="N36" s="328"/>
      <c r="O36" s="328"/>
      <c r="P36" s="328"/>
      <c r="Q36" s="328"/>
      <c r="R36" s="328"/>
      <c r="S36" s="328"/>
      <c r="T36" s="328"/>
      <c r="U36" s="328"/>
      <c r="V36" s="328"/>
      <c r="W36" s="328"/>
      <c r="X36" s="328"/>
      <c r="Y36" s="339" t="s">
        <v>549</v>
      </c>
      <c r="Z36" s="340"/>
      <c r="AA36" s="341"/>
      <c r="AB36" s="342" t="s">
        <v>587</v>
      </c>
      <c r="AC36" s="343"/>
      <c r="AD36" s="344"/>
      <c r="AE36" s="308">
        <v>4684719</v>
      </c>
      <c r="AF36" s="308"/>
      <c r="AG36" s="308"/>
      <c r="AH36" s="308"/>
      <c r="AI36" s="308">
        <v>4203518</v>
      </c>
      <c r="AJ36" s="308"/>
      <c r="AK36" s="308"/>
      <c r="AL36" s="308"/>
      <c r="AM36" s="308">
        <v>3863331</v>
      </c>
      <c r="AN36" s="308"/>
      <c r="AO36" s="308"/>
      <c r="AP36" s="308"/>
      <c r="AQ36" s="309" t="s">
        <v>254</v>
      </c>
      <c r="AR36" s="345"/>
      <c r="AS36" s="345"/>
      <c r="AT36" s="345"/>
      <c r="AU36" s="345"/>
      <c r="AV36" s="345"/>
      <c r="AW36" s="345"/>
      <c r="AX36" s="346"/>
    </row>
    <row r="37" spans="1:51" ht="46.5" customHeight="1" x14ac:dyDescent="0.2">
      <c r="A37" s="319"/>
      <c r="B37" s="122"/>
      <c r="C37" s="122"/>
      <c r="D37" s="122"/>
      <c r="E37" s="122"/>
      <c r="F37" s="320"/>
      <c r="G37" s="329"/>
      <c r="H37" s="330"/>
      <c r="I37" s="330"/>
      <c r="J37" s="330"/>
      <c r="K37" s="330"/>
      <c r="L37" s="330"/>
      <c r="M37" s="330"/>
      <c r="N37" s="330"/>
      <c r="O37" s="330"/>
      <c r="P37" s="330"/>
      <c r="Q37" s="330"/>
      <c r="R37" s="330"/>
      <c r="S37" s="330"/>
      <c r="T37" s="330"/>
      <c r="U37" s="330"/>
      <c r="V37" s="330"/>
      <c r="W37" s="330"/>
      <c r="X37" s="330"/>
      <c r="Y37" s="331" t="s">
        <v>551</v>
      </c>
      <c r="Z37" s="332"/>
      <c r="AA37" s="333"/>
      <c r="AB37" s="334" t="s">
        <v>552</v>
      </c>
      <c r="AC37" s="335"/>
      <c r="AD37" s="336"/>
      <c r="AE37" s="337" t="s">
        <v>588</v>
      </c>
      <c r="AF37" s="337"/>
      <c r="AG37" s="337"/>
      <c r="AH37" s="337"/>
      <c r="AI37" s="337" t="s">
        <v>589</v>
      </c>
      <c r="AJ37" s="337"/>
      <c r="AK37" s="337"/>
      <c r="AL37" s="337"/>
      <c r="AM37" s="337" t="s">
        <v>590</v>
      </c>
      <c r="AN37" s="337"/>
      <c r="AO37" s="337"/>
      <c r="AP37" s="337"/>
      <c r="AQ37" s="337" t="s">
        <v>254</v>
      </c>
      <c r="AR37" s="337"/>
      <c r="AS37" s="337"/>
      <c r="AT37" s="337"/>
      <c r="AU37" s="337"/>
      <c r="AV37" s="337"/>
      <c r="AW37" s="337"/>
      <c r="AX37" s="338"/>
    </row>
    <row r="38" spans="1:51" ht="18.75" customHeight="1" x14ac:dyDescent="0.2">
      <c r="A38" s="362" t="s">
        <v>212</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386</v>
      </c>
      <c r="AF38" s="384"/>
      <c r="AG38" s="384"/>
      <c r="AH38" s="385"/>
      <c r="AI38" s="347" t="s">
        <v>538</v>
      </c>
      <c r="AJ38" s="347"/>
      <c r="AK38" s="347"/>
      <c r="AL38" s="348"/>
      <c r="AM38" s="347" t="s">
        <v>354</v>
      </c>
      <c r="AN38" s="347"/>
      <c r="AO38" s="347"/>
      <c r="AP38" s="348"/>
      <c r="AQ38" s="350" t="s">
        <v>165</v>
      </c>
      <c r="AR38" s="351"/>
      <c r="AS38" s="351"/>
      <c r="AT38" s="352"/>
      <c r="AU38" s="353" t="s">
        <v>124</v>
      </c>
      <c r="AV38" s="353"/>
      <c r="AW38" s="353"/>
      <c r="AX38" s="354"/>
    </row>
    <row r="39" spans="1:51" ht="18.75" customHeight="1" x14ac:dyDescent="0.2">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83"/>
      <c r="AC39" s="386"/>
      <c r="AD39" s="387"/>
      <c r="AE39" s="283"/>
      <c r="AF39" s="386"/>
      <c r="AG39" s="386"/>
      <c r="AH39" s="387"/>
      <c r="AI39" s="349"/>
      <c r="AJ39" s="349"/>
      <c r="AK39" s="349"/>
      <c r="AL39" s="283"/>
      <c r="AM39" s="349"/>
      <c r="AN39" s="349"/>
      <c r="AO39" s="349"/>
      <c r="AP39" s="283"/>
      <c r="AQ39" s="355"/>
      <c r="AR39" s="356"/>
      <c r="AS39" s="357" t="s">
        <v>166</v>
      </c>
      <c r="AT39" s="358"/>
      <c r="AU39" s="359"/>
      <c r="AV39" s="359"/>
      <c r="AW39" s="360" t="s">
        <v>162</v>
      </c>
      <c r="AX39" s="361"/>
    </row>
    <row r="40" spans="1:51" ht="23.25" customHeight="1" x14ac:dyDescent="0.2">
      <c r="A40" s="368"/>
      <c r="B40" s="366"/>
      <c r="C40" s="366"/>
      <c r="D40" s="366"/>
      <c r="E40" s="366"/>
      <c r="F40" s="367"/>
      <c r="G40" s="388" t="s">
        <v>254</v>
      </c>
      <c r="H40" s="389"/>
      <c r="I40" s="389"/>
      <c r="J40" s="389"/>
      <c r="K40" s="389"/>
      <c r="L40" s="389"/>
      <c r="M40" s="389"/>
      <c r="N40" s="389"/>
      <c r="O40" s="390"/>
      <c r="P40" s="397" t="s">
        <v>254</v>
      </c>
      <c r="Q40" s="397"/>
      <c r="R40" s="397"/>
      <c r="S40" s="397"/>
      <c r="T40" s="397"/>
      <c r="U40" s="397"/>
      <c r="V40" s="397"/>
      <c r="W40" s="397"/>
      <c r="X40" s="398"/>
      <c r="Y40" s="331" t="s">
        <v>12</v>
      </c>
      <c r="Z40" s="403"/>
      <c r="AA40" s="404"/>
      <c r="AB40" s="405"/>
      <c r="AC40" s="405"/>
      <c r="AD40" s="405"/>
      <c r="AE40" s="309"/>
      <c r="AF40" s="345"/>
      <c r="AG40" s="345"/>
      <c r="AH40" s="345"/>
      <c r="AI40" s="309"/>
      <c r="AJ40" s="345"/>
      <c r="AK40" s="345"/>
      <c r="AL40" s="345"/>
      <c r="AM40" s="309"/>
      <c r="AN40" s="345"/>
      <c r="AO40" s="345"/>
      <c r="AP40" s="345"/>
      <c r="AQ40" s="406"/>
      <c r="AR40" s="407"/>
      <c r="AS40" s="407"/>
      <c r="AT40" s="408"/>
      <c r="AU40" s="345"/>
      <c r="AV40" s="345"/>
      <c r="AW40" s="345"/>
      <c r="AX40" s="346"/>
    </row>
    <row r="41" spans="1:51" ht="23.25" customHeight="1" x14ac:dyDescent="0.2">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55" t="s">
        <v>47</v>
      </c>
      <c r="Z41" s="156"/>
      <c r="AA41" s="157"/>
      <c r="AB41" s="410"/>
      <c r="AC41" s="410"/>
      <c r="AD41" s="410"/>
      <c r="AE41" s="309"/>
      <c r="AF41" s="345"/>
      <c r="AG41" s="345"/>
      <c r="AH41" s="345"/>
      <c r="AI41" s="309"/>
      <c r="AJ41" s="345"/>
      <c r="AK41" s="345"/>
      <c r="AL41" s="345"/>
      <c r="AM41" s="309"/>
      <c r="AN41" s="345"/>
      <c r="AO41" s="345"/>
      <c r="AP41" s="345"/>
      <c r="AQ41" s="406"/>
      <c r="AR41" s="407"/>
      <c r="AS41" s="407"/>
      <c r="AT41" s="408"/>
      <c r="AU41" s="345"/>
      <c r="AV41" s="345"/>
      <c r="AW41" s="345"/>
      <c r="AX41" s="346"/>
    </row>
    <row r="42" spans="1:51" ht="23.25" customHeight="1" x14ac:dyDescent="0.2">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55" t="s">
        <v>13</v>
      </c>
      <c r="Z42" s="156"/>
      <c r="AA42" s="157"/>
      <c r="AB42" s="409" t="s">
        <v>14</v>
      </c>
      <c r="AC42" s="409"/>
      <c r="AD42" s="409"/>
      <c r="AE42" s="309"/>
      <c r="AF42" s="345"/>
      <c r="AG42" s="345"/>
      <c r="AH42" s="345"/>
      <c r="AI42" s="309"/>
      <c r="AJ42" s="345"/>
      <c r="AK42" s="345"/>
      <c r="AL42" s="345"/>
      <c r="AM42" s="309"/>
      <c r="AN42" s="345"/>
      <c r="AO42" s="345"/>
      <c r="AP42" s="345"/>
      <c r="AQ42" s="406"/>
      <c r="AR42" s="407"/>
      <c r="AS42" s="407"/>
      <c r="AT42" s="408"/>
      <c r="AU42" s="345"/>
      <c r="AV42" s="345"/>
      <c r="AW42" s="345"/>
      <c r="AX42" s="346"/>
    </row>
    <row r="43" spans="1:51" ht="23.25" customHeight="1" x14ac:dyDescent="0.2">
      <c r="A43" s="427" t="s">
        <v>231</v>
      </c>
      <c r="B43" s="428"/>
      <c r="C43" s="428"/>
      <c r="D43" s="428"/>
      <c r="E43" s="428"/>
      <c r="F43" s="429"/>
      <c r="G43" s="430"/>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1" ht="23.25" customHeight="1" x14ac:dyDescent="0.2">
      <c r="A44" s="251"/>
      <c r="B44" s="252"/>
      <c r="C44" s="252"/>
      <c r="D44" s="252"/>
      <c r="E44" s="252"/>
      <c r="F44" s="253"/>
      <c r="G44" s="433"/>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row>
    <row r="45" spans="1:51" ht="18.75" customHeight="1" x14ac:dyDescent="0.2">
      <c r="A45" s="436" t="s">
        <v>543</v>
      </c>
      <c r="B45" s="438" t="s">
        <v>544</v>
      </c>
      <c r="C45" s="249"/>
      <c r="D45" s="249"/>
      <c r="E45" s="249"/>
      <c r="F45" s="250"/>
      <c r="G45" s="353" t="s">
        <v>545</v>
      </c>
      <c r="H45" s="353"/>
      <c r="I45" s="353"/>
      <c r="J45" s="353"/>
      <c r="K45" s="353"/>
      <c r="L45" s="353"/>
      <c r="M45" s="353"/>
      <c r="N45" s="353"/>
      <c r="O45" s="353"/>
      <c r="P45" s="353"/>
      <c r="Q45" s="353"/>
      <c r="R45" s="353"/>
      <c r="S45" s="353"/>
      <c r="T45" s="353"/>
      <c r="U45" s="353"/>
      <c r="V45" s="353"/>
      <c r="W45" s="353"/>
      <c r="X45" s="353"/>
      <c r="Y45" s="353"/>
      <c r="Z45" s="353"/>
      <c r="AA45" s="373"/>
      <c r="AB45" s="376" t="s">
        <v>558</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1</v>
      </c>
    </row>
    <row r="46" spans="1:51" ht="22.5" customHeight="1" x14ac:dyDescent="0.2">
      <c r="A46" s="437"/>
      <c r="B46" s="438"/>
      <c r="C46" s="249"/>
      <c r="D46" s="249"/>
      <c r="E46" s="249"/>
      <c r="F46" s="250"/>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1</v>
      </c>
    </row>
    <row r="47" spans="1:51" ht="22.5" customHeight="1" x14ac:dyDescent="0.2">
      <c r="A47" s="437"/>
      <c r="B47" s="438"/>
      <c r="C47" s="249"/>
      <c r="D47" s="249"/>
      <c r="E47" s="249"/>
      <c r="F47" s="250"/>
      <c r="G47" s="440" t="s">
        <v>591</v>
      </c>
      <c r="H47" s="440"/>
      <c r="I47" s="440"/>
      <c r="J47" s="440"/>
      <c r="K47" s="440"/>
      <c r="L47" s="440"/>
      <c r="M47" s="440"/>
      <c r="N47" s="440"/>
      <c r="O47" s="440"/>
      <c r="P47" s="440"/>
      <c r="Q47" s="440"/>
      <c r="R47" s="440"/>
      <c r="S47" s="440"/>
      <c r="T47" s="440"/>
      <c r="U47" s="440"/>
      <c r="V47" s="440"/>
      <c r="W47" s="440"/>
      <c r="X47" s="440"/>
      <c r="Y47" s="440"/>
      <c r="Z47" s="440"/>
      <c r="AA47" s="441"/>
      <c r="AB47" s="446" t="s">
        <v>592</v>
      </c>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1</v>
      </c>
    </row>
    <row r="48" spans="1:51" ht="22.5" customHeight="1" x14ac:dyDescent="0.2">
      <c r="A48" s="437"/>
      <c r="B48" s="438"/>
      <c r="C48" s="249"/>
      <c r="D48" s="249"/>
      <c r="E48" s="249"/>
      <c r="F48" s="250"/>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1</v>
      </c>
    </row>
    <row r="49" spans="1:60" ht="130.94999999999999" customHeight="1" x14ac:dyDescent="0.2">
      <c r="A49" s="437"/>
      <c r="B49" s="439"/>
      <c r="C49" s="252"/>
      <c r="D49" s="252"/>
      <c r="E49" s="252"/>
      <c r="F49" s="253"/>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1</v>
      </c>
    </row>
    <row r="50" spans="1:60" ht="18.75" customHeight="1" x14ac:dyDescent="0.2">
      <c r="A50" s="437"/>
      <c r="B50" s="452" t="s">
        <v>134</v>
      </c>
      <c r="C50" s="428"/>
      <c r="D50" s="428"/>
      <c r="E50" s="428"/>
      <c r="F50" s="429"/>
      <c r="G50" s="453" t="s">
        <v>52</v>
      </c>
      <c r="H50" s="418"/>
      <c r="I50" s="418"/>
      <c r="J50" s="418"/>
      <c r="K50" s="418"/>
      <c r="L50" s="418"/>
      <c r="M50" s="418"/>
      <c r="N50" s="418"/>
      <c r="O50" s="419"/>
      <c r="P50" s="417" t="s">
        <v>54</v>
      </c>
      <c r="Q50" s="418"/>
      <c r="R50" s="418"/>
      <c r="S50" s="418"/>
      <c r="T50" s="418"/>
      <c r="U50" s="418"/>
      <c r="V50" s="418"/>
      <c r="W50" s="418"/>
      <c r="X50" s="419"/>
      <c r="Y50" s="420"/>
      <c r="Z50" s="421"/>
      <c r="AA50" s="422"/>
      <c r="AB50" s="423" t="s">
        <v>11</v>
      </c>
      <c r="AC50" s="424"/>
      <c r="AD50" s="425"/>
      <c r="AE50" s="426" t="s">
        <v>386</v>
      </c>
      <c r="AF50" s="426"/>
      <c r="AG50" s="426"/>
      <c r="AH50" s="426"/>
      <c r="AI50" s="426" t="s">
        <v>538</v>
      </c>
      <c r="AJ50" s="426"/>
      <c r="AK50" s="426"/>
      <c r="AL50" s="426"/>
      <c r="AM50" s="426" t="s">
        <v>354</v>
      </c>
      <c r="AN50" s="426"/>
      <c r="AO50" s="426"/>
      <c r="AP50" s="426"/>
      <c r="AQ50" s="411" t="s">
        <v>165</v>
      </c>
      <c r="AR50" s="412"/>
      <c r="AS50" s="412"/>
      <c r="AT50" s="413"/>
      <c r="AU50" s="414" t="s">
        <v>124</v>
      </c>
      <c r="AV50" s="414"/>
      <c r="AW50" s="414"/>
      <c r="AX50" s="415"/>
      <c r="AY50">
        <f t="shared" si="0"/>
        <v>1</v>
      </c>
      <c r="AZ50" s="10"/>
      <c r="BA50" s="10"/>
      <c r="BB50" s="10"/>
      <c r="BC50" s="10"/>
    </row>
    <row r="51" spans="1:60" ht="18.75" customHeight="1" x14ac:dyDescent="0.2">
      <c r="A51" s="437"/>
      <c r="B51" s="438"/>
      <c r="C51" s="249"/>
      <c r="D51" s="249"/>
      <c r="E51" s="249"/>
      <c r="F51" s="250"/>
      <c r="G51" s="374"/>
      <c r="H51" s="360"/>
      <c r="I51" s="360"/>
      <c r="J51" s="360"/>
      <c r="K51" s="360"/>
      <c r="L51" s="360"/>
      <c r="M51" s="360"/>
      <c r="N51" s="360"/>
      <c r="O51" s="375"/>
      <c r="P51" s="377"/>
      <c r="Q51" s="360"/>
      <c r="R51" s="360"/>
      <c r="S51" s="360"/>
      <c r="T51" s="360"/>
      <c r="U51" s="360"/>
      <c r="V51" s="360"/>
      <c r="W51" s="360"/>
      <c r="X51" s="375"/>
      <c r="Y51" s="420"/>
      <c r="Z51" s="421"/>
      <c r="AA51" s="422"/>
      <c r="AB51" s="283"/>
      <c r="AC51" s="386"/>
      <c r="AD51" s="387"/>
      <c r="AE51" s="426"/>
      <c r="AF51" s="426"/>
      <c r="AG51" s="426"/>
      <c r="AH51" s="426"/>
      <c r="AI51" s="426"/>
      <c r="AJ51" s="426"/>
      <c r="AK51" s="426"/>
      <c r="AL51" s="426"/>
      <c r="AM51" s="426"/>
      <c r="AN51" s="426"/>
      <c r="AO51" s="426"/>
      <c r="AP51" s="426"/>
      <c r="AQ51" s="416">
        <v>4</v>
      </c>
      <c r="AR51" s="359"/>
      <c r="AS51" s="357" t="s">
        <v>166</v>
      </c>
      <c r="AT51" s="358"/>
      <c r="AU51" s="359"/>
      <c r="AV51" s="359"/>
      <c r="AW51" s="360" t="s">
        <v>162</v>
      </c>
      <c r="AX51" s="361"/>
      <c r="AY51">
        <f t="shared" si="0"/>
        <v>1</v>
      </c>
      <c r="AZ51" s="10"/>
      <c r="BA51" s="10"/>
      <c r="BB51" s="10"/>
      <c r="BC51" s="10"/>
      <c r="BD51" s="10"/>
      <c r="BE51" s="10"/>
      <c r="BF51" s="10"/>
      <c r="BG51" s="10"/>
      <c r="BH51" s="10"/>
    </row>
    <row r="52" spans="1:60" ht="23.25" customHeight="1" x14ac:dyDescent="0.2">
      <c r="A52" s="437"/>
      <c r="B52" s="438"/>
      <c r="C52" s="249"/>
      <c r="D52" s="249"/>
      <c r="E52" s="249"/>
      <c r="F52" s="250"/>
      <c r="G52" s="457" t="s">
        <v>593</v>
      </c>
      <c r="H52" s="397"/>
      <c r="I52" s="397"/>
      <c r="J52" s="397"/>
      <c r="K52" s="397"/>
      <c r="L52" s="397"/>
      <c r="M52" s="397"/>
      <c r="N52" s="397"/>
      <c r="O52" s="398"/>
      <c r="P52" s="397" t="s">
        <v>594</v>
      </c>
      <c r="Q52" s="460"/>
      <c r="R52" s="460"/>
      <c r="S52" s="460"/>
      <c r="T52" s="460"/>
      <c r="U52" s="460"/>
      <c r="V52" s="460"/>
      <c r="W52" s="460"/>
      <c r="X52" s="461"/>
      <c r="Y52" s="466" t="s">
        <v>53</v>
      </c>
      <c r="Z52" s="467"/>
      <c r="AA52" s="468"/>
      <c r="AB52" s="405"/>
      <c r="AC52" s="405"/>
      <c r="AD52" s="405"/>
      <c r="AE52" s="309">
        <v>60</v>
      </c>
      <c r="AF52" s="345"/>
      <c r="AG52" s="345"/>
      <c r="AH52" s="345"/>
      <c r="AI52" s="309">
        <v>57.1</v>
      </c>
      <c r="AJ52" s="345"/>
      <c r="AK52" s="345"/>
      <c r="AL52" s="345"/>
      <c r="AM52" s="309">
        <v>59.2</v>
      </c>
      <c r="AN52" s="345"/>
      <c r="AO52" s="345"/>
      <c r="AP52" s="345"/>
      <c r="AQ52" s="406"/>
      <c r="AR52" s="407"/>
      <c r="AS52" s="407"/>
      <c r="AT52" s="408"/>
      <c r="AU52" s="345"/>
      <c r="AV52" s="345"/>
      <c r="AW52" s="345"/>
      <c r="AX52" s="346"/>
      <c r="AY52">
        <f t="shared" si="0"/>
        <v>1</v>
      </c>
    </row>
    <row r="53" spans="1:60" ht="23.25" customHeight="1" x14ac:dyDescent="0.2">
      <c r="A53" s="437"/>
      <c r="B53" s="438"/>
      <c r="C53" s="249"/>
      <c r="D53" s="249"/>
      <c r="E53" s="249"/>
      <c r="F53" s="250"/>
      <c r="G53" s="458"/>
      <c r="H53" s="399"/>
      <c r="I53" s="399"/>
      <c r="J53" s="399"/>
      <c r="K53" s="399"/>
      <c r="L53" s="399"/>
      <c r="M53" s="399"/>
      <c r="N53" s="399"/>
      <c r="O53" s="400"/>
      <c r="P53" s="462"/>
      <c r="Q53" s="462"/>
      <c r="R53" s="462"/>
      <c r="S53" s="462"/>
      <c r="T53" s="462"/>
      <c r="U53" s="462"/>
      <c r="V53" s="462"/>
      <c r="W53" s="462"/>
      <c r="X53" s="463"/>
      <c r="Y53" s="454" t="s">
        <v>47</v>
      </c>
      <c r="Z53" s="455"/>
      <c r="AA53" s="456"/>
      <c r="AB53" s="410"/>
      <c r="AC53" s="410"/>
      <c r="AD53" s="410"/>
      <c r="AE53" s="309">
        <v>37.700000000000003</v>
      </c>
      <c r="AF53" s="345"/>
      <c r="AG53" s="345"/>
      <c r="AH53" s="345"/>
      <c r="AI53" s="309">
        <v>37.799999999999997</v>
      </c>
      <c r="AJ53" s="345"/>
      <c r="AK53" s="345"/>
      <c r="AL53" s="345"/>
      <c r="AM53" s="309">
        <v>38.5</v>
      </c>
      <c r="AN53" s="345"/>
      <c r="AO53" s="345"/>
      <c r="AP53" s="345"/>
      <c r="AQ53" s="406">
        <v>37.200000000000003</v>
      </c>
      <c r="AR53" s="407"/>
      <c r="AS53" s="407"/>
      <c r="AT53" s="408"/>
      <c r="AU53" s="345"/>
      <c r="AV53" s="345"/>
      <c r="AW53" s="345"/>
      <c r="AX53" s="346"/>
      <c r="AY53">
        <f t="shared" si="0"/>
        <v>1</v>
      </c>
      <c r="AZ53" s="10"/>
      <c r="BA53" s="10"/>
      <c r="BB53" s="10"/>
      <c r="BC53" s="10"/>
    </row>
    <row r="54" spans="1:60" ht="54" customHeight="1" thickBot="1" x14ac:dyDescent="0.25">
      <c r="A54" s="437"/>
      <c r="B54" s="438"/>
      <c r="C54" s="249"/>
      <c r="D54" s="249"/>
      <c r="E54" s="249"/>
      <c r="F54" s="250"/>
      <c r="G54" s="459"/>
      <c r="H54" s="401"/>
      <c r="I54" s="401"/>
      <c r="J54" s="401"/>
      <c r="K54" s="401"/>
      <c r="L54" s="401"/>
      <c r="M54" s="401"/>
      <c r="N54" s="401"/>
      <c r="O54" s="402"/>
      <c r="P54" s="464"/>
      <c r="Q54" s="464"/>
      <c r="R54" s="464"/>
      <c r="S54" s="464"/>
      <c r="T54" s="464"/>
      <c r="U54" s="464"/>
      <c r="V54" s="464"/>
      <c r="W54" s="464"/>
      <c r="X54" s="465"/>
      <c r="Y54" s="454" t="s">
        <v>13</v>
      </c>
      <c r="Z54" s="455"/>
      <c r="AA54" s="456"/>
      <c r="AB54" s="469" t="s">
        <v>14</v>
      </c>
      <c r="AC54" s="470"/>
      <c r="AD54" s="471"/>
      <c r="AE54" s="309">
        <v>100</v>
      </c>
      <c r="AF54" s="345"/>
      <c r="AG54" s="345"/>
      <c r="AH54" s="472"/>
      <c r="AI54" s="309">
        <v>100</v>
      </c>
      <c r="AJ54" s="345"/>
      <c r="AK54" s="345"/>
      <c r="AL54" s="472"/>
      <c r="AM54" s="309">
        <v>100</v>
      </c>
      <c r="AN54" s="345"/>
      <c r="AO54" s="345"/>
      <c r="AP54" s="472"/>
      <c r="AQ54" s="406"/>
      <c r="AR54" s="407"/>
      <c r="AS54" s="407"/>
      <c r="AT54" s="408"/>
      <c r="AU54" s="309"/>
      <c r="AV54" s="345"/>
      <c r="AW54" s="345"/>
      <c r="AX54" s="346"/>
      <c r="AY54">
        <f t="shared" si="0"/>
        <v>1</v>
      </c>
      <c r="AZ54" s="10"/>
      <c r="BA54" s="10"/>
      <c r="BB54" s="10"/>
      <c r="BC54" s="10"/>
      <c r="BD54" s="10"/>
      <c r="BE54" s="10"/>
      <c r="BF54" s="10"/>
      <c r="BG54" s="10"/>
      <c r="BH54" s="10"/>
    </row>
    <row r="55" spans="1:60" ht="54" customHeight="1" x14ac:dyDescent="0.2">
      <c r="A55" s="473" t="s">
        <v>253</v>
      </c>
      <c r="B55" s="474"/>
      <c r="C55" s="479" t="s">
        <v>167</v>
      </c>
      <c r="D55" s="474"/>
      <c r="E55" s="481" t="s">
        <v>180</v>
      </c>
      <c r="F55" s="482"/>
      <c r="G55" s="483" t="s">
        <v>595</v>
      </c>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4"/>
      <c r="AR55" s="484"/>
      <c r="AS55" s="484"/>
      <c r="AT55" s="484"/>
      <c r="AU55" s="484"/>
      <c r="AV55" s="484"/>
      <c r="AW55" s="484"/>
      <c r="AX55" s="485"/>
    </row>
    <row r="56" spans="1:60" ht="32.25" customHeight="1" x14ac:dyDescent="0.2">
      <c r="A56" s="475"/>
      <c r="B56" s="476"/>
      <c r="C56" s="480"/>
      <c r="D56" s="476"/>
      <c r="E56" s="452" t="s">
        <v>179</v>
      </c>
      <c r="F56" s="429"/>
      <c r="G56" s="457" t="s">
        <v>596</v>
      </c>
      <c r="H56" s="397"/>
      <c r="I56" s="397"/>
      <c r="J56" s="397"/>
      <c r="K56" s="397"/>
      <c r="L56" s="397"/>
      <c r="M56" s="397"/>
      <c r="N56" s="397"/>
      <c r="O56" s="397"/>
      <c r="P56" s="397"/>
      <c r="Q56" s="397"/>
      <c r="R56" s="397"/>
      <c r="S56" s="397"/>
      <c r="T56" s="397"/>
      <c r="U56" s="397"/>
      <c r="V56" s="398"/>
      <c r="W56" s="486" t="s">
        <v>553</v>
      </c>
      <c r="X56" s="487"/>
      <c r="Y56" s="487"/>
      <c r="Z56" s="487"/>
      <c r="AA56" s="488"/>
      <c r="AB56" s="489" t="s">
        <v>597</v>
      </c>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1"/>
    </row>
    <row r="57" spans="1:60" ht="21" customHeight="1" x14ac:dyDescent="0.2">
      <c r="A57" s="475"/>
      <c r="B57" s="476"/>
      <c r="C57" s="480"/>
      <c r="D57" s="476"/>
      <c r="E57" s="439"/>
      <c r="F57" s="253"/>
      <c r="G57" s="459"/>
      <c r="H57" s="401"/>
      <c r="I57" s="401"/>
      <c r="J57" s="401"/>
      <c r="K57" s="401"/>
      <c r="L57" s="401"/>
      <c r="M57" s="401"/>
      <c r="N57" s="401"/>
      <c r="O57" s="401"/>
      <c r="P57" s="401"/>
      <c r="Q57" s="401"/>
      <c r="R57" s="401"/>
      <c r="S57" s="401"/>
      <c r="T57" s="401"/>
      <c r="U57" s="401"/>
      <c r="V57" s="402"/>
      <c r="W57" s="492" t="s">
        <v>554</v>
      </c>
      <c r="X57" s="493"/>
      <c r="Y57" s="493"/>
      <c r="Z57" s="493"/>
      <c r="AA57" s="494"/>
      <c r="AB57" s="489" t="s">
        <v>598</v>
      </c>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1"/>
    </row>
    <row r="58" spans="1:60" ht="34.5" customHeight="1" x14ac:dyDescent="0.2">
      <c r="A58" s="475"/>
      <c r="B58" s="476"/>
      <c r="C58" s="495" t="s">
        <v>561</v>
      </c>
      <c r="D58" s="496"/>
      <c r="E58" s="452" t="s">
        <v>249</v>
      </c>
      <c r="F58" s="429"/>
      <c r="G58" s="500" t="s">
        <v>170</v>
      </c>
      <c r="H58" s="501"/>
      <c r="I58" s="501"/>
      <c r="J58" s="502"/>
      <c r="K58" s="503"/>
      <c r="L58" s="503"/>
      <c r="M58" s="503"/>
      <c r="N58" s="503"/>
      <c r="O58" s="503"/>
      <c r="P58" s="503"/>
      <c r="Q58" s="503"/>
      <c r="R58" s="503"/>
      <c r="S58" s="503"/>
      <c r="T58" s="504"/>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6"/>
      <c r="AY58" s="63"/>
    </row>
    <row r="59" spans="1:60" ht="34.5" customHeight="1" x14ac:dyDescent="0.2">
      <c r="A59" s="475"/>
      <c r="B59" s="476"/>
      <c r="C59" s="480"/>
      <c r="D59" s="476"/>
      <c r="E59" s="438"/>
      <c r="F59" s="250"/>
      <c r="G59" s="500" t="s">
        <v>562</v>
      </c>
      <c r="H59" s="501"/>
      <c r="I59" s="501"/>
      <c r="J59" s="501"/>
      <c r="K59" s="501"/>
      <c r="L59" s="501"/>
      <c r="M59" s="501"/>
      <c r="N59" s="501"/>
      <c r="O59" s="501"/>
      <c r="P59" s="501"/>
      <c r="Q59" s="501"/>
      <c r="R59" s="501"/>
      <c r="S59" s="501"/>
      <c r="T59" s="501"/>
      <c r="U59" s="507"/>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6"/>
      <c r="AY59" s="63"/>
    </row>
    <row r="60" spans="1:60" ht="34.5" customHeight="1" thickBot="1" x14ac:dyDescent="0.25">
      <c r="A60" s="477"/>
      <c r="B60" s="478"/>
      <c r="C60" s="497"/>
      <c r="D60" s="478"/>
      <c r="E60" s="498"/>
      <c r="F60" s="499"/>
      <c r="G60" s="508" t="s">
        <v>554</v>
      </c>
      <c r="H60" s="509"/>
      <c r="I60" s="509"/>
      <c r="J60" s="509"/>
      <c r="K60" s="509"/>
      <c r="L60" s="509"/>
      <c r="M60" s="509"/>
      <c r="N60" s="509"/>
      <c r="O60" s="509"/>
      <c r="P60" s="509"/>
      <c r="Q60" s="509"/>
      <c r="R60" s="509"/>
      <c r="S60" s="509"/>
      <c r="T60" s="509"/>
      <c r="U60" s="510"/>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c r="AU60" s="511"/>
      <c r="AV60" s="511"/>
      <c r="AW60" s="511"/>
      <c r="AX60" s="512"/>
      <c r="AY60" s="63"/>
    </row>
    <row r="61" spans="1:60" ht="27" customHeight="1" x14ac:dyDescent="0.2">
      <c r="A61" s="559" t="s">
        <v>43</v>
      </c>
      <c r="B61" s="560"/>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1"/>
    </row>
    <row r="62" spans="1:60" ht="27" customHeight="1" x14ac:dyDescent="0.2">
      <c r="A62" s="5"/>
      <c r="B62" s="6"/>
      <c r="C62" s="562" t="s">
        <v>29</v>
      </c>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c r="AD62" s="563" t="s">
        <v>32</v>
      </c>
      <c r="AE62" s="563"/>
      <c r="AF62" s="563"/>
      <c r="AG62" s="565" t="s">
        <v>28</v>
      </c>
      <c r="AH62" s="563"/>
      <c r="AI62" s="563"/>
      <c r="AJ62" s="563"/>
      <c r="AK62" s="563"/>
      <c r="AL62" s="563"/>
      <c r="AM62" s="563"/>
      <c r="AN62" s="563"/>
      <c r="AO62" s="563"/>
      <c r="AP62" s="563"/>
      <c r="AQ62" s="563"/>
      <c r="AR62" s="563"/>
      <c r="AS62" s="563"/>
      <c r="AT62" s="563"/>
      <c r="AU62" s="563"/>
      <c r="AV62" s="563"/>
      <c r="AW62" s="563"/>
      <c r="AX62" s="566"/>
    </row>
    <row r="63" spans="1:60" ht="27" customHeight="1" x14ac:dyDescent="0.2">
      <c r="A63" s="567" t="s">
        <v>129</v>
      </c>
      <c r="B63" s="568"/>
      <c r="C63" s="573" t="s">
        <v>130</v>
      </c>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5"/>
      <c r="AD63" s="576" t="s">
        <v>577</v>
      </c>
      <c r="AE63" s="577"/>
      <c r="AF63" s="577"/>
      <c r="AG63" s="578" t="s">
        <v>601</v>
      </c>
      <c r="AH63" s="579"/>
      <c r="AI63" s="579"/>
      <c r="AJ63" s="579"/>
      <c r="AK63" s="579"/>
      <c r="AL63" s="579"/>
      <c r="AM63" s="579"/>
      <c r="AN63" s="579"/>
      <c r="AO63" s="579"/>
      <c r="AP63" s="579"/>
      <c r="AQ63" s="579"/>
      <c r="AR63" s="579"/>
      <c r="AS63" s="579"/>
      <c r="AT63" s="579"/>
      <c r="AU63" s="579"/>
      <c r="AV63" s="579"/>
      <c r="AW63" s="579"/>
      <c r="AX63" s="580"/>
    </row>
    <row r="64" spans="1:60" ht="43.2" customHeight="1" x14ac:dyDescent="0.2">
      <c r="A64" s="569"/>
      <c r="B64" s="570"/>
      <c r="C64" s="581" t="s">
        <v>33</v>
      </c>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3"/>
      <c r="AD64" s="513" t="s">
        <v>577</v>
      </c>
      <c r="AE64" s="514"/>
      <c r="AF64" s="514"/>
      <c r="AG64" s="528" t="s">
        <v>602</v>
      </c>
      <c r="AH64" s="529"/>
      <c r="AI64" s="529"/>
      <c r="AJ64" s="529"/>
      <c r="AK64" s="529"/>
      <c r="AL64" s="529"/>
      <c r="AM64" s="529"/>
      <c r="AN64" s="529"/>
      <c r="AO64" s="529"/>
      <c r="AP64" s="529"/>
      <c r="AQ64" s="529"/>
      <c r="AR64" s="529"/>
      <c r="AS64" s="529"/>
      <c r="AT64" s="529"/>
      <c r="AU64" s="529"/>
      <c r="AV64" s="529"/>
      <c r="AW64" s="529"/>
      <c r="AX64" s="530"/>
    </row>
    <row r="65" spans="1:50" ht="41.4" customHeight="1" x14ac:dyDescent="0.2">
      <c r="A65" s="571"/>
      <c r="B65" s="572"/>
      <c r="C65" s="531" t="s">
        <v>131</v>
      </c>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3"/>
      <c r="AD65" s="534" t="s">
        <v>577</v>
      </c>
      <c r="AE65" s="535"/>
      <c r="AF65" s="535"/>
      <c r="AG65" s="536" t="s">
        <v>603</v>
      </c>
      <c r="AH65" s="399"/>
      <c r="AI65" s="399"/>
      <c r="AJ65" s="399"/>
      <c r="AK65" s="399"/>
      <c r="AL65" s="399"/>
      <c r="AM65" s="399"/>
      <c r="AN65" s="399"/>
      <c r="AO65" s="399"/>
      <c r="AP65" s="399"/>
      <c r="AQ65" s="399"/>
      <c r="AR65" s="399"/>
      <c r="AS65" s="399"/>
      <c r="AT65" s="399"/>
      <c r="AU65" s="399"/>
      <c r="AV65" s="399"/>
      <c r="AW65" s="399"/>
      <c r="AX65" s="537"/>
    </row>
    <row r="66" spans="1:50" ht="27" customHeight="1" x14ac:dyDescent="0.2">
      <c r="A66" s="538" t="s">
        <v>35</v>
      </c>
      <c r="B66" s="539"/>
      <c r="C66" s="545" t="s">
        <v>37</v>
      </c>
      <c r="D66" s="546"/>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8"/>
      <c r="AD66" s="549" t="s">
        <v>577</v>
      </c>
      <c r="AE66" s="550"/>
      <c r="AF66" s="550"/>
      <c r="AG66" s="294" t="s">
        <v>604</v>
      </c>
      <c r="AH66" s="397"/>
      <c r="AI66" s="397"/>
      <c r="AJ66" s="397"/>
      <c r="AK66" s="397"/>
      <c r="AL66" s="397"/>
      <c r="AM66" s="397"/>
      <c r="AN66" s="397"/>
      <c r="AO66" s="397"/>
      <c r="AP66" s="397"/>
      <c r="AQ66" s="397"/>
      <c r="AR66" s="397"/>
      <c r="AS66" s="397"/>
      <c r="AT66" s="397"/>
      <c r="AU66" s="397"/>
      <c r="AV66" s="397"/>
      <c r="AW66" s="397"/>
      <c r="AX66" s="551"/>
    </row>
    <row r="67" spans="1:50" ht="35.25" customHeight="1" x14ac:dyDescent="0.2">
      <c r="A67" s="540"/>
      <c r="B67" s="541"/>
      <c r="C67" s="552"/>
      <c r="D67" s="553"/>
      <c r="E67" s="556" t="s">
        <v>232</v>
      </c>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8"/>
      <c r="AD67" s="513" t="s">
        <v>599</v>
      </c>
      <c r="AE67" s="514"/>
      <c r="AF67" s="515"/>
      <c r="AG67" s="536"/>
      <c r="AH67" s="399"/>
      <c r="AI67" s="399"/>
      <c r="AJ67" s="399"/>
      <c r="AK67" s="399"/>
      <c r="AL67" s="399"/>
      <c r="AM67" s="399"/>
      <c r="AN67" s="399"/>
      <c r="AO67" s="399"/>
      <c r="AP67" s="399"/>
      <c r="AQ67" s="399"/>
      <c r="AR67" s="399"/>
      <c r="AS67" s="399"/>
      <c r="AT67" s="399"/>
      <c r="AU67" s="399"/>
      <c r="AV67" s="399"/>
      <c r="AW67" s="399"/>
      <c r="AX67" s="537"/>
    </row>
    <row r="68" spans="1:50" ht="26.25" customHeight="1" x14ac:dyDescent="0.2">
      <c r="A68" s="540"/>
      <c r="B68" s="541"/>
      <c r="C68" s="554"/>
      <c r="D68" s="555"/>
      <c r="E68" s="516" t="s">
        <v>199</v>
      </c>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8"/>
      <c r="AD68" s="519" t="s">
        <v>599</v>
      </c>
      <c r="AE68" s="520"/>
      <c r="AF68" s="520"/>
      <c r="AG68" s="536"/>
      <c r="AH68" s="399"/>
      <c r="AI68" s="399"/>
      <c r="AJ68" s="399"/>
      <c r="AK68" s="399"/>
      <c r="AL68" s="399"/>
      <c r="AM68" s="399"/>
      <c r="AN68" s="399"/>
      <c r="AO68" s="399"/>
      <c r="AP68" s="399"/>
      <c r="AQ68" s="399"/>
      <c r="AR68" s="399"/>
      <c r="AS68" s="399"/>
      <c r="AT68" s="399"/>
      <c r="AU68" s="399"/>
      <c r="AV68" s="399"/>
      <c r="AW68" s="399"/>
      <c r="AX68" s="537"/>
    </row>
    <row r="69" spans="1:50" ht="26.25" customHeight="1" x14ac:dyDescent="0.2">
      <c r="A69" s="540"/>
      <c r="B69" s="542"/>
      <c r="C69" s="521" t="s">
        <v>38</v>
      </c>
      <c r="D69" s="522"/>
      <c r="E69" s="522"/>
      <c r="F69" s="522"/>
      <c r="G69" s="522"/>
      <c r="H69" s="522"/>
      <c r="I69" s="522"/>
      <c r="J69" s="522"/>
      <c r="K69" s="522"/>
      <c r="L69" s="522"/>
      <c r="M69" s="522"/>
      <c r="N69" s="522"/>
      <c r="O69" s="522"/>
      <c r="P69" s="522"/>
      <c r="Q69" s="522"/>
      <c r="R69" s="522"/>
      <c r="S69" s="522"/>
      <c r="T69" s="522"/>
      <c r="U69" s="522"/>
      <c r="V69" s="522"/>
      <c r="W69" s="522"/>
      <c r="X69" s="522"/>
      <c r="Y69" s="522"/>
      <c r="Z69" s="522"/>
      <c r="AA69" s="522"/>
      <c r="AB69" s="522"/>
      <c r="AC69" s="522"/>
      <c r="AD69" s="523" t="s">
        <v>600</v>
      </c>
      <c r="AE69" s="524"/>
      <c r="AF69" s="524"/>
      <c r="AG69" s="525"/>
      <c r="AH69" s="526"/>
      <c r="AI69" s="526"/>
      <c r="AJ69" s="526"/>
      <c r="AK69" s="526"/>
      <c r="AL69" s="526"/>
      <c r="AM69" s="526"/>
      <c r="AN69" s="526"/>
      <c r="AO69" s="526"/>
      <c r="AP69" s="526"/>
      <c r="AQ69" s="526"/>
      <c r="AR69" s="526"/>
      <c r="AS69" s="526"/>
      <c r="AT69" s="526"/>
      <c r="AU69" s="526"/>
      <c r="AV69" s="526"/>
      <c r="AW69" s="526"/>
      <c r="AX69" s="527"/>
    </row>
    <row r="70" spans="1:50" ht="26.25" customHeight="1" x14ac:dyDescent="0.2">
      <c r="A70" s="540"/>
      <c r="B70" s="542"/>
      <c r="C70" s="596" t="s">
        <v>132</v>
      </c>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13" t="s">
        <v>577</v>
      </c>
      <c r="AE70" s="514"/>
      <c r="AF70" s="514"/>
      <c r="AG70" s="528" t="s">
        <v>605</v>
      </c>
      <c r="AH70" s="529"/>
      <c r="AI70" s="529"/>
      <c r="AJ70" s="529"/>
      <c r="AK70" s="529"/>
      <c r="AL70" s="529"/>
      <c r="AM70" s="529"/>
      <c r="AN70" s="529"/>
      <c r="AO70" s="529"/>
      <c r="AP70" s="529"/>
      <c r="AQ70" s="529"/>
      <c r="AR70" s="529"/>
      <c r="AS70" s="529"/>
      <c r="AT70" s="529"/>
      <c r="AU70" s="529"/>
      <c r="AV70" s="529"/>
      <c r="AW70" s="529"/>
      <c r="AX70" s="530"/>
    </row>
    <row r="71" spans="1:50" ht="26.25" customHeight="1" x14ac:dyDescent="0.2">
      <c r="A71" s="540"/>
      <c r="B71" s="542"/>
      <c r="C71" s="596" t="s">
        <v>34</v>
      </c>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13" t="s">
        <v>600</v>
      </c>
      <c r="AE71" s="514"/>
      <c r="AF71" s="514"/>
      <c r="AG71" s="528"/>
      <c r="AH71" s="529"/>
      <c r="AI71" s="529"/>
      <c r="AJ71" s="529"/>
      <c r="AK71" s="529"/>
      <c r="AL71" s="529"/>
      <c r="AM71" s="529"/>
      <c r="AN71" s="529"/>
      <c r="AO71" s="529"/>
      <c r="AP71" s="529"/>
      <c r="AQ71" s="529"/>
      <c r="AR71" s="529"/>
      <c r="AS71" s="529"/>
      <c r="AT71" s="529"/>
      <c r="AU71" s="529"/>
      <c r="AV71" s="529"/>
      <c r="AW71" s="529"/>
      <c r="AX71" s="530"/>
    </row>
    <row r="72" spans="1:50" ht="26.25" customHeight="1" x14ac:dyDescent="0.2">
      <c r="A72" s="540"/>
      <c r="B72" s="542"/>
      <c r="C72" s="596" t="s">
        <v>39</v>
      </c>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97"/>
      <c r="AD72" s="513" t="s">
        <v>577</v>
      </c>
      <c r="AE72" s="514"/>
      <c r="AF72" s="514"/>
      <c r="AG72" s="528" t="s">
        <v>606</v>
      </c>
      <c r="AH72" s="529"/>
      <c r="AI72" s="529"/>
      <c r="AJ72" s="529"/>
      <c r="AK72" s="529"/>
      <c r="AL72" s="529"/>
      <c r="AM72" s="529"/>
      <c r="AN72" s="529"/>
      <c r="AO72" s="529"/>
      <c r="AP72" s="529"/>
      <c r="AQ72" s="529"/>
      <c r="AR72" s="529"/>
      <c r="AS72" s="529"/>
      <c r="AT72" s="529"/>
      <c r="AU72" s="529"/>
      <c r="AV72" s="529"/>
      <c r="AW72" s="529"/>
      <c r="AX72" s="530"/>
    </row>
    <row r="73" spans="1:50" ht="26.25" customHeight="1" x14ac:dyDescent="0.2">
      <c r="A73" s="540"/>
      <c r="B73" s="542"/>
      <c r="C73" s="596" t="s">
        <v>210</v>
      </c>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97"/>
      <c r="AD73" s="534" t="s">
        <v>577</v>
      </c>
      <c r="AE73" s="535"/>
      <c r="AF73" s="535"/>
      <c r="AG73" s="598" t="s">
        <v>607</v>
      </c>
      <c r="AH73" s="599"/>
      <c r="AI73" s="599"/>
      <c r="AJ73" s="599"/>
      <c r="AK73" s="599"/>
      <c r="AL73" s="599"/>
      <c r="AM73" s="599"/>
      <c r="AN73" s="599"/>
      <c r="AO73" s="599"/>
      <c r="AP73" s="599"/>
      <c r="AQ73" s="599"/>
      <c r="AR73" s="599"/>
      <c r="AS73" s="599"/>
      <c r="AT73" s="599"/>
      <c r="AU73" s="599"/>
      <c r="AV73" s="599"/>
      <c r="AW73" s="599"/>
      <c r="AX73" s="600"/>
    </row>
    <row r="74" spans="1:50" ht="26.25" customHeight="1" x14ac:dyDescent="0.2">
      <c r="A74" s="540"/>
      <c r="B74" s="542"/>
      <c r="C74" s="584" t="s">
        <v>211</v>
      </c>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6"/>
      <c r="AD74" s="513" t="s">
        <v>600</v>
      </c>
      <c r="AE74" s="514"/>
      <c r="AF74" s="515"/>
      <c r="AG74" s="528"/>
      <c r="AH74" s="529"/>
      <c r="AI74" s="529"/>
      <c r="AJ74" s="529"/>
      <c r="AK74" s="529"/>
      <c r="AL74" s="529"/>
      <c r="AM74" s="529"/>
      <c r="AN74" s="529"/>
      <c r="AO74" s="529"/>
      <c r="AP74" s="529"/>
      <c r="AQ74" s="529"/>
      <c r="AR74" s="529"/>
      <c r="AS74" s="529"/>
      <c r="AT74" s="529"/>
      <c r="AU74" s="529"/>
      <c r="AV74" s="529"/>
      <c r="AW74" s="529"/>
      <c r="AX74" s="530"/>
    </row>
    <row r="75" spans="1:50" ht="26.25" customHeight="1" x14ac:dyDescent="0.2">
      <c r="A75" s="543"/>
      <c r="B75" s="544"/>
      <c r="C75" s="587" t="s">
        <v>201</v>
      </c>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9"/>
      <c r="AD75" s="590" t="s">
        <v>577</v>
      </c>
      <c r="AE75" s="591"/>
      <c r="AF75" s="592"/>
      <c r="AG75" s="593" t="s">
        <v>608</v>
      </c>
      <c r="AH75" s="594"/>
      <c r="AI75" s="594"/>
      <c r="AJ75" s="594"/>
      <c r="AK75" s="594"/>
      <c r="AL75" s="594"/>
      <c r="AM75" s="594"/>
      <c r="AN75" s="594"/>
      <c r="AO75" s="594"/>
      <c r="AP75" s="594"/>
      <c r="AQ75" s="594"/>
      <c r="AR75" s="594"/>
      <c r="AS75" s="594"/>
      <c r="AT75" s="594"/>
      <c r="AU75" s="594"/>
      <c r="AV75" s="594"/>
      <c r="AW75" s="594"/>
      <c r="AX75" s="595"/>
    </row>
    <row r="76" spans="1:50" ht="27" customHeight="1" x14ac:dyDescent="0.2">
      <c r="A76" s="538" t="s">
        <v>36</v>
      </c>
      <c r="B76" s="639"/>
      <c r="C76" s="640" t="s">
        <v>202</v>
      </c>
      <c r="D76" s="641"/>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641"/>
      <c r="AC76" s="642"/>
      <c r="AD76" s="523" t="s">
        <v>577</v>
      </c>
      <c r="AE76" s="524"/>
      <c r="AF76" s="643"/>
      <c r="AG76" s="525" t="s">
        <v>609</v>
      </c>
      <c r="AH76" s="526"/>
      <c r="AI76" s="526"/>
      <c r="AJ76" s="526"/>
      <c r="AK76" s="526"/>
      <c r="AL76" s="526"/>
      <c r="AM76" s="526"/>
      <c r="AN76" s="526"/>
      <c r="AO76" s="526"/>
      <c r="AP76" s="526"/>
      <c r="AQ76" s="526"/>
      <c r="AR76" s="526"/>
      <c r="AS76" s="526"/>
      <c r="AT76" s="526"/>
      <c r="AU76" s="526"/>
      <c r="AV76" s="526"/>
      <c r="AW76" s="526"/>
      <c r="AX76" s="527"/>
    </row>
    <row r="77" spans="1:50" ht="35.25" customHeight="1" x14ac:dyDescent="0.2">
      <c r="A77" s="540"/>
      <c r="B77" s="542"/>
      <c r="C77" s="644" t="s">
        <v>41</v>
      </c>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6"/>
      <c r="AD77" s="647" t="s">
        <v>600</v>
      </c>
      <c r="AE77" s="648"/>
      <c r="AF77" s="648"/>
      <c r="AG77" s="528"/>
      <c r="AH77" s="529"/>
      <c r="AI77" s="529"/>
      <c r="AJ77" s="529"/>
      <c r="AK77" s="529"/>
      <c r="AL77" s="529"/>
      <c r="AM77" s="529"/>
      <c r="AN77" s="529"/>
      <c r="AO77" s="529"/>
      <c r="AP77" s="529"/>
      <c r="AQ77" s="529"/>
      <c r="AR77" s="529"/>
      <c r="AS77" s="529"/>
      <c r="AT77" s="529"/>
      <c r="AU77" s="529"/>
      <c r="AV77" s="529"/>
      <c r="AW77" s="529"/>
      <c r="AX77" s="530"/>
    </row>
    <row r="78" spans="1:50" ht="27" customHeight="1" x14ac:dyDescent="0.2">
      <c r="A78" s="540"/>
      <c r="B78" s="542"/>
      <c r="C78" s="596" t="s">
        <v>168</v>
      </c>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13" t="s">
        <v>577</v>
      </c>
      <c r="AE78" s="514"/>
      <c r="AF78" s="514"/>
      <c r="AG78" s="528" t="s">
        <v>610</v>
      </c>
      <c r="AH78" s="529"/>
      <c r="AI78" s="529"/>
      <c r="AJ78" s="529"/>
      <c r="AK78" s="529"/>
      <c r="AL78" s="529"/>
      <c r="AM78" s="529"/>
      <c r="AN78" s="529"/>
      <c r="AO78" s="529"/>
      <c r="AP78" s="529"/>
      <c r="AQ78" s="529"/>
      <c r="AR78" s="529"/>
      <c r="AS78" s="529"/>
      <c r="AT78" s="529"/>
      <c r="AU78" s="529"/>
      <c r="AV78" s="529"/>
      <c r="AW78" s="529"/>
      <c r="AX78" s="530"/>
    </row>
    <row r="79" spans="1:50" ht="92.4" customHeight="1" x14ac:dyDescent="0.2">
      <c r="A79" s="543"/>
      <c r="B79" s="544"/>
      <c r="C79" s="596" t="s">
        <v>40</v>
      </c>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13" t="s">
        <v>577</v>
      </c>
      <c r="AE79" s="514"/>
      <c r="AF79" s="514"/>
      <c r="AG79" s="621" t="s">
        <v>611</v>
      </c>
      <c r="AH79" s="401"/>
      <c r="AI79" s="401"/>
      <c r="AJ79" s="401"/>
      <c r="AK79" s="401"/>
      <c r="AL79" s="401"/>
      <c r="AM79" s="401"/>
      <c r="AN79" s="401"/>
      <c r="AO79" s="401"/>
      <c r="AP79" s="401"/>
      <c r="AQ79" s="401"/>
      <c r="AR79" s="401"/>
      <c r="AS79" s="401"/>
      <c r="AT79" s="401"/>
      <c r="AU79" s="401"/>
      <c r="AV79" s="401"/>
      <c r="AW79" s="401"/>
      <c r="AX79" s="622"/>
    </row>
    <row r="80" spans="1:50" ht="41.25" customHeight="1" x14ac:dyDescent="0.2">
      <c r="A80" s="623" t="s">
        <v>50</v>
      </c>
      <c r="B80" s="624"/>
      <c r="C80" s="629" t="s">
        <v>133</v>
      </c>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546"/>
      <c r="AD80" s="549"/>
      <c r="AE80" s="550"/>
      <c r="AF80" s="631"/>
      <c r="AG80" s="294"/>
      <c r="AH80" s="397"/>
      <c r="AI80" s="397"/>
      <c r="AJ80" s="397"/>
      <c r="AK80" s="397"/>
      <c r="AL80" s="397"/>
      <c r="AM80" s="397"/>
      <c r="AN80" s="397"/>
      <c r="AO80" s="397"/>
      <c r="AP80" s="397"/>
      <c r="AQ80" s="397"/>
      <c r="AR80" s="397"/>
      <c r="AS80" s="397"/>
      <c r="AT80" s="397"/>
      <c r="AU80" s="397"/>
      <c r="AV80" s="397"/>
      <c r="AW80" s="397"/>
      <c r="AX80" s="551"/>
    </row>
    <row r="81" spans="1:52" ht="19.649999999999999" customHeight="1" x14ac:dyDescent="0.2">
      <c r="A81" s="625"/>
      <c r="B81" s="626"/>
      <c r="C81" s="632" t="s">
        <v>0</v>
      </c>
      <c r="D81" s="633"/>
      <c r="E81" s="633"/>
      <c r="F81" s="633"/>
      <c r="G81" s="633"/>
      <c r="H81" s="633"/>
      <c r="I81" s="633"/>
      <c r="J81" s="633"/>
      <c r="K81" s="633"/>
      <c r="L81" s="633"/>
      <c r="M81" s="633"/>
      <c r="N81" s="633"/>
      <c r="O81" s="634" t="s">
        <v>23</v>
      </c>
      <c r="P81" s="635"/>
      <c r="Q81" s="635"/>
      <c r="R81" s="635"/>
      <c r="S81" s="635"/>
      <c r="T81" s="635"/>
      <c r="U81" s="635"/>
      <c r="V81" s="635"/>
      <c r="W81" s="635"/>
      <c r="X81" s="635"/>
      <c r="Y81" s="635"/>
      <c r="Z81" s="635"/>
      <c r="AA81" s="635"/>
      <c r="AB81" s="635"/>
      <c r="AC81" s="635"/>
      <c r="AD81" s="635"/>
      <c r="AE81" s="635"/>
      <c r="AF81" s="636"/>
      <c r="AG81" s="536"/>
      <c r="AH81" s="399"/>
      <c r="AI81" s="399"/>
      <c r="AJ81" s="399"/>
      <c r="AK81" s="399"/>
      <c r="AL81" s="399"/>
      <c r="AM81" s="399"/>
      <c r="AN81" s="399"/>
      <c r="AO81" s="399"/>
      <c r="AP81" s="399"/>
      <c r="AQ81" s="399"/>
      <c r="AR81" s="399"/>
      <c r="AS81" s="399"/>
      <c r="AT81" s="399"/>
      <c r="AU81" s="399"/>
      <c r="AV81" s="399"/>
      <c r="AW81" s="399"/>
      <c r="AX81" s="537"/>
    </row>
    <row r="82" spans="1:52" ht="24.75" customHeight="1" x14ac:dyDescent="0.2">
      <c r="A82" s="625"/>
      <c r="B82" s="626"/>
      <c r="C82" s="637"/>
      <c r="D82" s="638"/>
      <c r="E82" s="601"/>
      <c r="F82" s="601"/>
      <c r="G82" s="601"/>
      <c r="H82" s="602"/>
      <c r="I82" s="602"/>
      <c r="J82" s="603"/>
      <c r="K82" s="603"/>
      <c r="L82" s="603"/>
      <c r="M82" s="602"/>
      <c r="N82" s="604"/>
      <c r="O82" s="605"/>
      <c r="P82" s="606"/>
      <c r="Q82" s="606"/>
      <c r="R82" s="606"/>
      <c r="S82" s="606"/>
      <c r="T82" s="606"/>
      <c r="U82" s="606"/>
      <c r="V82" s="606"/>
      <c r="W82" s="606"/>
      <c r="X82" s="606"/>
      <c r="Y82" s="606"/>
      <c r="Z82" s="606"/>
      <c r="AA82" s="606"/>
      <c r="AB82" s="606"/>
      <c r="AC82" s="606"/>
      <c r="AD82" s="606"/>
      <c r="AE82" s="606"/>
      <c r="AF82" s="607"/>
      <c r="AG82" s="536"/>
      <c r="AH82" s="399"/>
      <c r="AI82" s="399"/>
      <c r="AJ82" s="399"/>
      <c r="AK82" s="399"/>
      <c r="AL82" s="399"/>
      <c r="AM82" s="399"/>
      <c r="AN82" s="399"/>
      <c r="AO82" s="399"/>
      <c r="AP82" s="399"/>
      <c r="AQ82" s="399"/>
      <c r="AR82" s="399"/>
      <c r="AS82" s="399"/>
      <c r="AT82" s="399"/>
      <c r="AU82" s="399"/>
      <c r="AV82" s="399"/>
      <c r="AW82" s="399"/>
      <c r="AX82" s="537"/>
    </row>
    <row r="83" spans="1:52" ht="24.75" customHeight="1" x14ac:dyDescent="0.2">
      <c r="A83" s="625"/>
      <c r="B83" s="626"/>
      <c r="C83" s="614"/>
      <c r="D83" s="615"/>
      <c r="E83" s="601"/>
      <c r="F83" s="601"/>
      <c r="G83" s="601"/>
      <c r="H83" s="602"/>
      <c r="I83" s="602"/>
      <c r="J83" s="608"/>
      <c r="K83" s="608"/>
      <c r="L83" s="608"/>
      <c r="M83" s="609"/>
      <c r="N83" s="610"/>
      <c r="O83" s="611"/>
      <c r="P83" s="612"/>
      <c r="Q83" s="612"/>
      <c r="R83" s="612"/>
      <c r="S83" s="612"/>
      <c r="T83" s="612"/>
      <c r="U83" s="612"/>
      <c r="V83" s="612"/>
      <c r="W83" s="612"/>
      <c r="X83" s="612"/>
      <c r="Y83" s="612"/>
      <c r="Z83" s="612"/>
      <c r="AA83" s="612"/>
      <c r="AB83" s="612"/>
      <c r="AC83" s="612"/>
      <c r="AD83" s="612"/>
      <c r="AE83" s="612"/>
      <c r="AF83" s="613"/>
      <c r="AG83" s="536"/>
      <c r="AH83" s="399"/>
      <c r="AI83" s="399"/>
      <c r="AJ83" s="399"/>
      <c r="AK83" s="399"/>
      <c r="AL83" s="399"/>
      <c r="AM83" s="399"/>
      <c r="AN83" s="399"/>
      <c r="AO83" s="399"/>
      <c r="AP83" s="399"/>
      <c r="AQ83" s="399"/>
      <c r="AR83" s="399"/>
      <c r="AS83" s="399"/>
      <c r="AT83" s="399"/>
      <c r="AU83" s="399"/>
      <c r="AV83" s="399"/>
      <c r="AW83" s="399"/>
      <c r="AX83" s="537"/>
    </row>
    <row r="84" spans="1:52" ht="24.75" customHeight="1" x14ac:dyDescent="0.2">
      <c r="A84" s="625"/>
      <c r="B84" s="626"/>
      <c r="C84" s="614"/>
      <c r="D84" s="615"/>
      <c r="E84" s="601"/>
      <c r="F84" s="601"/>
      <c r="G84" s="601"/>
      <c r="H84" s="602"/>
      <c r="I84" s="602"/>
      <c r="J84" s="608"/>
      <c r="K84" s="608"/>
      <c r="L84" s="608"/>
      <c r="M84" s="609"/>
      <c r="N84" s="610"/>
      <c r="O84" s="611"/>
      <c r="P84" s="612"/>
      <c r="Q84" s="612"/>
      <c r="R84" s="612"/>
      <c r="S84" s="612"/>
      <c r="T84" s="612"/>
      <c r="U84" s="612"/>
      <c r="V84" s="612"/>
      <c r="W84" s="612"/>
      <c r="X84" s="612"/>
      <c r="Y84" s="612"/>
      <c r="Z84" s="612"/>
      <c r="AA84" s="612"/>
      <c r="AB84" s="612"/>
      <c r="AC84" s="612"/>
      <c r="AD84" s="612"/>
      <c r="AE84" s="612"/>
      <c r="AF84" s="613"/>
      <c r="AG84" s="536"/>
      <c r="AH84" s="399"/>
      <c r="AI84" s="399"/>
      <c r="AJ84" s="399"/>
      <c r="AK84" s="399"/>
      <c r="AL84" s="399"/>
      <c r="AM84" s="399"/>
      <c r="AN84" s="399"/>
      <c r="AO84" s="399"/>
      <c r="AP84" s="399"/>
      <c r="AQ84" s="399"/>
      <c r="AR84" s="399"/>
      <c r="AS84" s="399"/>
      <c r="AT84" s="399"/>
      <c r="AU84" s="399"/>
      <c r="AV84" s="399"/>
      <c r="AW84" s="399"/>
      <c r="AX84" s="537"/>
    </row>
    <row r="85" spans="1:52" ht="24.75" customHeight="1" x14ac:dyDescent="0.2">
      <c r="A85" s="625"/>
      <c r="B85" s="626"/>
      <c r="C85" s="614"/>
      <c r="D85" s="615"/>
      <c r="E85" s="601"/>
      <c r="F85" s="601"/>
      <c r="G85" s="601"/>
      <c r="H85" s="602"/>
      <c r="I85" s="602"/>
      <c r="J85" s="608"/>
      <c r="K85" s="608"/>
      <c r="L85" s="608"/>
      <c r="M85" s="609"/>
      <c r="N85" s="610"/>
      <c r="O85" s="611"/>
      <c r="P85" s="612"/>
      <c r="Q85" s="612"/>
      <c r="R85" s="612"/>
      <c r="S85" s="612"/>
      <c r="T85" s="612"/>
      <c r="U85" s="612"/>
      <c r="V85" s="612"/>
      <c r="W85" s="612"/>
      <c r="X85" s="612"/>
      <c r="Y85" s="612"/>
      <c r="Z85" s="612"/>
      <c r="AA85" s="612"/>
      <c r="AB85" s="612"/>
      <c r="AC85" s="612"/>
      <c r="AD85" s="612"/>
      <c r="AE85" s="612"/>
      <c r="AF85" s="613"/>
      <c r="AG85" s="536"/>
      <c r="AH85" s="399"/>
      <c r="AI85" s="399"/>
      <c r="AJ85" s="399"/>
      <c r="AK85" s="399"/>
      <c r="AL85" s="399"/>
      <c r="AM85" s="399"/>
      <c r="AN85" s="399"/>
      <c r="AO85" s="399"/>
      <c r="AP85" s="399"/>
      <c r="AQ85" s="399"/>
      <c r="AR85" s="399"/>
      <c r="AS85" s="399"/>
      <c r="AT85" s="399"/>
      <c r="AU85" s="399"/>
      <c r="AV85" s="399"/>
      <c r="AW85" s="399"/>
      <c r="AX85" s="537"/>
    </row>
    <row r="86" spans="1:52" ht="24.75" customHeight="1" thickBot="1" x14ac:dyDescent="0.25">
      <c r="A86" s="627"/>
      <c r="B86" s="628"/>
      <c r="C86" s="649"/>
      <c r="D86" s="650"/>
      <c r="E86" s="601"/>
      <c r="F86" s="601"/>
      <c r="G86" s="601"/>
      <c r="H86" s="602"/>
      <c r="I86" s="602"/>
      <c r="J86" s="660"/>
      <c r="K86" s="660"/>
      <c r="L86" s="660"/>
      <c r="M86" s="661"/>
      <c r="N86" s="662"/>
      <c r="O86" s="663"/>
      <c r="P86" s="664"/>
      <c r="Q86" s="664"/>
      <c r="R86" s="664"/>
      <c r="S86" s="664"/>
      <c r="T86" s="664"/>
      <c r="U86" s="664"/>
      <c r="V86" s="664"/>
      <c r="W86" s="664"/>
      <c r="X86" s="664"/>
      <c r="Y86" s="664"/>
      <c r="Z86" s="664"/>
      <c r="AA86" s="664"/>
      <c r="AB86" s="664"/>
      <c r="AC86" s="664"/>
      <c r="AD86" s="664"/>
      <c r="AE86" s="664"/>
      <c r="AF86" s="665"/>
      <c r="AG86" s="621"/>
      <c r="AH86" s="401"/>
      <c r="AI86" s="401"/>
      <c r="AJ86" s="401"/>
      <c r="AK86" s="401"/>
      <c r="AL86" s="401"/>
      <c r="AM86" s="401"/>
      <c r="AN86" s="401"/>
      <c r="AO86" s="401"/>
      <c r="AP86" s="401"/>
      <c r="AQ86" s="401"/>
      <c r="AR86" s="401"/>
      <c r="AS86" s="401"/>
      <c r="AT86" s="401"/>
      <c r="AU86" s="401"/>
      <c r="AV86" s="401"/>
      <c r="AW86" s="401"/>
      <c r="AX86" s="622"/>
    </row>
    <row r="87" spans="1:52" ht="24.75" customHeight="1" x14ac:dyDescent="0.2">
      <c r="A87" s="653" t="s">
        <v>31</v>
      </c>
      <c r="B87" s="654"/>
      <c r="C87" s="654"/>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c r="AB87" s="654"/>
      <c r="AC87" s="654"/>
      <c r="AD87" s="654"/>
      <c r="AE87" s="654"/>
      <c r="AF87" s="654"/>
      <c r="AG87" s="654"/>
      <c r="AH87" s="654"/>
      <c r="AI87" s="654"/>
      <c r="AJ87" s="654"/>
      <c r="AK87" s="654"/>
      <c r="AL87" s="654"/>
      <c r="AM87" s="654"/>
      <c r="AN87" s="654"/>
      <c r="AO87" s="654"/>
      <c r="AP87" s="654"/>
      <c r="AQ87" s="654"/>
      <c r="AR87" s="654"/>
      <c r="AS87" s="654"/>
      <c r="AT87" s="654"/>
      <c r="AU87" s="654"/>
      <c r="AV87" s="654"/>
      <c r="AW87" s="654"/>
      <c r="AX87" s="655"/>
    </row>
    <row r="88" spans="1:52" ht="67.5" customHeight="1" thickBot="1" x14ac:dyDescent="0.25">
      <c r="A88" s="656"/>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2"/>
    </row>
    <row r="89" spans="1:52" ht="24.75" customHeight="1" x14ac:dyDescent="0.2">
      <c r="A89" s="657" t="s">
        <v>213</v>
      </c>
      <c r="B89" s="658"/>
      <c r="C89" s="658"/>
      <c r="D89" s="658"/>
      <c r="E89" s="658"/>
      <c r="F89" s="658"/>
      <c r="G89" s="658"/>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8"/>
      <c r="AJ89" s="658"/>
      <c r="AK89" s="658"/>
      <c r="AL89" s="658"/>
      <c r="AM89" s="658"/>
      <c r="AN89" s="658"/>
      <c r="AO89" s="658"/>
      <c r="AP89" s="658"/>
      <c r="AQ89" s="658"/>
      <c r="AR89" s="658"/>
      <c r="AS89" s="658"/>
      <c r="AT89" s="658"/>
      <c r="AU89" s="658"/>
      <c r="AV89" s="658"/>
      <c r="AW89" s="658"/>
      <c r="AX89" s="659"/>
      <c r="AZ89" s="10"/>
    </row>
    <row r="90" spans="1:52" ht="24.75" customHeight="1" x14ac:dyDescent="0.2">
      <c r="A90" s="616" t="s">
        <v>247</v>
      </c>
      <c r="B90" s="455"/>
      <c r="C90" s="455"/>
      <c r="D90" s="456"/>
      <c r="E90" s="617" t="s">
        <v>612</v>
      </c>
      <c r="F90" s="618"/>
      <c r="G90" s="618"/>
      <c r="H90" s="618"/>
      <c r="I90" s="618"/>
      <c r="J90" s="618"/>
      <c r="K90" s="618"/>
      <c r="L90" s="618"/>
      <c r="M90" s="618"/>
      <c r="N90" s="618"/>
      <c r="O90" s="618"/>
      <c r="P90" s="619"/>
      <c r="Q90" s="617"/>
      <c r="R90" s="618"/>
      <c r="S90" s="618"/>
      <c r="T90" s="618"/>
      <c r="U90" s="618"/>
      <c r="V90" s="618"/>
      <c r="W90" s="618"/>
      <c r="X90" s="618"/>
      <c r="Y90" s="618"/>
      <c r="Z90" s="618"/>
      <c r="AA90" s="618"/>
      <c r="AB90" s="619"/>
      <c r="AC90" s="617"/>
      <c r="AD90" s="618"/>
      <c r="AE90" s="618"/>
      <c r="AF90" s="618"/>
      <c r="AG90" s="618"/>
      <c r="AH90" s="618"/>
      <c r="AI90" s="618"/>
      <c r="AJ90" s="618"/>
      <c r="AK90" s="618"/>
      <c r="AL90" s="618"/>
      <c r="AM90" s="618"/>
      <c r="AN90" s="619"/>
      <c r="AO90" s="617"/>
      <c r="AP90" s="618"/>
      <c r="AQ90" s="618"/>
      <c r="AR90" s="618"/>
      <c r="AS90" s="618"/>
      <c r="AT90" s="618"/>
      <c r="AU90" s="618"/>
      <c r="AV90" s="618"/>
      <c r="AW90" s="618"/>
      <c r="AX90" s="620"/>
      <c r="AY90" s="67"/>
    </row>
    <row r="91" spans="1:52" ht="24.75" customHeight="1" x14ac:dyDescent="0.2">
      <c r="A91" s="651" t="s">
        <v>246</v>
      </c>
      <c r="B91" s="652"/>
      <c r="C91" s="652"/>
      <c r="D91" s="652"/>
      <c r="E91" s="617" t="s">
        <v>613</v>
      </c>
      <c r="F91" s="618"/>
      <c r="G91" s="618"/>
      <c r="H91" s="618"/>
      <c r="I91" s="618"/>
      <c r="J91" s="618"/>
      <c r="K91" s="618"/>
      <c r="L91" s="618"/>
      <c r="M91" s="618"/>
      <c r="N91" s="618"/>
      <c r="O91" s="618"/>
      <c r="P91" s="619"/>
      <c r="Q91" s="617"/>
      <c r="R91" s="618"/>
      <c r="S91" s="618"/>
      <c r="T91" s="618"/>
      <c r="U91" s="618"/>
      <c r="V91" s="618"/>
      <c r="W91" s="618"/>
      <c r="X91" s="618"/>
      <c r="Y91" s="618"/>
      <c r="Z91" s="618"/>
      <c r="AA91" s="618"/>
      <c r="AB91" s="619"/>
      <c r="AC91" s="617"/>
      <c r="AD91" s="618"/>
      <c r="AE91" s="618"/>
      <c r="AF91" s="618"/>
      <c r="AG91" s="618"/>
      <c r="AH91" s="618"/>
      <c r="AI91" s="618"/>
      <c r="AJ91" s="618"/>
      <c r="AK91" s="618"/>
      <c r="AL91" s="618"/>
      <c r="AM91" s="618"/>
      <c r="AN91" s="619"/>
      <c r="AO91" s="617"/>
      <c r="AP91" s="618"/>
      <c r="AQ91" s="618"/>
      <c r="AR91" s="618"/>
      <c r="AS91" s="618"/>
      <c r="AT91" s="618"/>
      <c r="AU91" s="618"/>
      <c r="AV91" s="618"/>
      <c r="AW91" s="618"/>
      <c r="AX91" s="620"/>
    </row>
    <row r="92" spans="1:52" ht="24.75" customHeight="1" x14ac:dyDescent="0.2">
      <c r="A92" s="651" t="s">
        <v>245</v>
      </c>
      <c r="B92" s="652"/>
      <c r="C92" s="652"/>
      <c r="D92" s="652"/>
      <c r="E92" s="617" t="s">
        <v>614</v>
      </c>
      <c r="F92" s="618"/>
      <c r="G92" s="618"/>
      <c r="H92" s="618"/>
      <c r="I92" s="618"/>
      <c r="J92" s="618"/>
      <c r="K92" s="618"/>
      <c r="L92" s="618"/>
      <c r="M92" s="618"/>
      <c r="N92" s="618"/>
      <c r="O92" s="618"/>
      <c r="P92" s="619"/>
      <c r="Q92" s="617"/>
      <c r="R92" s="618"/>
      <c r="S92" s="618"/>
      <c r="T92" s="618"/>
      <c r="U92" s="618"/>
      <c r="V92" s="618"/>
      <c r="W92" s="618"/>
      <c r="X92" s="618"/>
      <c r="Y92" s="618"/>
      <c r="Z92" s="618"/>
      <c r="AA92" s="618"/>
      <c r="AB92" s="619"/>
      <c r="AC92" s="617"/>
      <c r="AD92" s="618"/>
      <c r="AE92" s="618"/>
      <c r="AF92" s="618"/>
      <c r="AG92" s="618"/>
      <c r="AH92" s="618"/>
      <c r="AI92" s="618"/>
      <c r="AJ92" s="618"/>
      <c r="AK92" s="618"/>
      <c r="AL92" s="618"/>
      <c r="AM92" s="618"/>
      <c r="AN92" s="619"/>
      <c r="AO92" s="617"/>
      <c r="AP92" s="618"/>
      <c r="AQ92" s="618"/>
      <c r="AR92" s="618"/>
      <c r="AS92" s="618"/>
      <c r="AT92" s="618"/>
      <c r="AU92" s="618"/>
      <c r="AV92" s="618"/>
      <c r="AW92" s="618"/>
      <c r="AX92" s="620"/>
    </row>
    <row r="93" spans="1:52" ht="24.75" customHeight="1" x14ac:dyDescent="0.2">
      <c r="A93" s="651" t="s">
        <v>244</v>
      </c>
      <c r="B93" s="652"/>
      <c r="C93" s="652"/>
      <c r="D93" s="652"/>
      <c r="E93" s="617" t="s">
        <v>615</v>
      </c>
      <c r="F93" s="618"/>
      <c r="G93" s="618"/>
      <c r="H93" s="618"/>
      <c r="I93" s="618"/>
      <c r="J93" s="618"/>
      <c r="K93" s="618"/>
      <c r="L93" s="618"/>
      <c r="M93" s="618"/>
      <c r="N93" s="618"/>
      <c r="O93" s="618"/>
      <c r="P93" s="619"/>
      <c r="Q93" s="617"/>
      <c r="R93" s="618"/>
      <c r="S93" s="618"/>
      <c r="T93" s="618"/>
      <c r="U93" s="618"/>
      <c r="V93" s="618"/>
      <c r="W93" s="618"/>
      <c r="X93" s="618"/>
      <c r="Y93" s="618"/>
      <c r="Z93" s="618"/>
      <c r="AA93" s="618"/>
      <c r="AB93" s="619"/>
      <c r="AC93" s="617"/>
      <c r="AD93" s="618"/>
      <c r="AE93" s="618"/>
      <c r="AF93" s="618"/>
      <c r="AG93" s="618"/>
      <c r="AH93" s="618"/>
      <c r="AI93" s="618"/>
      <c r="AJ93" s="618"/>
      <c r="AK93" s="618"/>
      <c r="AL93" s="618"/>
      <c r="AM93" s="618"/>
      <c r="AN93" s="619"/>
      <c r="AO93" s="617"/>
      <c r="AP93" s="618"/>
      <c r="AQ93" s="618"/>
      <c r="AR93" s="618"/>
      <c r="AS93" s="618"/>
      <c r="AT93" s="618"/>
      <c r="AU93" s="618"/>
      <c r="AV93" s="618"/>
      <c r="AW93" s="618"/>
      <c r="AX93" s="620"/>
    </row>
    <row r="94" spans="1:52" ht="24.75" customHeight="1" x14ac:dyDescent="0.2">
      <c r="A94" s="651" t="s">
        <v>243</v>
      </c>
      <c r="B94" s="652"/>
      <c r="C94" s="652"/>
      <c r="D94" s="652"/>
      <c r="E94" s="617" t="s">
        <v>616</v>
      </c>
      <c r="F94" s="618"/>
      <c r="G94" s="618"/>
      <c r="H94" s="618"/>
      <c r="I94" s="618"/>
      <c r="J94" s="618"/>
      <c r="K94" s="618"/>
      <c r="L94" s="618"/>
      <c r="M94" s="618"/>
      <c r="N94" s="618"/>
      <c r="O94" s="618"/>
      <c r="P94" s="619"/>
      <c r="Q94" s="617"/>
      <c r="R94" s="618"/>
      <c r="S94" s="618"/>
      <c r="T94" s="618"/>
      <c r="U94" s="618"/>
      <c r="V94" s="618"/>
      <c r="W94" s="618"/>
      <c r="X94" s="618"/>
      <c r="Y94" s="618"/>
      <c r="Z94" s="618"/>
      <c r="AA94" s="618"/>
      <c r="AB94" s="619"/>
      <c r="AC94" s="617"/>
      <c r="AD94" s="618"/>
      <c r="AE94" s="618"/>
      <c r="AF94" s="618"/>
      <c r="AG94" s="618"/>
      <c r="AH94" s="618"/>
      <c r="AI94" s="618"/>
      <c r="AJ94" s="618"/>
      <c r="AK94" s="618"/>
      <c r="AL94" s="618"/>
      <c r="AM94" s="618"/>
      <c r="AN94" s="619"/>
      <c r="AO94" s="617"/>
      <c r="AP94" s="618"/>
      <c r="AQ94" s="618"/>
      <c r="AR94" s="618"/>
      <c r="AS94" s="618"/>
      <c r="AT94" s="618"/>
      <c r="AU94" s="618"/>
      <c r="AV94" s="618"/>
      <c r="AW94" s="618"/>
      <c r="AX94" s="620"/>
    </row>
    <row r="95" spans="1:52" ht="24.75" customHeight="1" x14ac:dyDescent="0.2">
      <c r="A95" s="651" t="s">
        <v>242</v>
      </c>
      <c r="B95" s="652"/>
      <c r="C95" s="652"/>
      <c r="D95" s="652"/>
      <c r="E95" s="617" t="s">
        <v>617</v>
      </c>
      <c r="F95" s="618"/>
      <c r="G95" s="618"/>
      <c r="H95" s="618"/>
      <c r="I95" s="618"/>
      <c r="J95" s="618"/>
      <c r="K95" s="618"/>
      <c r="L95" s="618"/>
      <c r="M95" s="618"/>
      <c r="N95" s="618"/>
      <c r="O95" s="618"/>
      <c r="P95" s="619"/>
      <c r="Q95" s="617"/>
      <c r="R95" s="618"/>
      <c r="S95" s="618"/>
      <c r="T95" s="618"/>
      <c r="U95" s="618"/>
      <c r="V95" s="618"/>
      <c r="W95" s="618"/>
      <c r="X95" s="618"/>
      <c r="Y95" s="618"/>
      <c r="Z95" s="618"/>
      <c r="AA95" s="618"/>
      <c r="AB95" s="619"/>
      <c r="AC95" s="617"/>
      <c r="AD95" s="618"/>
      <c r="AE95" s="618"/>
      <c r="AF95" s="618"/>
      <c r="AG95" s="618"/>
      <c r="AH95" s="618"/>
      <c r="AI95" s="618"/>
      <c r="AJ95" s="618"/>
      <c r="AK95" s="618"/>
      <c r="AL95" s="618"/>
      <c r="AM95" s="618"/>
      <c r="AN95" s="619"/>
      <c r="AO95" s="617"/>
      <c r="AP95" s="618"/>
      <c r="AQ95" s="618"/>
      <c r="AR95" s="618"/>
      <c r="AS95" s="618"/>
      <c r="AT95" s="618"/>
      <c r="AU95" s="618"/>
      <c r="AV95" s="618"/>
      <c r="AW95" s="618"/>
      <c r="AX95" s="620"/>
    </row>
    <row r="96" spans="1:52" ht="24.75" customHeight="1" x14ac:dyDescent="0.2">
      <c r="A96" s="651" t="s">
        <v>241</v>
      </c>
      <c r="B96" s="652"/>
      <c r="C96" s="652"/>
      <c r="D96" s="652"/>
      <c r="E96" s="617" t="s">
        <v>616</v>
      </c>
      <c r="F96" s="618"/>
      <c r="G96" s="618"/>
      <c r="H96" s="618"/>
      <c r="I96" s="618"/>
      <c r="J96" s="618"/>
      <c r="K96" s="618"/>
      <c r="L96" s="618"/>
      <c r="M96" s="618"/>
      <c r="N96" s="618"/>
      <c r="O96" s="618"/>
      <c r="P96" s="619"/>
      <c r="Q96" s="617"/>
      <c r="R96" s="618"/>
      <c r="S96" s="618"/>
      <c r="T96" s="618"/>
      <c r="U96" s="618"/>
      <c r="V96" s="618"/>
      <c r="W96" s="618"/>
      <c r="X96" s="618"/>
      <c r="Y96" s="618"/>
      <c r="Z96" s="618"/>
      <c r="AA96" s="618"/>
      <c r="AB96" s="619"/>
      <c r="AC96" s="617"/>
      <c r="AD96" s="618"/>
      <c r="AE96" s="618"/>
      <c r="AF96" s="618"/>
      <c r="AG96" s="618"/>
      <c r="AH96" s="618"/>
      <c r="AI96" s="618"/>
      <c r="AJ96" s="618"/>
      <c r="AK96" s="618"/>
      <c r="AL96" s="618"/>
      <c r="AM96" s="618"/>
      <c r="AN96" s="619"/>
      <c r="AO96" s="617"/>
      <c r="AP96" s="618"/>
      <c r="AQ96" s="618"/>
      <c r="AR96" s="618"/>
      <c r="AS96" s="618"/>
      <c r="AT96" s="618"/>
      <c r="AU96" s="618"/>
      <c r="AV96" s="618"/>
      <c r="AW96" s="618"/>
      <c r="AX96" s="620"/>
    </row>
    <row r="97" spans="1:50" ht="24.75" customHeight="1" x14ac:dyDescent="0.2">
      <c r="A97" s="651" t="s">
        <v>240</v>
      </c>
      <c r="B97" s="652"/>
      <c r="C97" s="652"/>
      <c r="D97" s="652"/>
      <c r="E97" s="617" t="s">
        <v>618</v>
      </c>
      <c r="F97" s="618"/>
      <c r="G97" s="618"/>
      <c r="H97" s="618"/>
      <c r="I97" s="618"/>
      <c r="J97" s="618"/>
      <c r="K97" s="618"/>
      <c r="L97" s="618"/>
      <c r="M97" s="618"/>
      <c r="N97" s="618"/>
      <c r="O97" s="618"/>
      <c r="P97" s="619"/>
      <c r="Q97" s="617"/>
      <c r="R97" s="618"/>
      <c r="S97" s="618"/>
      <c r="T97" s="618"/>
      <c r="U97" s="618"/>
      <c r="V97" s="618"/>
      <c r="W97" s="618"/>
      <c r="X97" s="618"/>
      <c r="Y97" s="618"/>
      <c r="Z97" s="618"/>
      <c r="AA97" s="618"/>
      <c r="AB97" s="619"/>
      <c r="AC97" s="617"/>
      <c r="AD97" s="618"/>
      <c r="AE97" s="618"/>
      <c r="AF97" s="618"/>
      <c r="AG97" s="618"/>
      <c r="AH97" s="618"/>
      <c r="AI97" s="618"/>
      <c r="AJ97" s="618"/>
      <c r="AK97" s="618"/>
      <c r="AL97" s="618"/>
      <c r="AM97" s="618"/>
      <c r="AN97" s="619"/>
      <c r="AO97" s="617"/>
      <c r="AP97" s="618"/>
      <c r="AQ97" s="618"/>
      <c r="AR97" s="618"/>
      <c r="AS97" s="618"/>
      <c r="AT97" s="618"/>
      <c r="AU97" s="618"/>
      <c r="AV97" s="618"/>
      <c r="AW97" s="618"/>
      <c r="AX97" s="620"/>
    </row>
    <row r="98" spans="1:50" ht="24.75" customHeight="1" x14ac:dyDescent="0.2">
      <c r="A98" s="651" t="s">
        <v>386</v>
      </c>
      <c r="B98" s="652"/>
      <c r="C98" s="652"/>
      <c r="D98" s="652"/>
      <c r="E98" s="669" t="s">
        <v>572</v>
      </c>
      <c r="F98" s="670"/>
      <c r="G98" s="670"/>
      <c r="H98" s="70" t="str">
        <f>IF(E98="","","-")</f>
        <v>-</v>
      </c>
      <c r="I98" s="670"/>
      <c r="J98" s="670"/>
      <c r="K98" s="70" t="str">
        <f>IF(I98="","","-")</f>
        <v/>
      </c>
      <c r="L98" s="666">
        <v>132</v>
      </c>
      <c r="M98" s="666"/>
      <c r="N98" s="70" t="str">
        <f>IF(O98="","","-")</f>
        <v/>
      </c>
      <c r="O98" s="667"/>
      <c r="P98" s="668"/>
      <c r="Q98" s="669"/>
      <c r="R98" s="670"/>
      <c r="S98" s="670"/>
      <c r="T98" s="70" t="str">
        <f>IF(Q98="","","-")</f>
        <v/>
      </c>
      <c r="U98" s="670"/>
      <c r="V98" s="670"/>
      <c r="W98" s="70" t="str">
        <f>IF(U98="","","-")</f>
        <v/>
      </c>
      <c r="X98" s="666"/>
      <c r="Y98" s="666"/>
      <c r="Z98" s="70" t="str">
        <f>IF(AA98="","","-")</f>
        <v/>
      </c>
      <c r="AA98" s="667"/>
      <c r="AB98" s="668"/>
      <c r="AC98" s="669"/>
      <c r="AD98" s="670"/>
      <c r="AE98" s="670"/>
      <c r="AF98" s="70" t="str">
        <f>IF(AC98="","","-")</f>
        <v/>
      </c>
      <c r="AG98" s="670"/>
      <c r="AH98" s="670"/>
      <c r="AI98" s="70" t="str">
        <f>IF(AG98="","","-")</f>
        <v/>
      </c>
      <c r="AJ98" s="666"/>
      <c r="AK98" s="666"/>
      <c r="AL98" s="70" t="str">
        <f>IF(AM98="","","-")</f>
        <v/>
      </c>
      <c r="AM98" s="667"/>
      <c r="AN98" s="668"/>
      <c r="AO98" s="669"/>
      <c r="AP98" s="670"/>
      <c r="AQ98" s="70" t="str">
        <f>IF(AO98="","","-")</f>
        <v/>
      </c>
      <c r="AR98" s="670"/>
      <c r="AS98" s="670"/>
      <c r="AT98" s="70" t="str">
        <f>IF(AR98="","","-")</f>
        <v/>
      </c>
      <c r="AU98" s="666"/>
      <c r="AV98" s="666"/>
      <c r="AW98" s="70" t="str">
        <f>IF(AX98="","","-")</f>
        <v/>
      </c>
      <c r="AX98" s="73"/>
    </row>
    <row r="99" spans="1:50" ht="24.75" customHeight="1" x14ac:dyDescent="0.2">
      <c r="A99" s="651" t="s">
        <v>559</v>
      </c>
      <c r="B99" s="652"/>
      <c r="C99" s="652"/>
      <c r="D99" s="652"/>
      <c r="E99" s="669" t="s">
        <v>572</v>
      </c>
      <c r="F99" s="670"/>
      <c r="G99" s="670"/>
      <c r="H99" s="70"/>
      <c r="I99" s="670"/>
      <c r="J99" s="670"/>
      <c r="K99" s="70"/>
      <c r="L99" s="666">
        <v>133</v>
      </c>
      <c r="M99" s="666"/>
      <c r="N99" s="70" t="str">
        <f>IF(O99="","","-")</f>
        <v/>
      </c>
      <c r="O99" s="667"/>
      <c r="P99" s="668"/>
      <c r="Q99" s="669"/>
      <c r="R99" s="670"/>
      <c r="S99" s="670"/>
      <c r="T99" s="70" t="str">
        <f>IF(Q99="","","-")</f>
        <v/>
      </c>
      <c r="U99" s="670"/>
      <c r="V99" s="670"/>
      <c r="W99" s="70" t="str">
        <f>IF(U99="","","-")</f>
        <v/>
      </c>
      <c r="X99" s="666"/>
      <c r="Y99" s="666"/>
      <c r="Z99" s="70" t="str">
        <f>IF(AA99="","","-")</f>
        <v/>
      </c>
      <c r="AA99" s="667"/>
      <c r="AB99" s="668"/>
      <c r="AC99" s="669"/>
      <c r="AD99" s="670"/>
      <c r="AE99" s="670"/>
      <c r="AF99" s="70" t="str">
        <f>IF(AC99="","","-")</f>
        <v/>
      </c>
      <c r="AG99" s="670"/>
      <c r="AH99" s="670"/>
      <c r="AI99" s="70" t="str">
        <f>IF(AG99="","","-")</f>
        <v/>
      </c>
      <c r="AJ99" s="666"/>
      <c r="AK99" s="666"/>
      <c r="AL99" s="70" t="str">
        <f>IF(AM99="","","-")</f>
        <v/>
      </c>
      <c r="AM99" s="667"/>
      <c r="AN99" s="668"/>
      <c r="AO99" s="669"/>
      <c r="AP99" s="670"/>
      <c r="AQ99" s="70" t="str">
        <f>IF(AO99="","","-")</f>
        <v/>
      </c>
      <c r="AR99" s="670"/>
      <c r="AS99" s="670"/>
      <c r="AT99" s="70" t="str">
        <f>IF(AR99="","","-")</f>
        <v/>
      </c>
      <c r="AU99" s="666"/>
      <c r="AV99" s="666"/>
      <c r="AW99" s="70" t="str">
        <f>IF(AX99="","","-")</f>
        <v/>
      </c>
      <c r="AX99" s="73"/>
    </row>
    <row r="100" spans="1:50" ht="24.75" customHeight="1" thickBot="1" x14ac:dyDescent="0.25">
      <c r="A100" s="702" t="s">
        <v>354</v>
      </c>
      <c r="B100" s="703"/>
      <c r="C100" s="703"/>
      <c r="D100" s="703"/>
      <c r="E100" s="671">
        <v>2021</v>
      </c>
      <c r="F100" s="672"/>
      <c r="G100" s="673" t="s">
        <v>571</v>
      </c>
      <c r="H100" s="673"/>
      <c r="I100" s="673"/>
      <c r="J100" s="672">
        <v>20</v>
      </c>
      <c r="K100" s="672"/>
      <c r="L100" s="674">
        <v>150</v>
      </c>
      <c r="M100" s="674"/>
      <c r="N100" s="674"/>
      <c r="O100" s="672"/>
      <c r="P100" s="672"/>
      <c r="Q100" s="671"/>
      <c r="R100" s="672"/>
      <c r="S100" s="673"/>
      <c r="T100" s="673"/>
      <c r="U100" s="673"/>
      <c r="V100" s="672"/>
      <c r="W100" s="672"/>
      <c r="X100" s="674"/>
      <c r="Y100" s="674"/>
      <c r="Z100" s="674"/>
      <c r="AA100" s="672"/>
      <c r="AB100" s="701"/>
      <c r="AC100" s="671"/>
      <c r="AD100" s="672"/>
      <c r="AE100" s="673"/>
      <c r="AF100" s="673"/>
      <c r="AG100" s="673"/>
      <c r="AH100" s="672"/>
      <c r="AI100" s="672"/>
      <c r="AJ100" s="674"/>
      <c r="AK100" s="674"/>
      <c r="AL100" s="674"/>
      <c r="AM100" s="672"/>
      <c r="AN100" s="701"/>
      <c r="AO100" s="671"/>
      <c r="AP100" s="672"/>
      <c r="AQ100" s="673"/>
      <c r="AR100" s="673"/>
      <c r="AS100" s="673"/>
      <c r="AT100" s="672"/>
      <c r="AU100" s="672"/>
      <c r="AV100" s="674"/>
      <c r="AW100" s="674"/>
      <c r="AX100" s="77"/>
    </row>
    <row r="101" spans="1:50" ht="28.35" customHeight="1" x14ac:dyDescent="0.2">
      <c r="A101" s="678" t="s">
        <v>234</v>
      </c>
      <c r="B101" s="679"/>
      <c r="C101" s="679"/>
      <c r="D101" s="679"/>
      <c r="E101" s="679"/>
      <c r="F101" s="680"/>
      <c r="G101" s="78" t="s">
        <v>560</v>
      </c>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8.35" customHeight="1" x14ac:dyDescent="0.2">
      <c r="A102" s="147"/>
      <c r="B102" s="148"/>
      <c r="C102" s="148"/>
      <c r="D102" s="148"/>
      <c r="E102" s="148"/>
      <c r="F102" s="14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2">
      <c r="A103" s="147"/>
      <c r="B103" s="148"/>
      <c r="C103" s="148"/>
      <c r="D103" s="148"/>
      <c r="E103" s="148"/>
      <c r="F103" s="14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2">
      <c r="A104" s="147"/>
      <c r="B104" s="148"/>
      <c r="C104" s="148"/>
      <c r="D104" s="148"/>
      <c r="E104" s="148"/>
      <c r="F104" s="14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2">
      <c r="A105" s="147"/>
      <c r="B105" s="148"/>
      <c r="C105" s="148"/>
      <c r="D105" s="148"/>
      <c r="E105" s="148"/>
      <c r="F105" s="14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2">
      <c r="A106" s="147"/>
      <c r="B106" s="148"/>
      <c r="C106" s="148"/>
      <c r="D106" s="148"/>
      <c r="E106" s="148"/>
      <c r="F106" s="149"/>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hidden="1" customHeight="1" x14ac:dyDescent="0.2">
      <c r="A107" s="147"/>
      <c r="B107" s="148"/>
      <c r="C107" s="148"/>
      <c r="D107" s="148"/>
      <c r="E107" s="148"/>
      <c r="F107" s="149"/>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2">
      <c r="A108" s="147"/>
      <c r="B108" s="148"/>
      <c r="C108" s="148"/>
      <c r="D108" s="148"/>
      <c r="E108" s="148"/>
      <c r="F108" s="149"/>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2">
      <c r="A109" s="147"/>
      <c r="B109" s="148"/>
      <c r="C109" s="148"/>
      <c r="D109" s="148"/>
      <c r="E109" s="148"/>
      <c r="F109" s="149"/>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2">
      <c r="A110" s="147"/>
      <c r="B110" s="148"/>
      <c r="C110" s="148"/>
      <c r="D110" s="148"/>
      <c r="E110" s="148"/>
      <c r="F110" s="149"/>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2">
      <c r="A111" s="147"/>
      <c r="B111" s="148"/>
      <c r="C111" s="148"/>
      <c r="D111" s="148"/>
      <c r="E111" s="148"/>
      <c r="F111" s="149"/>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2">
      <c r="A112" s="147"/>
      <c r="B112" s="148"/>
      <c r="C112" s="148"/>
      <c r="D112" s="148"/>
      <c r="E112" s="148"/>
      <c r="F112" s="149"/>
      <c r="G112" s="35"/>
      <c r="H112" s="36"/>
      <c r="I112" s="36"/>
      <c r="J112" s="36"/>
      <c r="K112" s="36"/>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37"/>
    </row>
    <row r="113" spans="1:50" ht="28.35" customHeight="1" x14ac:dyDescent="0.2">
      <c r="A113" s="147"/>
      <c r="B113" s="148"/>
      <c r="C113" s="148"/>
      <c r="D113" s="148"/>
      <c r="E113" s="148"/>
      <c r="F113" s="149"/>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7.75" customHeight="1" x14ac:dyDescent="0.2">
      <c r="A114" s="147"/>
      <c r="B114" s="148"/>
      <c r="C114" s="148"/>
      <c r="D114" s="148"/>
      <c r="E114" s="148"/>
      <c r="F114" s="149"/>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2">
      <c r="A115" s="147"/>
      <c r="B115" s="148"/>
      <c r="C115" s="148"/>
      <c r="D115" s="148"/>
      <c r="E115" s="148"/>
      <c r="F115" s="149"/>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2">
      <c r="A116" s="147"/>
      <c r="B116" s="148"/>
      <c r="C116" s="148"/>
      <c r="D116" s="148"/>
      <c r="E116" s="148"/>
      <c r="F116" s="149"/>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2">
      <c r="A117" s="147"/>
      <c r="B117" s="148"/>
      <c r="C117" s="148"/>
      <c r="D117" s="148"/>
      <c r="E117" s="148"/>
      <c r="F117" s="149"/>
      <c r="G117" s="35"/>
      <c r="H117" s="36"/>
      <c r="I117" s="36"/>
      <c r="J117" s="36"/>
      <c r="K117" s="36"/>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37"/>
    </row>
    <row r="118" spans="1:50" ht="16.95" customHeight="1" x14ac:dyDescent="0.2">
      <c r="A118" s="147"/>
      <c r="B118" s="148"/>
      <c r="C118" s="148"/>
      <c r="D118" s="148"/>
      <c r="E118" s="148"/>
      <c r="F118" s="149"/>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52.5" customHeight="1" x14ac:dyDescent="0.2">
      <c r="A119" s="147"/>
      <c r="B119" s="148"/>
      <c r="C119" s="148"/>
      <c r="D119" s="148"/>
      <c r="E119" s="148"/>
      <c r="F119" s="149"/>
      <c r="G119" s="35"/>
      <c r="H119" s="36"/>
      <c r="I119" s="36"/>
      <c r="J119" s="36"/>
      <c r="K119" s="36"/>
      <c r="L119" s="81"/>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52.5" customHeight="1" x14ac:dyDescent="0.2">
      <c r="A120" s="147"/>
      <c r="B120" s="148"/>
      <c r="C120" s="148"/>
      <c r="D120" s="148"/>
      <c r="E120" s="148"/>
      <c r="F120" s="149"/>
      <c r="G120" s="35"/>
      <c r="H120" s="36"/>
      <c r="I120" s="36"/>
      <c r="J120" s="36"/>
      <c r="K120" s="36"/>
      <c r="L120" s="81"/>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4.95" customHeight="1" x14ac:dyDescent="0.2">
      <c r="A121" s="147"/>
      <c r="B121" s="148"/>
      <c r="C121" s="148"/>
      <c r="D121" s="148"/>
      <c r="E121" s="148"/>
      <c r="F121" s="149"/>
      <c r="G121" s="35"/>
      <c r="H121" s="36"/>
      <c r="I121" s="36"/>
      <c r="J121" s="36"/>
      <c r="K121" s="36"/>
      <c r="L121" s="81"/>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18.45" customHeight="1" x14ac:dyDescent="0.2">
      <c r="A122" s="147"/>
      <c r="B122" s="148"/>
      <c r="C122" s="148"/>
      <c r="D122" s="148"/>
      <c r="E122" s="148"/>
      <c r="F122" s="149"/>
      <c r="G122" s="35"/>
      <c r="H122" s="36"/>
      <c r="I122" s="36"/>
      <c r="J122" s="36"/>
      <c r="K122" s="36"/>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37"/>
    </row>
    <row r="123" spans="1:50" ht="35.25" customHeight="1" x14ac:dyDescent="0.2">
      <c r="A123" s="147"/>
      <c r="B123" s="148"/>
      <c r="C123" s="148"/>
      <c r="D123" s="148"/>
      <c r="E123" s="148"/>
      <c r="F123" s="149"/>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30" customHeight="1" x14ac:dyDescent="0.2">
      <c r="A124" s="147"/>
      <c r="B124" s="148"/>
      <c r="C124" s="148"/>
      <c r="D124" s="148"/>
      <c r="E124" s="148"/>
      <c r="F124" s="149"/>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thickBot="1" x14ac:dyDescent="0.25">
      <c r="A125" s="681"/>
      <c r="B125" s="682"/>
      <c r="C125" s="682"/>
      <c r="D125" s="682"/>
      <c r="E125" s="682"/>
      <c r="F125" s="683"/>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24.75" customHeight="1" x14ac:dyDescent="0.2">
      <c r="A126" s="684" t="s">
        <v>236</v>
      </c>
      <c r="B126" s="685"/>
      <c r="C126" s="685"/>
      <c r="D126" s="685"/>
      <c r="E126" s="685"/>
      <c r="F126" s="686"/>
      <c r="G126" s="690" t="s">
        <v>619</v>
      </c>
      <c r="H126" s="691"/>
      <c r="I126" s="691"/>
      <c r="J126" s="691"/>
      <c r="K126" s="691"/>
      <c r="L126" s="691"/>
      <c r="M126" s="691"/>
      <c r="N126" s="691"/>
      <c r="O126" s="691"/>
      <c r="P126" s="691"/>
      <c r="Q126" s="691"/>
      <c r="R126" s="691"/>
      <c r="S126" s="691"/>
      <c r="T126" s="691"/>
      <c r="U126" s="691"/>
      <c r="V126" s="691"/>
      <c r="W126" s="691"/>
      <c r="X126" s="691"/>
      <c r="Y126" s="691"/>
      <c r="Z126" s="691"/>
      <c r="AA126" s="691"/>
      <c r="AB126" s="692"/>
      <c r="AC126" s="690" t="s">
        <v>620</v>
      </c>
      <c r="AD126" s="691"/>
      <c r="AE126" s="691"/>
      <c r="AF126" s="691"/>
      <c r="AG126" s="691"/>
      <c r="AH126" s="691"/>
      <c r="AI126" s="691"/>
      <c r="AJ126" s="691"/>
      <c r="AK126" s="691"/>
      <c r="AL126" s="691"/>
      <c r="AM126" s="691"/>
      <c r="AN126" s="691"/>
      <c r="AO126" s="691"/>
      <c r="AP126" s="691"/>
      <c r="AQ126" s="691"/>
      <c r="AR126" s="691"/>
      <c r="AS126" s="691"/>
      <c r="AT126" s="691"/>
      <c r="AU126" s="691"/>
      <c r="AV126" s="691"/>
      <c r="AW126" s="691"/>
      <c r="AX126" s="693"/>
    </row>
    <row r="127" spans="1:50" ht="24.75" customHeight="1" x14ac:dyDescent="0.2">
      <c r="A127" s="687"/>
      <c r="B127" s="688"/>
      <c r="C127" s="688"/>
      <c r="D127" s="688"/>
      <c r="E127" s="688"/>
      <c r="F127" s="689"/>
      <c r="G127" s="694" t="s">
        <v>15</v>
      </c>
      <c r="H127" s="695"/>
      <c r="I127" s="695"/>
      <c r="J127" s="695"/>
      <c r="K127" s="695"/>
      <c r="L127" s="696" t="s">
        <v>16</v>
      </c>
      <c r="M127" s="695"/>
      <c r="N127" s="695"/>
      <c r="O127" s="695"/>
      <c r="P127" s="695"/>
      <c r="Q127" s="695"/>
      <c r="R127" s="695"/>
      <c r="S127" s="695"/>
      <c r="T127" s="695"/>
      <c r="U127" s="695"/>
      <c r="V127" s="695"/>
      <c r="W127" s="695"/>
      <c r="X127" s="697"/>
      <c r="Y127" s="698" t="s">
        <v>17</v>
      </c>
      <c r="Z127" s="699"/>
      <c r="AA127" s="699"/>
      <c r="AB127" s="700"/>
      <c r="AC127" s="694" t="s">
        <v>15</v>
      </c>
      <c r="AD127" s="695"/>
      <c r="AE127" s="695"/>
      <c r="AF127" s="695"/>
      <c r="AG127" s="695"/>
      <c r="AH127" s="696" t="s">
        <v>16</v>
      </c>
      <c r="AI127" s="695"/>
      <c r="AJ127" s="695"/>
      <c r="AK127" s="695"/>
      <c r="AL127" s="695"/>
      <c r="AM127" s="695"/>
      <c r="AN127" s="695"/>
      <c r="AO127" s="695"/>
      <c r="AP127" s="695"/>
      <c r="AQ127" s="695"/>
      <c r="AR127" s="695"/>
      <c r="AS127" s="695"/>
      <c r="AT127" s="697"/>
      <c r="AU127" s="698" t="s">
        <v>17</v>
      </c>
      <c r="AV127" s="699"/>
      <c r="AW127" s="699"/>
      <c r="AX127" s="710"/>
    </row>
    <row r="128" spans="1:50" ht="24.75" customHeight="1" x14ac:dyDescent="0.2">
      <c r="A128" s="687"/>
      <c r="B128" s="688"/>
      <c r="C128" s="688"/>
      <c r="D128" s="688"/>
      <c r="E128" s="688"/>
      <c r="F128" s="689"/>
      <c r="G128" s="711" t="s">
        <v>621</v>
      </c>
      <c r="H128" s="712"/>
      <c r="I128" s="712"/>
      <c r="J128" s="712"/>
      <c r="K128" s="713"/>
      <c r="L128" s="714" t="s">
        <v>622</v>
      </c>
      <c r="M128" s="715"/>
      <c r="N128" s="715"/>
      <c r="O128" s="715"/>
      <c r="P128" s="715"/>
      <c r="Q128" s="715"/>
      <c r="R128" s="715"/>
      <c r="S128" s="715"/>
      <c r="T128" s="715"/>
      <c r="U128" s="715"/>
      <c r="V128" s="715"/>
      <c r="W128" s="715"/>
      <c r="X128" s="716"/>
      <c r="Y128" s="717">
        <v>5</v>
      </c>
      <c r="Z128" s="718"/>
      <c r="AA128" s="718"/>
      <c r="AB128" s="719"/>
      <c r="AC128" s="711" t="s">
        <v>623</v>
      </c>
      <c r="AD128" s="712"/>
      <c r="AE128" s="712"/>
      <c r="AF128" s="712"/>
      <c r="AG128" s="713"/>
      <c r="AH128" s="714" t="s">
        <v>624</v>
      </c>
      <c r="AI128" s="715"/>
      <c r="AJ128" s="715"/>
      <c r="AK128" s="715"/>
      <c r="AL128" s="715"/>
      <c r="AM128" s="715"/>
      <c r="AN128" s="715"/>
      <c r="AO128" s="715"/>
      <c r="AP128" s="715"/>
      <c r="AQ128" s="715"/>
      <c r="AR128" s="715"/>
      <c r="AS128" s="715"/>
      <c r="AT128" s="716"/>
      <c r="AU128" s="717">
        <v>0.3</v>
      </c>
      <c r="AV128" s="718"/>
      <c r="AW128" s="718"/>
      <c r="AX128" s="720"/>
    </row>
    <row r="129" spans="1:51" ht="24.75" customHeight="1" x14ac:dyDescent="0.2">
      <c r="A129" s="687"/>
      <c r="B129" s="688"/>
      <c r="C129" s="688"/>
      <c r="D129" s="688"/>
      <c r="E129" s="688"/>
      <c r="F129" s="689"/>
      <c r="G129" s="721"/>
      <c r="H129" s="722"/>
      <c r="I129" s="722"/>
      <c r="J129" s="722"/>
      <c r="K129" s="723"/>
      <c r="L129" s="724"/>
      <c r="M129" s="725"/>
      <c r="N129" s="725"/>
      <c r="O129" s="725"/>
      <c r="P129" s="725"/>
      <c r="Q129" s="725"/>
      <c r="R129" s="725"/>
      <c r="S129" s="725"/>
      <c r="T129" s="725"/>
      <c r="U129" s="725"/>
      <c r="V129" s="725"/>
      <c r="W129" s="725"/>
      <c r="X129" s="726"/>
      <c r="Y129" s="727"/>
      <c r="Z129" s="728"/>
      <c r="AA129" s="728"/>
      <c r="AB129" s="729"/>
      <c r="AC129" s="721"/>
      <c r="AD129" s="722"/>
      <c r="AE129" s="722"/>
      <c r="AF129" s="722"/>
      <c r="AG129" s="723"/>
      <c r="AH129" s="724"/>
      <c r="AI129" s="725"/>
      <c r="AJ129" s="725"/>
      <c r="AK129" s="725"/>
      <c r="AL129" s="725"/>
      <c r="AM129" s="725"/>
      <c r="AN129" s="725"/>
      <c r="AO129" s="725"/>
      <c r="AP129" s="725"/>
      <c r="AQ129" s="725"/>
      <c r="AR129" s="725"/>
      <c r="AS129" s="725"/>
      <c r="AT129" s="726"/>
      <c r="AU129" s="727"/>
      <c r="AV129" s="728"/>
      <c r="AW129" s="728"/>
      <c r="AX129" s="730"/>
    </row>
    <row r="130" spans="1:51" ht="24.75" customHeight="1" thickBot="1" x14ac:dyDescent="0.25">
      <c r="A130" s="687"/>
      <c r="B130" s="688"/>
      <c r="C130" s="688"/>
      <c r="D130" s="688"/>
      <c r="E130" s="688"/>
      <c r="F130" s="689"/>
      <c r="G130" s="704" t="s">
        <v>18</v>
      </c>
      <c r="H130" s="705"/>
      <c r="I130" s="705"/>
      <c r="J130" s="705"/>
      <c r="K130" s="705"/>
      <c r="L130" s="706"/>
      <c r="M130" s="707"/>
      <c r="N130" s="707"/>
      <c r="O130" s="707"/>
      <c r="P130" s="707"/>
      <c r="Q130" s="707"/>
      <c r="R130" s="707"/>
      <c r="S130" s="707"/>
      <c r="T130" s="707"/>
      <c r="U130" s="707"/>
      <c r="V130" s="707"/>
      <c r="W130" s="707"/>
      <c r="X130" s="708"/>
      <c r="Y130" s="675">
        <f>SUM(Y128:AB129)</f>
        <v>5</v>
      </c>
      <c r="Z130" s="676"/>
      <c r="AA130" s="676"/>
      <c r="AB130" s="709"/>
      <c r="AC130" s="704" t="s">
        <v>18</v>
      </c>
      <c r="AD130" s="705"/>
      <c r="AE130" s="705"/>
      <c r="AF130" s="705"/>
      <c r="AG130" s="705"/>
      <c r="AH130" s="706"/>
      <c r="AI130" s="707"/>
      <c r="AJ130" s="707"/>
      <c r="AK130" s="707"/>
      <c r="AL130" s="707"/>
      <c r="AM130" s="707"/>
      <c r="AN130" s="707"/>
      <c r="AO130" s="707"/>
      <c r="AP130" s="707"/>
      <c r="AQ130" s="707"/>
      <c r="AR130" s="707"/>
      <c r="AS130" s="707"/>
      <c r="AT130" s="708"/>
      <c r="AU130" s="675">
        <f>SUM(AU128:AX129)</f>
        <v>0.3</v>
      </c>
      <c r="AV130" s="676"/>
      <c r="AW130" s="676"/>
      <c r="AX130" s="677"/>
    </row>
    <row r="131" spans="1:51" ht="24.75" customHeight="1" x14ac:dyDescent="0.2">
      <c r="A131" s="687"/>
      <c r="B131" s="688"/>
      <c r="C131" s="688"/>
      <c r="D131" s="688"/>
      <c r="E131" s="688"/>
      <c r="F131" s="689"/>
      <c r="G131" s="690" t="s">
        <v>625</v>
      </c>
      <c r="H131" s="691"/>
      <c r="I131" s="691"/>
      <c r="J131" s="691"/>
      <c r="K131" s="691"/>
      <c r="L131" s="691"/>
      <c r="M131" s="691"/>
      <c r="N131" s="691"/>
      <c r="O131" s="691"/>
      <c r="P131" s="691"/>
      <c r="Q131" s="691"/>
      <c r="R131" s="691"/>
      <c r="S131" s="691"/>
      <c r="T131" s="691"/>
      <c r="U131" s="691"/>
      <c r="V131" s="691"/>
      <c r="W131" s="691"/>
      <c r="X131" s="691"/>
      <c r="Y131" s="691"/>
      <c r="Z131" s="691"/>
      <c r="AA131" s="691"/>
      <c r="AB131" s="692"/>
      <c r="AC131" s="690" t="s">
        <v>626</v>
      </c>
      <c r="AD131" s="691"/>
      <c r="AE131" s="691"/>
      <c r="AF131" s="691"/>
      <c r="AG131" s="691"/>
      <c r="AH131" s="691"/>
      <c r="AI131" s="691"/>
      <c r="AJ131" s="691"/>
      <c r="AK131" s="691"/>
      <c r="AL131" s="691"/>
      <c r="AM131" s="691"/>
      <c r="AN131" s="691"/>
      <c r="AO131" s="691"/>
      <c r="AP131" s="691"/>
      <c r="AQ131" s="691"/>
      <c r="AR131" s="691"/>
      <c r="AS131" s="691"/>
      <c r="AT131" s="691"/>
      <c r="AU131" s="691"/>
      <c r="AV131" s="691"/>
      <c r="AW131" s="691"/>
      <c r="AX131" s="693"/>
      <c r="AY131">
        <f>COUNTA($G$133,$AC$133)</f>
        <v>2</v>
      </c>
    </row>
    <row r="132" spans="1:51" ht="24.75" customHeight="1" x14ac:dyDescent="0.2">
      <c r="A132" s="687"/>
      <c r="B132" s="688"/>
      <c r="C132" s="688"/>
      <c r="D132" s="688"/>
      <c r="E132" s="688"/>
      <c r="F132" s="689"/>
      <c r="G132" s="694" t="s">
        <v>15</v>
      </c>
      <c r="H132" s="695"/>
      <c r="I132" s="695"/>
      <c r="J132" s="695"/>
      <c r="K132" s="695"/>
      <c r="L132" s="696" t="s">
        <v>16</v>
      </c>
      <c r="M132" s="695"/>
      <c r="N132" s="695"/>
      <c r="O132" s="695"/>
      <c r="P132" s="695"/>
      <c r="Q132" s="695"/>
      <c r="R132" s="695"/>
      <c r="S132" s="695"/>
      <c r="T132" s="695"/>
      <c r="U132" s="695"/>
      <c r="V132" s="695"/>
      <c r="W132" s="695"/>
      <c r="X132" s="697"/>
      <c r="Y132" s="698" t="s">
        <v>17</v>
      </c>
      <c r="Z132" s="699"/>
      <c r="AA132" s="699"/>
      <c r="AB132" s="700"/>
      <c r="AC132" s="694" t="s">
        <v>15</v>
      </c>
      <c r="AD132" s="695"/>
      <c r="AE132" s="695"/>
      <c r="AF132" s="695"/>
      <c r="AG132" s="695"/>
      <c r="AH132" s="696" t="s">
        <v>16</v>
      </c>
      <c r="AI132" s="695"/>
      <c r="AJ132" s="695"/>
      <c r="AK132" s="695"/>
      <c r="AL132" s="695"/>
      <c r="AM132" s="695"/>
      <c r="AN132" s="695"/>
      <c r="AO132" s="695"/>
      <c r="AP132" s="695"/>
      <c r="AQ132" s="695"/>
      <c r="AR132" s="695"/>
      <c r="AS132" s="695"/>
      <c r="AT132" s="697"/>
      <c r="AU132" s="698" t="s">
        <v>17</v>
      </c>
      <c r="AV132" s="699"/>
      <c r="AW132" s="699"/>
      <c r="AX132" s="710"/>
      <c r="AY132">
        <f t="shared" ref="AY132:AY134" si="1">$AY$131</f>
        <v>2</v>
      </c>
    </row>
    <row r="133" spans="1:51" ht="24.75" customHeight="1" x14ac:dyDescent="0.2">
      <c r="A133" s="687"/>
      <c r="B133" s="688"/>
      <c r="C133" s="688"/>
      <c r="D133" s="688"/>
      <c r="E133" s="688"/>
      <c r="F133" s="689"/>
      <c r="G133" s="711" t="s">
        <v>627</v>
      </c>
      <c r="H133" s="712"/>
      <c r="I133" s="712"/>
      <c r="J133" s="712"/>
      <c r="K133" s="713"/>
      <c r="L133" s="714" t="s">
        <v>628</v>
      </c>
      <c r="M133" s="715"/>
      <c r="N133" s="715"/>
      <c r="O133" s="715"/>
      <c r="P133" s="715"/>
      <c r="Q133" s="715"/>
      <c r="R133" s="715"/>
      <c r="S133" s="715"/>
      <c r="T133" s="715"/>
      <c r="U133" s="715"/>
      <c r="V133" s="715"/>
      <c r="W133" s="715"/>
      <c r="X133" s="716"/>
      <c r="Y133" s="717">
        <v>0.2</v>
      </c>
      <c r="Z133" s="718"/>
      <c r="AA133" s="718"/>
      <c r="AB133" s="719"/>
      <c r="AC133" s="711" t="s">
        <v>629</v>
      </c>
      <c r="AD133" s="712"/>
      <c r="AE133" s="712"/>
      <c r="AF133" s="712"/>
      <c r="AG133" s="713"/>
      <c r="AH133" s="714" t="s">
        <v>630</v>
      </c>
      <c r="AI133" s="715"/>
      <c r="AJ133" s="715"/>
      <c r="AK133" s="715"/>
      <c r="AL133" s="715"/>
      <c r="AM133" s="715"/>
      <c r="AN133" s="715"/>
      <c r="AO133" s="715"/>
      <c r="AP133" s="715"/>
      <c r="AQ133" s="715"/>
      <c r="AR133" s="715"/>
      <c r="AS133" s="715"/>
      <c r="AT133" s="716"/>
      <c r="AU133" s="717">
        <v>0.2</v>
      </c>
      <c r="AV133" s="718"/>
      <c r="AW133" s="718"/>
      <c r="AX133" s="720"/>
      <c r="AY133">
        <f t="shared" si="1"/>
        <v>2</v>
      </c>
    </row>
    <row r="134" spans="1:51" ht="24.75" customHeight="1" x14ac:dyDescent="0.2">
      <c r="A134" s="687"/>
      <c r="B134" s="688"/>
      <c r="C134" s="688"/>
      <c r="D134" s="688"/>
      <c r="E134" s="688"/>
      <c r="F134" s="689"/>
      <c r="G134" s="721"/>
      <c r="H134" s="722"/>
      <c r="I134" s="722"/>
      <c r="J134" s="722"/>
      <c r="K134" s="723"/>
      <c r="L134" s="724"/>
      <c r="M134" s="725"/>
      <c r="N134" s="725"/>
      <c r="O134" s="725"/>
      <c r="P134" s="725"/>
      <c r="Q134" s="725"/>
      <c r="R134" s="725"/>
      <c r="S134" s="725"/>
      <c r="T134" s="725"/>
      <c r="U134" s="725"/>
      <c r="V134" s="725"/>
      <c r="W134" s="725"/>
      <c r="X134" s="726"/>
      <c r="Y134" s="727"/>
      <c r="Z134" s="728"/>
      <c r="AA134" s="728"/>
      <c r="AB134" s="729"/>
      <c r="AC134" s="721"/>
      <c r="AD134" s="722"/>
      <c r="AE134" s="722"/>
      <c r="AF134" s="722"/>
      <c r="AG134" s="723"/>
      <c r="AH134" s="724"/>
      <c r="AI134" s="725"/>
      <c r="AJ134" s="725"/>
      <c r="AK134" s="725"/>
      <c r="AL134" s="725"/>
      <c r="AM134" s="725"/>
      <c r="AN134" s="725"/>
      <c r="AO134" s="725"/>
      <c r="AP134" s="725"/>
      <c r="AQ134" s="725"/>
      <c r="AR134" s="725"/>
      <c r="AS134" s="725"/>
      <c r="AT134" s="726"/>
      <c r="AU134" s="727"/>
      <c r="AV134" s="728"/>
      <c r="AW134" s="728"/>
      <c r="AX134" s="730"/>
      <c r="AY134">
        <f t="shared" si="1"/>
        <v>2</v>
      </c>
    </row>
    <row r="135" spans="1:51" ht="24.75" customHeight="1" x14ac:dyDescent="0.2">
      <c r="A135" s="75"/>
      <c r="B135" s="76"/>
      <c r="C135" s="76"/>
      <c r="D135" s="76"/>
      <c r="E135" s="76"/>
      <c r="F135" s="76"/>
      <c r="G135" s="704" t="s">
        <v>18</v>
      </c>
      <c r="H135" s="705"/>
      <c r="I135" s="705"/>
      <c r="J135" s="705"/>
      <c r="K135" s="705"/>
      <c r="L135" s="706"/>
      <c r="M135" s="707"/>
      <c r="N135" s="707"/>
      <c r="O135" s="707"/>
      <c r="P135" s="707"/>
      <c r="Q135" s="707"/>
      <c r="R135" s="707"/>
      <c r="S135" s="707"/>
      <c r="T135" s="707"/>
      <c r="U135" s="707"/>
      <c r="V135" s="707"/>
      <c r="W135" s="707"/>
      <c r="X135" s="708"/>
      <c r="Y135" s="675">
        <f>SUM(Y133:AB134)</f>
        <v>0.2</v>
      </c>
      <c r="Z135" s="676"/>
      <c r="AA135" s="676"/>
      <c r="AB135" s="709"/>
      <c r="AC135" s="704" t="s">
        <v>18</v>
      </c>
      <c r="AD135" s="705"/>
      <c r="AE135" s="705"/>
      <c r="AF135" s="705"/>
      <c r="AG135" s="705"/>
      <c r="AH135" s="706"/>
      <c r="AI135" s="707"/>
      <c r="AJ135" s="707"/>
      <c r="AK135" s="707"/>
      <c r="AL135" s="707"/>
      <c r="AM135" s="707"/>
      <c r="AN135" s="707"/>
      <c r="AO135" s="707"/>
      <c r="AP135" s="707"/>
      <c r="AQ135" s="707"/>
      <c r="AR135" s="707"/>
      <c r="AS135" s="707"/>
      <c r="AT135" s="708"/>
      <c r="AU135" s="675">
        <f>SUM(AU133:AX134)</f>
        <v>0.2</v>
      </c>
      <c r="AV135" s="676"/>
      <c r="AW135" s="676"/>
      <c r="AX135" s="677"/>
    </row>
    <row r="136" spans="1:51" ht="24.75" customHeight="1" thickBot="1" x14ac:dyDescent="0.25">
      <c r="A136" s="759" t="s">
        <v>546</v>
      </c>
      <c r="B136" s="760"/>
      <c r="C136" s="760"/>
      <c r="D136" s="760"/>
      <c r="E136" s="760"/>
      <c r="F136" s="760"/>
      <c r="G136" s="760"/>
      <c r="H136" s="760"/>
      <c r="I136" s="760"/>
      <c r="J136" s="760"/>
      <c r="K136" s="760"/>
      <c r="L136" s="760"/>
      <c r="M136" s="760"/>
      <c r="N136" s="760"/>
      <c r="O136" s="760"/>
      <c r="P136" s="760"/>
      <c r="Q136" s="760"/>
      <c r="R136" s="760"/>
      <c r="S136" s="760"/>
      <c r="T136" s="760"/>
      <c r="U136" s="760"/>
      <c r="V136" s="760"/>
      <c r="W136" s="760"/>
      <c r="X136" s="760"/>
      <c r="Y136" s="760"/>
      <c r="Z136" s="760"/>
      <c r="AA136" s="760"/>
      <c r="AB136" s="760"/>
      <c r="AC136" s="760"/>
      <c r="AD136" s="760"/>
      <c r="AE136" s="760"/>
      <c r="AF136" s="760"/>
      <c r="AG136" s="760"/>
      <c r="AH136" s="760"/>
      <c r="AI136" s="760"/>
      <c r="AJ136" s="760"/>
      <c r="AK136" s="761"/>
      <c r="AL136" s="750" t="s">
        <v>209</v>
      </c>
      <c r="AM136" s="751"/>
      <c r="AN136" s="751"/>
      <c r="AO136" s="72" t="s">
        <v>208</v>
      </c>
      <c r="AP136" s="21"/>
      <c r="AQ136" s="21"/>
      <c r="AR136" s="21"/>
      <c r="AS136" s="21"/>
      <c r="AT136" s="21"/>
      <c r="AU136" s="21"/>
      <c r="AV136" s="21"/>
      <c r="AW136" s="21"/>
      <c r="AX136" s="22"/>
      <c r="AY136">
        <f>COUNTIF($AO$136,"☑")</f>
        <v>0</v>
      </c>
    </row>
    <row r="137" spans="1:51" ht="7.2" customHeight="1" x14ac:dyDescent="0.2">
      <c r="A137" s="4"/>
      <c r="B137" s="4"/>
      <c r="C137" s="4"/>
      <c r="D137" s="4"/>
      <c r="E137" s="4"/>
      <c r="F137" s="4"/>
      <c r="G137" s="7"/>
      <c r="H137" s="7"/>
      <c r="I137" s="7"/>
      <c r="J137" s="7"/>
      <c r="K137" s="7"/>
      <c r="L137" s="3"/>
      <c r="M137" s="7"/>
      <c r="N137" s="7"/>
      <c r="O137" s="7"/>
      <c r="P137" s="7"/>
      <c r="Q137" s="7"/>
      <c r="R137" s="7"/>
      <c r="S137" s="7"/>
      <c r="T137" s="7"/>
      <c r="U137" s="7"/>
      <c r="V137" s="7"/>
      <c r="W137" s="7"/>
      <c r="X137" s="7"/>
      <c r="Y137" s="8"/>
      <c r="Z137" s="8"/>
      <c r="AA137" s="8"/>
      <c r="AB137" s="8"/>
      <c r="AC137" s="7"/>
      <c r="AD137" s="7"/>
      <c r="AE137" s="7"/>
      <c r="AF137" s="7"/>
      <c r="AG137" s="7"/>
      <c r="AH137" s="3"/>
      <c r="AI137" s="7"/>
      <c r="AJ137" s="7"/>
      <c r="AK137" s="7"/>
      <c r="AL137" s="7"/>
      <c r="AM137" s="7"/>
      <c r="AN137" s="7"/>
      <c r="AO137" s="7"/>
      <c r="AP137" s="7"/>
      <c r="AQ137" s="7"/>
      <c r="AR137" s="7"/>
      <c r="AS137" s="7"/>
      <c r="AT137" s="7"/>
      <c r="AU137" s="8"/>
      <c r="AV137" s="8"/>
      <c r="AW137" s="8"/>
      <c r="AX137" s="8"/>
    </row>
    <row r="138" spans="1:51" ht="4.2" customHeight="1" x14ac:dyDescent="0.2"/>
    <row r="139" spans="1:51" ht="18.600000000000001" customHeight="1" x14ac:dyDescent="0.2">
      <c r="A139" s="9"/>
      <c r="B139" s="1" t="s">
        <v>26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16.2" customHeight="1" x14ac:dyDescent="0.2">
      <c r="A140" s="9"/>
      <c r="B140" s="41" t="s">
        <v>217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2">
      <c r="A141" s="752"/>
      <c r="B141" s="752"/>
      <c r="C141" s="752" t="s">
        <v>24</v>
      </c>
      <c r="D141" s="752"/>
      <c r="E141" s="752"/>
      <c r="F141" s="752"/>
      <c r="G141" s="752"/>
      <c r="H141" s="752"/>
      <c r="I141" s="752"/>
      <c r="J141" s="753" t="s">
        <v>182</v>
      </c>
      <c r="K141" s="652"/>
      <c r="L141" s="652"/>
      <c r="M141" s="652"/>
      <c r="N141" s="652"/>
      <c r="O141" s="652"/>
      <c r="P141" s="426" t="s">
        <v>25</v>
      </c>
      <c r="Q141" s="426"/>
      <c r="R141" s="426"/>
      <c r="S141" s="426"/>
      <c r="T141" s="426"/>
      <c r="U141" s="426"/>
      <c r="V141" s="426"/>
      <c r="W141" s="426"/>
      <c r="X141" s="426"/>
      <c r="Y141" s="754" t="s">
        <v>181</v>
      </c>
      <c r="Z141" s="755"/>
      <c r="AA141" s="755"/>
      <c r="AB141" s="755"/>
      <c r="AC141" s="753" t="s">
        <v>207</v>
      </c>
      <c r="AD141" s="753"/>
      <c r="AE141" s="753"/>
      <c r="AF141" s="753"/>
      <c r="AG141" s="753"/>
      <c r="AH141" s="754" t="s">
        <v>222</v>
      </c>
      <c r="AI141" s="752"/>
      <c r="AJ141" s="752"/>
      <c r="AK141" s="752"/>
      <c r="AL141" s="752" t="s">
        <v>19</v>
      </c>
      <c r="AM141" s="752"/>
      <c r="AN141" s="752"/>
      <c r="AO141" s="756"/>
      <c r="AP141" s="731" t="s">
        <v>183</v>
      </c>
      <c r="AQ141" s="731"/>
      <c r="AR141" s="731"/>
      <c r="AS141" s="731"/>
      <c r="AT141" s="731"/>
      <c r="AU141" s="731"/>
      <c r="AV141" s="731"/>
      <c r="AW141" s="731"/>
      <c r="AX141" s="731"/>
    </row>
    <row r="142" spans="1:51" ht="45.6" customHeight="1" x14ac:dyDescent="0.2">
      <c r="A142" s="732">
        <v>1</v>
      </c>
      <c r="B142" s="732">
        <v>1</v>
      </c>
      <c r="C142" s="733" t="s">
        <v>631</v>
      </c>
      <c r="D142" s="734"/>
      <c r="E142" s="734"/>
      <c r="F142" s="734"/>
      <c r="G142" s="734"/>
      <c r="H142" s="734"/>
      <c r="I142" s="734"/>
      <c r="J142" s="735" t="s">
        <v>254</v>
      </c>
      <c r="K142" s="736"/>
      <c r="L142" s="736"/>
      <c r="M142" s="736"/>
      <c r="N142" s="736"/>
      <c r="O142" s="736"/>
      <c r="P142" s="737" t="s">
        <v>632</v>
      </c>
      <c r="Q142" s="738"/>
      <c r="R142" s="738"/>
      <c r="S142" s="738"/>
      <c r="T142" s="738"/>
      <c r="U142" s="738"/>
      <c r="V142" s="738"/>
      <c r="W142" s="738"/>
      <c r="X142" s="738"/>
      <c r="Y142" s="739">
        <v>5</v>
      </c>
      <c r="Z142" s="740"/>
      <c r="AA142" s="740"/>
      <c r="AB142" s="741"/>
      <c r="AC142" s="742" t="s">
        <v>71</v>
      </c>
      <c r="AD142" s="743"/>
      <c r="AE142" s="743"/>
      <c r="AF142" s="743"/>
      <c r="AG142" s="743"/>
      <c r="AH142" s="744" t="s">
        <v>254</v>
      </c>
      <c r="AI142" s="745"/>
      <c r="AJ142" s="745"/>
      <c r="AK142" s="745"/>
      <c r="AL142" s="746" t="s">
        <v>254</v>
      </c>
      <c r="AM142" s="747"/>
      <c r="AN142" s="747"/>
      <c r="AO142" s="748"/>
      <c r="AP142" s="749" t="s">
        <v>254</v>
      </c>
      <c r="AQ142" s="749"/>
      <c r="AR142" s="749"/>
      <c r="AS142" s="749"/>
      <c r="AT142" s="749"/>
      <c r="AU142" s="749"/>
      <c r="AV142" s="749"/>
      <c r="AW142" s="749"/>
      <c r="AX142" s="749"/>
    </row>
    <row r="143" spans="1:51" ht="45.6" customHeight="1" x14ac:dyDescent="0.2">
      <c r="A143" s="732">
        <v>2</v>
      </c>
      <c r="B143" s="732">
        <v>1</v>
      </c>
      <c r="C143" s="733" t="s">
        <v>633</v>
      </c>
      <c r="D143" s="734"/>
      <c r="E143" s="734"/>
      <c r="F143" s="734"/>
      <c r="G143" s="734"/>
      <c r="H143" s="734"/>
      <c r="I143" s="734"/>
      <c r="J143" s="735" t="s">
        <v>254</v>
      </c>
      <c r="K143" s="736"/>
      <c r="L143" s="736"/>
      <c r="M143" s="736"/>
      <c r="N143" s="736"/>
      <c r="O143" s="736"/>
      <c r="P143" s="737" t="s">
        <v>632</v>
      </c>
      <c r="Q143" s="738"/>
      <c r="R143" s="738"/>
      <c r="S143" s="738"/>
      <c r="T143" s="738"/>
      <c r="U143" s="738"/>
      <c r="V143" s="738"/>
      <c r="W143" s="738"/>
      <c r="X143" s="738"/>
      <c r="Y143" s="739">
        <v>5</v>
      </c>
      <c r="Z143" s="740"/>
      <c r="AA143" s="740"/>
      <c r="AB143" s="741"/>
      <c r="AC143" s="742" t="s">
        <v>71</v>
      </c>
      <c r="AD143" s="743"/>
      <c r="AE143" s="743"/>
      <c r="AF143" s="743"/>
      <c r="AG143" s="743"/>
      <c r="AH143" s="744" t="s">
        <v>634</v>
      </c>
      <c r="AI143" s="745"/>
      <c r="AJ143" s="745"/>
      <c r="AK143" s="745"/>
      <c r="AL143" s="746" t="s">
        <v>254</v>
      </c>
      <c r="AM143" s="747"/>
      <c r="AN143" s="747"/>
      <c r="AO143" s="748"/>
      <c r="AP143" s="749" t="s">
        <v>254</v>
      </c>
      <c r="AQ143" s="749"/>
      <c r="AR143" s="749"/>
      <c r="AS143" s="749"/>
      <c r="AT143" s="749"/>
      <c r="AU143" s="749"/>
      <c r="AV143" s="749"/>
      <c r="AW143" s="749"/>
      <c r="AX143" s="749"/>
      <c r="AY143">
        <f>COUNTA($C$143)</f>
        <v>1</v>
      </c>
    </row>
    <row r="144" spans="1:51" ht="45.6" customHeight="1" x14ac:dyDescent="0.2">
      <c r="A144" s="732">
        <v>3</v>
      </c>
      <c r="B144" s="732">
        <v>1</v>
      </c>
      <c r="C144" s="733" t="s">
        <v>635</v>
      </c>
      <c r="D144" s="734"/>
      <c r="E144" s="734"/>
      <c r="F144" s="734"/>
      <c r="G144" s="734"/>
      <c r="H144" s="734"/>
      <c r="I144" s="734"/>
      <c r="J144" s="735" t="s">
        <v>254</v>
      </c>
      <c r="K144" s="736"/>
      <c r="L144" s="736"/>
      <c r="M144" s="736"/>
      <c r="N144" s="736"/>
      <c r="O144" s="736"/>
      <c r="P144" s="737" t="s">
        <v>632</v>
      </c>
      <c r="Q144" s="738"/>
      <c r="R144" s="738"/>
      <c r="S144" s="738"/>
      <c r="T144" s="738"/>
      <c r="U144" s="738"/>
      <c r="V144" s="738"/>
      <c r="W144" s="738"/>
      <c r="X144" s="738"/>
      <c r="Y144" s="739">
        <v>4</v>
      </c>
      <c r="Z144" s="740"/>
      <c r="AA144" s="740"/>
      <c r="AB144" s="741"/>
      <c r="AC144" s="742" t="s">
        <v>71</v>
      </c>
      <c r="AD144" s="743"/>
      <c r="AE144" s="743"/>
      <c r="AF144" s="743"/>
      <c r="AG144" s="743"/>
      <c r="AH144" s="757" t="s">
        <v>634</v>
      </c>
      <c r="AI144" s="758"/>
      <c r="AJ144" s="758"/>
      <c r="AK144" s="758"/>
      <c r="AL144" s="746" t="s">
        <v>254</v>
      </c>
      <c r="AM144" s="747"/>
      <c r="AN144" s="747"/>
      <c r="AO144" s="748"/>
      <c r="AP144" s="749" t="s">
        <v>254</v>
      </c>
      <c r="AQ144" s="749"/>
      <c r="AR144" s="749"/>
      <c r="AS144" s="749"/>
      <c r="AT144" s="749"/>
      <c r="AU144" s="749"/>
      <c r="AV144" s="749"/>
      <c r="AW144" s="749"/>
      <c r="AX144" s="749"/>
      <c r="AY144">
        <f>COUNTA($C$144)</f>
        <v>1</v>
      </c>
    </row>
    <row r="145" spans="1:51" ht="45.6" customHeight="1" x14ac:dyDescent="0.2">
      <c r="A145" s="732">
        <v>4</v>
      </c>
      <c r="B145" s="732">
        <v>1</v>
      </c>
      <c r="C145" s="733" t="s">
        <v>636</v>
      </c>
      <c r="D145" s="734"/>
      <c r="E145" s="734"/>
      <c r="F145" s="734"/>
      <c r="G145" s="734"/>
      <c r="H145" s="734"/>
      <c r="I145" s="734"/>
      <c r="J145" s="735" t="s">
        <v>254</v>
      </c>
      <c r="K145" s="736"/>
      <c r="L145" s="736"/>
      <c r="M145" s="736"/>
      <c r="N145" s="736"/>
      <c r="O145" s="736"/>
      <c r="P145" s="737" t="s">
        <v>632</v>
      </c>
      <c r="Q145" s="738"/>
      <c r="R145" s="738"/>
      <c r="S145" s="738"/>
      <c r="T145" s="738"/>
      <c r="U145" s="738"/>
      <c r="V145" s="738"/>
      <c r="W145" s="738"/>
      <c r="X145" s="738"/>
      <c r="Y145" s="739">
        <v>3</v>
      </c>
      <c r="Z145" s="740"/>
      <c r="AA145" s="740"/>
      <c r="AB145" s="741"/>
      <c r="AC145" s="742" t="s">
        <v>71</v>
      </c>
      <c r="AD145" s="743"/>
      <c r="AE145" s="743"/>
      <c r="AF145" s="743"/>
      <c r="AG145" s="743"/>
      <c r="AH145" s="757" t="s">
        <v>634</v>
      </c>
      <c r="AI145" s="758"/>
      <c r="AJ145" s="758"/>
      <c r="AK145" s="758"/>
      <c r="AL145" s="746" t="s">
        <v>254</v>
      </c>
      <c r="AM145" s="747"/>
      <c r="AN145" s="747"/>
      <c r="AO145" s="748"/>
      <c r="AP145" s="749" t="s">
        <v>254</v>
      </c>
      <c r="AQ145" s="749"/>
      <c r="AR145" s="749"/>
      <c r="AS145" s="749"/>
      <c r="AT145" s="749"/>
      <c r="AU145" s="749"/>
      <c r="AV145" s="749"/>
      <c r="AW145" s="749"/>
      <c r="AX145" s="749"/>
      <c r="AY145">
        <f>COUNTA($C$145)</f>
        <v>1</v>
      </c>
    </row>
    <row r="146" spans="1:51" ht="45.6" customHeight="1" x14ac:dyDescent="0.2">
      <c r="A146" s="732">
        <v>5</v>
      </c>
      <c r="B146" s="732">
        <v>1</v>
      </c>
      <c r="C146" s="733" t="s">
        <v>637</v>
      </c>
      <c r="D146" s="734"/>
      <c r="E146" s="734"/>
      <c r="F146" s="734"/>
      <c r="G146" s="734"/>
      <c r="H146" s="734"/>
      <c r="I146" s="734"/>
      <c r="J146" s="735" t="s">
        <v>254</v>
      </c>
      <c r="K146" s="736"/>
      <c r="L146" s="736"/>
      <c r="M146" s="736"/>
      <c r="N146" s="736"/>
      <c r="O146" s="736"/>
      <c r="P146" s="737" t="s">
        <v>632</v>
      </c>
      <c r="Q146" s="738"/>
      <c r="R146" s="738"/>
      <c r="S146" s="738"/>
      <c r="T146" s="738"/>
      <c r="U146" s="738"/>
      <c r="V146" s="738"/>
      <c r="W146" s="738"/>
      <c r="X146" s="738"/>
      <c r="Y146" s="739">
        <v>2</v>
      </c>
      <c r="Z146" s="740"/>
      <c r="AA146" s="740"/>
      <c r="AB146" s="741"/>
      <c r="AC146" s="742" t="s">
        <v>71</v>
      </c>
      <c r="AD146" s="743"/>
      <c r="AE146" s="743"/>
      <c r="AF146" s="743"/>
      <c r="AG146" s="743"/>
      <c r="AH146" s="757" t="s">
        <v>634</v>
      </c>
      <c r="AI146" s="758"/>
      <c r="AJ146" s="758"/>
      <c r="AK146" s="758"/>
      <c r="AL146" s="746" t="s">
        <v>254</v>
      </c>
      <c r="AM146" s="747"/>
      <c r="AN146" s="747"/>
      <c r="AO146" s="748"/>
      <c r="AP146" s="749" t="s">
        <v>254</v>
      </c>
      <c r="AQ146" s="749"/>
      <c r="AR146" s="749"/>
      <c r="AS146" s="749"/>
      <c r="AT146" s="749"/>
      <c r="AU146" s="749"/>
      <c r="AV146" s="749"/>
      <c r="AW146" s="749"/>
      <c r="AX146" s="749"/>
      <c r="AY146">
        <f>COUNTA($C$146)</f>
        <v>1</v>
      </c>
    </row>
    <row r="147" spans="1:51" ht="45.6" customHeight="1" x14ac:dyDescent="0.2">
      <c r="A147" s="732">
        <v>6</v>
      </c>
      <c r="B147" s="732">
        <v>1</v>
      </c>
      <c r="C147" s="733" t="s">
        <v>638</v>
      </c>
      <c r="D147" s="734"/>
      <c r="E147" s="734"/>
      <c r="F147" s="734"/>
      <c r="G147" s="734"/>
      <c r="H147" s="734"/>
      <c r="I147" s="734"/>
      <c r="J147" s="735" t="s">
        <v>254</v>
      </c>
      <c r="K147" s="736"/>
      <c r="L147" s="736"/>
      <c r="M147" s="736"/>
      <c r="N147" s="736"/>
      <c r="O147" s="736"/>
      <c r="P147" s="737" t="s">
        <v>632</v>
      </c>
      <c r="Q147" s="738"/>
      <c r="R147" s="738"/>
      <c r="S147" s="738"/>
      <c r="T147" s="738"/>
      <c r="U147" s="738"/>
      <c r="V147" s="738"/>
      <c r="W147" s="738"/>
      <c r="X147" s="738"/>
      <c r="Y147" s="739">
        <v>2</v>
      </c>
      <c r="Z147" s="740"/>
      <c r="AA147" s="740"/>
      <c r="AB147" s="741"/>
      <c r="AC147" s="742" t="s">
        <v>71</v>
      </c>
      <c r="AD147" s="743"/>
      <c r="AE147" s="743"/>
      <c r="AF147" s="743"/>
      <c r="AG147" s="743"/>
      <c r="AH147" s="757" t="s">
        <v>634</v>
      </c>
      <c r="AI147" s="758"/>
      <c r="AJ147" s="758"/>
      <c r="AK147" s="758"/>
      <c r="AL147" s="746" t="s">
        <v>254</v>
      </c>
      <c r="AM147" s="747"/>
      <c r="AN147" s="747"/>
      <c r="AO147" s="748"/>
      <c r="AP147" s="749" t="s">
        <v>254</v>
      </c>
      <c r="AQ147" s="749"/>
      <c r="AR147" s="749"/>
      <c r="AS147" s="749"/>
      <c r="AT147" s="749"/>
      <c r="AU147" s="749"/>
      <c r="AV147" s="749"/>
      <c r="AW147" s="749"/>
      <c r="AX147" s="749"/>
      <c r="AY147">
        <f>COUNTA($C$147)</f>
        <v>1</v>
      </c>
    </row>
    <row r="148" spans="1:51" ht="45.6" customHeight="1" x14ac:dyDescent="0.2">
      <c r="A148" s="732">
        <v>7</v>
      </c>
      <c r="B148" s="732">
        <v>1</v>
      </c>
      <c r="C148" s="733" t="s">
        <v>635</v>
      </c>
      <c r="D148" s="734"/>
      <c r="E148" s="734"/>
      <c r="F148" s="734"/>
      <c r="G148" s="734"/>
      <c r="H148" s="734"/>
      <c r="I148" s="734"/>
      <c r="J148" s="735" t="s">
        <v>254</v>
      </c>
      <c r="K148" s="736"/>
      <c r="L148" s="736"/>
      <c r="M148" s="736"/>
      <c r="N148" s="736"/>
      <c r="O148" s="736"/>
      <c r="P148" s="737" t="s">
        <v>632</v>
      </c>
      <c r="Q148" s="738"/>
      <c r="R148" s="738"/>
      <c r="S148" s="738"/>
      <c r="T148" s="738"/>
      <c r="U148" s="738"/>
      <c r="V148" s="738"/>
      <c r="W148" s="738"/>
      <c r="X148" s="738"/>
      <c r="Y148" s="739">
        <v>0.2</v>
      </c>
      <c r="Z148" s="740"/>
      <c r="AA148" s="740"/>
      <c r="AB148" s="741"/>
      <c r="AC148" s="742" t="s">
        <v>71</v>
      </c>
      <c r="AD148" s="743"/>
      <c r="AE148" s="743"/>
      <c r="AF148" s="743"/>
      <c r="AG148" s="743"/>
      <c r="AH148" s="757" t="s">
        <v>634</v>
      </c>
      <c r="AI148" s="758"/>
      <c r="AJ148" s="758"/>
      <c r="AK148" s="758"/>
      <c r="AL148" s="746" t="s">
        <v>254</v>
      </c>
      <c r="AM148" s="747"/>
      <c r="AN148" s="747"/>
      <c r="AO148" s="748"/>
      <c r="AP148" s="749" t="s">
        <v>254</v>
      </c>
      <c r="AQ148" s="749"/>
      <c r="AR148" s="749"/>
      <c r="AS148" s="749"/>
      <c r="AT148" s="749"/>
      <c r="AU148" s="749"/>
      <c r="AV148" s="749"/>
      <c r="AW148" s="749"/>
      <c r="AX148" s="749"/>
      <c r="AY148">
        <f>COUNTA($C$148)</f>
        <v>1</v>
      </c>
    </row>
    <row r="149" spans="1:51" ht="4.2" customHeight="1" x14ac:dyDescent="0.2">
      <c r="A149" s="45"/>
      <c r="B149" s="45"/>
      <c r="C149" s="45"/>
      <c r="D149" s="45"/>
      <c r="E149" s="45"/>
      <c r="F149" s="45"/>
      <c r="G149" s="45"/>
      <c r="H149" s="45"/>
      <c r="I149" s="45"/>
      <c r="J149" s="46"/>
      <c r="K149" s="46"/>
      <c r="L149" s="46"/>
      <c r="M149" s="46"/>
      <c r="N149" s="46"/>
      <c r="O149" s="46"/>
      <c r="P149" s="47"/>
      <c r="Q149" s="47"/>
      <c r="R149" s="47"/>
      <c r="S149" s="47"/>
      <c r="T149" s="47"/>
      <c r="U149" s="47"/>
      <c r="V149" s="47"/>
      <c r="W149" s="47"/>
      <c r="X149" s="47"/>
      <c r="Y149" s="48"/>
      <c r="Z149" s="48"/>
      <c r="AA149" s="48"/>
      <c r="AB149" s="48"/>
      <c r="AC149" s="48"/>
      <c r="AD149" s="48"/>
      <c r="AE149" s="48"/>
      <c r="AF149" s="48"/>
      <c r="AG149" s="48"/>
      <c r="AH149" s="48"/>
      <c r="AI149" s="48"/>
      <c r="AJ149" s="48"/>
      <c r="AK149" s="48"/>
      <c r="AL149" s="48"/>
      <c r="AM149" s="48"/>
      <c r="AN149" s="48"/>
      <c r="AO149" s="48"/>
      <c r="AP149" s="47"/>
      <c r="AQ149" s="47"/>
      <c r="AR149" s="47"/>
      <c r="AS149" s="47"/>
      <c r="AT149" s="47"/>
      <c r="AU149" s="47"/>
      <c r="AV149" s="47"/>
      <c r="AW149" s="47"/>
      <c r="AX149" s="47"/>
      <c r="AY149">
        <f>COUNTA($C$152)</f>
        <v>1</v>
      </c>
    </row>
    <row r="150" spans="1:51" ht="24.75" customHeight="1" x14ac:dyDescent="0.2">
      <c r="A150" s="45"/>
      <c r="B150" s="49" t="s">
        <v>163</v>
      </c>
      <c r="C150" s="45"/>
      <c r="D150" s="45"/>
      <c r="E150" s="45"/>
      <c r="F150" s="45"/>
      <c r="G150" s="45"/>
      <c r="H150" s="45"/>
      <c r="I150" s="45"/>
      <c r="J150" s="45"/>
      <c r="K150" s="45"/>
      <c r="L150" s="45"/>
      <c r="M150" s="45"/>
      <c r="N150" s="45"/>
      <c r="O150" s="45"/>
      <c r="P150" s="50"/>
      <c r="Q150" s="50"/>
      <c r="R150" s="50"/>
      <c r="S150" s="50"/>
      <c r="T150" s="50"/>
      <c r="U150" s="50"/>
      <c r="V150" s="50"/>
      <c r="W150" s="50"/>
      <c r="X150" s="50"/>
      <c r="Y150" s="51"/>
      <c r="Z150" s="51"/>
      <c r="AA150" s="51"/>
      <c r="AB150" s="51"/>
      <c r="AC150" s="51"/>
      <c r="AD150" s="51"/>
      <c r="AE150" s="51"/>
      <c r="AF150" s="51"/>
      <c r="AG150" s="51"/>
      <c r="AH150" s="51"/>
      <c r="AI150" s="51"/>
      <c r="AJ150" s="51"/>
      <c r="AK150" s="51"/>
      <c r="AL150" s="51"/>
      <c r="AM150" s="51"/>
      <c r="AN150" s="51"/>
      <c r="AO150" s="51"/>
      <c r="AP150" s="50"/>
      <c r="AQ150" s="50"/>
      <c r="AR150" s="50"/>
      <c r="AS150" s="50"/>
      <c r="AT150" s="50"/>
      <c r="AU150" s="50"/>
      <c r="AV150" s="50"/>
      <c r="AW150" s="50"/>
      <c r="AX150" s="50"/>
      <c r="AY150">
        <f>$AY$149</f>
        <v>1</v>
      </c>
    </row>
    <row r="151" spans="1:51" ht="59.25" customHeight="1" x14ac:dyDescent="0.2">
      <c r="A151" s="752"/>
      <c r="B151" s="752"/>
      <c r="C151" s="752" t="s">
        <v>24</v>
      </c>
      <c r="D151" s="752"/>
      <c r="E151" s="752"/>
      <c r="F151" s="752"/>
      <c r="G151" s="752"/>
      <c r="H151" s="752"/>
      <c r="I151" s="752"/>
      <c r="J151" s="753" t="s">
        <v>182</v>
      </c>
      <c r="K151" s="652"/>
      <c r="L151" s="652"/>
      <c r="M151" s="652"/>
      <c r="N151" s="652"/>
      <c r="O151" s="652"/>
      <c r="P151" s="426" t="s">
        <v>25</v>
      </c>
      <c r="Q151" s="426"/>
      <c r="R151" s="426"/>
      <c r="S151" s="426"/>
      <c r="T151" s="426"/>
      <c r="U151" s="426"/>
      <c r="V151" s="426"/>
      <c r="W151" s="426"/>
      <c r="X151" s="426"/>
      <c r="Y151" s="754" t="s">
        <v>181</v>
      </c>
      <c r="Z151" s="755"/>
      <c r="AA151" s="755"/>
      <c r="AB151" s="755"/>
      <c r="AC151" s="753" t="s">
        <v>207</v>
      </c>
      <c r="AD151" s="753"/>
      <c r="AE151" s="753"/>
      <c r="AF151" s="753"/>
      <c r="AG151" s="753"/>
      <c r="AH151" s="754" t="s">
        <v>222</v>
      </c>
      <c r="AI151" s="752"/>
      <c r="AJ151" s="752"/>
      <c r="AK151" s="752"/>
      <c r="AL151" s="752" t="s">
        <v>19</v>
      </c>
      <c r="AM151" s="752"/>
      <c r="AN151" s="752"/>
      <c r="AO151" s="756"/>
      <c r="AP151" s="731" t="s">
        <v>183</v>
      </c>
      <c r="AQ151" s="731"/>
      <c r="AR151" s="731"/>
      <c r="AS151" s="731"/>
      <c r="AT151" s="731"/>
      <c r="AU151" s="731"/>
      <c r="AV151" s="731"/>
      <c r="AW151" s="731"/>
      <c r="AX151" s="731"/>
      <c r="AY151">
        <f>$AY$149</f>
        <v>1</v>
      </c>
    </row>
    <row r="152" spans="1:51" ht="30" customHeight="1" x14ac:dyDescent="0.2">
      <c r="A152" s="732">
        <v>1</v>
      </c>
      <c r="B152" s="732">
        <v>1</v>
      </c>
      <c r="C152" s="733" t="s">
        <v>631</v>
      </c>
      <c r="D152" s="734"/>
      <c r="E152" s="734"/>
      <c r="F152" s="734"/>
      <c r="G152" s="734"/>
      <c r="H152" s="734"/>
      <c r="I152" s="734"/>
      <c r="J152" s="735" t="s">
        <v>254</v>
      </c>
      <c r="K152" s="736"/>
      <c r="L152" s="736"/>
      <c r="M152" s="736"/>
      <c r="N152" s="736"/>
      <c r="O152" s="736"/>
      <c r="P152" s="737" t="s">
        <v>639</v>
      </c>
      <c r="Q152" s="738"/>
      <c r="R152" s="738"/>
      <c r="S152" s="738"/>
      <c r="T152" s="738"/>
      <c r="U152" s="738"/>
      <c r="V152" s="738"/>
      <c r="W152" s="738"/>
      <c r="X152" s="738"/>
      <c r="Y152" s="739">
        <v>0.3</v>
      </c>
      <c r="Z152" s="740"/>
      <c r="AA152" s="740"/>
      <c r="AB152" s="741"/>
      <c r="AC152" s="742" t="s">
        <v>71</v>
      </c>
      <c r="AD152" s="743"/>
      <c r="AE152" s="743"/>
      <c r="AF152" s="743"/>
      <c r="AG152" s="743"/>
      <c r="AH152" s="744" t="s">
        <v>254</v>
      </c>
      <c r="AI152" s="745"/>
      <c r="AJ152" s="745"/>
      <c r="AK152" s="745"/>
      <c r="AL152" s="746" t="s">
        <v>254</v>
      </c>
      <c r="AM152" s="747"/>
      <c r="AN152" s="747"/>
      <c r="AO152" s="748"/>
      <c r="AP152" s="749" t="s">
        <v>254</v>
      </c>
      <c r="AQ152" s="749"/>
      <c r="AR152" s="749"/>
      <c r="AS152" s="749"/>
      <c r="AT152" s="749"/>
      <c r="AU152" s="749"/>
      <c r="AV152" s="749"/>
      <c r="AW152" s="749"/>
      <c r="AX152" s="749"/>
      <c r="AY152">
        <f>$AY$149</f>
        <v>1</v>
      </c>
    </row>
    <row r="153" spans="1:51" ht="30" customHeight="1" x14ac:dyDescent="0.2">
      <c r="A153" s="732">
        <v>2</v>
      </c>
      <c r="B153" s="732">
        <v>1</v>
      </c>
      <c r="C153" s="733" t="s">
        <v>636</v>
      </c>
      <c r="D153" s="734"/>
      <c r="E153" s="734"/>
      <c r="F153" s="734"/>
      <c r="G153" s="734"/>
      <c r="H153" s="734"/>
      <c r="I153" s="734"/>
      <c r="J153" s="735" t="s">
        <v>254</v>
      </c>
      <c r="K153" s="736"/>
      <c r="L153" s="736"/>
      <c r="M153" s="736"/>
      <c r="N153" s="736"/>
      <c r="O153" s="736"/>
      <c r="P153" s="737" t="s">
        <v>639</v>
      </c>
      <c r="Q153" s="738"/>
      <c r="R153" s="738"/>
      <c r="S153" s="738"/>
      <c r="T153" s="738"/>
      <c r="U153" s="738"/>
      <c r="V153" s="738"/>
      <c r="W153" s="738"/>
      <c r="X153" s="738"/>
      <c r="Y153" s="739">
        <v>0.1</v>
      </c>
      <c r="Z153" s="740"/>
      <c r="AA153" s="740"/>
      <c r="AB153" s="741"/>
      <c r="AC153" s="742" t="s">
        <v>71</v>
      </c>
      <c r="AD153" s="743"/>
      <c r="AE153" s="743"/>
      <c r="AF153" s="743"/>
      <c r="AG153" s="743"/>
      <c r="AH153" s="744" t="s">
        <v>254</v>
      </c>
      <c r="AI153" s="745"/>
      <c r="AJ153" s="745"/>
      <c r="AK153" s="745"/>
      <c r="AL153" s="746" t="s">
        <v>254</v>
      </c>
      <c r="AM153" s="747"/>
      <c r="AN153" s="747"/>
      <c r="AO153" s="748"/>
      <c r="AP153" s="749" t="s">
        <v>254</v>
      </c>
      <c r="AQ153" s="749"/>
      <c r="AR153" s="749"/>
      <c r="AS153" s="749"/>
      <c r="AT153" s="749"/>
      <c r="AU153" s="749"/>
      <c r="AV153" s="749"/>
      <c r="AW153" s="749"/>
      <c r="AX153" s="749"/>
      <c r="AY153">
        <f>COUNTA($C$153)</f>
        <v>1</v>
      </c>
    </row>
    <row r="154" spans="1:51" ht="30" customHeight="1" x14ac:dyDescent="0.2">
      <c r="A154" s="732">
        <v>3</v>
      </c>
      <c r="B154" s="732">
        <v>1</v>
      </c>
      <c r="C154" s="733" t="s">
        <v>637</v>
      </c>
      <c r="D154" s="734"/>
      <c r="E154" s="734"/>
      <c r="F154" s="734"/>
      <c r="G154" s="734"/>
      <c r="H154" s="734"/>
      <c r="I154" s="734"/>
      <c r="J154" s="735" t="s">
        <v>254</v>
      </c>
      <c r="K154" s="736"/>
      <c r="L154" s="736"/>
      <c r="M154" s="736"/>
      <c r="N154" s="736"/>
      <c r="O154" s="736"/>
      <c r="P154" s="737" t="s">
        <v>640</v>
      </c>
      <c r="Q154" s="738"/>
      <c r="R154" s="738"/>
      <c r="S154" s="738"/>
      <c r="T154" s="738"/>
      <c r="U154" s="738"/>
      <c r="V154" s="738"/>
      <c r="W154" s="738"/>
      <c r="X154" s="738"/>
      <c r="Y154" s="739">
        <v>0</v>
      </c>
      <c r="Z154" s="740"/>
      <c r="AA154" s="740"/>
      <c r="AB154" s="741"/>
      <c r="AC154" s="742" t="s">
        <v>71</v>
      </c>
      <c r="AD154" s="743"/>
      <c r="AE154" s="743"/>
      <c r="AF154" s="743"/>
      <c r="AG154" s="743"/>
      <c r="AH154" s="744" t="s">
        <v>254</v>
      </c>
      <c r="AI154" s="745"/>
      <c r="AJ154" s="745"/>
      <c r="AK154" s="745"/>
      <c r="AL154" s="746" t="s">
        <v>254</v>
      </c>
      <c r="AM154" s="747"/>
      <c r="AN154" s="747"/>
      <c r="AO154" s="748"/>
      <c r="AP154" s="749" t="s">
        <v>254</v>
      </c>
      <c r="AQ154" s="749"/>
      <c r="AR154" s="749"/>
      <c r="AS154" s="749"/>
      <c r="AT154" s="749"/>
      <c r="AU154" s="749"/>
      <c r="AV154" s="749"/>
      <c r="AW154" s="749"/>
      <c r="AX154" s="749"/>
      <c r="AY154">
        <f>COUNTA($C$154)</f>
        <v>1</v>
      </c>
    </row>
    <row r="155" spans="1:51" ht="30" customHeight="1" x14ac:dyDescent="0.2">
      <c r="A155" s="732">
        <v>4</v>
      </c>
      <c r="B155" s="732">
        <v>1</v>
      </c>
      <c r="C155" s="733" t="s">
        <v>638</v>
      </c>
      <c r="D155" s="734"/>
      <c r="E155" s="734"/>
      <c r="F155" s="734"/>
      <c r="G155" s="734"/>
      <c r="H155" s="734"/>
      <c r="I155" s="734"/>
      <c r="J155" s="735" t="s">
        <v>254</v>
      </c>
      <c r="K155" s="736"/>
      <c r="L155" s="736"/>
      <c r="M155" s="736"/>
      <c r="N155" s="736"/>
      <c r="O155" s="736"/>
      <c r="P155" s="737" t="s">
        <v>639</v>
      </c>
      <c r="Q155" s="738"/>
      <c r="R155" s="738"/>
      <c r="S155" s="738"/>
      <c r="T155" s="738"/>
      <c r="U155" s="738"/>
      <c r="V155" s="738"/>
      <c r="W155" s="738"/>
      <c r="X155" s="738"/>
      <c r="Y155" s="739">
        <v>0</v>
      </c>
      <c r="Z155" s="740"/>
      <c r="AA155" s="740"/>
      <c r="AB155" s="741"/>
      <c r="AC155" s="742" t="s">
        <v>71</v>
      </c>
      <c r="AD155" s="743"/>
      <c r="AE155" s="743"/>
      <c r="AF155" s="743"/>
      <c r="AG155" s="743"/>
      <c r="AH155" s="744" t="s">
        <v>254</v>
      </c>
      <c r="AI155" s="745"/>
      <c r="AJ155" s="745"/>
      <c r="AK155" s="745"/>
      <c r="AL155" s="746" t="s">
        <v>254</v>
      </c>
      <c r="AM155" s="747"/>
      <c r="AN155" s="747"/>
      <c r="AO155" s="748"/>
      <c r="AP155" s="749" t="s">
        <v>254</v>
      </c>
      <c r="AQ155" s="749"/>
      <c r="AR155" s="749"/>
      <c r="AS155" s="749"/>
      <c r="AT155" s="749"/>
      <c r="AU155" s="749"/>
      <c r="AV155" s="749"/>
      <c r="AW155" s="749"/>
      <c r="AX155" s="749"/>
      <c r="AY155">
        <f>COUNTA($C$155)</f>
        <v>1</v>
      </c>
    </row>
    <row r="156" spans="1:51" ht="30" customHeight="1" x14ac:dyDescent="0.2">
      <c r="A156" s="732">
        <v>5</v>
      </c>
      <c r="B156" s="732">
        <v>1</v>
      </c>
      <c r="C156" s="733" t="s">
        <v>635</v>
      </c>
      <c r="D156" s="734"/>
      <c r="E156" s="734"/>
      <c r="F156" s="734"/>
      <c r="G156" s="734"/>
      <c r="H156" s="734"/>
      <c r="I156" s="734"/>
      <c r="J156" s="735" t="s">
        <v>254</v>
      </c>
      <c r="K156" s="736"/>
      <c r="L156" s="736"/>
      <c r="M156" s="736"/>
      <c r="N156" s="736"/>
      <c r="O156" s="736"/>
      <c r="P156" s="737" t="s">
        <v>639</v>
      </c>
      <c r="Q156" s="738"/>
      <c r="R156" s="738"/>
      <c r="S156" s="738"/>
      <c r="T156" s="738"/>
      <c r="U156" s="738"/>
      <c r="V156" s="738"/>
      <c r="W156" s="738"/>
      <c r="X156" s="738"/>
      <c r="Y156" s="739">
        <v>0</v>
      </c>
      <c r="Z156" s="740"/>
      <c r="AA156" s="740"/>
      <c r="AB156" s="741"/>
      <c r="AC156" s="742" t="s">
        <v>71</v>
      </c>
      <c r="AD156" s="743"/>
      <c r="AE156" s="743"/>
      <c r="AF156" s="743"/>
      <c r="AG156" s="743"/>
      <c r="AH156" s="744" t="s">
        <v>254</v>
      </c>
      <c r="AI156" s="745"/>
      <c r="AJ156" s="745"/>
      <c r="AK156" s="745"/>
      <c r="AL156" s="746" t="s">
        <v>254</v>
      </c>
      <c r="AM156" s="747"/>
      <c r="AN156" s="747"/>
      <c r="AO156" s="748"/>
      <c r="AP156" s="749" t="s">
        <v>254</v>
      </c>
      <c r="AQ156" s="749"/>
      <c r="AR156" s="749"/>
      <c r="AS156" s="749"/>
      <c r="AT156" s="749"/>
      <c r="AU156" s="749"/>
      <c r="AV156" s="749"/>
      <c r="AW156" s="749"/>
      <c r="AX156" s="749"/>
      <c r="AY156">
        <f>COUNTA($C$156)</f>
        <v>1</v>
      </c>
    </row>
    <row r="157" spans="1:51" ht="30" customHeight="1" x14ac:dyDescent="0.2">
      <c r="A157" s="732">
        <v>6</v>
      </c>
      <c r="B157" s="732">
        <v>1</v>
      </c>
      <c r="C157" s="733" t="s">
        <v>633</v>
      </c>
      <c r="D157" s="734"/>
      <c r="E157" s="734"/>
      <c r="F157" s="734"/>
      <c r="G157" s="734"/>
      <c r="H157" s="734"/>
      <c r="I157" s="734"/>
      <c r="J157" s="735" t="s">
        <v>254</v>
      </c>
      <c r="K157" s="736"/>
      <c r="L157" s="736"/>
      <c r="M157" s="736"/>
      <c r="N157" s="736"/>
      <c r="O157" s="736"/>
      <c r="P157" s="737" t="s">
        <v>639</v>
      </c>
      <c r="Q157" s="738"/>
      <c r="R157" s="738"/>
      <c r="S157" s="738"/>
      <c r="T157" s="738"/>
      <c r="U157" s="738"/>
      <c r="V157" s="738"/>
      <c r="W157" s="738"/>
      <c r="X157" s="738"/>
      <c r="Y157" s="739">
        <v>0</v>
      </c>
      <c r="Z157" s="740"/>
      <c r="AA157" s="740"/>
      <c r="AB157" s="741"/>
      <c r="AC157" s="742" t="s">
        <v>71</v>
      </c>
      <c r="AD157" s="743"/>
      <c r="AE157" s="743"/>
      <c r="AF157" s="743"/>
      <c r="AG157" s="743"/>
      <c r="AH157" s="744" t="s">
        <v>254</v>
      </c>
      <c r="AI157" s="745"/>
      <c r="AJ157" s="745"/>
      <c r="AK157" s="745"/>
      <c r="AL157" s="746" t="s">
        <v>254</v>
      </c>
      <c r="AM157" s="747"/>
      <c r="AN157" s="747"/>
      <c r="AO157" s="748"/>
      <c r="AP157" s="749" t="s">
        <v>254</v>
      </c>
      <c r="AQ157" s="749"/>
      <c r="AR157" s="749"/>
      <c r="AS157" s="749"/>
      <c r="AT157" s="749"/>
      <c r="AU157" s="749"/>
      <c r="AV157" s="749"/>
      <c r="AW157" s="749"/>
      <c r="AX157" s="749"/>
      <c r="AY157">
        <f>COUNTA($C$157)</f>
        <v>1</v>
      </c>
    </row>
    <row r="158" spans="1:51" ht="8.4" customHeight="1" x14ac:dyDescent="0.2">
      <c r="A158" s="52"/>
      <c r="B158" s="52"/>
      <c r="C158" s="52"/>
      <c r="D158" s="52"/>
      <c r="E158" s="52"/>
      <c r="F158" s="52"/>
      <c r="G158" s="52"/>
      <c r="H158" s="52"/>
      <c r="I158" s="52"/>
      <c r="J158" s="52"/>
      <c r="K158" s="52"/>
      <c r="L158" s="52"/>
      <c r="M158" s="52"/>
      <c r="N158" s="52"/>
      <c r="O158" s="52"/>
      <c r="P158" s="53"/>
      <c r="Q158" s="53"/>
      <c r="R158" s="53"/>
      <c r="S158" s="53"/>
      <c r="T158" s="53"/>
      <c r="U158" s="53"/>
      <c r="V158" s="53"/>
      <c r="W158" s="53"/>
      <c r="X158" s="53"/>
      <c r="Y158" s="54"/>
      <c r="Z158" s="54"/>
      <c r="AA158" s="54"/>
      <c r="AB158" s="54"/>
      <c r="AC158" s="54"/>
      <c r="AD158" s="54"/>
      <c r="AE158" s="54"/>
      <c r="AF158" s="54"/>
      <c r="AG158" s="54"/>
      <c r="AH158" s="54"/>
      <c r="AI158" s="54"/>
      <c r="AJ158" s="54"/>
      <c r="AK158" s="54"/>
      <c r="AL158" s="54"/>
      <c r="AM158" s="54"/>
      <c r="AN158" s="54"/>
      <c r="AO158" s="54"/>
      <c r="AP158" s="53"/>
      <c r="AQ158" s="53"/>
      <c r="AR158" s="53"/>
      <c r="AS158" s="53"/>
      <c r="AT158" s="53"/>
      <c r="AU158" s="53"/>
      <c r="AV158" s="53"/>
      <c r="AW158" s="53"/>
      <c r="AX158" s="53"/>
      <c r="AY158">
        <f>COUNTA($C$161)</f>
        <v>1</v>
      </c>
    </row>
    <row r="159" spans="1:51" ht="24.75" customHeight="1" x14ac:dyDescent="0.2">
      <c r="A159" s="45"/>
      <c r="B159" s="49" t="s">
        <v>200</v>
      </c>
      <c r="C159" s="45"/>
      <c r="D159" s="45"/>
      <c r="E159" s="45"/>
      <c r="F159" s="45"/>
      <c r="G159" s="45"/>
      <c r="H159" s="45"/>
      <c r="I159" s="45"/>
      <c r="J159" s="45"/>
      <c r="K159" s="45"/>
      <c r="L159" s="45"/>
      <c r="M159" s="45"/>
      <c r="N159" s="45"/>
      <c r="O159" s="45"/>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c r="AY159">
        <f>$AY$158</f>
        <v>1</v>
      </c>
    </row>
    <row r="160" spans="1:51" ht="59.25" customHeight="1" x14ac:dyDescent="0.2">
      <c r="A160" s="752"/>
      <c r="B160" s="752"/>
      <c r="C160" s="752" t="s">
        <v>24</v>
      </c>
      <c r="D160" s="752"/>
      <c r="E160" s="752"/>
      <c r="F160" s="752"/>
      <c r="G160" s="752"/>
      <c r="H160" s="752"/>
      <c r="I160" s="752"/>
      <c r="J160" s="753" t="s">
        <v>182</v>
      </c>
      <c r="K160" s="652"/>
      <c r="L160" s="652"/>
      <c r="M160" s="652"/>
      <c r="N160" s="652"/>
      <c r="O160" s="652"/>
      <c r="P160" s="426" t="s">
        <v>25</v>
      </c>
      <c r="Q160" s="426"/>
      <c r="R160" s="426"/>
      <c r="S160" s="426"/>
      <c r="T160" s="426"/>
      <c r="U160" s="426"/>
      <c r="V160" s="426"/>
      <c r="W160" s="426"/>
      <c r="X160" s="426"/>
      <c r="Y160" s="754" t="s">
        <v>181</v>
      </c>
      <c r="Z160" s="755"/>
      <c r="AA160" s="755"/>
      <c r="AB160" s="755"/>
      <c r="AC160" s="753" t="s">
        <v>207</v>
      </c>
      <c r="AD160" s="753"/>
      <c r="AE160" s="753"/>
      <c r="AF160" s="753"/>
      <c r="AG160" s="753"/>
      <c r="AH160" s="754" t="s">
        <v>222</v>
      </c>
      <c r="AI160" s="752"/>
      <c r="AJ160" s="752"/>
      <c r="AK160" s="752"/>
      <c r="AL160" s="752" t="s">
        <v>19</v>
      </c>
      <c r="AM160" s="752"/>
      <c r="AN160" s="752"/>
      <c r="AO160" s="756"/>
      <c r="AP160" s="731" t="s">
        <v>183</v>
      </c>
      <c r="AQ160" s="731"/>
      <c r="AR160" s="731"/>
      <c r="AS160" s="731"/>
      <c r="AT160" s="731"/>
      <c r="AU160" s="731"/>
      <c r="AV160" s="731"/>
      <c r="AW160" s="731"/>
      <c r="AX160" s="731"/>
      <c r="AY160">
        <f>$AY$158</f>
        <v>1</v>
      </c>
    </row>
    <row r="161" spans="1:51" ht="30" customHeight="1" x14ac:dyDescent="0.2">
      <c r="A161" s="732">
        <v>1</v>
      </c>
      <c r="B161" s="732">
        <v>1</v>
      </c>
      <c r="C161" s="733" t="s">
        <v>631</v>
      </c>
      <c r="D161" s="734"/>
      <c r="E161" s="734"/>
      <c r="F161" s="734"/>
      <c r="G161" s="734"/>
      <c r="H161" s="734"/>
      <c r="I161" s="734"/>
      <c r="J161" s="735" t="s">
        <v>254</v>
      </c>
      <c r="K161" s="736"/>
      <c r="L161" s="736"/>
      <c r="M161" s="736"/>
      <c r="N161" s="736"/>
      <c r="O161" s="736"/>
      <c r="P161" s="737" t="s">
        <v>641</v>
      </c>
      <c r="Q161" s="738"/>
      <c r="R161" s="738"/>
      <c r="S161" s="738"/>
      <c r="T161" s="738"/>
      <c r="U161" s="738"/>
      <c r="V161" s="738"/>
      <c r="W161" s="738"/>
      <c r="X161" s="738"/>
      <c r="Y161" s="739">
        <v>0.2</v>
      </c>
      <c r="Z161" s="740"/>
      <c r="AA161" s="740"/>
      <c r="AB161" s="741"/>
      <c r="AC161" s="742" t="s">
        <v>71</v>
      </c>
      <c r="AD161" s="743"/>
      <c r="AE161" s="743"/>
      <c r="AF161" s="743"/>
      <c r="AG161" s="743"/>
      <c r="AH161" s="757" t="s">
        <v>634</v>
      </c>
      <c r="AI161" s="758"/>
      <c r="AJ161" s="758"/>
      <c r="AK161" s="758"/>
      <c r="AL161" s="746" t="s">
        <v>254</v>
      </c>
      <c r="AM161" s="747"/>
      <c r="AN161" s="747"/>
      <c r="AO161" s="748"/>
      <c r="AP161" s="749" t="s">
        <v>254</v>
      </c>
      <c r="AQ161" s="749"/>
      <c r="AR161" s="749"/>
      <c r="AS161" s="749"/>
      <c r="AT161" s="749"/>
      <c r="AU161" s="749"/>
      <c r="AV161" s="749"/>
      <c r="AW161" s="749"/>
      <c r="AX161" s="749"/>
      <c r="AY161">
        <f>$AY$158</f>
        <v>1</v>
      </c>
    </row>
    <row r="162" spans="1:51" ht="43.2" customHeight="1" x14ac:dyDescent="0.2">
      <c r="A162" s="732">
        <v>2</v>
      </c>
      <c r="B162" s="732">
        <v>1</v>
      </c>
      <c r="C162" s="733" t="s">
        <v>651</v>
      </c>
      <c r="D162" s="734"/>
      <c r="E162" s="734"/>
      <c r="F162" s="734"/>
      <c r="G162" s="734"/>
      <c r="H162" s="734"/>
      <c r="I162" s="734"/>
      <c r="J162" s="735">
        <v>6010401010632</v>
      </c>
      <c r="K162" s="736"/>
      <c r="L162" s="736"/>
      <c r="M162" s="736"/>
      <c r="N162" s="736"/>
      <c r="O162" s="736"/>
      <c r="P162" s="737" t="s">
        <v>642</v>
      </c>
      <c r="Q162" s="738"/>
      <c r="R162" s="738"/>
      <c r="S162" s="738"/>
      <c r="T162" s="738"/>
      <c r="U162" s="738"/>
      <c r="V162" s="738"/>
      <c r="W162" s="738"/>
      <c r="X162" s="738"/>
      <c r="Y162" s="739">
        <v>0.1</v>
      </c>
      <c r="Z162" s="740"/>
      <c r="AA162" s="740"/>
      <c r="AB162" s="741"/>
      <c r="AC162" s="742" t="s">
        <v>229</v>
      </c>
      <c r="AD162" s="743"/>
      <c r="AE162" s="743"/>
      <c r="AF162" s="743"/>
      <c r="AG162" s="743"/>
      <c r="AH162" s="757" t="s">
        <v>634</v>
      </c>
      <c r="AI162" s="758"/>
      <c r="AJ162" s="758"/>
      <c r="AK162" s="758"/>
      <c r="AL162" s="746" t="s">
        <v>254</v>
      </c>
      <c r="AM162" s="747"/>
      <c r="AN162" s="747"/>
      <c r="AO162" s="748"/>
      <c r="AP162" s="749" t="s">
        <v>254</v>
      </c>
      <c r="AQ162" s="749"/>
      <c r="AR162" s="749"/>
      <c r="AS162" s="749"/>
      <c r="AT162" s="749"/>
      <c r="AU162" s="749"/>
      <c r="AV162" s="749"/>
      <c r="AW162" s="749"/>
      <c r="AX162" s="749"/>
      <c r="AY162">
        <f>COUNTA($C$162)</f>
        <v>1</v>
      </c>
    </row>
    <row r="163" spans="1:51" ht="30" customHeight="1" x14ac:dyDescent="0.2">
      <c r="A163" s="732">
        <v>3</v>
      </c>
      <c r="B163" s="732">
        <v>1</v>
      </c>
      <c r="C163" s="733" t="s">
        <v>652</v>
      </c>
      <c r="D163" s="734"/>
      <c r="E163" s="734"/>
      <c r="F163" s="734"/>
      <c r="G163" s="734"/>
      <c r="H163" s="734"/>
      <c r="I163" s="734"/>
      <c r="J163" s="735">
        <v>4010001110223</v>
      </c>
      <c r="K163" s="736"/>
      <c r="L163" s="736"/>
      <c r="M163" s="736"/>
      <c r="N163" s="736"/>
      <c r="O163" s="736"/>
      <c r="P163" s="737" t="s">
        <v>643</v>
      </c>
      <c r="Q163" s="738"/>
      <c r="R163" s="738"/>
      <c r="S163" s="738"/>
      <c r="T163" s="738"/>
      <c r="U163" s="738"/>
      <c r="V163" s="738"/>
      <c r="W163" s="738"/>
      <c r="X163" s="738"/>
      <c r="Y163" s="739">
        <v>0.1</v>
      </c>
      <c r="Z163" s="740"/>
      <c r="AA163" s="740"/>
      <c r="AB163" s="741"/>
      <c r="AC163" s="742" t="s">
        <v>229</v>
      </c>
      <c r="AD163" s="743"/>
      <c r="AE163" s="743"/>
      <c r="AF163" s="743"/>
      <c r="AG163" s="743"/>
      <c r="AH163" s="757" t="s">
        <v>634</v>
      </c>
      <c r="AI163" s="758"/>
      <c r="AJ163" s="758"/>
      <c r="AK163" s="758"/>
      <c r="AL163" s="746" t="s">
        <v>254</v>
      </c>
      <c r="AM163" s="747"/>
      <c r="AN163" s="747"/>
      <c r="AO163" s="748"/>
      <c r="AP163" s="749" t="s">
        <v>254</v>
      </c>
      <c r="AQ163" s="749"/>
      <c r="AR163" s="749"/>
      <c r="AS163" s="749"/>
      <c r="AT163" s="749"/>
      <c r="AU163" s="749"/>
      <c r="AV163" s="749"/>
      <c r="AW163" s="749"/>
      <c r="AX163" s="749"/>
      <c r="AY163">
        <f>COUNTA($C$163)</f>
        <v>1</v>
      </c>
    </row>
    <row r="164" spans="1:51" ht="30" customHeight="1" x14ac:dyDescent="0.2">
      <c r="A164" s="732">
        <v>4</v>
      </c>
      <c r="B164" s="732">
        <v>1</v>
      </c>
      <c r="C164" s="733" t="s">
        <v>631</v>
      </c>
      <c r="D164" s="734"/>
      <c r="E164" s="734"/>
      <c r="F164" s="734"/>
      <c r="G164" s="734"/>
      <c r="H164" s="734"/>
      <c r="I164" s="734"/>
      <c r="J164" s="735" t="s">
        <v>254</v>
      </c>
      <c r="K164" s="736"/>
      <c r="L164" s="736"/>
      <c r="M164" s="736"/>
      <c r="N164" s="736"/>
      <c r="O164" s="736"/>
      <c r="P164" s="737" t="s">
        <v>644</v>
      </c>
      <c r="Q164" s="738"/>
      <c r="R164" s="738"/>
      <c r="S164" s="738"/>
      <c r="T164" s="738"/>
      <c r="U164" s="738"/>
      <c r="V164" s="738"/>
      <c r="W164" s="738"/>
      <c r="X164" s="738"/>
      <c r="Y164" s="739">
        <v>0.1</v>
      </c>
      <c r="Z164" s="740"/>
      <c r="AA164" s="740"/>
      <c r="AB164" s="741"/>
      <c r="AC164" s="742" t="s">
        <v>71</v>
      </c>
      <c r="AD164" s="743"/>
      <c r="AE164" s="743"/>
      <c r="AF164" s="743"/>
      <c r="AG164" s="743"/>
      <c r="AH164" s="757" t="s">
        <v>634</v>
      </c>
      <c r="AI164" s="758"/>
      <c r="AJ164" s="758"/>
      <c r="AK164" s="758"/>
      <c r="AL164" s="746" t="s">
        <v>254</v>
      </c>
      <c r="AM164" s="747"/>
      <c r="AN164" s="747"/>
      <c r="AO164" s="748"/>
      <c r="AP164" s="749" t="s">
        <v>254</v>
      </c>
      <c r="AQ164" s="749"/>
      <c r="AR164" s="749"/>
      <c r="AS164" s="749"/>
      <c r="AT164" s="749"/>
      <c r="AU164" s="749"/>
      <c r="AV164" s="749"/>
      <c r="AW164" s="749"/>
      <c r="AX164" s="749"/>
      <c r="AY164">
        <f>COUNTA($C$164)</f>
        <v>1</v>
      </c>
    </row>
    <row r="165" spans="1:51" ht="30" customHeight="1" x14ac:dyDescent="0.2">
      <c r="A165" s="732">
        <v>5</v>
      </c>
      <c r="B165" s="732">
        <v>1</v>
      </c>
      <c r="C165" s="733" t="s">
        <v>633</v>
      </c>
      <c r="D165" s="734"/>
      <c r="E165" s="734"/>
      <c r="F165" s="734"/>
      <c r="G165" s="734"/>
      <c r="H165" s="734"/>
      <c r="I165" s="734"/>
      <c r="J165" s="735" t="s">
        <v>254</v>
      </c>
      <c r="K165" s="736"/>
      <c r="L165" s="736"/>
      <c r="M165" s="736"/>
      <c r="N165" s="736"/>
      <c r="O165" s="736"/>
      <c r="P165" s="737" t="s">
        <v>641</v>
      </c>
      <c r="Q165" s="738"/>
      <c r="R165" s="738"/>
      <c r="S165" s="738"/>
      <c r="T165" s="738"/>
      <c r="U165" s="738"/>
      <c r="V165" s="738"/>
      <c r="W165" s="738"/>
      <c r="X165" s="738"/>
      <c r="Y165" s="739">
        <v>0.1</v>
      </c>
      <c r="Z165" s="740"/>
      <c r="AA165" s="740"/>
      <c r="AB165" s="741"/>
      <c r="AC165" s="742" t="s">
        <v>71</v>
      </c>
      <c r="AD165" s="743"/>
      <c r="AE165" s="743"/>
      <c r="AF165" s="743"/>
      <c r="AG165" s="743"/>
      <c r="AH165" s="757" t="s">
        <v>634</v>
      </c>
      <c r="AI165" s="758"/>
      <c r="AJ165" s="758"/>
      <c r="AK165" s="758"/>
      <c r="AL165" s="746" t="s">
        <v>254</v>
      </c>
      <c r="AM165" s="747"/>
      <c r="AN165" s="747"/>
      <c r="AO165" s="748"/>
      <c r="AP165" s="749" t="s">
        <v>254</v>
      </c>
      <c r="AQ165" s="749"/>
      <c r="AR165" s="749"/>
      <c r="AS165" s="749"/>
      <c r="AT165" s="749"/>
      <c r="AU165" s="749"/>
      <c r="AV165" s="749"/>
      <c r="AW165" s="749"/>
      <c r="AX165" s="749"/>
      <c r="AY165">
        <f>COUNTA($C$165)</f>
        <v>1</v>
      </c>
    </row>
    <row r="166" spans="1:51" ht="30" customHeight="1" x14ac:dyDescent="0.2">
      <c r="A166" s="732">
        <v>6</v>
      </c>
      <c r="B166" s="732">
        <v>1</v>
      </c>
      <c r="C166" s="733" t="s">
        <v>631</v>
      </c>
      <c r="D166" s="734"/>
      <c r="E166" s="734"/>
      <c r="F166" s="734"/>
      <c r="G166" s="734"/>
      <c r="H166" s="734"/>
      <c r="I166" s="734"/>
      <c r="J166" s="735" t="s">
        <v>254</v>
      </c>
      <c r="K166" s="736"/>
      <c r="L166" s="736"/>
      <c r="M166" s="736"/>
      <c r="N166" s="736"/>
      <c r="O166" s="736"/>
      <c r="P166" s="737" t="s">
        <v>645</v>
      </c>
      <c r="Q166" s="738"/>
      <c r="R166" s="738"/>
      <c r="S166" s="738"/>
      <c r="T166" s="738"/>
      <c r="U166" s="738"/>
      <c r="V166" s="738"/>
      <c r="W166" s="738"/>
      <c r="X166" s="738"/>
      <c r="Y166" s="739">
        <v>0.1</v>
      </c>
      <c r="Z166" s="740"/>
      <c r="AA166" s="740"/>
      <c r="AB166" s="741"/>
      <c r="AC166" s="742" t="s">
        <v>71</v>
      </c>
      <c r="AD166" s="743"/>
      <c r="AE166" s="743"/>
      <c r="AF166" s="743"/>
      <c r="AG166" s="743"/>
      <c r="AH166" s="757" t="s">
        <v>634</v>
      </c>
      <c r="AI166" s="758"/>
      <c r="AJ166" s="758"/>
      <c r="AK166" s="758"/>
      <c r="AL166" s="746" t="s">
        <v>254</v>
      </c>
      <c r="AM166" s="747"/>
      <c r="AN166" s="747"/>
      <c r="AO166" s="748"/>
      <c r="AP166" s="749" t="s">
        <v>254</v>
      </c>
      <c r="AQ166" s="749"/>
      <c r="AR166" s="749"/>
      <c r="AS166" s="749"/>
      <c r="AT166" s="749"/>
      <c r="AU166" s="749"/>
      <c r="AV166" s="749"/>
      <c r="AW166" s="749"/>
      <c r="AX166" s="749"/>
      <c r="AY166">
        <f>COUNTA($C$166)</f>
        <v>1</v>
      </c>
    </row>
    <row r="167" spans="1:51" ht="30" customHeight="1" x14ac:dyDescent="0.2">
      <c r="A167" s="732">
        <v>7</v>
      </c>
      <c r="B167" s="732">
        <v>1</v>
      </c>
      <c r="C167" s="733" t="s">
        <v>653</v>
      </c>
      <c r="D167" s="734"/>
      <c r="E167" s="734"/>
      <c r="F167" s="734"/>
      <c r="G167" s="734"/>
      <c r="H167" s="734"/>
      <c r="I167" s="734"/>
      <c r="J167" s="735">
        <v>3010401009875</v>
      </c>
      <c r="K167" s="736"/>
      <c r="L167" s="736"/>
      <c r="M167" s="736"/>
      <c r="N167" s="736"/>
      <c r="O167" s="736"/>
      <c r="P167" s="737" t="s">
        <v>646</v>
      </c>
      <c r="Q167" s="738"/>
      <c r="R167" s="738"/>
      <c r="S167" s="738"/>
      <c r="T167" s="738"/>
      <c r="U167" s="738"/>
      <c r="V167" s="738"/>
      <c r="W167" s="738"/>
      <c r="X167" s="738"/>
      <c r="Y167" s="739">
        <v>0.1</v>
      </c>
      <c r="Z167" s="740"/>
      <c r="AA167" s="740"/>
      <c r="AB167" s="741"/>
      <c r="AC167" s="742" t="s">
        <v>71</v>
      </c>
      <c r="AD167" s="743"/>
      <c r="AE167" s="743"/>
      <c r="AF167" s="743"/>
      <c r="AG167" s="743"/>
      <c r="AH167" s="757" t="s">
        <v>634</v>
      </c>
      <c r="AI167" s="758"/>
      <c r="AJ167" s="758"/>
      <c r="AK167" s="758"/>
      <c r="AL167" s="746" t="s">
        <v>254</v>
      </c>
      <c r="AM167" s="747"/>
      <c r="AN167" s="747"/>
      <c r="AO167" s="748"/>
      <c r="AP167" s="749" t="s">
        <v>254</v>
      </c>
      <c r="AQ167" s="749"/>
      <c r="AR167" s="749"/>
      <c r="AS167" s="749"/>
      <c r="AT167" s="749"/>
      <c r="AU167" s="749"/>
      <c r="AV167" s="749"/>
      <c r="AW167" s="749"/>
      <c r="AX167" s="749"/>
      <c r="AY167">
        <f>COUNTA($C$167)</f>
        <v>1</v>
      </c>
    </row>
    <row r="168" spans="1:51" ht="45.6" customHeight="1" x14ac:dyDescent="0.2">
      <c r="A168" s="732">
        <v>8</v>
      </c>
      <c r="B168" s="732">
        <v>1</v>
      </c>
      <c r="C168" s="733" t="s">
        <v>654</v>
      </c>
      <c r="D168" s="734"/>
      <c r="E168" s="734"/>
      <c r="F168" s="734"/>
      <c r="G168" s="734"/>
      <c r="H168" s="734"/>
      <c r="I168" s="734"/>
      <c r="J168" s="735">
        <v>9260001032157</v>
      </c>
      <c r="K168" s="736"/>
      <c r="L168" s="736"/>
      <c r="M168" s="736"/>
      <c r="N168" s="736"/>
      <c r="O168" s="736"/>
      <c r="P168" s="737" t="s">
        <v>647</v>
      </c>
      <c r="Q168" s="738"/>
      <c r="R168" s="738"/>
      <c r="S168" s="738"/>
      <c r="T168" s="738"/>
      <c r="U168" s="738"/>
      <c r="V168" s="738"/>
      <c r="W168" s="738"/>
      <c r="X168" s="738"/>
      <c r="Y168" s="739">
        <v>0</v>
      </c>
      <c r="Z168" s="740"/>
      <c r="AA168" s="740"/>
      <c r="AB168" s="741"/>
      <c r="AC168" s="742" t="s">
        <v>229</v>
      </c>
      <c r="AD168" s="743"/>
      <c r="AE168" s="743"/>
      <c r="AF168" s="743"/>
      <c r="AG168" s="743"/>
      <c r="AH168" s="757" t="s">
        <v>634</v>
      </c>
      <c r="AI168" s="758"/>
      <c r="AJ168" s="758"/>
      <c r="AK168" s="758"/>
      <c r="AL168" s="746" t="s">
        <v>254</v>
      </c>
      <c r="AM168" s="747"/>
      <c r="AN168" s="747"/>
      <c r="AO168" s="748"/>
      <c r="AP168" s="749" t="s">
        <v>254</v>
      </c>
      <c r="AQ168" s="749"/>
      <c r="AR168" s="749"/>
      <c r="AS168" s="749"/>
      <c r="AT168" s="749"/>
      <c r="AU168" s="749"/>
      <c r="AV168" s="749"/>
      <c r="AW168" s="749"/>
      <c r="AX168" s="749"/>
      <c r="AY168">
        <f>COUNTA($C$168)</f>
        <v>1</v>
      </c>
    </row>
    <row r="169" spans="1:51" ht="30" customHeight="1" x14ac:dyDescent="0.2">
      <c r="A169" s="732">
        <v>9</v>
      </c>
      <c r="B169" s="732">
        <v>1</v>
      </c>
      <c r="C169" s="733" t="s">
        <v>648</v>
      </c>
      <c r="D169" s="734"/>
      <c r="E169" s="734"/>
      <c r="F169" s="734"/>
      <c r="G169" s="734"/>
      <c r="H169" s="734"/>
      <c r="I169" s="734"/>
      <c r="J169" s="735" t="s">
        <v>254</v>
      </c>
      <c r="K169" s="736"/>
      <c r="L169" s="736"/>
      <c r="M169" s="736"/>
      <c r="N169" s="736"/>
      <c r="O169" s="736"/>
      <c r="P169" s="737" t="s">
        <v>649</v>
      </c>
      <c r="Q169" s="738"/>
      <c r="R169" s="738"/>
      <c r="S169" s="738"/>
      <c r="T169" s="738"/>
      <c r="U169" s="738"/>
      <c r="V169" s="738"/>
      <c r="W169" s="738"/>
      <c r="X169" s="738"/>
      <c r="Y169" s="739">
        <v>0</v>
      </c>
      <c r="Z169" s="740"/>
      <c r="AA169" s="740"/>
      <c r="AB169" s="741"/>
      <c r="AC169" s="742" t="s">
        <v>71</v>
      </c>
      <c r="AD169" s="743"/>
      <c r="AE169" s="743"/>
      <c r="AF169" s="743"/>
      <c r="AG169" s="743"/>
      <c r="AH169" s="757" t="s">
        <v>634</v>
      </c>
      <c r="AI169" s="758"/>
      <c r="AJ169" s="758"/>
      <c r="AK169" s="758"/>
      <c r="AL169" s="746" t="s">
        <v>254</v>
      </c>
      <c r="AM169" s="747"/>
      <c r="AN169" s="747"/>
      <c r="AO169" s="748"/>
      <c r="AP169" s="749" t="s">
        <v>254</v>
      </c>
      <c r="AQ169" s="749"/>
      <c r="AR169" s="749"/>
      <c r="AS169" s="749"/>
      <c r="AT169" s="749"/>
      <c r="AU169" s="749"/>
      <c r="AV169" s="749"/>
      <c r="AW169" s="749"/>
      <c r="AX169" s="749"/>
      <c r="AY169">
        <f>COUNTA($C$169)</f>
        <v>1</v>
      </c>
    </row>
    <row r="170" spans="1:51" ht="30" customHeight="1" x14ac:dyDescent="0.2">
      <c r="A170" s="732">
        <v>10</v>
      </c>
      <c r="B170" s="732">
        <v>1</v>
      </c>
      <c r="C170" s="733" t="s">
        <v>631</v>
      </c>
      <c r="D170" s="734"/>
      <c r="E170" s="734"/>
      <c r="F170" s="734"/>
      <c r="G170" s="734"/>
      <c r="H170" s="734"/>
      <c r="I170" s="734"/>
      <c r="J170" s="735" t="s">
        <v>254</v>
      </c>
      <c r="K170" s="736"/>
      <c r="L170" s="736"/>
      <c r="M170" s="736"/>
      <c r="N170" s="736"/>
      <c r="O170" s="736"/>
      <c r="P170" s="737" t="s">
        <v>649</v>
      </c>
      <c r="Q170" s="738"/>
      <c r="R170" s="738"/>
      <c r="S170" s="738"/>
      <c r="T170" s="738"/>
      <c r="U170" s="738"/>
      <c r="V170" s="738"/>
      <c r="W170" s="738"/>
      <c r="X170" s="738"/>
      <c r="Y170" s="739">
        <v>0</v>
      </c>
      <c r="Z170" s="740"/>
      <c r="AA170" s="740"/>
      <c r="AB170" s="741"/>
      <c r="AC170" s="742" t="s">
        <v>71</v>
      </c>
      <c r="AD170" s="743"/>
      <c r="AE170" s="743"/>
      <c r="AF170" s="743"/>
      <c r="AG170" s="743"/>
      <c r="AH170" s="757" t="s">
        <v>634</v>
      </c>
      <c r="AI170" s="758"/>
      <c r="AJ170" s="758"/>
      <c r="AK170" s="758"/>
      <c r="AL170" s="746" t="s">
        <v>254</v>
      </c>
      <c r="AM170" s="747"/>
      <c r="AN170" s="747"/>
      <c r="AO170" s="748"/>
      <c r="AP170" s="749" t="s">
        <v>254</v>
      </c>
      <c r="AQ170" s="749"/>
      <c r="AR170" s="749"/>
      <c r="AS170" s="749"/>
      <c r="AT170" s="749"/>
      <c r="AU170" s="749"/>
      <c r="AV170" s="749"/>
      <c r="AW170" s="749"/>
      <c r="AX170" s="749"/>
      <c r="AY170">
        <f>COUNTA($C$170)</f>
        <v>1</v>
      </c>
    </row>
    <row r="171" spans="1:51" ht="7.2" customHeight="1" x14ac:dyDescent="0.2">
      <c r="A171" s="52"/>
      <c r="B171" s="52"/>
      <c r="C171" s="52"/>
      <c r="D171" s="52"/>
      <c r="E171" s="52"/>
      <c r="F171" s="52"/>
      <c r="G171" s="52"/>
      <c r="H171" s="52"/>
      <c r="I171" s="52"/>
      <c r="J171" s="52"/>
      <c r="K171" s="52"/>
      <c r="L171" s="52"/>
      <c r="M171" s="52"/>
      <c r="N171" s="52"/>
      <c r="O171" s="52"/>
      <c r="P171" s="53"/>
      <c r="Q171" s="53"/>
      <c r="R171" s="53"/>
      <c r="S171" s="53"/>
      <c r="T171" s="53"/>
      <c r="U171" s="53"/>
      <c r="V171" s="53"/>
      <c r="W171" s="53"/>
      <c r="X171" s="53"/>
      <c r="Y171" s="54"/>
      <c r="Z171" s="54"/>
      <c r="AA171" s="54"/>
      <c r="AB171" s="54"/>
      <c r="AC171" s="54"/>
      <c r="AD171" s="54"/>
      <c r="AE171" s="54"/>
      <c r="AF171" s="54"/>
      <c r="AG171" s="54"/>
      <c r="AH171" s="54"/>
      <c r="AI171" s="54"/>
      <c r="AJ171" s="54"/>
      <c r="AK171" s="54"/>
      <c r="AL171" s="54"/>
      <c r="AM171" s="54"/>
      <c r="AN171" s="54"/>
      <c r="AO171" s="54"/>
      <c r="AP171" s="53"/>
      <c r="AQ171" s="53"/>
      <c r="AR171" s="53"/>
      <c r="AS171" s="53"/>
      <c r="AT171" s="53"/>
      <c r="AU171" s="53"/>
      <c r="AV171" s="53"/>
      <c r="AW171" s="53"/>
      <c r="AX171" s="53"/>
      <c r="AY171">
        <f>COUNTA($C$174)</f>
        <v>1</v>
      </c>
    </row>
    <row r="172" spans="1:51" ht="21" customHeight="1" x14ac:dyDescent="0.2">
      <c r="A172" s="45"/>
      <c r="B172" s="49" t="s">
        <v>164</v>
      </c>
      <c r="C172" s="45"/>
      <c r="D172" s="45"/>
      <c r="E172" s="45"/>
      <c r="F172" s="45"/>
      <c r="G172" s="45"/>
      <c r="H172" s="45"/>
      <c r="I172" s="45"/>
      <c r="J172" s="45"/>
      <c r="K172" s="45"/>
      <c r="L172" s="45"/>
      <c r="M172" s="45"/>
      <c r="N172" s="45"/>
      <c r="O172" s="45"/>
      <c r="P172" s="50"/>
      <c r="Q172" s="50"/>
      <c r="R172" s="50"/>
      <c r="S172" s="50"/>
      <c r="T172" s="50"/>
      <c r="U172" s="50"/>
      <c r="V172" s="50"/>
      <c r="W172" s="50"/>
      <c r="X172" s="50"/>
      <c r="Y172" s="51"/>
      <c r="Z172" s="51"/>
      <c r="AA172" s="51"/>
      <c r="AB172" s="51"/>
      <c r="AC172" s="51"/>
      <c r="AD172" s="51"/>
      <c r="AE172" s="51"/>
      <c r="AF172" s="51"/>
      <c r="AG172" s="51"/>
      <c r="AH172" s="51"/>
      <c r="AI172" s="51"/>
      <c r="AJ172" s="51"/>
      <c r="AK172" s="51"/>
      <c r="AL172" s="51"/>
      <c r="AM172" s="51"/>
      <c r="AN172" s="51"/>
      <c r="AO172" s="51"/>
      <c r="AP172" s="50"/>
      <c r="AQ172" s="50"/>
      <c r="AR172" s="50"/>
      <c r="AS172" s="50"/>
      <c r="AT172" s="50"/>
      <c r="AU172" s="50"/>
      <c r="AV172" s="50"/>
      <c r="AW172" s="50"/>
      <c r="AX172" s="50"/>
      <c r="AY172">
        <f>$AY$171</f>
        <v>1</v>
      </c>
    </row>
    <row r="173" spans="1:51" ht="59.25" customHeight="1" x14ac:dyDescent="0.2">
      <c r="A173" s="752"/>
      <c r="B173" s="752"/>
      <c r="C173" s="752" t="s">
        <v>24</v>
      </c>
      <c r="D173" s="752"/>
      <c r="E173" s="752"/>
      <c r="F173" s="752"/>
      <c r="G173" s="752"/>
      <c r="H173" s="752"/>
      <c r="I173" s="752"/>
      <c r="J173" s="753" t="s">
        <v>182</v>
      </c>
      <c r="K173" s="652"/>
      <c r="L173" s="652"/>
      <c r="M173" s="652"/>
      <c r="N173" s="652"/>
      <c r="O173" s="652"/>
      <c r="P173" s="426" t="s">
        <v>25</v>
      </c>
      <c r="Q173" s="426"/>
      <c r="R173" s="426"/>
      <c r="S173" s="426"/>
      <c r="T173" s="426"/>
      <c r="U173" s="426"/>
      <c r="V173" s="426"/>
      <c r="W173" s="426"/>
      <c r="X173" s="426"/>
      <c r="Y173" s="754" t="s">
        <v>181</v>
      </c>
      <c r="Z173" s="755"/>
      <c r="AA173" s="755"/>
      <c r="AB173" s="755"/>
      <c r="AC173" s="753" t="s">
        <v>207</v>
      </c>
      <c r="AD173" s="753"/>
      <c r="AE173" s="753"/>
      <c r="AF173" s="753"/>
      <c r="AG173" s="753"/>
      <c r="AH173" s="754" t="s">
        <v>222</v>
      </c>
      <c r="AI173" s="752"/>
      <c r="AJ173" s="752"/>
      <c r="AK173" s="752"/>
      <c r="AL173" s="752" t="s">
        <v>19</v>
      </c>
      <c r="AM173" s="752"/>
      <c r="AN173" s="752"/>
      <c r="AO173" s="756"/>
      <c r="AP173" s="731" t="s">
        <v>183</v>
      </c>
      <c r="AQ173" s="731"/>
      <c r="AR173" s="731"/>
      <c r="AS173" s="731"/>
      <c r="AT173" s="731"/>
      <c r="AU173" s="731"/>
      <c r="AV173" s="731"/>
      <c r="AW173" s="731"/>
      <c r="AX173" s="731"/>
      <c r="AY173">
        <f>$AY$171</f>
        <v>1</v>
      </c>
    </row>
    <row r="174" spans="1:51" ht="30" customHeight="1" x14ac:dyDescent="0.2">
      <c r="A174" s="732">
        <v>1</v>
      </c>
      <c r="B174" s="732">
        <v>1</v>
      </c>
      <c r="C174" s="733" t="s">
        <v>651</v>
      </c>
      <c r="D174" s="734"/>
      <c r="E174" s="734"/>
      <c r="F174" s="734"/>
      <c r="G174" s="734"/>
      <c r="H174" s="734"/>
      <c r="I174" s="734"/>
      <c r="J174" s="735">
        <v>6010401010632</v>
      </c>
      <c r="K174" s="736"/>
      <c r="L174" s="736"/>
      <c r="M174" s="736"/>
      <c r="N174" s="736"/>
      <c r="O174" s="736"/>
      <c r="P174" s="737" t="s">
        <v>650</v>
      </c>
      <c r="Q174" s="738"/>
      <c r="R174" s="738"/>
      <c r="S174" s="738"/>
      <c r="T174" s="738"/>
      <c r="U174" s="738"/>
      <c r="V174" s="738"/>
      <c r="W174" s="738"/>
      <c r="X174" s="738"/>
      <c r="Y174" s="739">
        <v>0.2</v>
      </c>
      <c r="Z174" s="740"/>
      <c r="AA174" s="740"/>
      <c r="AB174" s="741"/>
      <c r="AC174" s="742" t="s">
        <v>229</v>
      </c>
      <c r="AD174" s="743"/>
      <c r="AE174" s="743"/>
      <c r="AF174" s="743"/>
      <c r="AG174" s="743"/>
      <c r="AH174" s="744" t="s">
        <v>254</v>
      </c>
      <c r="AI174" s="745"/>
      <c r="AJ174" s="745"/>
      <c r="AK174" s="745"/>
      <c r="AL174" s="746" t="s">
        <v>254</v>
      </c>
      <c r="AM174" s="747"/>
      <c r="AN174" s="747"/>
      <c r="AO174" s="748"/>
      <c r="AP174" s="749" t="s">
        <v>254</v>
      </c>
      <c r="AQ174" s="749"/>
      <c r="AR174" s="749"/>
      <c r="AS174" s="749"/>
      <c r="AT174" s="749"/>
      <c r="AU174" s="749"/>
      <c r="AV174" s="749"/>
      <c r="AW174" s="749"/>
      <c r="AX174" s="749"/>
      <c r="AY174">
        <f>$AY$171</f>
        <v>1</v>
      </c>
    </row>
  </sheetData>
  <sheetProtection formatRows="0"/>
  <dataConsolidate link="1"/>
  <mergeCells count="759">
    <mergeCell ref="A173:B173"/>
    <mergeCell ref="C173:I173"/>
    <mergeCell ref="J173:O173"/>
    <mergeCell ref="P173:X173"/>
    <mergeCell ref="Y173:AB173"/>
    <mergeCell ref="AC173:AG173"/>
    <mergeCell ref="AH173:AK173"/>
    <mergeCell ref="AL173:AO173"/>
    <mergeCell ref="AP173:AX173"/>
    <mergeCell ref="AH174:AK174"/>
    <mergeCell ref="AL174:AO174"/>
    <mergeCell ref="AP174:AX174"/>
    <mergeCell ref="A174:B174"/>
    <mergeCell ref="C174:I174"/>
    <mergeCell ref="J174:O174"/>
    <mergeCell ref="P174:X174"/>
    <mergeCell ref="Y174:AB174"/>
    <mergeCell ref="AC174:AG174"/>
    <mergeCell ref="AP170:AX170"/>
    <mergeCell ref="AL169:AO169"/>
    <mergeCell ref="AP169:AX169"/>
    <mergeCell ref="A170:B170"/>
    <mergeCell ref="C170:I170"/>
    <mergeCell ref="J170:O170"/>
    <mergeCell ref="P170:X170"/>
    <mergeCell ref="Y170:AB170"/>
    <mergeCell ref="AC170:AG170"/>
    <mergeCell ref="AH170:AK170"/>
    <mergeCell ref="AL170:AO170"/>
    <mergeCell ref="A167:B167"/>
    <mergeCell ref="C167:I167"/>
    <mergeCell ref="J167:O167"/>
    <mergeCell ref="P167:X167"/>
    <mergeCell ref="Y167:AB167"/>
    <mergeCell ref="AC167:AG167"/>
    <mergeCell ref="AH167:AK167"/>
    <mergeCell ref="AL167:AO167"/>
    <mergeCell ref="AP167:AX167"/>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L165:AO165"/>
    <mergeCell ref="AP165:AX165"/>
    <mergeCell ref="A166:B166"/>
    <mergeCell ref="C166:I166"/>
    <mergeCell ref="J166:O166"/>
    <mergeCell ref="P166:X166"/>
    <mergeCell ref="Y166:AB166"/>
    <mergeCell ref="AC166:AG166"/>
    <mergeCell ref="AH166:AK166"/>
    <mergeCell ref="AL166:AO166"/>
    <mergeCell ref="AP166:AX166"/>
    <mergeCell ref="AP162:AX162"/>
    <mergeCell ref="A163:B163"/>
    <mergeCell ref="C163:I163"/>
    <mergeCell ref="J163:O163"/>
    <mergeCell ref="P163:X163"/>
    <mergeCell ref="Y163:AB163"/>
    <mergeCell ref="AC163:AG163"/>
    <mergeCell ref="AH163:AK163"/>
    <mergeCell ref="AL163:AO163"/>
    <mergeCell ref="AP163:AX163"/>
    <mergeCell ref="A162:B162"/>
    <mergeCell ref="C162:I162"/>
    <mergeCell ref="J162:O162"/>
    <mergeCell ref="P162:X162"/>
    <mergeCell ref="Y162:AB162"/>
    <mergeCell ref="AC162:AG162"/>
    <mergeCell ref="AH162:AK162"/>
    <mergeCell ref="AL162:AO162"/>
    <mergeCell ref="AH160:AK160"/>
    <mergeCell ref="AL160:AO160"/>
    <mergeCell ref="AP160:AX160"/>
    <mergeCell ref="A161:B161"/>
    <mergeCell ref="C161:I161"/>
    <mergeCell ref="J161:O161"/>
    <mergeCell ref="P161:X161"/>
    <mergeCell ref="Y161:AB161"/>
    <mergeCell ref="AC161:AG161"/>
    <mergeCell ref="AH161:AK161"/>
    <mergeCell ref="A160:B160"/>
    <mergeCell ref="C160:I160"/>
    <mergeCell ref="J160:O160"/>
    <mergeCell ref="P160:X160"/>
    <mergeCell ref="Y160:AB160"/>
    <mergeCell ref="AC160:AG160"/>
    <mergeCell ref="AL161:AO161"/>
    <mergeCell ref="AP161:AX161"/>
    <mergeCell ref="A157:B157"/>
    <mergeCell ref="C157:I157"/>
    <mergeCell ref="J157:O157"/>
    <mergeCell ref="P157:X157"/>
    <mergeCell ref="Y157:AB157"/>
    <mergeCell ref="AC157:AG157"/>
    <mergeCell ref="AH157:AK157"/>
    <mergeCell ref="AL157:AO157"/>
    <mergeCell ref="AP157:AX157"/>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L155:AO155"/>
    <mergeCell ref="AP155:AX155"/>
    <mergeCell ref="A156:B156"/>
    <mergeCell ref="C156:I156"/>
    <mergeCell ref="J156:O156"/>
    <mergeCell ref="P156:X156"/>
    <mergeCell ref="Y156:AB156"/>
    <mergeCell ref="AC156:AG156"/>
    <mergeCell ref="AH156:AK156"/>
    <mergeCell ref="AL156:AO156"/>
    <mergeCell ref="AP156:AX156"/>
    <mergeCell ref="AP152:AX152"/>
    <mergeCell ref="A153:B153"/>
    <mergeCell ref="C153:I153"/>
    <mergeCell ref="J153:O153"/>
    <mergeCell ref="P153:X153"/>
    <mergeCell ref="Y153:AB153"/>
    <mergeCell ref="AC153:AG153"/>
    <mergeCell ref="AH153:AK153"/>
    <mergeCell ref="AL153:AO153"/>
    <mergeCell ref="AP153:AX153"/>
    <mergeCell ref="A152:B152"/>
    <mergeCell ref="C152:I152"/>
    <mergeCell ref="J152:O152"/>
    <mergeCell ref="P152:X152"/>
    <mergeCell ref="Y152:AB152"/>
    <mergeCell ref="AC152:AG152"/>
    <mergeCell ref="AH152:AK152"/>
    <mergeCell ref="AL152:AO152"/>
    <mergeCell ref="Y146:AB146"/>
    <mergeCell ref="AC146:AG146"/>
    <mergeCell ref="AH146:AK146"/>
    <mergeCell ref="AL146:AO146"/>
    <mergeCell ref="AP146:AX146"/>
    <mergeCell ref="A151:B151"/>
    <mergeCell ref="C151:I151"/>
    <mergeCell ref="J151:O151"/>
    <mergeCell ref="P151:X151"/>
    <mergeCell ref="Y151:AB151"/>
    <mergeCell ref="AC151:AG151"/>
    <mergeCell ref="AH151:AK151"/>
    <mergeCell ref="AL151:AO151"/>
    <mergeCell ref="AP151:AX151"/>
    <mergeCell ref="AL144:AO144"/>
    <mergeCell ref="AP144:AX144"/>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146:B146"/>
    <mergeCell ref="C146:I146"/>
    <mergeCell ref="J146:O146"/>
    <mergeCell ref="P146:X146"/>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G135:K135"/>
    <mergeCell ref="G134:K134"/>
    <mergeCell ref="A145:B145"/>
    <mergeCell ref="C145:I145"/>
    <mergeCell ref="J145:O145"/>
    <mergeCell ref="P145:X145"/>
    <mergeCell ref="Y145:AB145"/>
    <mergeCell ref="AC145:AG145"/>
    <mergeCell ref="AH145:AK145"/>
    <mergeCell ref="A136:AK136"/>
    <mergeCell ref="L134:X134"/>
    <mergeCell ref="Y134:AB134"/>
    <mergeCell ref="AC134:AG134"/>
    <mergeCell ref="AH134:AT134"/>
    <mergeCell ref="L135:X135"/>
    <mergeCell ref="Y135:AB135"/>
    <mergeCell ref="AC135:AG135"/>
    <mergeCell ref="AH135:AT135"/>
    <mergeCell ref="AL145:AO145"/>
    <mergeCell ref="AP145:AX145"/>
    <mergeCell ref="AH143:AK143"/>
    <mergeCell ref="AL143:AO143"/>
    <mergeCell ref="AP143:AX143"/>
    <mergeCell ref="A144:B144"/>
    <mergeCell ref="AL136:AN136"/>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G130:K130"/>
    <mergeCell ref="L130:X130"/>
    <mergeCell ref="Y130:AB130"/>
    <mergeCell ref="AC130:AG130"/>
    <mergeCell ref="AH130:AT130"/>
    <mergeCell ref="AU130:AX130"/>
    <mergeCell ref="AH132:AT132"/>
    <mergeCell ref="AU132:AX132"/>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AU135:AX135"/>
    <mergeCell ref="AQ100:AS100"/>
    <mergeCell ref="AT100:AU100"/>
    <mergeCell ref="AV100:AW100"/>
    <mergeCell ref="A101:F125"/>
    <mergeCell ref="A126:F134"/>
    <mergeCell ref="G126:AB126"/>
    <mergeCell ref="AC126:AX126"/>
    <mergeCell ref="G127:K127"/>
    <mergeCell ref="L127:X127"/>
    <mergeCell ref="Y127:AB127"/>
    <mergeCell ref="AC100:AD100"/>
    <mergeCell ref="AE100:AG100"/>
    <mergeCell ref="AH100:AI100"/>
    <mergeCell ref="AJ100:AL100"/>
    <mergeCell ref="AM100:AN100"/>
    <mergeCell ref="AO100:AP100"/>
    <mergeCell ref="O100:P100"/>
    <mergeCell ref="Q100:R100"/>
    <mergeCell ref="S100:U100"/>
    <mergeCell ref="V100:W100"/>
    <mergeCell ref="X100:Z100"/>
    <mergeCell ref="AA100:AB100"/>
    <mergeCell ref="A100:D100"/>
    <mergeCell ref="E100:F100"/>
    <mergeCell ref="G100:I100"/>
    <mergeCell ref="J100:K100"/>
    <mergeCell ref="L100:N100"/>
    <mergeCell ref="Q99:S99"/>
    <mergeCell ref="U99:V99"/>
    <mergeCell ref="X99:Y99"/>
    <mergeCell ref="AA99:AB99"/>
    <mergeCell ref="L99:M99"/>
    <mergeCell ref="O99:P99"/>
    <mergeCell ref="A97:D97"/>
    <mergeCell ref="E97:P97"/>
    <mergeCell ref="Q97:AB97"/>
    <mergeCell ref="AC97:AN97"/>
    <mergeCell ref="AO97:AX97"/>
    <mergeCell ref="A98:D98"/>
    <mergeCell ref="E98:G98"/>
    <mergeCell ref="I98:J98"/>
    <mergeCell ref="L98:M98"/>
    <mergeCell ref="O98:P98"/>
    <mergeCell ref="AJ98:AK98"/>
    <mergeCell ref="AM98:AN98"/>
    <mergeCell ref="AO98:AP98"/>
    <mergeCell ref="AR98:AS98"/>
    <mergeCell ref="AU98:AV98"/>
    <mergeCell ref="A99:D99"/>
    <mergeCell ref="E99:G99"/>
    <mergeCell ref="I99:J99"/>
    <mergeCell ref="Q98:S98"/>
    <mergeCell ref="U98:V98"/>
    <mergeCell ref="X98:Y98"/>
    <mergeCell ref="AA98:AB98"/>
    <mergeCell ref="AC98:AE98"/>
    <mergeCell ref="AG98:AH98"/>
    <mergeCell ref="AJ99:AK99"/>
    <mergeCell ref="AM99:AN99"/>
    <mergeCell ref="AO99:AP99"/>
    <mergeCell ref="AR99:AS99"/>
    <mergeCell ref="AU99:AV99"/>
    <mergeCell ref="AC99:AE99"/>
    <mergeCell ref="AG99:AH99"/>
    <mergeCell ref="A93:D93"/>
    <mergeCell ref="E93:P93"/>
    <mergeCell ref="Q93:AB93"/>
    <mergeCell ref="AC93:AN93"/>
    <mergeCell ref="AO93:AX93"/>
    <mergeCell ref="A94:D94"/>
    <mergeCell ref="E94:P94"/>
    <mergeCell ref="Q94:AB94"/>
    <mergeCell ref="AC94:AN94"/>
    <mergeCell ref="AO94:AX94"/>
    <mergeCell ref="A95:D95"/>
    <mergeCell ref="E95:P95"/>
    <mergeCell ref="Q95:AB95"/>
    <mergeCell ref="AC95:AN95"/>
    <mergeCell ref="AO95:AX95"/>
    <mergeCell ref="A96:D96"/>
    <mergeCell ref="E96:P96"/>
    <mergeCell ref="Q96:AB96"/>
    <mergeCell ref="AC96:AN96"/>
    <mergeCell ref="AO96:AX96"/>
    <mergeCell ref="C84:D84"/>
    <mergeCell ref="E84:G84"/>
    <mergeCell ref="H84:I84"/>
    <mergeCell ref="J84:L84"/>
    <mergeCell ref="M84:N84"/>
    <mergeCell ref="O84:AF84"/>
    <mergeCell ref="A87:AX87"/>
    <mergeCell ref="A88:AX88"/>
    <mergeCell ref="A89:AX89"/>
    <mergeCell ref="C85:D85"/>
    <mergeCell ref="E85:G85"/>
    <mergeCell ref="H85:I85"/>
    <mergeCell ref="J85:L85"/>
    <mergeCell ref="M85:N85"/>
    <mergeCell ref="O85:AF85"/>
    <mergeCell ref="E86:G86"/>
    <mergeCell ref="H86:I86"/>
    <mergeCell ref="J86:L86"/>
    <mergeCell ref="M86:N86"/>
    <mergeCell ref="O86:AF86"/>
    <mergeCell ref="A91:D91"/>
    <mergeCell ref="E91:P91"/>
    <mergeCell ref="Q91:AB91"/>
    <mergeCell ref="AC91:AN91"/>
    <mergeCell ref="AO91:AX91"/>
    <mergeCell ref="A92:D92"/>
    <mergeCell ref="E92:P92"/>
    <mergeCell ref="Q92:AB92"/>
    <mergeCell ref="AC92:AN92"/>
    <mergeCell ref="AO92:AX92"/>
    <mergeCell ref="A90:D90"/>
    <mergeCell ref="E90:P90"/>
    <mergeCell ref="Q90:AB90"/>
    <mergeCell ref="AC90:AN90"/>
    <mergeCell ref="AO90:AX90"/>
    <mergeCell ref="AG79:AX79"/>
    <mergeCell ref="A80:B86"/>
    <mergeCell ref="C80:AC80"/>
    <mergeCell ref="AD80:AF80"/>
    <mergeCell ref="AG80:AX86"/>
    <mergeCell ref="C81:N81"/>
    <mergeCell ref="O81:AF81"/>
    <mergeCell ref="C82:D82"/>
    <mergeCell ref="A76:B79"/>
    <mergeCell ref="C76:AC76"/>
    <mergeCell ref="AD76:AF76"/>
    <mergeCell ref="AG76:AX76"/>
    <mergeCell ref="C77:AC77"/>
    <mergeCell ref="AD77:AF77"/>
    <mergeCell ref="AG77:AX77"/>
    <mergeCell ref="C78:AC78"/>
    <mergeCell ref="AD78:AF78"/>
    <mergeCell ref="AG78:AX78"/>
    <mergeCell ref="C86:D86"/>
    <mergeCell ref="E82:G82"/>
    <mergeCell ref="H82:I82"/>
    <mergeCell ref="J82:L82"/>
    <mergeCell ref="M82:N82"/>
    <mergeCell ref="O82:AF82"/>
    <mergeCell ref="H83:I83"/>
    <mergeCell ref="J83:L83"/>
    <mergeCell ref="M83:N83"/>
    <mergeCell ref="C79:AC79"/>
    <mergeCell ref="AD79:AF79"/>
    <mergeCell ref="O83:AF83"/>
    <mergeCell ref="C83:D83"/>
    <mergeCell ref="E83:G83"/>
    <mergeCell ref="AG72:AX72"/>
    <mergeCell ref="C73:AC73"/>
    <mergeCell ref="AD73:AF73"/>
    <mergeCell ref="AG73:AX73"/>
    <mergeCell ref="C70:AC70"/>
    <mergeCell ref="AD70:AF70"/>
    <mergeCell ref="AG70:AX70"/>
    <mergeCell ref="C71:AC71"/>
    <mergeCell ref="AD71:AF71"/>
    <mergeCell ref="AG71:AX71"/>
    <mergeCell ref="A66:B75"/>
    <mergeCell ref="C66:AC66"/>
    <mergeCell ref="AD66:AF66"/>
    <mergeCell ref="AG66:AX68"/>
    <mergeCell ref="C67:D68"/>
    <mergeCell ref="E67:AC67"/>
    <mergeCell ref="A61:AX61"/>
    <mergeCell ref="C62:AC62"/>
    <mergeCell ref="AD62:AF62"/>
    <mergeCell ref="AG62:AX62"/>
    <mergeCell ref="A63:B65"/>
    <mergeCell ref="C63:AC63"/>
    <mergeCell ref="AD63:AF63"/>
    <mergeCell ref="AG63:AX63"/>
    <mergeCell ref="C64:AC64"/>
    <mergeCell ref="AD64:AF64"/>
    <mergeCell ref="C74:AC74"/>
    <mergeCell ref="AD74:AF74"/>
    <mergeCell ref="AG74:AX74"/>
    <mergeCell ref="C75:AC75"/>
    <mergeCell ref="AD75:AF75"/>
    <mergeCell ref="AG75:AX75"/>
    <mergeCell ref="C72:AC72"/>
    <mergeCell ref="AD72:AF72"/>
    <mergeCell ref="AD67:AF67"/>
    <mergeCell ref="E68:AC68"/>
    <mergeCell ref="AD68:AF68"/>
    <mergeCell ref="C69:AC69"/>
    <mergeCell ref="AD69:AF69"/>
    <mergeCell ref="AG69:AX69"/>
    <mergeCell ref="AG64:AX64"/>
    <mergeCell ref="C65:AC65"/>
    <mergeCell ref="AD65:AF65"/>
    <mergeCell ref="AG65:AX65"/>
    <mergeCell ref="A55:B60"/>
    <mergeCell ref="C55:D57"/>
    <mergeCell ref="E55:F55"/>
    <mergeCell ref="G55:AX55"/>
    <mergeCell ref="E56:F57"/>
    <mergeCell ref="G56:V57"/>
    <mergeCell ref="W56:AA56"/>
    <mergeCell ref="AB56:AX56"/>
    <mergeCell ref="W57:AA57"/>
    <mergeCell ref="AB57:AX57"/>
    <mergeCell ref="C58:D60"/>
    <mergeCell ref="E58:F60"/>
    <mergeCell ref="G58:I58"/>
    <mergeCell ref="J58:T58"/>
    <mergeCell ref="U58:AX58"/>
    <mergeCell ref="G59:T59"/>
    <mergeCell ref="U59:AX59"/>
    <mergeCell ref="G60:T60"/>
    <mergeCell ref="U60:AX60"/>
    <mergeCell ref="AE52:AH52"/>
    <mergeCell ref="AI52:AL52"/>
    <mergeCell ref="Y54:AA54"/>
    <mergeCell ref="AB54:AD54"/>
    <mergeCell ref="AE54:AH54"/>
    <mergeCell ref="AI54:AL54"/>
    <mergeCell ref="AM54:AP54"/>
    <mergeCell ref="AQ54:AT54"/>
    <mergeCell ref="AU54:AX54"/>
    <mergeCell ref="A43:F44"/>
    <mergeCell ref="G43:AX44"/>
    <mergeCell ref="A45:A5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Q50:AT50"/>
    <mergeCell ref="AU50:AX50"/>
    <mergeCell ref="AQ51:AR51"/>
    <mergeCell ref="AS51:AT51"/>
    <mergeCell ref="AU51:AV51"/>
    <mergeCell ref="AW51:AX51"/>
    <mergeCell ref="P50:X51"/>
    <mergeCell ref="Y50:AA51"/>
    <mergeCell ref="AB50:AD51"/>
    <mergeCell ref="AE50:AH51"/>
    <mergeCell ref="AI50:AL51"/>
    <mergeCell ref="AM50:AP51"/>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E32:AH32"/>
    <mergeCell ref="AI32:AL32"/>
    <mergeCell ref="AM32:AP32"/>
    <mergeCell ref="AQ32:AT32"/>
    <mergeCell ref="AU32:AX32"/>
    <mergeCell ref="G33:O34"/>
    <mergeCell ref="P33:X34"/>
    <mergeCell ref="Y33:AA33"/>
    <mergeCell ref="AB33:AD33"/>
    <mergeCell ref="AE33:AH33"/>
    <mergeCell ref="AU34:AX34"/>
    <mergeCell ref="AI33:AL33"/>
    <mergeCell ref="AM33:AP33"/>
    <mergeCell ref="AQ33:AT33"/>
    <mergeCell ref="AU33:AX33"/>
    <mergeCell ref="Y34:AA34"/>
    <mergeCell ref="AB34:AD34"/>
    <mergeCell ref="AE34:AH34"/>
    <mergeCell ref="AI34:AL34"/>
    <mergeCell ref="AM34:AP34"/>
    <mergeCell ref="AQ34:AT34"/>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24:V24"/>
    <mergeCell ref="P14:V14"/>
    <mergeCell ref="W14:AC14"/>
    <mergeCell ref="AD14:AJ14"/>
    <mergeCell ref="AK14:AQ14"/>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W15:AC15"/>
    <mergeCell ref="AD15:AJ15"/>
    <mergeCell ref="AK15:AQ15"/>
    <mergeCell ref="I16:O16"/>
    <mergeCell ref="P16:V16"/>
    <mergeCell ref="W16:AC16"/>
    <mergeCell ref="AD16:AJ16"/>
    <mergeCell ref="AK16:AQ16"/>
    <mergeCell ref="AR12:AX12"/>
    <mergeCell ref="G13:H19"/>
    <mergeCell ref="A10:F10"/>
    <mergeCell ref="G10:AX10"/>
    <mergeCell ref="AE5:AP5"/>
    <mergeCell ref="AQ5:AX5"/>
    <mergeCell ref="A6:F6"/>
    <mergeCell ref="G6:AX6"/>
    <mergeCell ref="A7:F7"/>
    <mergeCell ref="G7:X7"/>
    <mergeCell ref="Y7:AD7"/>
    <mergeCell ref="AE7:AX7"/>
    <mergeCell ref="A5:F5"/>
    <mergeCell ref="G5:L5"/>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5:AQ15 P30:V30 W24">
    <cfRule type="expression" dxfId="175" priority="933">
      <formula>IF(RIGHT(TEXT(P15,"0.#"),1)=".",FALSE,TRUE)</formula>
    </cfRule>
    <cfRule type="expression" dxfId="174" priority="934">
      <formula>IF(RIGHT(TEXT(P15,"0.#"),1)=".",TRUE,FALSE)</formula>
    </cfRule>
  </conditionalFormatting>
  <conditionalFormatting sqref="P19:AQ19">
    <cfRule type="expression" dxfId="173" priority="931">
      <formula>IF(RIGHT(TEXT(P19,"0.#"),1)=".",FALSE,TRUE)</formula>
    </cfRule>
    <cfRule type="expression" dxfId="172" priority="932">
      <formula>IF(RIGHT(TEXT(P19,"0.#"),1)=".",TRUE,FALSE)</formula>
    </cfRule>
  </conditionalFormatting>
  <conditionalFormatting sqref="Y129">
    <cfRule type="expression" dxfId="171" priority="929">
      <formula>IF(RIGHT(TEXT(Y129,"0.#"),1)=".",FALSE,TRUE)</formula>
    </cfRule>
    <cfRule type="expression" dxfId="170" priority="930">
      <formula>IF(RIGHT(TEXT(Y129,"0.#"),1)=".",TRUE,FALSE)</formula>
    </cfRule>
  </conditionalFormatting>
  <conditionalFormatting sqref="Y130">
    <cfRule type="expression" dxfId="169" priority="927">
      <formula>IF(RIGHT(TEXT(Y130,"0.#"),1)=".",FALSE,TRUE)</formula>
    </cfRule>
    <cfRule type="expression" dxfId="168" priority="928">
      <formula>IF(RIGHT(TEXT(Y130,"0.#"),1)=".",TRUE,FALSE)</formula>
    </cfRule>
  </conditionalFormatting>
  <conditionalFormatting sqref="P16:AQ18">
    <cfRule type="expression" dxfId="167" priority="925">
      <formula>IF(RIGHT(TEXT(P16,"0.#"),1)=".",FALSE,TRUE)</formula>
    </cfRule>
    <cfRule type="expression" dxfId="166" priority="926">
      <formula>IF(RIGHT(TEXT(P16,"0.#"),1)=".",TRUE,FALSE)</formula>
    </cfRule>
  </conditionalFormatting>
  <conditionalFormatting sqref="P20:AJ20">
    <cfRule type="expression" dxfId="165" priority="923">
      <formula>IF(RIGHT(TEXT(P20,"0.#"),1)=".",FALSE,TRUE)</formula>
    </cfRule>
    <cfRule type="expression" dxfId="164" priority="924">
      <formula>IF(RIGHT(TEXT(P20,"0.#"),1)=".",TRUE,FALSE)</formula>
    </cfRule>
  </conditionalFormatting>
  <conditionalFormatting sqref="AU129">
    <cfRule type="expression" dxfId="163" priority="917">
      <formula>IF(RIGHT(TEXT(AU129,"0.#"),1)=".",FALSE,TRUE)</formula>
    </cfRule>
    <cfRule type="expression" dxfId="162" priority="918">
      <formula>IF(RIGHT(TEXT(AU129,"0.#"),1)=".",TRUE,FALSE)</formula>
    </cfRule>
  </conditionalFormatting>
  <conditionalFormatting sqref="AU130">
    <cfRule type="expression" dxfId="161" priority="915">
      <formula>IF(RIGHT(TEXT(AU130,"0.#"),1)=".",FALSE,TRUE)</formula>
    </cfRule>
    <cfRule type="expression" dxfId="160" priority="916">
      <formula>IF(RIGHT(TEXT(AU130,"0.#"),1)=".",TRUE,FALSE)</formula>
    </cfRule>
  </conditionalFormatting>
  <conditionalFormatting sqref="Y134">
    <cfRule type="expression" dxfId="159" priority="911">
      <formula>IF(RIGHT(TEXT(Y134,"0.#"),1)=".",FALSE,TRUE)</formula>
    </cfRule>
    <cfRule type="expression" dxfId="158" priority="912">
      <formula>IF(RIGHT(TEXT(Y134,"0.#"),1)=".",TRUE,FALSE)</formula>
    </cfRule>
  </conditionalFormatting>
  <conditionalFormatting sqref="AU134">
    <cfRule type="expression" dxfId="157" priority="905">
      <formula>IF(RIGHT(TEXT(AU134,"0.#"),1)=".",FALSE,TRUE)</formula>
    </cfRule>
    <cfRule type="expression" dxfId="156" priority="906">
      <formula>IF(RIGHT(TEXT(AU134,"0.#"),1)=".",TRUE,FALSE)</formula>
    </cfRule>
  </conditionalFormatting>
  <conditionalFormatting sqref="P24">
    <cfRule type="expression" dxfId="155" priority="841">
      <formula>IF(RIGHT(TEXT(P24,"0.#"),1)=".",FALSE,TRUE)</formula>
    </cfRule>
    <cfRule type="expression" dxfId="154" priority="842">
      <formula>IF(RIGHT(TEXT(P24,"0.#"),1)=".",TRUE,FALSE)</formula>
    </cfRule>
  </conditionalFormatting>
  <conditionalFormatting sqref="P25:P28">
    <cfRule type="expression" dxfId="153" priority="839">
      <formula>IF(RIGHT(TEXT(P25,"0.#"),1)=".",FALSE,TRUE)</formula>
    </cfRule>
    <cfRule type="expression" dxfId="152" priority="840">
      <formula>IF(RIGHT(TEXT(P25,"0.#"),1)=".",TRUE,FALSE)</formula>
    </cfRule>
  </conditionalFormatting>
  <conditionalFormatting sqref="P29">
    <cfRule type="expression" dxfId="151" priority="837">
      <formula>IF(RIGHT(TEXT(P29,"0.#"),1)=".",FALSE,TRUE)</formula>
    </cfRule>
    <cfRule type="expression" dxfId="150" priority="838">
      <formula>IF(RIGHT(TEXT(P29,"0.#"),1)=".",TRUE,FALSE)</formula>
    </cfRule>
  </conditionalFormatting>
  <conditionalFormatting sqref="AM42">
    <cfRule type="expression" dxfId="149" priority="685">
      <formula>IF(RIGHT(TEXT(AM42,"0.#"),1)=".",FALSE,TRUE)</formula>
    </cfRule>
    <cfRule type="expression" dxfId="148" priority="686">
      <formula>IF(RIGHT(TEXT(AM42,"0.#"),1)=".",TRUE,FALSE)</formula>
    </cfRule>
  </conditionalFormatting>
  <conditionalFormatting sqref="AM41">
    <cfRule type="expression" dxfId="147" priority="687">
      <formula>IF(RIGHT(TEXT(AM41,"0.#"),1)=".",FALSE,TRUE)</formula>
    </cfRule>
    <cfRule type="expression" dxfId="146" priority="688">
      <formula>IF(RIGHT(TEXT(AM41,"0.#"),1)=".",TRUE,FALSE)</formula>
    </cfRule>
  </conditionalFormatting>
  <conditionalFormatting sqref="AE40">
    <cfRule type="expression" dxfId="145" priority="701">
      <formula>IF(RIGHT(TEXT(AE40,"0.#"),1)=".",FALSE,TRUE)</formula>
    </cfRule>
    <cfRule type="expression" dxfId="144" priority="702">
      <formula>IF(RIGHT(TEXT(AE40,"0.#"),1)=".",TRUE,FALSE)</formula>
    </cfRule>
  </conditionalFormatting>
  <conditionalFormatting sqref="AQ40:AQ42">
    <cfRule type="expression" dxfId="143" priority="683">
      <formula>IF(RIGHT(TEXT(AQ40,"0.#"),1)=".",FALSE,TRUE)</formula>
    </cfRule>
    <cfRule type="expression" dxfId="142" priority="684">
      <formula>IF(RIGHT(TEXT(AQ40,"0.#"),1)=".",TRUE,FALSE)</formula>
    </cfRule>
  </conditionalFormatting>
  <conditionalFormatting sqref="AU40:AU42">
    <cfRule type="expression" dxfId="141" priority="681">
      <formula>IF(RIGHT(TEXT(AU40,"0.#"),1)=".",FALSE,TRUE)</formula>
    </cfRule>
    <cfRule type="expression" dxfId="140" priority="682">
      <formula>IF(RIGHT(TEXT(AU40,"0.#"),1)=".",TRUE,FALSE)</formula>
    </cfRule>
  </conditionalFormatting>
  <conditionalFormatting sqref="AI42">
    <cfRule type="expression" dxfId="139" priority="695">
      <formula>IF(RIGHT(TEXT(AI42,"0.#"),1)=".",FALSE,TRUE)</formula>
    </cfRule>
    <cfRule type="expression" dxfId="138" priority="696">
      <formula>IF(RIGHT(TEXT(AI42,"0.#"),1)=".",TRUE,FALSE)</formula>
    </cfRule>
  </conditionalFormatting>
  <conditionalFormatting sqref="AE41">
    <cfRule type="expression" dxfId="137" priority="699">
      <formula>IF(RIGHT(TEXT(AE41,"0.#"),1)=".",FALSE,TRUE)</formula>
    </cfRule>
    <cfRule type="expression" dxfId="136" priority="700">
      <formula>IF(RIGHT(TEXT(AE41,"0.#"),1)=".",TRUE,FALSE)</formula>
    </cfRule>
  </conditionalFormatting>
  <conditionalFormatting sqref="AE42">
    <cfRule type="expression" dxfId="135" priority="697">
      <formula>IF(RIGHT(TEXT(AE42,"0.#"),1)=".",FALSE,TRUE)</formula>
    </cfRule>
    <cfRule type="expression" dxfId="134" priority="698">
      <formula>IF(RIGHT(TEXT(AE42,"0.#"),1)=".",TRUE,FALSE)</formula>
    </cfRule>
  </conditionalFormatting>
  <conditionalFormatting sqref="AM40">
    <cfRule type="expression" dxfId="133" priority="689">
      <formula>IF(RIGHT(TEXT(AM40,"0.#"),1)=".",FALSE,TRUE)</formula>
    </cfRule>
    <cfRule type="expression" dxfId="132" priority="690">
      <formula>IF(RIGHT(TEXT(AM40,"0.#"),1)=".",TRUE,FALSE)</formula>
    </cfRule>
  </conditionalFormatting>
  <conditionalFormatting sqref="AI40">
    <cfRule type="expression" dxfId="131" priority="691">
      <formula>IF(RIGHT(TEXT(AI40,"0.#"),1)=".",FALSE,TRUE)</formula>
    </cfRule>
    <cfRule type="expression" dxfId="130" priority="692">
      <formula>IF(RIGHT(TEXT(AI40,"0.#"),1)=".",TRUE,FALSE)</formula>
    </cfRule>
  </conditionalFormatting>
  <conditionalFormatting sqref="AI41">
    <cfRule type="expression" dxfId="129" priority="693">
      <formula>IF(RIGHT(TEXT(AI41,"0.#"),1)=".",FALSE,TRUE)</formula>
    </cfRule>
    <cfRule type="expression" dxfId="128" priority="694">
      <formula>IF(RIGHT(TEXT(AI41,"0.#"),1)=".",TRUE,FALSE)</formula>
    </cfRule>
  </conditionalFormatting>
  <conditionalFormatting sqref="P14:AQ14">
    <cfRule type="expression" dxfId="127" priority="127">
      <formula>IF(RIGHT(TEXT(P14,"0.#"),1)=".",FALSE,TRUE)</formula>
    </cfRule>
    <cfRule type="expression" dxfId="126" priority="128">
      <formula>IF(RIGHT(TEXT(P14,"0.#"),1)=".",TRUE,FALSE)</formula>
    </cfRule>
  </conditionalFormatting>
  <conditionalFormatting sqref="P13:AQ13">
    <cfRule type="expression" dxfId="125" priority="125">
      <formula>IF(RIGHT(TEXT(P13,"0.#"),1)=".",FALSE,TRUE)</formula>
    </cfRule>
    <cfRule type="expression" dxfId="124" priority="126">
      <formula>IF(RIGHT(TEXT(P13,"0.#"),1)=".",TRUE,FALSE)</formula>
    </cfRule>
  </conditionalFormatting>
  <conditionalFormatting sqref="AE33 AQ33">
    <cfRule type="expression" dxfId="123" priority="123">
      <formula>IF(RIGHT(TEXT(AE33,"0.#"),1)=".",FALSE,TRUE)</formula>
    </cfRule>
    <cfRule type="expression" dxfId="122" priority="124">
      <formula>IF(RIGHT(TEXT(AE33,"0.#"),1)=".",TRUE,FALSE)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M33">
    <cfRule type="expression" dxfId="119" priority="119">
      <formula>IF(RIGHT(TEXT(AM33,"0.#"),1)=".",FALSE,TRUE)</formula>
    </cfRule>
    <cfRule type="expression" dxfId="118" priority="120">
      <formula>IF(RIGHT(TEXT(AM33,"0.#"),1)=".",TRUE,FALSE)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34">
    <cfRule type="expression" dxfId="115" priority="115">
      <formula>IF(RIGHT(TEXT(AI34,"0.#"),1)=".",FALSE,TRUE)</formula>
    </cfRule>
    <cfRule type="expression" dxfId="114" priority="116">
      <formula>IF(RIGHT(TEXT(AI34,"0.#"),1)=".",TRUE,FALSE)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Q34">
    <cfRule type="expression" dxfId="111" priority="111">
      <formula>IF(RIGHT(TEXT(AQ34,"0.#"),1)=".",FALSE,TRUE)</formula>
    </cfRule>
    <cfRule type="expression" dxfId="110" priority="112">
      <formula>IF(RIGHT(TEXT(AQ34,"0.#"),1)=".",TRUE,FALSE)</formula>
    </cfRule>
  </conditionalFormatting>
  <conditionalFormatting sqref="AU34">
    <cfRule type="expression" dxfId="109" priority="107">
      <formula>IF(RIGHT(TEXT(AU34,"0.#"),1)=".",FALSE,TRUE)</formula>
    </cfRule>
    <cfRule type="expression" dxfId="108" priority="108">
      <formula>IF(RIGHT(TEXT(AU34,"0.#"),1)=".",TRUE,FALSE)</formula>
    </cfRule>
  </conditionalFormatting>
  <conditionalFormatting sqref="AU33">
    <cfRule type="expression" dxfId="107" priority="109">
      <formula>IF(RIGHT(TEXT(AU33,"0.#"),1)=".",FALSE,TRUE)</formula>
    </cfRule>
    <cfRule type="expression" dxfId="106" priority="110">
      <formula>IF(RIGHT(TEXT(AU33,"0.#"),1)=".",TRUE,FALSE)</formula>
    </cfRule>
  </conditionalFormatting>
  <conditionalFormatting sqref="AM36">
    <cfRule type="expression" dxfId="105" priority="103">
      <formula>IF(RIGHT(TEXT(AM36,"0.#"),1)=".",FALSE,TRUE)</formula>
    </cfRule>
    <cfRule type="expression" dxfId="104" priority="104">
      <formula>IF(RIGHT(TEXT(AM36,"0.#"),1)=".",TRUE,FALSE)</formula>
    </cfRule>
  </conditionalFormatting>
  <conditionalFormatting sqref="AM37">
    <cfRule type="expression" dxfId="103" priority="101">
      <formula>IF(RIGHT(TEXT(AM37,"0.#"),1)=".",FALSE,TRUE)</formula>
    </cfRule>
    <cfRule type="expression" dxfId="102" priority="102">
      <formula>IF(RIGHT(TEXT(AM37,"0.#"),1)=".",TRUE,FALSE)</formula>
    </cfRule>
  </conditionalFormatting>
  <conditionalFormatting sqref="AQ37">
    <cfRule type="expression" dxfId="101" priority="99">
      <formula>IF(RIGHT(TEXT(AQ37,"0.#"),1)=".",FALSE,TRUE)</formula>
    </cfRule>
    <cfRule type="expression" dxfId="100" priority="100">
      <formula>IF(RIGHT(TEXT(AQ37,"0.#"),1)=".",TRUE,FALSE)</formula>
    </cfRule>
  </conditionalFormatting>
  <conditionalFormatting sqref="AQ36">
    <cfRule type="expression" dxfId="99" priority="105">
      <formula>IF(RIGHT(TEXT(AQ36,"0.#"),1)=".",FALSE,TRUE)</formula>
    </cfRule>
    <cfRule type="expression" dxfId="98" priority="106">
      <formula>IF(RIGHT(TEXT(AQ36,"0.#"),1)=".",TRUE,FALSE)</formula>
    </cfRule>
  </conditionalFormatting>
  <conditionalFormatting sqref="AE36">
    <cfRule type="expression" dxfId="97" priority="97">
      <formula>IF(RIGHT(TEXT(AE36,"0.#"),1)=".",FALSE,TRUE)</formula>
    </cfRule>
    <cfRule type="expression" dxfId="96" priority="98">
      <formula>IF(RIGHT(TEXT(AE36,"0.#"),1)=".",TRUE,FALSE)</formula>
    </cfRule>
  </conditionalFormatting>
  <conditionalFormatting sqref="AI36">
    <cfRule type="expression" dxfId="95" priority="95">
      <formula>IF(RIGHT(TEXT(AI36,"0.#"),1)=".",FALSE,TRUE)</formula>
    </cfRule>
    <cfRule type="expression" dxfId="94" priority="96">
      <formula>IF(RIGHT(TEXT(AI36,"0.#"),1)=".",TRUE,FALSE)</formula>
    </cfRule>
  </conditionalFormatting>
  <conditionalFormatting sqref="AE37">
    <cfRule type="expression" dxfId="93" priority="93">
      <formula>IF(RIGHT(TEXT(AE37,"0.#"),1)=".",FALSE,TRUE)</formula>
    </cfRule>
    <cfRule type="expression" dxfId="92" priority="94">
      <formula>IF(RIGHT(TEXT(AE37,"0.#"),1)=".",TRUE,FALSE)</formula>
    </cfRule>
  </conditionalFormatting>
  <conditionalFormatting sqref="AI37">
    <cfRule type="expression" dxfId="91" priority="91">
      <formula>IF(RIGHT(TEXT(AI37,"0.#"),1)=".",FALSE,TRUE)</formula>
    </cfRule>
    <cfRule type="expression" dxfId="90" priority="92">
      <formula>IF(RIGHT(TEXT(AI37,"0.#"),1)=".",TRUE,FALSE)</formula>
    </cfRule>
  </conditionalFormatting>
  <conditionalFormatting sqref="AE52">
    <cfRule type="expression" dxfId="89" priority="89">
      <formula>IF(RIGHT(TEXT(AE52,"0.#"),1)=".",FALSE,TRUE)</formula>
    </cfRule>
    <cfRule type="expression" dxfId="88" priority="90">
      <formula>IF(RIGHT(TEXT(AE52,"0.#"),1)=".",TRUE,FALSE)</formula>
    </cfRule>
  </conditionalFormatting>
  <conditionalFormatting sqref="AE53">
    <cfRule type="expression" dxfId="87" priority="87">
      <formula>IF(RIGHT(TEXT(AE53,"0.#"),1)=".",FALSE,TRUE)</formula>
    </cfRule>
    <cfRule type="expression" dxfId="86" priority="88">
      <formula>IF(RIGHT(TEXT(AE53,"0.#"),1)=".",TRUE,FALSE)</formula>
    </cfRule>
  </conditionalFormatting>
  <conditionalFormatting sqref="AM52">
    <cfRule type="expression" dxfId="85" priority="77">
      <formula>IF(RIGHT(TEXT(AM52,"0.#"),1)=".",FALSE,TRUE)</formula>
    </cfRule>
    <cfRule type="expression" dxfId="84" priority="78">
      <formula>IF(RIGHT(TEXT(AM52,"0.#"),1)=".",TRUE,FALSE)</formula>
    </cfRule>
  </conditionalFormatting>
  <conditionalFormatting sqref="AE54">
    <cfRule type="expression" dxfId="83" priority="85">
      <formula>IF(RIGHT(TEXT(AE54,"0.#"),1)=".",FALSE,TRUE)</formula>
    </cfRule>
    <cfRule type="expression" dxfId="82" priority="86">
      <formula>IF(RIGHT(TEXT(AE54,"0.#"),1)=".",TRUE,FALSE)</formula>
    </cfRule>
  </conditionalFormatting>
  <conditionalFormatting sqref="AI54">
    <cfRule type="expression" dxfId="81" priority="83">
      <formula>IF(RIGHT(TEXT(AI54,"0.#"),1)=".",FALSE,TRUE)</formula>
    </cfRule>
    <cfRule type="expression" dxfId="80" priority="84">
      <formula>IF(RIGHT(TEXT(AI54,"0.#"),1)=".",TRUE,FALSE)</formula>
    </cfRule>
  </conditionalFormatting>
  <conditionalFormatting sqref="AI53">
    <cfRule type="expression" dxfId="79" priority="81">
      <formula>IF(RIGHT(TEXT(AI53,"0.#"),1)=".",FALSE,TRUE)</formula>
    </cfRule>
    <cfRule type="expression" dxfId="78" priority="82">
      <formula>IF(RIGHT(TEXT(AI53,"0.#"),1)=".",TRUE,FALSE)</formula>
    </cfRule>
  </conditionalFormatting>
  <conditionalFormatting sqref="AI52">
    <cfRule type="expression" dxfId="77" priority="79">
      <formula>IF(RIGHT(TEXT(AI52,"0.#"),1)=".",FALSE,TRUE)</formula>
    </cfRule>
    <cfRule type="expression" dxfId="76" priority="80">
      <formula>IF(RIGHT(TEXT(AI52,"0.#"),1)=".",TRUE,FALSE)</formula>
    </cfRule>
  </conditionalFormatting>
  <conditionalFormatting sqref="AM53">
    <cfRule type="expression" dxfId="75" priority="75">
      <formula>IF(RIGHT(TEXT(AM53,"0.#"),1)=".",FALSE,TRUE)</formula>
    </cfRule>
    <cfRule type="expression" dxfId="74" priority="76">
      <formula>IF(RIGHT(TEXT(AM53,"0.#"),1)=".",TRUE,FALSE)</formula>
    </cfRule>
  </conditionalFormatting>
  <conditionalFormatting sqref="AM54">
    <cfRule type="expression" dxfId="73" priority="73">
      <formula>IF(RIGHT(TEXT(AM54,"0.#"),1)=".",FALSE,TRUE)</formula>
    </cfRule>
    <cfRule type="expression" dxfId="72" priority="74">
      <formula>IF(RIGHT(TEXT(AM54,"0.#"),1)=".",TRUE,FALSE)</formula>
    </cfRule>
  </conditionalFormatting>
  <conditionalFormatting sqref="AQ52:AQ54">
    <cfRule type="expression" dxfId="71" priority="71">
      <formula>IF(RIGHT(TEXT(AQ52,"0.#"),1)=".",FALSE,TRUE)</formula>
    </cfRule>
    <cfRule type="expression" dxfId="70" priority="72">
      <formula>IF(RIGHT(TEXT(AQ52,"0.#"),1)=".",TRUE,FALSE)</formula>
    </cfRule>
  </conditionalFormatting>
  <conditionalFormatting sqref="AU52:AU54">
    <cfRule type="expression" dxfId="69" priority="69">
      <formula>IF(RIGHT(TEXT(AU52,"0.#"),1)=".",FALSE,TRUE)</formula>
    </cfRule>
    <cfRule type="expression" dxfId="68" priority="70">
      <formula>IF(RIGHT(TEXT(AU52,"0.#"),1)=".",TRUE,FALSE)</formula>
    </cfRule>
  </conditionalFormatting>
  <conditionalFormatting sqref="Y128">
    <cfRule type="expression" dxfId="67" priority="67">
      <formula>IF(RIGHT(TEXT(Y128,"0.#"),1)=".",FALSE,TRUE)</formula>
    </cfRule>
    <cfRule type="expression" dxfId="66" priority="68">
      <formula>IF(RIGHT(TEXT(Y128,"0.#"),1)=".",TRUE,FALSE)</formula>
    </cfRule>
  </conditionalFormatting>
  <conditionalFormatting sqref="AU128">
    <cfRule type="expression" dxfId="65" priority="65">
      <formula>IF(RIGHT(TEXT(AU128,"0.#"),1)=".",FALSE,TRUE)</formula>
    </cfRule>
    <cfRule type="expression" dxfId="64" priority="66">
      <formula>IF(RIGHT(TEXT(AU128,"0.#"),1)=".",TRUE,FALSE)</formula>
    </cfRule>
  </conditionalFormatting>
  <conditionalFormatting sqref="Y133">
    <cfRule type="expression" dxfId="63" priority="63">
      <formula>IF(RIGHT(TEXT(Y133,"0.#"),1)=".",FALSE,TRUE)</formula>
    </cfRule>
    <cfRule type="expression" dxfId="62" priority="64">
      <formula>IF(RIGHT(TEXT(Y133,"0.#"),1)=".",TRUE,FALSE)</formula>
    </cfRule>
  </conditionalFormatting>
  <conditionalFormatting sqref="AU133">
    <cfRule type="expression" dxfId="61" priority="61">
      <formula>IF(RIGHT(TEXT(AU133,"0.#"),1)=".",FALSE,TRUE)</formula>
    </cfRule>
    <cfRule type="expression" dxfId="60" priority="62">
      <formula>IF(RIGHT(TEXT(AU133,"0.#"),1)=".",TRUE,FALSE)</formula>
    </cfRule>
  </conditionalFormatting>
  <conditionalFormatting sqref="Y144:Y148">
    <cfRule type="expression" dxfId="59" priority="59">
      <formula>IF(RIGHT(TEXT(Y144,"0.#"),1)=".",FALSE,TRUE)</formula>
    </cfRule>
    <cfRule type="expression" dxfId="58" priority="60">
      <formula>IF(RIGHT(TEXT(Y144,"0.#"),1)=".",TRUE,FALSE)</formula>
    </cfRule>
  </conditionalFormatting>
  <conditionalFormatting sqref="AL142:AO142">
    <cfRule type="expression" dxfId="57" priority="55">
      <formula>IF(AND(AL142&gt;=0, RIGHT(TEXT(AL142,"0.#"),1)&lt;&gt;"."),TRUE,FALSE)</formula>
    </cfRule>
    <cfRule type="expression" dxfId="56" priority="56">
      <formula>IF(AND(AL142&gt;=0, RIGHT(TEXT(AL142,"0.#"),1)="."),TRUE,FALSE)</formula>
    </cfRule>
    <cfRule type="expression" dxfId="55" priority="57">
      <formula>IF(AND(AL142&lt;0, RIGHT(TEXT(AL142,"0.#"),1)&lt;&gt;"."),TRUE,FALSE)</formula>
    </cfRule>
    <cfRule type="expression" dxfId="54" priority="58">
      <formula>IF(AND(AL142&lt;0, RIGHT(TEXT(AL142,"0.#"),1)="."),TRUE,FALSE)</formula>
    </cfRule>
  </conditionalFormatting>
  <conditionalFormatting sqref="Y142:Y143">
    <cfRule type="expression" dxfId="53" priority="53">
      <formula>IF(RIGHT(TEXT(Y142,"0.#"),1)=".",FALSE,TRUE)</formula>
    </cfRule>
    <cfRule type="expression" dxfId="52" priority="54">
      <formula>IF(RIGHT(TEXT(Y142,"0.#"),1)=".",TRUE,FALSE)</formula>
    </cfRule>
  </conditionalFormatting>
  <conditionalFormatting sqref="AL143:AO148">
    <cfRule type="expression" dxfId="51" priority="49">
      <formula>IF(AND(AL143&gt;=0, RIGHT(TEXT(AL143,"0.#"),1)&lt;&gt;"."),TRUE,FALSE)</formula>
    </cfRule>
    <cfRule type="expression" dxfId="50" priority="50">
      <formula>IF(AND(AL143&gt;=0, RIGHT(TEXT(AL143,"0.#"),1)="."),TRUE,FALSE)</formula>
    </cfRule>
    <cfRule type="expression" dxfId="49" priority="51">
      <formula>IF(AND(AL143&lt;0, RIGHT(TEXT(AL143,"0.#"),1)&lt;&gt;"."),TRUE,FALSE)</formula>
    </cfRule>
    <cfRule type="expression" dxfId="48" priority="52">
      <formula>IF(AND(AL143&lt;0, RIGHT(TEXT(AL143,"0.#"),1)="."),TRUE,FALSE)</formula>
    </cfRule>
  </conditionalFormatting>
  <conditionalFormatting sqref="Y154:Y157">
    <cfRule type="expression" dxfId="47" priority="47">
      <formula>IF(RIGHT(TEXT(Y154,"0.#"),1)=".",FALSE,TRUE)</formula>
    </cfRule>
    <cfRule type="expression" dxfId="46" priority="48">
      <formula>IF(RIGHT(TEXT(Y154,"0.#"),1)=".",TRUE,FALSE)</formula>
    </cfRule>
  </conditionalFormatting>
  <conditionalFormatting sqref="Y152:Y153">
    <cfRule type="expression" dxfId="45" priority="41">
      <formula>IF(RIGHT(TEXT(Y152,"0.#"),1)=".",FALSE,TRUE)</formula>
    </cfRule>
    <cfRule type="expression" dxfId="44" priority="42">
      <formula>IF(RIGHT(TEXT(Y152,"0.#"),1)=".",TRUE,FALSE)</formula>
    </cfRule>
  </conditionalFormatting>
  <conditionalFormatting sqref="AL152:AO153">
    <cfRule type="expression" dxfId="43" priority="43">
      <formula>IF(AND(AL152&gt;=0, RIGHT(TEXT(AL152,"0.#"),1)&lt;&gt;"."),TRUE,FALSE)</formula>
    </cfRule>
    <cfRule type="expression" dxfId="42" priority="44">
      <formula>IF(AND(AL152&gt;=0, RIGHT(TEXT(AL152,"0.#"),1)="."),TRUE,FALSE)</formula>
    </cfRule>
    <cfRule type="expression" dxfId="41" priority="45">
      <formula>IF(AND(AL152&lt;0, RIGHT(TEXT(AL152,"0.#"),1)&lt;&gt;"."),TRUE,FALSE)</formula>
    </cfRule>
    <cfRule type="expression" dxfId="40" priority="46">
      <formula>IF(AND(AL152&lt;0, RIGHT(TEXT(AL152,"0.#"),1)="."),TRUE,FALSE)</formula>
    </cfRule>
  </conditionalFormatting>
  <conditionalFormatting sqref="AL154:AO157">
    <cfRule type="expression" dxfId="39" priority="37">
      <formula>IF(AND(AL154&gt;=0, RIGHT(TEXT(AL154,"0.#"),1)&lt;&gt;"."),TRUE,FALSE)</formula>
    </cfRule>
    <cfRule type="expression" dxfId="38" priority="38">
      <formula>IF(AND(AL154&gt;=0, RIGHT(TEXT(AL154,"0.#"),1)="."),TRUE,FALSE)</formula>
    </cfRule>
    <cfRule type="expression" dxfId="37" priority="39">
      <formula>IF(AND(AL154&lt;0, RIGHT(TEXT(AL154,"0.#"),1)&lt;&gt;"."),TRUE,FALSE)</formula>
    </cfRule>
    <cfRule type="expression" dxfId="36" priority="40">
      <formula>IF(AND(AL154&lt;0, RIGHT(TEXT(AL154,"0.#"),1)="."),TRUE,FALSE)</formula>
    </cfRule>
  </conditionalFormatting>
  <conditionalFormatting sqref="Y163:Y164 Y170 Y166:Y167">
    <cfRule type="expression" dxfId="35" priority="35">
      <formula>IF(RIGHT(TEXT(Y163,"0.#"),1)=".",FALSE,TRUE)</formula>
    </cfRule>
    <cfRule type="expression" dxfId="34" priority="36">
      <formula>IF(RIGHT(TEXT(Y163,"0.#"),1)=".",TRUE,FALSE)</formula>
    </cfRule>
  </conditionalFormatting>
  <conditionalFormatting sqref="Y161:Y162">
    <cfRule type="expression" dxfId="33" priority="33">
      <formula>IF(RIGHT(TEXT(Y161,"0.#"),1)=".",FALSE,TRUE)</formula>
    </cfRule>
    <cfRule type="expression" dxfId="32" priority="34">
      <formula>IF(RIGHT(TEXT(Y161,"0.#"),1)=".",TRUE,FALSE)</formula>
    </cfRule>
  </conditionalFormatting>
  <conditionalFormatting sqref="AL161:AO164 AL170:AO170 AL166:AO167">
    <cfRule type="expression" dxfId="31" priority="29">
      <formula>IF(AND(AL161&gt;=0, RIGHT(TEXT(AL161,"0.#"),1)&lt;&gt;"."),TRUE,FALSE)</formula>
    </cfRule>
    <cfRule type="expression" dxfId="30" priority="30">
      <formula>IF(AND(AL161&gt;=0, RIGHT(TEXT(AL161,"0.#"),1)="."),TRUE,FALSE)</formula>
    </cfRule>
    <cfRule type="expression" dxfId="29" priority="31">
      <formula>IF(AND(AL161&lt;0, RIGHT(TEXT(AL161,"0.#"),1)&lt;&gt;"."),TRUE,FALSE)</formula>
    </cfRule>
    <cfRule type="expression" dxfId="28" priority="32">
      <formula>IF(AND(AL161&lt;0, RIGHT(TEXT(AL161,"0.#"),1)="."),TRUE,FALSE)</formula>
    </cfRule>
  </conditionalFormatting>
  <conditionalFormatting sqref="Y168">
    <cfRule type="expression" dxfId="27" priority="27">
      <formula>IF(RIGHT(TEXT(Y168,"0.#"),1)=".",FALSE,TRUE)</formula>
    </cfRule>
    <cfRule type="expression" dxfId="26" priority="28">
      <formula>IF(RIGHT(TEXT(Y168,"0.#"),1)=".",TRUE,FALSE)</formula>
    </cfRule>
  </conditionalFormatting>
  <conditionalFormatting sqref="AL168:AO168">
    <cfRule type="expression" dxfId="25" priority="23">
      <formula>IF(AND(AL168&gt;=0, RIGHT(TEXT(AL168,"0.#"),1)&lt;&gt;"."),TRUE,FALSE)</formula>
    </cfRule>
    <cfRule type="expression" dxfId="24" priority="24">
      <formula>IF(AND(AL168&gt;=0, RIGHT(TEXT(AL168,"0.#"),1)="."),TRUE,FALSE)</formula>
    </cfRule>
    <cfRule type="expression" dxfId="23" priority="25">
      <formula>IF(AND(AL168&lt;0, RIGHT(TEXT(AL168,"0.#"),1)&lt;&gt;"."),TRUE,FALSE)</formula>
    </cfRule>
    <cfRule type="expression" dxfId="22" priority="26">
      <formula>IF(AND(AL168&lt;0, RIGHT(TEXT(AL168,"0.#"),1)="."),TRUE,FALSE)</formula>
    </cfRule>
  </conditionalFormatting>
  <conditionalFormatting sqref="Y169">
    <cfRule type="expression" dxfId="21" priority="21">
      <formula>IF(RIGHT(TEXT(Y169,"0.#"),1)=".",FALSE,TRUE)</formula>
    </cfRule>
    <cfRule type="expression" dxfId="20" priority="22">
      <formula>IF(RIGHT(TEXT(Y169,"0.#"),1)=".",TRUE,FALSE)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Y165">
    <cfRule type="expression" dxfId="15" priority="15">
      <formula>IF(RIGHT(TEXT(Y165,"0.#"),1)=".",FALSE,TRUE)</formula>
    </cfRule>
    <cfRule type="expression" dxfId="14" priority="16">
      <formula>IF(RIGHT(TEXT(Y165,"0.#"),1)=".",TRUE,FALSE)</formula>
    </cfRule>
  </conditionalFormatting>
  <conditionalFormatting sqref="AL165:AO165">
    <cfRule type="expression" dxfId="13" priority="11">
      <formula>IF(AND(AL165&gt;=0, RIGHT(TEXT(AL165,"0.#"),1)&lt;&gt;"."),TRUE,FALSE)</formula>
    </cfRule>
    <cfRule type="expression" dxfId="12" priority="12">
      <formula>IF(AND(AL165&gt;=0, RIGHT(TEXT(AL165,"0.#"),1)="."),TRUE,FALSE)</formula>
    </cfRule>
    <cfRule type="expression" dxfId="11" priority="13">
      <formula>IF(AND(AL165&lt;0, RIGHT(TEXT(AL165,"0.#"),1)&lt;&gt;"."),TRUE,FALSE)</formula>
    </cfRule>
    <cfRule type="expression" dxfId="10" priority="14">
      <formula>IF(AND(AL165&lt;0, RIGHT(TEXT(AL165,"0.#"),1)="."),TRUE,FALSE)</formula>
    </cfRule>
  </conditionalFormatting>
  <conditionalFormatting sqref="Y174">
    <cfRule type="expression" dxfId="9" priority="5">
      <formula>IF(RIGHT(TEXT(Y174,"0.#"),1)=".",FALSE,TRUE)</formula>
    </cfRule>
    <cfRule type="expression" dxfId="8" priority="6">
      <formula>IF(RIGHT(TEXT(Y174,"0.#"),1)=".",TRUE,FALSE)</formula>
    </cfRule>
  </conditionalFormatting>
  <conditionalFormatting sqref="AL174:AO174">
    <cfRule type="expression" dxfId="7" priority="7">
      <formula>IF(AND(AL174&gt;=0, RIGHT(TEXT(AL174,"0.#"),1)&lt;&gt;"."),TRUE,FALSE)</formula>
    </cfRule>
    <cfRule type="expression" dxfId="6" priority="8">
      <formula>IF(AND(AL174&gt;=0, RIGHT(TEXT(AL174,"0.#"),1)="."),TRUE,FALSE)</formula>
    </cfRule>
    <cfRule type="expression" dxfId="5" priority="9">
      <formula>IF(AND(AL174&lt;0, RIGHT(TEXT(AL174,"0.#"),1)&lt;&gt;"."),TRUE,FALSE)</formula>
    </cfRule>
    <cfRule type="expression" dxfId="4" priority="10">
      <formula>IF(AND(AL174&lt;0, RIGHT(TEXT(AL174,"0.#"),1)="."),TRUE,FALSE)</formula>
    </cfRule>
  </conditionalFormatting>
  <conditionalFormatting sqref="Y135">
    <cfRule type="expression" dxfId="3" priority="3">
      <formula>IF(RIGHT(TEXT(Y135,"0.#"),1)=".",FALSE,TRUE)</formula>
    </cfRule>
    <cfRule type="expression" dxfId="2" priority="4">
      <formula>IF(RIGHT(TEXT(Y135,"0.#"),1)=".",TRUE,FALSE)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5">
    <dataValidation type="custom" allowBlank="1" showInputMessage="1" showErrorMessage="1" errorTitle="法人番号チェック" error="法人番号は13桁の数字で入力してください。" sqref="J174:O174 J161:O170 J152:O157 J142:O148">
      <formula1>OR(J142="-",AND(LEN(J142)=13,IFERROR(SEARCH("-",J142),"")="",IFERROR(SEARCH(".",J142),"")="",ISNUMBER(J142)))</formula1>
    </dataValidation>
    <dataValidation type="list" allowBlank="1" showInputMessage="1" showErrorMessage="1" sqref="Q100:R100 AC100:AD100 AO100:AP100">
      <formula1>$U$48</formula1>
    </dataValidation>
    <dataValidation type="custom" imeMode="disabled" allowBlank="1" showInputMessage="1" showErrorMessage="1" sqref="AY24 AQ51:AR51 AE52:AX54 AU51:AX51 P13:AQ19 P20:AJ20 Y128:AB129 AU128:AX129 AU133:AX134 W24 Y142:AB148 AL142:AO148 Y152:AB157 AL152:AO157 Y161:AB170 AL161:AO170 Y174:AB174 AL174:AO174 AQ39:AR39 AU39:AX39 AE40:AX42 AE33:AX34 AE36:AX36 P24:V30 Y133:AB134">
      <formula1>OR(ISNUMBER(P13), P13="-")</formula1>
    </dataValidation>
    <dataValidation type="list" allowBlank="1" showInputMessage="1" showErrorMessage="1" sqref="H82:I86">
      <formula1>T事業番号</formula1>
    </dataValidation>
    <dataValidation type="list" allowBlank="1" showInputMessage="1" showErrorMessage="1" sqref="S5:X5">
      <formula1>T終了年度</formula1>
    </dataValidation>
    <dataValidation type="list" allowBlank="1" showInputMessage="1" showErrorMessage="1" sqref="AO136">
      <formula1>"　, ☑"</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42:AK148 AH152:AK157 AH161:AK170 AH174:AK174">
      <formula1>OR(AND(MOD(IF(ISNUMBER(AH142), AH142, 0.5),1)=0, 0&lt;=AH142), AH142="-")</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8:AK99 X98:Y99 AJ100 L98:L100 M98:M99 X100 AU98:AV99 J82:J86">
      <formula1>0</formula1>
      <formula2>9999</formula2>
    </dataValidation>
    <dataValidation type="whole" allowBlank="1" showInputMessage="1" showErrorMessage="1" sqref="O98:P99 AX98:AX100 AA98:AB99 AM98:AN9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0" max="16383" man="1"/>
    <brk id="60" max="16383" man="1"/>
    <brk id="100" max="16383" man="1"/>
    <brk id="13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S100:U100 AJ2:AM2 E82:G86 AE100:AG100 G100:I100 AQ100:AS100</xm:sqref>
        </x14:dataValidation>
        <x14:dataValidation type="list" allowBlank="1" showInputMessage="1" showErrorMessage="1">
          <x14:formula1>
            <xm:f>入力規則等!$U$49</xm:f>
          </x14:formula1>
          <xm:sqref>C82:D86</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入力規則等!$AG$2:$AG$13</xm:f>
          </x14:formula1>
          <xm:sqref>AC142:AG148 AC152:AG157 AC161:AG170 AC174:AG174</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入力規則等!$U$7:$U$9</xm:f>
          </x14:formula1>
          <xm:sqref>U99:V99 I99:J99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387</v>
      </c>
      <c r="AA1" s="29" t="s">
        <v>73</v>
      </c>
      <c r="AB1" s="29" t="s">
        <v>388</v>
      </c>
      <c r="AC1" s="29" t="s">
        <v>30</v>
      </c>
      <c r="AD1" s="28"/>
      <c r="AE1" s="29" t="s">
        <v>42</v>
      </c>
      <c r="AF1" s="30"/>
      <c r="AG1" s="42" t="s">
        <v>169</v>
      </c>
      <c r="AI1" s="42" t="s">
        <v>172</v>
      </c>
      <c r="AK1" s="42" t="s">
        <v>176</v>
      </c>
      <c r="AM1" s="57"/>
      <c r="AN1" s="57"/>
      <c r="AP1" s="28" t="s">
        <v>215</v>
      </c>
    </row>
    <row r="2" spans="1:42" ht="13.5" customHeight="1" x14ac:dyDescent="0.2">
      <c r="A2" s="14" t="s">
        <v>76</v>
      </c>
      <c r="B2" s="15"/>
      <c r="C2" s="13" t="str">
        <f>IF(B2="","",A2)</f>
        <v/>
      </c>
      <c r="D2" s="13" t="str">
        <f>IF(C2="","",IF(D1&lt;&gt;"",CONCATENATE(D1,"、",C2),C2))</f>
        <v/>
      </c>
      <c r="F2" s="12" t="s">
        <v>63</v>
      </c>
      <c r="G2" s="17" t="s">
        <v>577</v>
      </c>
      <c r="H2" s="13" t="str">
        <f>IF(G2="","",F2)</f>
        <v>一般会計</v>
      </c>
      <c r="I2" s="13" t="str">
        <f>IF(H2="","",IF(I1&lt;&gt;"",CONCATENATE(I1,"、",H2),H2))</f>
        <v>一般会計</v>
      </c>
      <c r="K2" s="14" t="s">
        <v>93</v>
      </c>
      <c r="L2" s="15"/>
      <c r="M2" s="13" t="str">
        <f>IF(L2="","",K2)</f>
        <v/>
      </c>
      <c r="N2" s="13" t="str">
        <f>IF(M2="","",IF(N1&lt;&gt;"",CONCATENATE(N1,"、",M2),M2))</f>
        <v/>
      </c>
      <c r="O2" s="13"/>
      <c r="P2" s="12" t="s">
        <v>65</v>
      </c>
      <c r="Q2" s="17" t="s">
        <v>577</v>
      </c>
      <c r="R2" s="13" t="str">
        <f>IF(Q2="","",P2)</f>
        <v>直接実施</v>
      </c>
      <c r="S2" s="13" t="str">
        <f>IF(R2="","",IF(S1&lt;&gt;"",CONCATENATE(S1,"、",R2),R2))</f>
        <v>直接実施</v>
      </c>
      <c r="T2" s="13"/>
      <c r="U2" s="71">
        <v>21</v>
      </c>
      <c r="W2" s="32" t="s">
        <v>161</v>
      </c>
      <c r="Y2" s="32" t="s">
        <v>59</v>
      </c>
      <c r="Z2" s="32" t="s">
        <v>59</v>
      </c>
      <c r="AA2" s="64" t="s">
        <v>257</v>
      </c>
      <c r="AB2" s="64" t="s">
        <v>482</v>
      </c>
      <c r="AC2" s="65" t="s">
        <v>125</v>
      </c>
      <c r="AD2" s="28"/>
      <c r="AE2" s="34" t="s">
        <v>157</v>
      </c>
      <c r="AF2" s="30"/>
      <c r="AG2" s="43" t="s">
        <v>223</v>
      </c>
      <c r="AI2" s="42" t="s">
        <v>254</v>
      </c>
      <c r="AK2" s="42" t="s">
        <v>177</v>
      </c>
      <c r="AM2" s="57"/>
      <c r="AN2" s="57"/>
      <c r="AP2" s="43" t="s">
        <v>223</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513</v>
      </c>
      <c r="W3" s="32" t="s">
        <v>136</v>
      </c>
      <c r="Y3" s="32" t="s">
        <v>60</v>
      </c>
      <c r="Z3" s="32" t="s">
        <v>389</v>
      </c>
      <c r="AA3" s="64" t="s">
        <v>355</v>
      </c>
      <c r="AB3" s="64" t="s">
        <v>483</v>
      </c>
      <c r="AC3" s="65" t="s">
        <v>126</v>
      </c>
      <c r="AD3" s="28"/>
      <c r="AE3" s="34" t="s">
        <v>158</v>
      </c>
      <c r="AF3" s="30"/>
      <c r="AG3" s="43" t="s">
        <v>224</v>
      </c>
      <c r="AI3" s="42" t="s">
        <v>171</v>
      </c>
      <c r="AK3" s="42" t="str">
        <f>CHAR(CODE(AK2)+1)</f>
        <v>B</v>
      </c>
      <c r="AM3" s="57"/>
      <c r="AN3" s="57"/>
      <c r="AP3" s="43" t="s">
        <v>224</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566</v>
      </c>
      <c r="W4" s="32" t="s">
        <v>137</v>
      </c>
      <c r="Y4" s="32" t="s">
        <v>262</v>
      </c>
      <c r="Z4" s="32" t="s">
        <v>390</v>
      </c>
      <c r="AA4" s="64" t="s">
        <v>356</v>
      </c>
      <c r="AB4" s="64" t="s">
        <v>484</v>
      </c>
      <c r="AC4" s="64" t="s">
        <v>127</v>
      </c>
      <c r="AD4" s="28"/>
      <c r="AE4" s="34" t="s">
        <v>159</v>
      </c>
      <c r="AF4" s="30"/>
      <c r="AG4" s="43" t="s">
        <v>225</v>
      </c>
      <c r="AI4" s="42" t="s">
        <v>173</v>
      </c>
      <c r="AK4" s="42" t="str">
        <f t="shared" ref="AK4:AK49" si="7">CHAR(CODE(AK3)+1)</f>
        <v>C</v>
      </c>
      <c r="AM4" s="57"/>
      <c r="AN4" s="57"/>
      <c r="AP4" s="43" t="s">
        <v>225</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537</v>
      </c>
      <c r="Y5" s="32" t="s">
        <v>263</v>
      </c>
      <c r="Z5" s="32" t="s">
        <v>391</v>
      </c>
      <c r="AA5" s="64" t="s">
        <v>357</v>
      </c>
      <c r="AB5" s="64" t="s">
        <v>485</v>
      </c>
      <c r="AC5" s="64" t="s">
        <v>160</v>
      </c>
      <c r="AD5" s="31"/>
      <c r="AE5" s="34" t="s">
        <v>235</v>
      </c>
      <c r="AF5" s="30"/>
      <c r="AG5" s="43" t="s">
        <v>226</v>
      </c>
      <c r="AI5" s="42" t="s">
        <v>260</v>
      </c>
      <c r="AK5" s="42" t="str">
        <f t="shared" si="7"/>
        <v>D</v>
      </c>
      <c r="AP5" s="43" t="s">
        <v>226</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237</v>
      </c>
      <c r="W6" s="32" t="s">
        <v>539</v>
      </c>
      <c r="Y6" s="32" t="s">
        <v>264</v>
      </c>
      <c r="Z6" s="32" t="s">
        <v>392</v>
      </c>
      <c r="AA6" s="64" t="s">
        <v>358</v>
      </c>
      <c r="AB6" s="64" t="s">
        <v>486</v>
      </c>
      <c r="AC6" s="64" t="s">
        <v>128</v>
      </c>
      <c r="AD6" s="31"/>
      <c r="AE6" s="34" t="s">
        <v>233</v>
      </c>
      <c r="AF6" s="30"/>
      <c r="AG6" s="43" t="s">
        <v>227</v>
      </c>
      <c r="AI6" s="42" t="s">
        <v>261</v>
      </c>
      <c r="AK6" s="42" t="str">
        <f>CHAR(CODE(AK5)+1)</f>
        <v>E</v>
      </c>
      <c r="AP6" s="43" t="s">
        <v>227</v>
      </c>
    </row>
    <row r="7" spans="1:42" ht="13.5" customHeight="1" x14ac:dyDescent="0.2">
      <c r="A7" s="14" t="s">
        <v>81</v>
      </c>
      <c r="B7" s="15"/>
      <c r="C7" s="13" t="str">
        <f t="shared" si="0"/>
        <v/>
      </c>
      <c r="D7" s="13" t="str">
        <f t="shared" si="8"/>
        <v/>
      </c>
      <c r="F7" s="18" t="s">
        <v>184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265</v>
      </c>
      <c r="Z7" s="32" t="s">
        <v>393</v>
      </c>
      <c r="AA7" s="64" t="s">
        <v>359</v>
      </c>
      <c r="AB7" s="64" t="s">
        <v>487</v>
      </c>
      <c r="AC7" s="31"/>
      <c r="AD7" s="31"/>
      <c r="AE7" s="32" t="s">
        <v>128</v>
      </c>
      <c r="AF7" s="30"/>
      <c r="AG7" s="43" t="s">
        <v>228</v>
      </c>
      <c r="AH7" s="59"/>
      <c r="AI7" s="43" t="s">
        <v>250</v>
      </c>
      <c r="AK7" s="42" t="str">
        <f>CHAR(CODE(AK6)+1)</f>
        <v>F</v>
      </c>
      <c r="AP7" s="43" t="s">
        <v>228</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258</v>
      </c>
      <c r="W8" s="32" t="s">
        <v>139</v>
      </c>
      <c r="Y8" s="32" t="s">
        <v>266</v>
      </c>
      <c r="Z8" s="32" t="s">
        <v>394</v>
      </c>
      <c r="AA8" s="64" t="s">
        <v>360</v>
      </c>
      <c r="AB8" s="64" t="s">
        <v>488</v>
      </c>
      <c r="AC8" s="31"/>
      <c r="AD8" s="31"/>
      <c r="AE8" s="31"/>
      <c r="AF8" s="30"/>
      <c r="AG8" s="43" t="s">
        <v>229</v>
      </c>
      <c r="AI8" s="42" t="s">
        <v>251</v>
      </c>
      <c r="AK8" s="42" t="str">
        <f t="shared" si="7"/>
        <v>G</v>
      </c>
      <c r="AP8" s="43" t="s">
        <v>229</v>
      </c>
    </row>
    <row r="9" spans="1:42" ht="13.5" customHeight="1" x14ac:dyDescent="0.2">
      <c r="A9" s="14" t="s">
        <v>83</v>
      </c>
      <c r="B9" s="15"/>
      <c r="C9" s="13" t="str">
        <f t="shared" si="0"/>
        <v/>
      </c>
      <c r="D9" s="13" t="str">
        <f t="shared" si="8"/>
        <v/>
      </c>
      <c r="F9" s="18" t="s">
        <v>185</v>
      </c>
      <c r="G9" s="17"/>
      <c r="H9" s="13" t="str">
        <f t="shared" si="1"/>
        <v/>
      </c>
      <c r="I9" s="13" t="str">
        <f t="shared" si="5"/>
        <v>一般会計</v>
      </c>
      <c r="K9" s="14" t="s">
        <v>100</v>
      </c>
      <c r="L9" s="15"/>
      <c r="M9" s="13" t="str">
        <f t="shared" si="2"/>
        <v/>
      </c>
      <c r="N9" s="13" t="str">
        <f t="shared" si="6"/>
        <v/>
      </c>
      <c r="O9" s="13"/>
      <c r="P9" s="13"/>
      <c r="Q9" s="19"/>
      <c r="T9" s="13"/>
      <c r="U9" s="32" t="s">
        <v>259</v>
      </c>
      <c r="W9" s="32" t="s">
        <v>140</v>
      </c>
      <c r="Y9" s="32" t="s">
        <v>267</v>
      </c>
      <c r="Z9" s="32" t="s">
        <v>395</v>
      </c>
      <c r="AA9" s="64" t="s">
        <v>361</v>
      </c>
      <c r="AB9" s="64" t="s">
        <v>489</v>
      </c>
      <c r="AC9" s="31"/>
      <c r="AD9" s="31"/>
      <c r="AE9" s="31"/>
      <c r="AF9" s="30"/>
      <c r="AG9" s="43" t="s">
        <v>230</v>
      </c>
      <c r="AI9" s="56"/>
      <c r="AK9" s="42" t="str">
        <f t="shared" si="7"/>
        <v>H</v>
      </c>
      <c r="AP9" s="43" t="s">
        <v>230</v>
      </c>
    </row>
    <row r="10" spans="1:42" ht="13.5" customHeight="1" x14ac:dyDescent="0.2">
      <c r="A10" s="14" t="s">
        <v>203</v>
      </c>
      <c r="B10" s="15"/>
      <c r="C10" s="13" t="str">
        <f t="shared" si="0"/>
        <v/>
      </c>
      <c r="D10" s="13" t="str">
        <f t="shared" si="8"/>
        <v/>
      </c>
      <c r="F10" s="18" t="s">
        <v>107</v>
      </c>
      <c r="G10" s="17"/>
      <c r="H10" s="13" t="str">
        <f t="shared" si="1"/>
        <v/>
      </c>
      <c r="I10" s="13" t="str">
        <f t="shared" si="5"/>
        <v>一般会計</v>
      </c>
      <c r="K10" s="14" t="s">
        <v>204</v>
      </c>
      <c r="L10" s="15"/>
      <c r="M10" s="13" t="str">
        <f t="shared" si="2"/>
        <v/>
      </c>
      <c r="N10" s="13" t="str">
        <f t="shared" si="6"/>
        <v/>
      </c>
      <c r="O10" s="13"/>
      <c r="P10" s="13" t="str">
        <f>S8</f>
        <v>直接実施</v>
      </c>
      <c r="Q10" s="19"/>
      <c r="T10" s="13"/>
      <c r="W10" s="32" t="s">
        <v>141</v>
      </c>
      <c r="Y10" s="32" t="s">
        <v>268</v>
      </c>
      <c r="Z10" s="32" t="s">
        <v>396</v>
      </c>
      <c r="AA10" s="64" t="s">
        <v>362</v>
      </c>
      <c r="AB10" s="64" t="s">
        <v>490</v>
      </c>
      <c r="AC10" s="31"/>
      <c r="AD10" s="31"/>
      <c r="AE10" s="31"/>
      <c r="AF10" s="30"/>
      <c r="AG10" s="43" t="s">
        <v>218</v>
      </c>
      <c r="AK10" s="42" t="str">
        <f t="shared" si="7"/>
        <v>I</v>
      </c>
      <c r="AP10" s="42" t="s">
        <v>216</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t="s">
        <v>577</v>
      </c>
      <c r="M11" s="13" t="str">
        <f t="shared" si="2"/>
        <v>その他の事項経費</v>
      </c>
      <c r="N11" s="13" t="str">
        <f t="shared" si="6"/>
        <v>その他の事項経費</v>
      </c>
      <c r="O11" s="13"/>
      <c r="P11" s="13"/>
      <c r="Q11" s="19"/>
      <c r="T11" s="13"/>
      <c r="W11" s="32" t="s">
        <v>563</v>
      </c>
      <c r="Y11" s="32" t="s">
        <v>269</v>
      </c>
      <c r="Z11" s="32" t="s">
        <v>397</v>
      </c>
      <c r="AA11" s="64" t="s">
        <v>363</v>
      </c>
      <c r="AB11" s="64" t="s">
        <v>491</v>
      </c>
      <c r="AC11" s="31"/>
      <c r="AD11" s="31"/>
      <c r="AE11" s="31"/>
      <c r="AF11" s="30"/>
      <c r="AG11" s="42" t="s">
        <v>221</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514</v>
      </c>
      <c r="W12" s="32" t="s">
        <v>142</v>
      </c>
      <c r="Y12" s="32" t="s">
        <v>270</v>
      </c>
      <c r="Z12" s="32" t="s">
        <v>398</v>
      </c>
      <c r="AA12" s="64" t="s">
        <v>364</v>
      </c>
      <c r="AB12" s="64" t="s">
        <v>492</v>
      </c>
      <c r="AC12" s="31"/>
      <c r="AD12" s="31"/>
      <c r="AE12" s="31"/>
      <c r="AF12" s="30"/>
      <c r="AG12" s="42" t="s">
        <v>219</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271</v>
      </c>
      <c r="Z13" s="32" t="s">
        <v>399</v>
      </c>
      <c r="AA13" s="64" t="s">
        <v>365</v>
      </c>
      <c r="AB13" s="64" t="s">
        <v>493</v>
      </c>
      <c r="AC13" s="31"/>
      <c r="AD13" s="31"/>
      <c r="AE13" s="31"/>
      <c r="AF13" s="30"/>
      <c r="AG13" s="42" t="s">
        <v>220</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515</v>
      </c>
      <c r="W14" s="32" t="s">
        <v>144</v>
      </c>
      <c r="Y14" s="32" t="s">
        <v>272</v>
      </c>
      <c r="Z14" s="32" t="s">
        <v>400</v>
      </c>
      <c r="AA14" s="64" t="s">
        <v>366</v>
      </c>
      <c r="AB14" s="64" t="s">
        <v>494</v>
      </c>
      <c r="AC14" s="31"/>
      <c r="AD14" s="31"/>
      <c r="AE14" s="31"/>
      <c r="AF14" s="30"/>
      <c r="AG14" s="56"/>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516</v>
      </c>
      <c r="W15" s="32" t="s">
        <v>145</v>
      </c>
      <c r="Y15" s="32" t="s">
        <v>273</v>
      </c>
      <c r="Z15" s="32" t="s">
        <v>401</v>
      </c>
      <c r="AA15" s="64" t="s">
        <v>367</v>
      </c>
      <c r="AB15" s="64" t="s">
        <v>495</v>
      </c>
      <c r="AC15" s="31"/>
      <c r="AD15" s="31"/>
      <c r="AE15" s="31"/>
      <c r="AF15" s="30"/>
      <c r="AG15" s="57"/>
      <c r="AK15" s="42"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517</v>
      </c>
      <c r="W16" s="32" t="s">
        <v>146</v>
      </c>
      <c r="Y16" s="32" t="s">
        <v>274</v>
      </c>
      <c r="Z16" s="32" t="s">
        <v>402</v>
      </c>
      <c r="AA16" s="64" t="s">
        <v>368</v>
      </c>
      <c r="AB16" s="64" t="s">
        <v>496</v>
      </c>
      <c r="AC16" s="31"/>
      <c r="AD16" s="31"/>
      <c r="AE16" s="31"/>
      <c r="AF16" s="30"/>
      <c r="AG16" s="57"/>
      <c r="AK16" s="42"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535</v>
      </c>
      <c r="W17" s="32" t="s">
        <v>147</v>
      </c>
      <c r="Y17" s="32" t="s">
        <v>275</v>
      </c>
      <c r="Z17" s="32" t="s">
        <v>403</v>
      </c>
      <c r="AA17" s="64" t="s">
        <v>369</v>
      </c>
      <c r="AB17" s="64" t="s">
        <v>497</v>
      </c>
      <c r="AC17" s="31"/>
      <c r="AD17" s="31"/>
      <c r="AE17" s="31"/>
      <c r="AF17" s="30"/>
      <c r="AG17" s="57"/>
      <c r="AK17" s="42"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518</v>
      </c>
      <c r="W18" s="32" t="s">
        <v>148</v>
      </c>
      <c r="Y18" s="32" t="s">
        <v>276</v>
      </c>
      <c r="Z18" s="32" t="s">
        <v>404</v>
      </c>
      <c r="AA18" s="64" t="s">
        <v>370</v>
      </c>
      <c r="AB18" s="64" t="s">
        <v>498</v>
      </c>
      <c r="AC18" s="31"/>
      <c r="AD18" s="31"/>
      <c r="AE18" s="31"/>
      <c r="AF18" s="30"/>
      <c r="AK18" s="42" t="str">
        <f t="shared" si="7"/>
        <v>Q</v>
      </c>
    </row>
    <row r="19" spans="1:37" ht="13.5" customHeight="1" x14ac:dyDescent="0.2">
      <c r="A19" s="14" t="s">
        <v>195</v>
      </c>
      <c r="B19" s="15"/>
      <c r="C19" s="13" t="str">
        <f t="shared" si="9"/>
        <v/>
      </c>
      <c r="D19" s="13" t="str">
        <f t="shared" si="8"/>
        <v/>
      </c>
      <c r="F19" s="18" t="s">
        <v>116</v>
      </c>
      <c r="G19" s="17"/>
      <c r="H19" s="13" t="str">
        <f t="shared" si="1"/>
        <v/>
      </c>
      <c r="I19" s="13" t="str">
        <f t="shared" si="5"/>
        <v>一般会計</v>
      </c>
      <c r="K19" s="13"/>
      <c r="L19" s="13"/>
      <c r="O19" s="13"/>
      <c r="P19" s="13"/>
      <c r="Q19" s="19"/>
      <c r="T19" s="13"/>
      <c r="U19" s="32" t="s">
        <v>519</v>
      </c>
      <c r="W19" s="32" t="s">
        <v>149</v>
      </c>
      <c r="Y19" s="32" t="s">
        <v>277</v>
      </c>
      <c r="Z19" s="32" t="s">
        <v>405</v>
      </c>
      <c r="AA19" s="64" t="s">
        <v>371</v>
      </c>
      <c r="AB19" s="64" t="s">
        <v>499</v>
      </c>
      <c r="AC19" s="31"/>
      <c r="AD19" s="31"/>
      <c r="AE19" s="31"/>
      <c r="AF19" s="30"/>
      <c r="AK19" s="42" t="str">
        <f t="shared" si="7"/>
        <v>R</v>
      </c>
    </row>
    <row r="20" spans="1:37" ht="13.5" customHeight="1" x14ac:dyDescent="0.2">
      <c r="A20" s="14" t="s">
        <v>196</v>
      </c>
      <c r="B20" s="15"/>
      <c r="C20" s="13" t="str">
        <f t="shared" si="9"/>
        <v/>
      </c>
      <c r="D20" s="13" t="str">
        <f t="shared" si="8"/>
        <v/>
      </c>
      <c r="F20" s="18" t="s">
        <v>194</v>
      </c>
      <c r="G20" s="17"/>
      <c r="H20" s="13" t="str">
        <f t="shared" si="1"/>
        <v/>
      </c>
      <c r="I20" s="13" t="str">
        <f t="shared" si="5"/>
        <v>一般会計</v>
      </c>
      <c r="K20" s="13"/>
      <c r="L20" s="13"/>
      <c r="O20" s="13"/>
      <c r="P20" s="13"/>
      <c r="Q20" s="19"/>
      <c r="T20" s="13"/>
      <c r="U20" s="32" t="s">
        <v>520</v>
      </c>
      <c r="W20" s="32" t="s">
        <v>150</v>
      </c>
      <c r="Y20" s="32" t="s">
        <v>278</v>
      </c>
      <c r="Z20" s="32" t="s">
        <v>406</v>
      </c>
      <c r="AA20" s="64" t="s">
        <v>372</v>
      </c>
      <c r="AB20" s="64" t="s">
        <v>500</v>
      </c>
      <c r="AC20" s="31"/>
      <c r="AD20" s="31"/>
      <c r="AE20" s="31"/>
      <c r="AF20" s="30"/>
      <c r="AK20" s="42" t="str">
        <f t="shared" si="7"/>
        <v>S</v>
      </c>
    </row>
    <row r="21" spans="1:37" ht="13.5" customHeight="1" x14ac:dyDescent="0.2">
      <c r="A21" s="14" t="s">
        <v>197</v>
      </c>
      <c r="B21" s="15"/>
      <c r="C21" s="13" t="str">
        <f t="shared" si="9"/>
        <v/>
      </c>
      <c r="D21" s="13" t="str">
        <f t="shared" si="8"/>
        <v/>
      </c>
      <c r="F21" s="18" t="s">
        <v>117</v>
      </c>
      <c r="G21" s="17"/>
      <c r="H21" s="13" t="str">
        <f t="shared" si="1"/>
        <v/>
      </c>
      <c r="I21" s="13" t="str">
        <f t="shared" si="5"/>
        <v>一般会計</v>
      </c>
      <c r="K21" s="13"/>
      <c r="L21" s="13"/>
      <c r="O21" s="13"/>
      <c r="P21" s="13"/>
      <c r="Q21" s="19"/>
      <c r="T21" s="13"/>
      <c r="U21" s="32" t="s">
        <v>521</v>
      </c>
      <c r="W21" s="32" t="s">
        <v>151</v>
      </c>
      <c r="Y21" s="32" t="s">
        <v>279</v>
      </c>
      <c r="Z21" s="32" t="s">
        <v>407</v>
      </c>
      <c r="AA21" s="64" t="s">
        <v>373</v>
      </c>
      <c r="AB21" s="64" t="s">
        <v>501</v>
      </c>
      <c r="AC21" s="31"/>
      <c r="AD21" s="31"/>
      <c r="AE21" s="31"/>
      <c r="AF21" s="30"/>
      <c r="AK21" s="42" t="str">
        <f t="shared" si="7"/>
        <v>T</v>
      </c>
    </row>
    <row r="22" spans="1:37" ht="13.5" customHeight="1" x14ac:dyDescent="0.2">
      <c r="A22" s="14" t="s">
        <v>198</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565</v>
      </c>
      <c r="W22" s="32" t="s">
        <v>152</v>
      </c>
      <c r="Y22" s="32" t="s">
        <v>280</v>
      </c>
      <c r="Z22" s="32" t="s">
        <v>408</v>
      </c>
      <c r="AA22" s="64" t="s">
        <v>374</v>
      </c>
      <c r="AB22" s="64" t="s">
        <v>502</v>
      </c>
      <c r="AC22" s="31"/>
      <c r="AD22" s="31"/>
      <c r="AE22" s="31"/>
      <c r="AF22" s="30"/>
      <c r="AK22" s="42" t="str">
        <f t="shared" si="7"/>
        <v>U</v>
      </c>
    </row>
    <row r="23" spans="1:37" ht="13.5" customHeight="1" x14ac:dyDescent="0.2">
      <c r="A23" s="62" t="s">
        <v>252</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522</v>
      </c>
      <c r="W23" s="32" t="s">
        <v>153</v>
      </c>
      <c r="Y23" s="32" t="s">
        <v>281</v>
      </c>
      <c r="Z23" s="32" t="s">
        <v>409</v>
      </c>
      <c r="AA23" s="64" t="s">
        <v>375</v>
      </c>
      <c r="AB23" s="64" t="s">
        <v>503</v>
      </c>
      <c r="AC23" s="31"/>
      <c r="AD23" s="31"/>
      <c r="AE23" s="31"/>
      <c r="AF23" s="30"/>
      <c r="AK23" s="42" t="str">
        <f t="shared" si="7"/>
        <v>V</v>
      </c>
    </row>
    <row r="24" spans="1:37" ht="13.5" customHeight="1" x14ac:dyDescent="0.2">
      <c r="A24" s="74"/>
      <c r="B24" s="60"/>
      <c r="F24" s="18" t="s">
        <v>255</v>
      </c>
      <c r="G24" s="17"/>
      <c r="H24" s="13" t="str">
        <f t="shared" si="1"/>
        <v/>
      </c>
      <c r="I24" s="13" t="str">
        <f t="shared" si="5"/>
        <v>一般会計</v>
      </c>
      <c r="K24" s="13"/>
      <c r="L24" s="13"/>
      <c r="O24" s="13"/>
      <c r="P24" s="13"/>
      <c r="Q24" s="19"/>
      <c r="T24" s="13"/>
      <c r="U24" s="32" t="s">
        <v>523</v>
      </c>
      <c r="W24" s="32" t="s">
        <v>154</v>
      </c>
      <c r="Y24" s="32" t="s">
        <v>282</v>
      </c>
      <c r="Z24" s="32" t="s">
        <v>410</v>
      </c>
      <c r="AA24" s="64" t="s">
        <v>376</v>
      </c>
      <c r="AB24" s="64" t="s">
        <v>504</v>
      </c>
      <c r="AC24" s="31"/>
      <c r="AD24" s="31"/>
      <c r="AE24" s="31"/>
      <c r="AF24" s="30"/>
      <c r="AK24" s="42" t="str">
        <f>CHAR(CODE(AK23)+1)</f>
        <v>W</v>
      </c>
    </row>
    <row r="25" spans="1:37" ht="13.5" customHeight="1" x14ac:dyDescent="0.2">
      <c r="A25" s="61"/>
      <c r="B25" s="60"/>
      <c r="F25" s="18" t="s">
        <v>120</v>
      </c>
      <c r="G25" s="17"/>
      <c r="H25" s="13" t="str">
        <f t="shared" si="1"/>
        <v/>
      </c>
      <c r="I25" s="13" t="str">
        <f t="shared" si="5"/>
        <v>一般会計</v>
      </c>
      <c r="K25" s="13"/>
      <c r="L25" s="13"/>
      <c r="O25" s="13"/>
      <c r="P25" s="13"/>
      <c r="Q25" s="19"/>
      <c r="T25" s="13"/>
      <c r="U25" s="32" t="s">
        <v>524</v>
      </c>
      <c r="W25" s="55"/>
      <c r="Y25" s="32" t="s">
        <v>283</v>
      </c>
      <c r="Z25" s="32" t="s">
        <v>411</v>
      </c>
      <c r="AA25" s="64" t="s">
        <v>377</v>
      </c>
      <c r="AB25" s="64" t="s">
        <v>505</v>
      </c>
      <c r="AC25" s="31"/>
      <c r="AD25" s="31"/>
      <c r="AE25" s="31"/>
      <c r="AF25" s="30"/>
      <c r="AK25" s="42" t="str">
        <f t="shared" si="7"/>
        <v>X</v>
      </c>
    </row>
    <row r="26" spans="1:37" ht="13.5" customHeight="1" x14ac:dyDescent="0.2">
      <c r="A26" s="61"/>
      <c r="B26" s="60"/>
      <c r="F26" s="18" t="s">
        <v>121</v>
      </c>
      <c r="G26" s="17"/>
      <c r="H26" s="13" t="str">
        <f t="shared" si="1"/>
        <v/>
      </c>
      <c r="I26" s="13" t="str">
        <f t="shared" si="5"/>
        <v>一般会計</v>
      </c>
      <c r="K26" s="13"/>
      <c r="L26" s="13"/>
      <c r="O26" s="13"/>
      <c r="P26" s="13"/>
      <c r="Q26" s="19"/>
      <c r="T26" s="13"/>
      <c r="U26" s="32" t="s">
        <v>525</v>
      </c>
      <c r="Y26" s="32" t="s">
        <v>284</v>
      </c>
      <c r="Z26" s="32" t="s">
        <v>412</v>
      </c>
      <c r="AA26" s="64" t="s">
        <v>378</v>
      </c>
      <c r="AB26" s="64" t="s">
        <v>506</v>
      </c>
      <c r="AC26" s="31"/>
      <c r="AD26" s="31"/>
      <c r="AE26" s="31"/>
      <c r="AF26" s="30"/>
      <c r="AK26" s="42"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2" t="s">
        <v>526</v>
      </c>
      <c r="Y27" s="32" t="s">
        <v>285</v>
      </c>
      <c r="Z27" s="32" t="s">
        <v>413</v>
      </c>
      <c r="AA27" s="64" t="s">
        <v>379</v>
      </c>
      <c r="AB27" s="64" t="s">
        <v>507</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527</v>
      </c>
      <c r="Y28" s="32" t="s">
        <v>286</v>
      </c>
      <c r="Z28" s="32" t="s">
        <v>414</v>
      </c>
      <c r="AA28" s="64" t="s">
        <v>380</v>
      </c>
      <c r="AB28" s="64" t="s">
        <v>508</v>
      </c>
      <c r="AC28" s="31"/>
      <c r="AD28" s="31"/>
      <c r="AE28" s="31"/>
      <c r="AF28" s="30"/>
      <c r="AK28" s="42" t="s">
        <v>178</v>
      </c>
    </row>
    <row r="29" spans="1:37" ht="13.5" customHeight="1" x14ac:dyDescent="0.2">
      <c r="A29" s="13"/>
      <c r="B29" s="13"/>
      <c r="F29" s="18" t="s">
        <v>186</v>
      </c>
      <c r="G29" s="17"/>
      <c r="H29" s="13" t="str">
        <f t="shared" si="1"/>
        <v/>
      </c>
      <c r="I29" s="13" t="str">
        <f t="shared" si="5"/>
        <v>一般会計</v>
      </c>
      <c r="K29" s="13"/>
      <c r="L29" s="13"/>
      <c r="O29" s="13"/>
      <c r="P29" s="13"/>
      <c r="Q29" s="19"/>
      <c r="T29" s="13"/>
      <c r="U29" s="32" t="s">
        <v>528</v>
      </c>
      <c r="Y29" s="32" t="s">
        <v>287</v>
      </c>
      <c r="Z29" s="32" t="s">
        <v>415</v>
      </c>
      <c r="AA29" s="64" t="s">
        <v>381</v>
      </c>
      <c r="AB29" s="64" t="s">
        <v>509</v>
      </c>
      <c r="AC29" s="31"/>
      <c r="AD29" s="31"/>
      <c r="AE29" s="31"/>
      <c r="AF29" s="30"/>
      <c r="AK29" s="42" t="str">
        <f t="shared" si="7"/>
        <v>b</v>
      </c>
    </row>
    <row r="30" spans="1:37" ht="13.5" customHeight="1" x14ac:dyDescent="0.2">
      <c r="A30" s="13"/>
      <c r="B30" s="13"/>
      <c r="F30" s="18" t="s">
        <v>187</v>
      </c>
      <c r="G30" s="17"/>
      <c r="H30" s="13" t="str">
        <f t="shared" si="1"/>
        <v/>
      </c>
      <c r="I30" s="13" t="str">
        <f t="shared" si="5"/>
        <v>一般会計</v>
      </c>
      <c r="K30" s="13"/>
      <c r="L30" s="13"/>
      <c r="O30" s="13"/>
      <c r="P30" s="13"/>
      <c r="Q30" s="19"/>
      <c r="T30" s="13"/>
      <c r="U30" s="32" t="s">
        <v>529</v>
      </c>
      <c r="Y30" s="32" t="s">
        <v>288</v>
      </c>
      <c r="Z30" s="32" t="s">
        <v>416</v>
      </c>
      <c r="AA30" s="64" t="s">
        <v>382</v>
      </c>
      <c r="AB30" s="64" t="s">
        <v>510</v>
      </c>
      <c r="AC30" s="31"/>
      <c r="AD30" s="31"/>
      <c r="AE30" s="31"/>
      <c r="AF30" s="30"/>
      <c r="AK30" s="42" t="str">
        <f t="shared" si="7"/>
        <v>c</v>
      </c>
    </row>
    <row r="31" spans="1:37" ht="13.5" customHeight="1" x14ac:dyDescent="0.2">
      <c r="A31" s="13"/>
      <c r="B31" s="13"/>
      <c r="F31" s="18" t="s">
        <v>188</v>
      </c>
      <c r="G31" s="17"/>
      <c r="H31" s="13" t="str">
        <f t="shared" si="1"/>
        <v/>
      </c>
      <c r="I31" s="13" t="str">
        <f t="shared" si="5"/>
        <v>一般会計</v>
      </c>
      <c r="K31" s="13"/>
      <c r="L31" s="13"/>
      <c r="O31" s="13"/>
      <c r="P31" s="13"/>
      <c r="Q31" s="19"/>
      <c r="T31" s="13"/>
      <c r="U31" s="32" t="s">
        <v>530</v>
      </c>
      <c r="Y31" s="32" t="s">
        <v>289</v>
      </c>
      <c r="Z31" s="32" t="s">
        <v>417</v>
      </c>
      <c r="AA31" s="64" t="s">
        <v>383</v>
      </c>
      <c r="AB31" s="64" t="s">
        <v>511</v>
      </c>
      <c r="AC31" s="31"/>
      <c r="AD31" s="31"/>
      <c r="AE31" s="31"/>
      <c r="AF31" s="30"/>
      <c r="AK31" s="42" t="str">
        <f t="shared" si="7"/>
        <v>d</v>
      </c>
    </row>
    <row r="32" spans="1:37" ht="13.5" customHeight="1" x14ac:dyDescent="0.2">
      <c r="A32" s="13"/>
      <c r="B32" s="13"/>
      <c r="F32" s="18" t="s">
        <v>189</v>
      </c>
      <c r="G32" s="17"/>
      <c r="H32" s="13" t="str">
        <f t="shared" si="1"/>
        <v/>
      </c>
      <c r="I32" s="13" t="str">
        <f t="shared" si="5"/>
        <v>一般会計</v>
      </c>
      <c r="K32" s="13"/>
      <c r="L32" s="13"/>
      <c r="O32" s="13"/>
      <c r="P32" s="13"/>
      <c r="Q32" s="19"/>
      <c r="T32" s="13"/>
      <c r="U32" s="32" t="s">
        <v>531</v>
      </c>
      <c r="Y32" s="32" t="s">
        <v>290</v>
      </c>
      <c r="Z32" s="32" t="s">
        <v>418</v>
      </c>
      <c r="AA32" s="64" t="s">
        <v>61</v>
      </c>
      <c r="AB32" s="64" t="s">
        <v>61</v>
      </c>
      <c r="AC32" s="31"/>
      <c r="AD32" s="31"/>
      <c r="AE32" s="31"/>
      <c r="AF32" s="30"/>
      <c r="AK32" s="42" t="str">
        <f t="shared" si="7"/>
        <v>e</v>
      </c>
    </row>
    <row r="33" spans="1:37" ht="13.5" customHeight="1" x14ac:dyDescent="0.2">
      <c r="A33" s="13"/>
      <c r="B33" s="13"/>
      <c r="F33" s="18" t="s">
        <v>190</v>
      </c>
      <c r="G33" s="17"/>
      <c r="H33" s="13" t="str">
        <f t="shared" si="1"/>
        <v/>
      </c>
      <c r="I33" s="13" t="str">
        <f t="shared" si="5"/>
        <v>一般会計</v>
      </c>
      <c r="K33" s="13"/>
      <c r="L33" s="13"/>
      <c r="O33" s="13"/>
      <c r="P33" s="13"/>
      <c r="Q33" s="19"/>
      <c r="T33" s="13"/>
      <c r="U33" s="32" t="s">
        <v>532</v>
      </c>
      <c r="Y33" s="32" t="s">
        <v>291</v>
      </c>
      <c r="Z33" s="32" t="s">
        <v>419</v>
      </c>
      <c r="AA33" s="55"/>
      <c r="AB33" s="31"/>
      <c r="AC33" s="31"/>
      <c r="AD33" s="31"/>
      <c r="AE33" s="31"/>
      <c r="AF33" s="30"/>
      <c r="AK33" s="42" t="str">
        <f t="shared" si="7"/>
        <v>f</v>
      </c>
    </row>
    <row r="34" spans="1:37" ht="13.5" customHeight="1" x14ac:dyDescent="0.2">
      <c r="A34" s="13"/>
      <c r="B34" s="13"/>
      <c r="F34" s="18" t="s">
        <v>191</v>
      </c>
      <c r="G34" s="17"/>
      <c r="H34" s="13" t="str">
        <f t="shared" si="1"/>
        <v/>
      </c>
      <c r="I34" s="13" t="str">
        <f t="shared" si="5"/>
        <v>一般会計</v>
      </c>
      <c r="K34" s="13"/>
      <c r="L34" s="13"/>
      <c r="O34" s="13"/>
      <c r="P34" s="13"/>
      <c r="Q34" s="19"/>
      <c r="T34" s="13"/>
      <c r="U34" s="32" t="s">
        <v>533</v>
      </c>
      <c r="Y34" s="32" t="s">
        <v>292</v>
      </c>
      <c r="Z34" s="32" t="s">
        <v>420</v>
      </c>
      <c r="AB34" s="31"/>
      <c r="AC34" s="31"/>
      <c r="AD34" s="31"/>
      <c r="AE34" s="31"/>
      <c r="AF34" s="30"/>
      <c r="AK34" s="42" t="str">
        <f t="shared" si="7"/>
        <v>g</v>
      </c>
    </row>
    <row r="35" spans="1:37" ht="13.5" customHeight="1" x14ac:dyDescent="0.2">
      <c r="A35" s="13"/>
      <c r="B35" s="13"/>
      <c r="F35" s="18" t="s">
        <v>192</v>
      </c>
      <c r="G35" s="17"/>
      <c r="H35" s="13" t="str">
        <f t="shared" si="1"/>
        <v/>
      </c>
      <c r="I35" s="13" t="str">
        <f t="shared" si="5"/>
        <v>一般会計</v>
      </c>
      <c r="K35" s="13"/>
      <c r="L35" s="13"/>
      <c r="O35" s="13"/>
      <c r="P35" s="13"/>
      <c r="Q35" s="19"/>
      <c r="T35" s="13"/>
      <c r="U35" s="32" t="s">
        <v>534</v>
      </c>
      <c r="Y35" s="32" t="s">
        <v>293</v>
      </c>
      <c r="Z35" s="32" t="s">
        <v>421</v>
      </c>
      <c r="AC35" s="31"/>
      <c r="AF35" s="30"/>
      <c r="AK35" s="42" t="str">
        <f t="shared" si="7"/>
        <v>h</v>
      </c>
    </row>
    <row r="36" spans="1:37" ht="13.5" customHeight="1" x14ac:dyDescent="0.2">
      <c r="A36" s="13"/>
      <c r="B36" s="13"/>
      <c r="F36" s="18" t="s">
        <v>193</v>
      </c>
      <c r="G36" s="17"/>
      <c r="H36" s="13" t="str">
        <f t="shared" si="1"/>
        <v/>
      </c>
      <c r="I36" s="13" t="str">
        <f t="shared" si="5"/>
        <v>一般会計</v>
      </c>
      <c r="K36" s="13"/>
      <c r="L36" s="13"/>
      <c r="O36" s="13"/>
      <c r="P36" s="13"/>
      <c r="Q36" s="19"/>
      <c r="T36" s="13"/>
      <c r="Y36" s="32" t="s">
        <v>294</v>
      </c>
      <c r="Z36" s="32" t="s">
        <v>422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295</v>
      </c>
      <c r="Z37" s="32" t="s">
        <v>423</v>
      </c>
      <c r="AF37" s="30"/>
      <c r="AK37" s="42" t="str">
        <f t="shared" si="7"/>
        <v>j</v>
      </c>
    </row>
    <row r="38" spans="1:37" x14ac:dyDescent="0.2">
      <c r="A38" s="13"/>
      <c r="B38" s="13"/>
      <c r="F38" s="13"/>
      <c r="G38" s="19"/>
      <c r="K38" s="13"/>
      <c r="L38" s="13"/>
      <c r="O38" s="13"/>
      <c r="P38" s="13"/>
      <c r="Q38" s="19"/>
      <c r="T38" s="13"/>
      <c r="Y38" s="32" t="s">
        <v>296</v>
      </c>
      <c r="Z38" s="32" t="s">
        <v>424</v>
      </c>
      <c r="AF38" s="30"/>
      <c r="AK38" s="42" t="str">
        <f t="shared" si="7"/>
        <v>k</v>
      </c>
    </row>
    <row r="39" spans="1:37" x14ac:dyDescent="0.2">
      <c r="A39" s="13"/>
      <c r="B39" s="13"/>
      <c r="F39" s="13" t="str">
        <f>I37</f>
        <v>一般会計</v>
      </c>
      <c r="G39" s="19"/>
      <c r="K39" s="13"/>
      <c r="L39" s="13"/>
      <c r="O39" s="13"/>
      <c r="P39" s="13"/>
      <c r="Q39" s="19"/>
      <c r="T39" s="13"/>
      <c r="U39" s="32" t="s">
        <v>536</v>
      </c>
      <c r="Y39" s="32" t="s">
        <v>297</v>
      </c>
      <c r="Z39" s="32" t="s">
        <v>425</v>
      </c>
      <c r="AF39" s="30"/>
      <c r="AK39" s="42" t="str">
        <f t="shared" si="7"/>
        <v>l</v>
      </c>
    </row>
    <row r="40" spans="1:37" x14ac:dyDescent="0.2">
      <c r="A40" s="13"/>
      <c r="B40" s="13"/>
      <c r="F40" s="13"/>
      <c r="G40" s="19"/>
      <c r="K40" s="13"/>
      <c r="L40" s="13"/>
      <c r="O40" s="13"/>
      <c r="P40" s="13"/>
      <c r="Q40" s="19"/>
      <c r="T40" s="13"/>
      <c r="U40" s="32"/>
      <c r="Y40" s="32" t="s">
        <v>298</v>
      </c>
      <c r="Z40" s="32" t="s">
        <v>426</v>
      </c>
      <c r="AF40" s="30"/>
      <c r="AK40" s="42" t="str">
        <f t="shared" si="7"/>
        <v>m</v>
      </c>
    </row>
    <row r="41" spans="1:37" x14ac:dyDescent="0.2">
      <c r="A41" s="13"/>
      <c r="B41" s="13"/>
      <c r="F41" s="13"/>
      <c r="G41" s="19"/>
      <c r="K41" s="13"/>
      <c r="L41" s="13"/>
      <c r="O41" s="13"/>
      <c r="P41" s="13"/>
      <c r="Q41" s="19"/>
      <c r="T41" s="13"/>
      <c r="U41" s="32" t="s">
        <v>238</v>
      </c>
      <c r="Y41" s="32" t="s">
        <v>299</v>
      </c>
      <c r="Z41" s="32" t="s">
        <v>427</v>
      </c>
      <c r="AF41" s="30"/>
      <c r="AK41" s="42" t="str">
        <f t="shared" si="7"/>
        <v>n</v>
      </c>
    </row>
    <row r="42" spans="1:37" x14ac:dyDescent="0.2">
      <c r="A42" s="13"/>
      <c r="B42" s="13"/>
      <c r="F42" s="13"/>
      <c r="G42" s="19"/>
      <c r="K42" s="13"/>
      <c r="L42" s="13"/>
      <c r="O42" s="13"/>
      <c r="P42" s="13"/>
      <c r="Q42" s="19"/>
      <c r="T42" s="13"/>
      <c r="U42" s="32" t="s">
        <v>248</v>
      </c>
      <c r="Y42" s="32" t="s">
        <v>300</v>
      </c>
      <c r="Z42" s="32" t="s">
        <v>428</v>
      </c>
      <c r="AF42" s="30"/>
      <c r="AK42" s="42" t="str">
        <f t="shared" si="7"/>
        <v>o</v>
      </c>
    </row>
    <row r="43" spans="1:37" x14ac:dyDescent="0.2">
      <c r="A43" s="13"/>
      <c r="B43" s="13"/>
      <c r="F43" s="13"/>
      <c r="G43" s="19"/>
      <c r="K43" s="13"/>
      <c r="L43" s="13"/>
      <c r="O43" s="13"/>
      <c r="P43" s="13"/>
      <c r="Q43" s="19"/>
      <c r="T43" s="13"/>
      <c r="Y43" s="32" t="s">
        <v>301</v>
      </c>
      <c r="Z43" s="32" t="s">
        <v>429</v>
      </c>
      <c r="AF43" s="30"/>
      <c r="AK43" s="42" t="str">
        <f t="shared" si="7"/>
        <v>p</v>
      </c>
    </row>
    <row r="44" spans="1:37" x14ac:dyDescent="0.2">
      <c r="A44" s="13"/>
      <c r="B44" s="13"/>
      <c r="F44" s="13"/>
      <c r="G44" s="19"/>
      <c r="K44" s="13"/>
      <c r="L44" s="13"/>
      <c r="O44" s="13"/>
      <c r="P44" s="13"/>
      <c r="Q44" s="19"/>
      <c r="T44" s="13"/>
      <c r="Y44" s="32" t="s">
        <v>302</v>
      </c>
      <c r="Z44" s="32" t="s">
        <v>430</v>
      </c>
      <c r="AF44" s="30"/>
      <c r="AK44" s="42" t="str">
        <f t="shared" si="7"/>
        <v>q</v>
      </c>
    </row>
    <row r="45" spans="1:37" x14ac:dyDescent="0.2">
      <c r="A45" s="13"/>
      <c r="B45" s="13"/>
      <c r="F45" s="13"/>
      <c r="G45" s="19"/>
      <c r="K45" s="13"/>
      <c r="L45" s="13"/>
      <c r="O45" s="13"/>
      <c r="P45" s="13"/>
      <c r="Q45" s="19"/>
      <c r="T45" s="13"/>
      <c r="U45" s="29" t="s">
        <v>156</v>
      </c>
      <c r="Y45" s="32" t="s">
        <v>303</v>
      </c>
      <c r="Z45" s="32" t="s">
        <v>431</v>
      </c>
      <c r="AF45" s="30"/>
      <c r="AK45" s="42" t="str">
        <f t="shared" si="7"/>
        <v>r</v>
      </c>
    </row>
    <row r="46" spans="1:37" x14ac:dyDescent="0.2">
      <c r="A46" s="13"/>
      <c r="B46" s="13"/>
      <c r="F46" s="13"/>
      <c r="G46" s="19"/>
      <c r="K46" s="13"/>
      <c r="L46" s="13"/>
      <c r="O46" s="13"/>
      <c r="P46" s="13"/>
      <c r="Q46" s="19"/>
      <c r="T46" s="13"/>
      <c r="U46" s="71" t="s">
        <v>564</v>
      </c>
      <c r="Y46" s="32" t="s">
        <v>304</v>
      </c>
      <c r="Z46" s="32" t="s">
        <v>432</v>
      </c>
      <c r="AF46" s="30"/>
      <c r="AK46" s="42" t="str">
        <f t="shared" si="7"/>
        <v>s</v>
      </c>
    </row>
    <row r="47" spans="1:37" x14ac:dyDescent="0.2">
      <c r="A47" s="13"/>
      <c r="B47" s="13"/>
      <c r="F47" s="13"/>
      <c r="G47" s="19"/>
      <c r="K47" s="13"/>
      <c r="L47" s="13"/>
      <c r="O47" s="13"/>
      <c r="P47" s="13"/>
      <c r="Q47" s="19"/>
      <c r="T47" s="13"/>
      <c r="Y47" s="32" t="s">
        <v>305</v>
      </c>
      <c r="Z47" s="32" t="s">
        <v>433</v>
      </c>
      <c r="AF47" s="30"/>
      <c r="AK47" s="42" t="str">
        <f t="shared" si="7"/>
        <v>t</v>
      </c>
    </row>
    <row r="48" spans="1:37" x14ac:dyDescent="0.2">
      <c r="A48" s="13"/>
      <c r="B48" s="13"/>
      <c r="F48" s="13"/>
      <c r="G48" s="19"/>
      <c r="K48" s="13"/>
      <c r="L48" s="13"/>
      <c r="O48" s="13"/>
      <c r="P48" s="13"/>
      <c r="Q48" s="19"/>
      <c r="T48" s="13"/>
      <c r="U48" s="71">
        <v>2021</v>
      </c>
      <c r="Y48" s="32" t="s">
        <v>306</v>
      </c>
      <c r="Z48" s="32" t="s">
        <v>434</v>
      </c>
      <c r="AF48" s="30"/>
      <c r="AK48" s="42" t="str">
        <f t="shared" si="7"/>
        <v>u</v>
      </c>
    </row>
    <row r="49" spans="1:37" x14ac:dyDescent="0.2">
      <c r="A49" s="13"/>
      <c r="B49" s="13"/>
      <c r="F49" s="13"/>
      <c r="G49" s="19"/>
      <c r="K49" s="13"/>
      <c r="L49" s="13"/>
      <c r="O49" s="13"/>
      <c r="P49" s="13"/>
      <c r="Q49" s="19"/>
      <c r="T49" s="13"/>
      <c r="U49" s="71">
        <v>2022</v>
      </c>
      <c r="Y49" s="32" t="s">
        <v>307</v>
      </c>
      <c r="Z49" s="32" t="s">
        <v>435</v>
      </c>
      <c r="AF49" s="30"/>
      <c r="AK49" s="42" t="str">
        <f t="shared" si="7"/>
        <v>v</v>
      </c>
    </row>
    <row r="50" spans="1:37" x14ac:dyDescent="0.2">
      <c r="A50" s="13"/>
      <c r="B50" s="13"/>
      <c r="F50" s="13"/>
      <c r="G50" s="19"/>
      <c r="K50" s="13"/>
      <c r="L50" s="13"/>
      <c r="O50" s="13"/>
      <c r="P50" s="13"/>
      <c r="Q50" s="19"/>
      <c r="T50" s="13"/>
      <c r="U50" s="71">
        <v>2023</v>
      </c>
      <c r="Y50" s="32" t="s">
        <v>308</v>
      </c>
      <c r="Z50" s="32" t="s">
        <v>436</v>
      </c>
      <c r="AF50" s="30"/>
    </row>
    <row r="51" spans="1:37" x14ac:dyDescent="0.2">
      <c r="A51" s="13"/>
      <c r="B51" s="13"/>
      <c r="F51" s="13"/>
      <c r="G51" s="19"/>
      <c r="K51" s="13"/>
      <c r="L51" s="13"/>
      <c r="O51" s="13"/>
      <c r="P51" s="13"/>
      <c r="Q51" s="19"/>
      <c r="T51" s="13"/>
      <c r="U51" s="71">
        <v>2024</v>
      </c>
      <c r="Y51" s="32" t="s">
        <v>309</v>
      </c>
      <c r="Z51" s="32" t="s">
        <v>437</v>
      </c>
      <c r="AF51" s="30"/>
    </row>
    <row r="52" spans="1:37" x14ac:dyDescent="0.2">
      <c r="A52" s="13"/>
      <c r="B52" s="13"/>
      <c r="F52" s="13"/>
      <c r="G52" s="19"/>
      <c r="K52" s="13"/>
      <c r="L52" s="13"/>
      <c r="O52" s="13"/>
      <c r="P52" s="13"/>
      <c r="Q52" s="19"/>
      <c r="T52" s="13"/>
      <c r="U52" s="71">
        <v>2025</v>
      </c>
      <c r="Y52" s="32" t="s">
        <v>310</v>
      </c>
      <c r="Z52" s="32" t="s">
        <v>438</v>
      </c>
      <c r="AF52" s="30"/>
    </row>
    <row r="53" spans="1:37" x14ac:dyDescent="0.2">
      <c r="A53" s="13"/>
      <c r="B53" s="13"/>
      <c r="F53" s="13"/>
      <c r="G53" s="19"/>
      <c r="K53" s="13"/>
      <c r="L53" s="13"/>
      <c r="O53" s="13"/>
      <c r="P53" s="13"/>
      <c r="Q53" s="19"/>
      <c r="T53" s="13"/>
      <c r="U53" s="71">
        <v>2026</v>
      </c>
      <c r="Y53" s="32" t="s">
        <v>311</v>
      </c>
      <c r="Z53" s="32" t="s">
        <v>439</v>
      </c>
      <c r="AF53" s="30"/>
    </row>
    <row r="54" spans="1:37" x14ac:dyDescent="0.2">
      <c r="A54" s="13"/>
      <c r="B54" s="13"/>
      <c r="F54" s="13"/>
      <c r="G54" s="19"/>
      <c r="K54" s="13"/>
      <c r="L54" s="13"/>
      <c r="O54" s="13"/>
      <c r="P54" s="20"/>
      <c r="Q54" s="19"/>
      <c r="T54" s="13"/>
      <c r="Y54" s="32" t="s">
        <v>312</v>
      </c>
      <c r="Z54" s="32" t="s">
        <v>440</v>
      </c>
      <c r="AF54" s="30"/>
    </row>
    <row r="55" spans="1:37" x14ac:dyDescent="0.2">
      <c r="A55" s="13"/>
      <c r="B55" s="13"/>
      <c r="F55" s="13"/>
      <c r="G55" s="19"/>
      <c r="K55" s="13"/>
      <c r="L55" s="13"/>
      <c r="O55" s="13"/>
      <c r="P55" s="13"/>
      <c r="Q55" s="19"/>
      <c r="T55" s="13"/>
      <c r="Y55" s="32" t="s">
        <v>313</v>
      </c>
      <c r="Z55" s="32" t="s">
        <v>441</v>
      </c>
      <c r="AF55" s="30"/>
    </row>
    <row r="56" spans="1:37" x14ac:dyDescent="0.2">
      <c r="A56" s="13"/>
      <c r="B56" s="13"/>
      <c r="F56" s="13"/>
      <c r="G56" s="19"/>
      <c r="K56" s="13"/>
      <c r="L56" s="13"/>
      <c r="O56" s="13"/>
      <c r="P56" s="13"/>
      <c r="Q56" s="19"/>
      <c r="T56" s="13"/>
      <c r="U56" s="71">
        <v>20</v>
      </c>
      <c r="Y56" s="32" t="s">
        <v>314</v>
      </c>
      <c r="Z56" s="32" t="s">
        <v>442</v>
      </c>
      <c r="AF56" s="30"/>
    </row>
    <row r="57" spans="1:37" x14ac:dyDescent="0.2">
      <c r="A57" s="13"/>
      <c r="B57" s="13"/>
      <c r="F57" s="13"/>
      <c r="G57" s="19"/>
      <c r="K57" s="13"/>
      <c r="L57" s="13"/>
      <c r="O57" s="13"/>
      <c r="P57" s="13"/>
      <c r="Q57" s="19"/>
      <c r="T57" s="13"/>
      <c r="U57" s="32" t="s">
        <v>512</v>
      </c>
      <c r="Y57" s="32" t="s">
        <v>315</v>
      </c>
      <c r="Z57" s="32" t="s">
        <v>443</v>
      </c>
      <c r="AF57" s="30"/>
    </row>
    <row r="58" spans="1:37" x14ac:dyDescent="0.2">
      <c r="A58" s="13"/>
      <c r="B58" s="13"/>
      <c r="F58" s="13"/>
      <c r="G58" s="19"/>
      <c r="K58" s="13"/>
      <c r="L58" s="13"/>
      <c r="O58" s="13"/>
      <c r="P58" s="13"/>
      <c r="Q58" s="19"/>
      <c r="T58" s="13"/>
      <c r="U58" s="32" t="s">
        <v>513</v>
      </c>
      <c r="Y58" s="32" t="s">
        <v>316</v>
      </c>
      <c r="Z58" s="32" t="s">
        <v>444</v>
      </c>
      <c r="AF58" s="30"/>
    </row>
    <row r="59" spans="1:37" x14ac:dyDescent="0.2">
      <c r="A59" s="13"/>
      <c r="B59" s="13"/>
      <c r="F59" s="13"/>
      <c r="G59" s="19"/>
      <c r="K59" s="13"/>
      <c r="L59" s="13"/>
      <c r="O59" s="13"/>
      <c r="P59" s="13"/>
      <c r="Q59" s="19"/>
      <c r="T59" s="13"/>
      <c r="Y59" s="32" t="s">
        <v>317</v>
      </c>
      <c r="Z59" s="32" t="s">
        <v>445</v>
      </c>
      <c r="AF59" s="30"/>
    </row>
    <row r="60" spans="1:37" x14ac:dyDescent="0.2">
      <c r="A60" s="13"/>
      <c r="B60" s="13"/>
      <c r="F60" s="13"/>
      <c r="G60" s="19"/>
      <c r="K60" s="13"/>
      <c r="L60" s="13"/>
      <c r="O60" s="13"/>
      <c r="P60" s="13"/>
      <c r="Q60" s="19"/>
      <c r="T60" s="13"/>
      <c r="Y60" s="32" t="s">
        <v>318</v>
      </c>
      <c r="Z60" s="32" t="s">
        <v>446</v>
      </c>
      <c r="AF60" s="30"/>
    </row>
    <row r="61" spans="1:37" x14ac:dyDescent="0.2">
      <c r="A61" s="13"/>
      <c r="B61" s="13"/>
      <c r="F61" s="13"/>
      <c r="G61" s="19"/>
      <c r="K61" s="13"/>
      <c r="L61" s="13"/>
      <c r="O61" s="13"/>
      <c r="P61" s="13"/>
      <c r="Q61" s="19"/>
      <c r="T61" s="13"/>
      <c r="Y61" s="32" t="s">
        <v>319</v>
      </c>
      <c r="Z61" s="32" t="s">
        <v>447</v>
      </c>
      <c r="AF61" s="30"/>
    </row>
    <row r="62" spans="1:37" x14ac:dyDescent="0.2">
      <c r="A62" s="13"/>
      <c r="B62" s="13"/>
      <c r="F62" s="13"/>
      <c r="G62" s="19"/>
      <c r="K62" s="13"/>
      <c r="L62" s="13"/>
      <c r="O62" s="13"/>
      <c r="P62" s="13"/>
      <c r="Q62" s="19"/>
      <c r="T62" s="13"/>
      <c r="Y62" s="32" t="s">
        <v>320</v>
      </c>
      <c r="Z62" s="32" t="s">
        <v>448</v>
      </c>
      <c r="AF62" s="30"/>
    </row>
    <row r="63" spans="1:37" x14ac:dyDescent="0.2">
      <c r="A63" s="13"/>
      <c r="B63" s="13"/>
      <c r="F63" s="13"/>
      <c r="G63" s="19"/>
      <c r="K63" s="13"/>
      <c r="L63" s="13"/>
      <c r="O63" s="13"/>
      <c r="P63" s="13"/>
      <c r="Q63" s="19"/>
      <c r="T63" s="13"/>
      <c r="Y63" s="32" t="s">
        <v>321</v>
      </c>
      <c r="Z63" s="32" t="s">
        <v>449</v>
      </c>
      <c r="AF63" s="30"/>
    </row>
    <row r="64" spans="1:37" x14ac:dyDescent="0.2">
      <c r="A64" s="13"/>
      <c r="B64" s="13"/>
      <c r="F64" s="13"/>
      <c r="G64" s="19"/>
      <c r="K64" s="13"/>
      <c r="L64" s="13"/>
      <c r="O64" s="13"/>
      <c r="P64" s="13"/>
      <c r="Q64" s="19"/>
      <c r="T64" s="13"/>
      <c r="Y64" s="32" t="s">
        <v>322</v>
      </c>
      <c r="Z64" s="32" t="s">
        <v>450</v>
      </c>
      <c r="AF64" s="30"/>
    </row>
    <row r="65" spans="1:32" x14ac:dyDescent="0.2">
      <c r="A65" s="13"/>
      <c r="B65" s="13"/>
      <c r="F65" s="13"/>
      <c r="G65" s="19"/>
      <c r="K65" s="13"/>
      <c r="L65" s="13"/>
      <c r="O65" s="13"/>
      <c r="P65" s="13"/>
      <c r="Q65" s="19"/>
      <c r="T65" s="13"/>
      <c r="Y65" s="32" t="s">
        <v>323</v>
      </c>
      <c r="Z65" s="32" t="s">
        <v>451</v>
      </c>
      <c r="AF65" s="30"/>
    </row>
    <row r="66" spans="1:32" x14ac:dyDescent="0.2">
      <c r="A66" s="13"/>
      <c r="B66" s="13"/>
      <c r="F66" s="13"/>
      <c r="G66" s="19"/>
      <c r="K66" s="13"/>
      <c r="L66" s="13"/>
      <c r="O66" s="13"/>
      <c r="P66" s="13"/>
      <c r="Q66" s="19"/>
      <c r="T66" s="13"/>
      <c r="Y66" s="32" t="s">
        <v>62</v>
      </c>
      <c r="Z66" s="32" t="s">
        <v>452</v>
      </c>
      <c r="AF66" s="30"/>
    </row>
    <row r="67" spans="1:32" x14ac:dyDescent="0.2">
      <c r="A67" s="13"/>
      <c r="B67" s="13"/>
      <c r="F67" s="13"/>
      <c r="G67" s="19"/>
      <c r="K67" s="13"/>
      <c r="L67" s="13"/>
      <c r="O67" s="13"/>
      <c r="P67" s="13"/>
      <c r="Q67" s="19"/>
      <c r="T67" s="13"/>
      <c r="Y67" s="32" t="s">
        <v>324</v>
      </c>
      <c r="Z67" s="32" t="s">
        <v>453</v>
      </c>
      <c r="AF67" s="30"/>
    </row>
    <row r="68" spans="1:32" x14ac:dyDescent="0.2">
      <c r="A68" s="13"/>
      <c r="B68" s="13"/>
      <c r="F68" s="13"/>
      <c r="G68" s="19"/>
      <c r="K68" s="13"/>
      <c r="L68" s="13"/>
      <c r="O68" s="13"/>
      <c r="P68" s="13"/>
      <c r="Q68" s="19"/>
      <c r="T68" s="13"/>
      <c r="Y68" s="32" t="s">
        <v>325</v>
      </c>
      <c r="Z68" s="32" t="s">
        <v>454</v>
      </c>
      <c r="AF68" s="30"/>
    </row>
    <row r="69" spans="1:32" x14ac:dyDescent="0.2">
      <c r="A69" s="13"/>
      <c r="B69" s="13"/>
      <c r="F69" s="13"/>
      <c r="G69" s="19"/>
      <c r="K69" s="13"/>
      <c r="L69" s="13"/>
      <c r="O69" s="13"/>
      <c r="P69" s="13"/>
      <c r="Q69" s="19"/>
      <c r="T69" s="13"/>
      <c r="Y69" s="32" t="s">
        <v>326</v>
      </c>
      <c r="Z69" s="32" t="s">
        <v>455</v>
      </c>
      <c r="AF69" s="30"/>
    </row>
    <row r="70" spans="1:32" x14ac:dyDescent="0.2">
      <c r="A70" s="13"/>
      <c r="B70" s="13"/>
      <c r="Y70" s="32" t="s">
        <v>327</v>
      </c>
      <c r="Z70" s="32" t="s">
        <v>456</v>
      </c>
    </row>
    <row r="71" spans="1:32" x14ac:dyDescent="0.2">
      <c r="Y71" s="32" t="s">
        <v>328</v>
      </c>
      <c r="Z71" s="32" t="s">
        <v>457</v>
      </c>
    </row>
    <row r="72" spans="1:32" x14ac:dyDescent="0.2">
      <c r="Y72" s="32" t="s">
        <v>329</v>
      </c>
      <c r="Z72" s="32" t="s">
        <v>458</v>
      </c>
    </row>
    <row r="73" spans="1:32" x14ac:dyDescent="0.2">
      <c r="Y73" s="32" t="s">
        <v>330</v>
      </c>
      <c r="Z73" s="32" t="s">
        <v>459</v>
      </c>
    </row>
    <row r="74" spans="1:32" x14ac:dyDescent="0.2">
      <c r="Y74" s="32" t="s">
        <v>331</v>
      </c>
      <c r="Z74" s="32" t="s">
        <v>460</v>
      </c>
    </row>
    <row r="75" spans="1:32" x14ac:dyDescent="0.2">
      <c r="Y75" s="32" t="s">
        <v>332</v>
      </c>
      <c r="Z75" s="32" t="s">
        <v>461</v>
      </c>
    </row>
    <row r="76" spans="1:32" x14ac:dyDescent="0.2">
      <c r="Y76" s="32" t="s">
        <v>333</v>
      </c>
      <c r="Z76" s="32" t="s">
        <v>462</v>
      </c>
    </row>
    <row r="77" spans="1:32" x14ac:dyDescent="0.2">
      <c r="Y77" s="32" t="s">
        <v>334</v>
      </c>
      <c r="Z77" s="32" t="s">
        <v>463</v>
      </c>
    </row>
    <row r="78" spans="1:32" x14ac:dyDescent="0.2">
      <c r="Y78" s="32" t="s">
        <v>335</v>
      </c>
      <c r="Z78" s="32" t="s">
        <v>464</v>
      </c>
    </row>
    <row r="79" spans="1:32" x14ac:dyDescent="0.2">
      <c r="Y79" s="32" t="s">
        <v>336</v>
      </c>
      <c r="Z79" s="32" t="s">
        <v>465</v>
      </c>
    </row>
    <row r="80" spans="1:32" x14ac:dyDescent="0.2">
      <c r="Y80" s="32" t="s">
        <v>337</v>
      </c>
      <c r="Z80" s="32" t="s">
        <v>466</v>
      </c>
    </row>
    <row r="81" spans="25:26" x14ac:dyDescent="0.2">
      <c r="Y81" s="32" t="s">
        <v>338</v>
      </c>
      <c r="Z81" s="32" t="s">
        <v>467</v>
      </c>
    </row>
    <row r="82" spans="25:26" x14ac:dyDescent="0.2">
      <c r="Y82" s="32" t="s">
        <v>339</v>
      </c>
      <c r="Z82" s="32" t="s">
        <v>468</v>
      </c>
    </row>
    <row r="83" spans="25:26" x14ac:dyDescent="0.2">
      <c r="Y83" s="32" t="s">
        <v>340</v>
      </c>
      <c r="Z83" s="32" t="s">
        <v>469</v>
      </c>
    </row>
    <row r="84" spans="25:26" x14ac:dyDescent="0.2">
      <c r="Y84" s="32" t="s">
        <v>341</v>
      </c>
      <c r="Z84" s="32" t="s">
        <v>470</v>
      </c>
    </row>
    <row r="85" spans="25:26" x14ac:dyDescent="0.2">
      <c r="Y85" s="32" t="s">
        <v>342</v>
      </c>
      <c r="Z85" s="32" t="s">
        <v>471</v>
      </c>
    </row>
    <row r="86" spans="25:26" x14ac:dyDescent="0.2">
      <c r="Y86" s="32" t="s">
        <v>343</v>
      </c>
      <c r="Z86" s="32" t="s">
        <v>472</v>
      </c>
    </row>
    <row r="87" spans="25:26" x14ac:dyDescent="0.2">
      <c r="Y87" s="32" t="s">
        <v>344</v>
      </c>
      <c r="Z87" s="32" t="s">
        <v>473</v>
      </c>
    </row>
    <row r="88" spans="25:26" x14ac:dyDescent="0.2">
      <c r="Y88" s="32" t="s">
        <v>345</v>
      </c>
      <c r="Z88" s="32" t="s">
        <v>474</v>
      </c>
    </row>
    <row r="89" spans="25:26" x14ac:dyDescent="0.2">
      <c r="Y89" s="32" t="s">
        <v>346</v>
      </c>
      <c r="Z89" s="32" t="s">
        <v>475</v>
      </c>
    </row>
    <row r="90" spans="25:26" x14ac:dyDescent="0.2">
      <c r="Y90" s="32" t="s">
        <v>347</v>
      </c>
      <c r="Z90" s="32" t="s">
        <v>476</v>
      </c>
    </row>
    <row r="91" spans="25:26" x14ac:dyDescent="0.2">
      <c r="Y91" s="32" t="s">
        <v>348</v>
      </c>
      <c r="Z91" s="32" t="s">
        <v>477</v>
      </c>
    </row>
    <row r="92" spans="25:26" x14ac:dyDescent="0.2">
      <c r="Y92" s="32" t="s">
        <v>349</v>
      </c>
      <c r="Z92" s="32" t="s">
        <v>478</v>
      </c>
    </row>
    <row r="93" spans="25:26" x14ac:dyDescent="0.2">
      <c r="Y93" s="32" t="s">
        <v>350</v>
      </c>
      <c r="Z93" s="32" t="s">
        <v>479</v>
      </c>
    </row>
    <row r="94" spans="25:26" x14ac:dyDescent="0.2">
      <c r="Y94" s="32" t="s">
        <v>351</v>
      </c>
      <c r="Z94" s="32" t="s">
        <v>480</v>
      </c>
    </row>
    <row r="95" spans="25:26" x14ac:dyDescent="0.2">
      <c r="Y95" s="32" t="s">
        <v>352</v>
      </c>
      <c r="Z95" s="32" t="s">
        <v>481</v>
      </c>
    </row>
    <row r="96" spans="25:26" x14ac:dyDescent="0.2">
      <c r="Y96" s="32" t="s">
        <v>256</v>
      </c>
      <c r="Z96" s="32" t="s">
        <v>482</v>
      </c>
    </row>
    <row r="97" spans="25:26" x14ac:dyDescent="0.2">
      <c r="Y97" s="32" t="s">
        <v>353</v>
      </c>
      <c r="Z97" s="32" t="s">
        <v>483</v>
      </c>
    </row>
    <row r="98" spans="25:26" x14ac:dyDescent="0.2">
      <c r="Y98" s="32" t="s">
        <v>354</v>
      </c>
      <c r="Z98" s="32" t="s">
        <v>484</v>
      </c>
    </row>
    <row r="99" spans="25:26" x14ac:dyDescent="0.2">
      <c r="Y99" s="32" t="s">
        <v>384</v>
      </c>
      <c r="Z99" s="32" t="s">
        <v>485</v>
      </c>
    </row>
    <row r="100" spans="25:26" x14ac:dyDescent="0.2">
      <c r="Y100" s="32" t="s">
        <v>567</v>
      </c>
      <c r="Z100" s="32"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2022-11-30T10:10:12Z</dcterms:created>
  <dcterms:modified xsi:type="dcterms:W3CDTF">2022-12-09T01:39:53Z</dcterms:modified>
</cp:coreProperties>
</file>