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127" i="13" l="1"/>
  <c r="Y127" i="13"/>
  <c r="P30" i="13" l="1"/>
  <c r="AD22" i="13" l="1"/>
  <c r="W22" i="13"/>
  <c r="P22" i="13"/>
  <c r="AK19" i="13" l="1"/>
  <c r="AY157" i="13" l="1"/>
  <c r="AY156" i="13"/>
  <c r="AY155" i="13"/>
  <c r="AY154" i="13"/>
  <c r="AY153" i="13"/>
  <c r="AY152" i="13"/>
  <c r="AY151" i="13"/>
  <c r="AY150" i="13"/>
  <c r="AY149" i="13"/>
  <c r="AY148" i="13"/>
  <c r="AY144" i="13"/>
  <c r="AY146" i="13" s="1"/>
  <c r="AY143" i="13"/>
  <c r="AY142" i="13"/>
  <c r="AY141" i="13"/>
  <c r="AY140" i="13"/>
  <c r="AY139" i="13"/>
  <c r="AY138" i="13"/>
  <c r="AY137" i="13"/>
  <c r="AY136" i="13"/>
  <c r="AY135" i="13"/>
  <c r="AY128" i="13"/>
  <c r="AW99" i="13"/>
  <c r="AT99" i="13"/>
  <c r="AQ99" i="13"/>
  <c r="AL99" i="13"/>
  <c r="AI99" i="13"/>
  <c r="AF99" i="13"/>
  <c r="Z99" i="13"/>
  <c r="W99" i="13"/>
  <c r="T99" i="13"/>
  <c r="N99" i="13"/>
  <c r="AW98" i="13"/>
  <c r="AT98" i="13"/>
  <c r="AQ98" i="13"/>
  <c r="AL98" i="13"/>
  <c r="AI98" i="13"/>
  <c r="AF98" i="13"/>
  <c r="Z98" i="13"/>
  <c r="W98" i="13"/>
  <c r="T98" i="13"/>
  <c r="N98" i="13"/>
  <c r="K98" i="13"/>
  <c r="H98" i="13"/>
  <c r="AY45" i="13"/>
  <c r="AY54" i="13" s="1"/>
  <c r="AD19" i="13"/>
  <c r="AD21" i="13" s="1"/>
  <c r="W19" i="13"/>
  <c r="W21" i="13" s="1"/>
  <c r="P19" i="13"/>
  <c r="P21" i="13" s="1"/>
  <c r="AV2" i="13"/>
  <c r="AY147" i="13" l="1"/>
  <c r="AY145" i="13"/>
  <c r="AY49" i="13"/>
  <c r="AY53" i="13"/>
  <c r="AY127" i="13"/>
  <c r="AY47" i="13"/>
  <c r="AY51" i="13"/>
  <c r="AY46" i="13"/>
  <c r="AY48" i="13"/>
  <c r="AY50" i="13"/>
  <c r="AY5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<sst xmlns="http://schemas.openxmlformats.org/spreadsheetml/2006/main" count="883" uniqueCount="658">
  <si>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</si>
  <si>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</si>
  <si>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</si>
  <si>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</si>
  <si>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</si>
  <si>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</si>
  <si>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</si>
  <si>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</si>
  <si>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</si>
  <si>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</si>
  <si>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</si>
  <si>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</si>
  <si>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</si>
  <si>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</si>
  <si>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</si>
  <si>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</si>
  <si>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</si>
  <si>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</si>
  <si>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</si>
  <si>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</si>
  <si>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</si>
  <si>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</si>
  <si>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</si>
  <si>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</si>
  <si>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</si>
  <si>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</si>
  <si>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</si>
  <si>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</si>
  <si>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</si>
  <si>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</si>
  <si>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</si>
  <si>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</si>
  <si>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</si>
  <si>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</si>
  <si>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</si>
  <si>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</si>
  <si>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</si>
  <si>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</si>
  <si>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</si>
  <si>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</si>
  <si>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</si>
  <si>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</si>
  <si>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</si>
  <si>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</si>
  <si>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</si>
  <si>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</si>
  <si>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</si>
  <si>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</si>
  <si>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</si>
  <si>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</si>
  <si>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</si>
  <si>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</si>
  <si>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</si>
  <si>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</si>
  <si>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</si>
  <si>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</si>
  <si>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</si>
  <si>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</si>
  <si>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</si>
  <si>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</si>
  <si>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</si>
  <si>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</si>
  <si>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</si>
  <si>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</si>
  <si>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</si>
  <si>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</si>
  <si>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</si>
  <si>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</si>
  <si>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</si>
  <si>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</si>
  <si>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</si>
  <si>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</si>
  <si>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</si>
  <si>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</si>
  <si>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</si>
  <si>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</si>
  <si>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</si>
  <si>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</si>
  <si>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</si>
  <si>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</si>
  <si>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</si>
  <si>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</si>
  <si>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</si>
  <si>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</si>
  <si>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</si>
  <si>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</si>
  <si>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</si>
  <si>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</si>
  <si>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</si>
  <si>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</si>
  <si>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</si>
  <si>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</si>
  <si>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</si>
  <si>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</si>
  <si>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</si>
  <si>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</si>
  <si>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</si>
  <si>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</si>
  <si>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</si>
  <si>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</si>
  <si>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</si>
  <si>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</si>
  <si>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</si>
  <si>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</si>
  <si>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</si>
  <si>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</si>
  <si>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</si>
  <si>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</si>
  <si>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</si>
  <si>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</si>
  <si>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</si>
  <si>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</si>
  <si>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</si>
  <si>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</si>
  <si>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</si>
  <si>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</si>
  <si>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</si>
  <si>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</si>
  <si>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</si>
  <si>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</si>
  <si>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</si>
  <si>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</si>
  <si>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</si>
  <si>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</si>
  <si>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</si>
  <si>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</si>
  <si>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</si>
  <si>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</si>
  <si>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</si>
  <si>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</si>
  <si>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</si>
  <si>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</si>
  <si>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</si>
  <si>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</si>
  <si>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</si>
  <si>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</si>
  <si>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</si>
  <si>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</si>
  <si>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</si>
  <si>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</si>
  <si>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</si>
  <si>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</si>
  <si>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</si>
  <si>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</si>
  <si>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</si>
  <si>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</si>
  <si>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</si>
  <si>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</si>
  <si>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</si>
  <si>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</si>
  <si>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</si>
  <si>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</si>
  <si>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</si>
  <si>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</si>
  <si>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</si>
  <si>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</si>
  <si>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</si>
  <si>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</si>
  <si>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</si>
  <si>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</si>
  <si>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</si>
  <si>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</si>
  <si>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</si>
  <si>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</si>
  <si>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</si>
  <si>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</si>
  <si>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</si>
  <si>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</si>
  <si>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</si>
  <si>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</si>
  <si>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</si>
  <si>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</si>
  <si>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</si>
  <si>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</si>
  <si>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</si>
  <si>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</si>
  <si>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</si>
  <si>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</si>
  <si>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</si>
  <si>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</si>
  <si>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</si>
  <si>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</si>
  <si>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</si>
  <si>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</si>
  <si>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</si>
  <si>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</si>
  <si>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</si>
  <si>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</si>
  <si>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</si>
  <si>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</si>
  <si>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</si>
  <si>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</si>
  <si>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</si>
  <si>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</si>
  <si>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</si>
  <si>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</si>
  <si>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</si>
  <si>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</si>
  <si>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</si>
  <si>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</si>
  <si>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</si>
  <si>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</si>
  <si>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</si>
  <si>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</si>
  <si>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</si>
  <si>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</si>
  <si>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</si>
  <si>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</si>
  <si>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</si>
  <si>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</si>
  <si>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</si>
  <si>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</si>
  <si>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</si>
  <si>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</si>
  <si>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</si>
  <si>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</si>
  <si>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</si>
  <si>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</si>
  <si>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</si>
  <si>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</si>
  <si>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</si>
  <si>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</si>
  <si>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</si>
  <si>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</si>
  <si>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</si>
  <si>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</si>
  <si>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</si>
  <si>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</si>
  <si>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</si>
  <si>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</si>
  <si>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</si>
  <si>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</si>
  <si>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</si>
  <si>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</si>
  <si>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</si>
  <si>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</si>
  <si>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</si>
  <si>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</si>
  <si>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</si>
  <si>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</si>
  <si>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</si>
  <si>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</si>
  <si>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</si>
  <si>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</si>
  <si>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</si>
  <si>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</si>
  <si>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</si>
  <si>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</si>
  <si>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</si>
  <si>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</si>
  <si>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</si>
  <si>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</si>
  <si>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</si>
  <si>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</si>
  <si>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</si>
  <si>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</si>
  <si>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</si>
  <si>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</si>
  <si>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</si>
  <si>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</si>
  <si>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</si>
  <si>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</si>
  <si>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</si>
  <si>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</si>
  <si>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</si>
  <si>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</si>
  <si>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</si>
  <si>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</si>
  <si>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</si>
  <si>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</si>
  <si>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</si>
  <si>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</si>
  <si>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</si>
  <si>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</si>
  <si>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</si>
  <si>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</si>
  <si>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</si>
  <si>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</si>
  <si>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</si>
  <si>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</si>
  <si>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</si>
  <si>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</si>
  <si>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</si>
  <si>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</si>
  <si>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</si>
  <si>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</si>
  <si>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</si>
  <si>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</si>
  <si>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</si>
  <si>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</si>
  <si>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</si>
  <si>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</si>
  <si>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</si>
  <si>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</si>
  <si>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</si>
  <si>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</si>
  <si>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</si>
  <si>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</si>
  <si>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</si>
  <si>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</si>
  <si>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</si>
  <si>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</si>
  <si>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</si>
  <si>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</si>
  <si>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</si>
  <si>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</si>
  <si>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</si>
  <si>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</si>
  <si>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</si>
  <si>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</si>
  <si>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</si>
  <si>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</si>
  <si>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</si>
  <si>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</si>
  <si>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</si>
  <si>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</si>
  <si>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</si>
  <si>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</si>
  <si>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</si>
  <si>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</si>
  <si>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</si>
  <si>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</si>
  <si>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</si>
  <si>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</si>
  <si>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</si>
  <si>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</si>
  <si>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</si>
  <si>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</si>
  <si>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</si>
  <si>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</si>
  <si>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</si>
  <si>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</si>
  <si>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</si>
  <si>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</si>
  <si>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</si>
  <si>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</si>
  <si>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</si>
  <si>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</si>
  <si>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</si>
  <si>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</si>
  <si>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</si>
  <si>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</si>
  <si>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</si>
  <si>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</si>
  <si>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</si>
  <si>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</si>
  <si>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</si>
  <si>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</si>
  <si>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</si>
  <si>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</si>
  <si>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</si>
  <si>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</si>
  <si>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</si>
  <si>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</si>
  <si>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</si>
  <si>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</si>
  <si>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</si>
  <si>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</si>
  <si>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</si>
  <si>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</si>
  <si>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</si>
  <si>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</si>
  <si>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</si>
  <si>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</si>
  <si>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</si>
  <si>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</si>
  <si>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</si>
  <si>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</si>
  <si>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</si>
  <si>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</si>
  <si>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</si>
  <si>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</si>
  <si>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</si>
  <si>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</si>
  <si>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</si>
  <si>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</si>
  <si>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</si>
  <si>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</si>
  <si>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</si>
  <si>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</si>
  <si>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</si>
  <si>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</si>
  <si>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</si>
  <si>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</si>
  <si>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</si>
  <si>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</si>
  <si>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</si>
  <si>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</si>
  <si>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</si>
  <si>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</si>
  <si>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</si>
  <si>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</si>
  <si>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</si>
  <si>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</si>
  <si>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</si>
  <si>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</si>
  <si>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</si>
  <si>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</si>
  <si>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</si>
  <si>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</si>
  <si>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</si>
  <si>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</si>
  <si>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</si>
  <si>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</si>
  <si>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</si>
  <si>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</si>
  <si>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</si>
  <si>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</si>
  <si>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</si>
  <si>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</si>
  <si>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</si>
  <si>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</si>
  <si>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</si>
  <si>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</si>
  <si>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</si>
  <si>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</si>
  <si>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</si>
  <si>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</si>
  <si>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</si>
  <si>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</si>
  <si>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</si>
  <si>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</si>
  <si>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</si>
  <si>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</si>
  <si>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</si>
  <si>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</si>
  <si>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</si>
  <si>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</si>
  <si>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</si>
  <si>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</si>
  <si>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</si>
  <si>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</si>
  <si>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</si>
  <si>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</si>
  <si>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</si>
  <si>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</si>
  <si>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</si>
  <si>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</si>
  <si>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</si>
  <si>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</si>
  <si>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</si>
  <si>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</si>
  <si>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</si>
  <si>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</si>
  <si>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</si>
  <si>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</si>
  <si>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</si>
  <si>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</si>
  <si>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</si>
  <si>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</si>
  <si>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</si>
  <si>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</si>
  <si>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</si>
  <si>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</si>
  <si>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</si>
  <si>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</si>
  <si>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</si>
  <si>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</si>
  <si>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</si>
  <si>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</si>
  <si>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</si>
  <si>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</si>
  <si>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</si>
  <si>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</si>
  <si>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</si>
  <si>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</si>
  <si>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</si>
  <si>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</si>
  <si>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</si>
  <si>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</si>
  <si>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</si>
  <si>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</si>
  <si>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</si>
  <si>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</si>
  <si>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</si>
  <si>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</si>
  <si>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</si>
  <si>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</si>
  <si>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</si>
  <si>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</si>
  <si>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</si>
  <si>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</si>
  <si>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</si>
  <si>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</si>
  <si>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</si>
  <si>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</si>
  <si>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</si>
  <si>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</si>
  <si>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</si>
  <si>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</si>
  <si>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</si>
  <si>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</si>
  <si>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</si>
  <si>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</si>
  <si>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</si>
  <si>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</si>
  <si>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</si>
  <si>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</si>
  <si>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</si>
  <si>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</si>
  <si>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</si>
  <si>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</si>
  <si>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</si>
  <si>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</si>
  <si>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</si>
  <si>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</si>
  <si>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</si>
  <si>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</si>
  <si>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</si>
  <si>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</si>
  <si>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</si>
  <si>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</si>
  <si>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</si>
  <si>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</si>
  <si>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</si>
  <si>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</si>
  <si>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</si>
  <si>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</si>
  <si>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</si>
  <si>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</si>
  <si>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</si>
  <si>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</si>
  <si>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</si>
  <si>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</si>
  <si>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</si>
  <si>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</si>
  <si>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</si>
  <si>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</si>
  <si>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</si>
  <si>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</si>
  <si>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</si>
  <si>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</si>
  <si>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</si>
  <si>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</si>
  <si>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</si>
  <si>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</si>
  <si>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</si>
  <si>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</si>
  <si>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</si>
  <si>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</si>
  <si>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</si>
  <si>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</si>
  <si>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</si>
  <si>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</si>
  <si>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</si>
  <si>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</si>
  <si>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</si>
  <si>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</si>
  <si>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</si>
  <si>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</si>
  <si>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</si>
  <si>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</si>
  <si>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</si>
  <si>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</si>
  <si>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</si>
  <si>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</si>
  <si>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</si>
  <si>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</si>
  <si>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</si>
  <si>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</si>
  <si>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</si>
  <si>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</si>
  <si>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</si>
  <si>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</si>
  <si>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</si>
  <si>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</si>
  <si>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</si>
  <si>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</si>
  <si>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</si>
  <si>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</si>
  <si>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</si>
  <si>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国際平和協力隊の派遣等経費</t>
    <phoneticPr fontId="5"/>
  </si>
  <si>
    <t>国際平和協力本部事務局</t>
    <phoneticPr fontId="5"/>
  </si>
  <si>
    <t>―</t>
    <phoneticPr fontId="5"/>
  </si>
  <si>
    <t>参事官　後藤　一也</t>
    <rPh sb="0" eb="3">
      <t>サンジカン</t>
    </rPh>
    <rPh sb="4" eb="6">
      <t>ゴトウ</t>
    </rPh>
    <rPh sb="7" eb="9">
      <t>カズヤ</t>
    </rPh>
    <phoneticPr fontId="5"/>
  </si>
  <si>
    <t>○</t>
  </si>
  <si>
    <t>国際連合平和維持活動等に対する協力に関する法律
（第９条、第１６条、第１７条）</t>
    <phoneticPr fontId="5"/>
  </si>
  <si>
    <t>南スーダン国際平和協力業務実施計画
（H23.11.15閣議決定／R4.5.20最終変更）
シナイ半島国際平和協力業務実施計画
（H31.4.2閣議決定／R3.11.16最終変更）
ウクライナ被災民救援国際平和協力業務実施計画
（R4.4.28閣議決定）</t>
    <rPh sb="96" eb="98">
      <t>ヒサイ</t>
    </rPh>
    <rPh sb="98" eb="99">
      <t>ミン</t>
    </rPh>
    <rPh sb="99" eb="101">
      <t>キュウエン</t>
    </rPh>
    <rPh sb="101" eb="103">
      <t>コクサイ</t>
    </rPh>
    <rPh sb="103" eb="105">
      <t>ヘイワ</t>
    </rPh>
    <rPh sb="105" eb="107">
      <t>キョウリョク</t>
    </rPh>
    <rPh sb="107" eb="109">
      <t>ギョウム</t>
    </rPh>
    <rPh sb="109" eb="111">
      <t>ジッシ</t>
    </rPh>
    <rPh sb="111" eb="113">
      <t>ケイカク</t>
    </rPh>
    <rPh sb="122" eb="124">
      <t>カクギ</t>
    </rPh>
    <rPh sb="124" eb="126">
      <t>ケッテイ</t>
    </rPh>
    <phoneticPr fontId="5"/>
  </si>
  <si>
    <t>国際連合平和維持活動等に対する協力に関する法律（平成４年法律第７９号。以下「国際平和協力法」という。）に基づき、国際連合平和維持活動、国際連携平和安全活動、人道的な国際救援活動及び国際的な選挙監視活動等に対し、適切かつ迅速な協力を行うことを目的とする。</t>
    <phoneticPr fontId="5"/>
  </si>
  <si>
    <t>国際連合の要請に基づき南スーダンにおいて、及び多国籍部隊・監視団（MFO）の要請に基づきシナイ半島において、引き続き国際平和協力業務を実施するとともに、国際連合難民高等弁務官事務所（ＵＮＨＣＲ）の要請に基づき、ウクライナ被災民のための人道救援物資を輸送する国際平和協力業務を実施する。</t>
    <rPh sb="76" eb="78">
      <t>コクサイ</t>
    </rPh>
    <rPh sb="78" eb="80">
      <t>レンゴウ</t>
    </rPh>
    <rPh sb="80" eb="82">
      <t>ナンミン</t>
    </rPh>
    <rPh sb="82" eb="84">
      <t>コウトウ</t>
    </rPh>
    <rPh sb="84" eb="87">
      <t>ベンムカン</t>
    </rPh>
    <rPh sb="87" eb="89">
      <t>ジム</t>
    </rPh>
    <rPh sb="89" eb="90">
      <t>ショ</t>
    </rPh>
    <rPh sb="98" eb="100">
      <t>ヨウセイ</t>
    </rPh>
    <rPh sb="101" eb="102">
      <t>モト</t>
    </rPh>
    <rPh sb="110" eb="112">
      <t>ヒサイ</t>
    </rPh>
    <rPh sb="112" eb="113">
      <t>ミン</t>
    </rPh>
    <rPh sb="128" eb="130">
      <t>コクサイ</t>
    </rPh>
    <rPh sb="130" eb="132">
      <t>ヘイワ</t>
    </rPh>
    <rPh sb="132" eb="134">
      <t>キョウリョク</t>
    </rPh>
    <rPh sb="134" eb="136">
      <t>ギョウム</t>
    </rPh>
    <rPh sb="137" eb="139">
      <t>ジッシ</t>
    </rPh>
    <phoneticPr fontId="5"/>
  </si>
  <si>
    <t>職員諸手当</t>
    <rPh sb="0" eb="2">
      <t>ショクイン</t>
    </rPh>
    <rPh sb="2" eb="5">
      <t>ショテアテ</t>
    </rPh>
    <phoneticPr fontId="5"/>
  </si>
  <si>
    <t>国際連合を中心とした国際平和のための努力に積極的に寄与する。</t>
    <rPh sb="0" eb="2">
      <t>コクサイ</t>
    </rPh>
    <rPh sb="2" eb="4">
      <t>レンゴウ</t>
    </rPh>
    <rPh sb="5" eb="7">
      <t>チュウシン</t>
    </rPh>
    <rPh sb="10" eb="12">
      <t>コクサイ</t>
    </rPh>
    <rPh sb="12" eb="14">
      <t>ヘイワ</t>
    </rPh>
    <rPh sb="18" eb="20">
      <t>ドリョク</t>
    </rPh>
    <rPh sb="21" eb="24">
      <t>セッキョクテキ</t>
    </rPh>
    <rPh sb="25" eb="27">
      <t>キヨ</t>
    </rPh>
    <phoneticPr fontId="5"/>
  </si>
  <si>
    <t>－</t>
  </si>
  <si>
    <t>・南スーダン国際平和協力業務
　　国際連合南スーダン共和国ミッション（UNMISS）司令部における企画・調整等の業務を実施。
・シナイ半島国際平和協力業務
　　多国籍部隊・監視団（MFO）司令部における停戦監視活動の実施に関するエジプト及びイスラエルとの連絡調整や、エジプト・イスラエル両国の関係当局間の対話・信頼醸成の促進支援を実施。</t>
  </si>
  <si>
    <t>カ所</t>
    <rPh sb="1" eb="2">
      <t>ショ</t>
    </rPh>
    <phoneticPr fontId="5"/>
  </si>
  <si>
    <t>当該事業執行額のうち派遣に係る経費　　　　　　　　　　　　　</t>
    <phoneticPr fontId="5"/>
  </si>
  <si>
    <t>75,206,119/2</t>
    <phoneticPr fontId="5"/>
  </si>
  <si>
    <t>86,636,010/2</t>
    <phoneticPr fontId="5"/>
  </si>
  <si>
    <t>86,624,061/2</t>
    <phoneticPr fontId="5"/>
  </si>
  <si>
    <t>国際平和協力という政策の性質上、数値化した定量的な目標はなじまないため。</t>
    <phoneticPr fontId="5"/>
  </si>
  <si>
    <t>・我が国が実施している国際平和協力業務に対する国際連合、MFO、現地政府等の評価。
・令和元年度から３年度は、国連南スーダン共和国ミッション（UNMISS）及び多国籍部隊・監視団（MFO）において国際平和協力業務を実施し、国連・MFO・現地政府等から我が国の国際平和協力業務に肯定的な評価を得ることが出来た。</t>
    <rPh sb="43" eb="45">
      <t>レイワ</t>
    </rPh>
    <rPh sb="45" eb="47">
      <t>ガンネン</t>
    </rPh>
    <rPh sb="47" eb="48">
      <t>ド</t>
    </rPh>
    <rPh sb="51" eb="53">
      <t>ネンド</t>
    </rPh>
    <rPh sb="78" eb="79">
      <t>オヨ</t>
    </rPh>
    <phoneticPr fontId="5"/>
  </si>
  <si>
    <t>我が国の国際平和協力業務に対し、国連・MFO・UNHCR・現地政府等から、肯定評価を得る。</t>
    <phoneticPr fontId="5"/>
  </si>
  <si>
    <t>UNMISS、MFO及びウクライナ被災民救援における、我が国の国際平和協力業務に対し、国連・MFO・UNHCR・現地政府等から高い評価を得る。</t>
    <rPh sb="10" eb="11">
      <t>オヨ</t>
    </rPh>
    <rPh sb="17" eb="19">
      <t>ヒサイ</t>
    </rPh>
    <rPh sb="19" eb="20">
      <t>ミン</t>
    </rPh>
    <rPh sb="20" eb="22">
      <t>キュウエン</t>
    </rPh>
    <phoneticPr fontId="5"/>
  </si>
  <si>
    <t>件</t>
    <rPh sb="0" eb="1">
      <t>ケン</t>
    </rPh>
    <phoneticPr fontId="5"/>
  </si>
  <si>
    <t>-</t>
  </si>
  <si>
    <t>25．国際平和協力</t>
    <phoneticPr fontId="5"/>
  </si>
  <si>
    <t xml:space="preserve">31．国際平和協力に関する施策の推進 </t>
    <phoneticPr fontId="5"/>
  </si>
  <si>
    <t>https://www8.cao.go.jp/hyouka/index.html</t>
    <phoneticPr fontId="5"/>
  </si>
  <si>
    <t>https://www8.cao.go.jp/hyouka/r2hyouka/r2jigo/r2jigo-10.pdf</t>
    <phoneticPr fontId="5"/>
  </si>
  <si>
    <t>無</t>
  </si>
  <si>
    <t>有</t>
  </si>
  <si>
    <t>‐</t>
  </si>
  <si>
    <t>国際連合の決議、並びにエジプト・イスラエル平和条約及びMFO設立議定書に基づく、国際平和のための努力に対し人的な協力を積極的に果たしていくものとなっている。</t>
    <phoneticPr fontId="5"/>
  </si>
  <si>
    <t>国自らが実施すべき事業である。</t>
    <phoneticPr fontId="5"/>
  </si>
  <si>
    <t>本事業は、国際連合及びMFOからの要請に基づき実施するものであり、国際平和の実現・維持のため、優先度の高い重要な事業である。</t>
    <phoneticPr fontId="5"/>
  </si>
  <si>
    <t>競争性のない随意契約となった案件があったが、契約の履行場所が南スーダン及びエジプトであり、また、契約の相手方が限定されていることから、その者と随意契約を行ったものである。</t>
    <phoneticPr fontId="5"/>
  </si>
  <si>
    <t>国際平和協力という政策の性質上、受益者との応分負担という考え方になじまないため。</t>
    <rPh sb="0" eb="2">
      <t>コクサイ</t>
    </rPh>
    <rPh sb="2" eb="4">
      <t>ヘイワ</t>
    </rPh>
    <rPh sb="4" eb="6">
      <t>キョウリョク</t>
    </rPh>
    <rPh sb="9" eb="11">
      <t>セイサク</t>
    </rPh>
    <rPh sb="12" eb="15">
      <t>セイシツジョウ</t>
    </rPh>
    <rPh sb="16" eb="19">
      <t>ジュエキシャ</t>
    </rPh>
    <rPh sb="21" eb="23">
      <t>オウブン</t>
    </rPh>
    <rPh sb="23" eb="25">
      <t>フタン</t>
    </rPh>
    <rPh sb="28" eb="29">
      <t>カンガ</t>
    </rPh>
    <rPh sb="30" eb="31">
      <t>カタ</t>
    </rPh>
    <phoneticPr fontId="5"/>
  </si>
  <si>
    <t>妥当性を欠いた執行は認められない。</t>
    <phoneticPr fontId="5"/>
  </si>
  <si>
    <t>UNMISS及びMFOにおける業務に限定して執行している。</t>
    <phoneticPr fontId="5"/>
  </si>
  <si>
    <t>突発的な情勢変化や新規要請に対応する必要が常にあるため。</t>
    <rPh sb="0" eb="3">
      <t>トッパツテキ</t>
    </rPh>
    <rPh sb="4" eb="6">
      <t>ジョウセイ</t>
    </rPh>
    <rPh sb="6" eb="8">
      <t>ヘンカ</t>
    </rPh>
    <rPh sb="9" eb="11">
      <t>シンキ</t>
    </rPh>
    <rPh sb="11" eb="13">
      <t>ヨウセイ</t>
    </rPh>
    <rPh sb="14" eb="16">
      <t>タイオウ</t>
    </rPh>
    <rPh sb="18" eb="20">
      <t>ヒツヨウ</t>
    </rPh>
    <rPh sb="21" eb="22">
      <t>ツネ</t>
    </rPh>
    <phoneticPr fontId="5"/>
  </si>
  <si>
    <t>会計法等に基づき、競争による調達を原則としている。</t>
    <phoneticPr fontId="5"/>
  </si>
  <si>
    <t>我が国要員の活動は、国連・MFO・現地政府等から高い評価を得ている。</t>
    <phoneticPr fontId="5"/>
  </si>
  <si>
    <t>他の手段・手法が存在しない事業である。</t>
    <rPh sb="0" eb="1">
      <t>ホカ</t>
    </rPh>
    <rPh sb="2" eb="4">
      <t>シュダン</t>
    </rPh>
    <rPh sb="5" eb="7">
      <t>シュホウ</t>
    </rPh>
    <rPh sb="8" eb="10">
      <t>ソンザイ</t>
    </rPh>
    <rPh sb="13" eb="15">
      <t>ジギョウ</t>
    </rPh>
    <phoneticPr fontId="5"/>
  </si>
  <si>
    <t>国民の理解を一層促進するため、成果物について、ＨＰ等による積極的な情報発信に努めている。</t>
    <phoneticPr fontId="5"/>
  </si>
  <si>
    <t>0162</t>
  </si>
  <si>
    <t>0156</t>
  </si>
  <si>
    <t>0110</t>
  </si>
  <si>
    <t>0107</t>
  </si>
  <si>
    <t>0116</t>
  </si>
  <si>
    <t>0112</t>
  </si>
  <si>
    <t>0122</t>
  </si>
  <si>
    <t>A.日本通運</t>
    <rPh sb="2" eb="4">
      <t>ニホン</t>
    </rPh>
    <rPh sb="4" eb="6">
      <t>ツウウン</t>
    </rPh>
    <phoneticPr fontId="5"/>
  </si>
  <si>
    <t>B.個人</t>
    <rPh sb="2" eb="4">
      <t>コジン</t>
    </rPh>
    <phoneticPr fontId="5"/>
  </si>
  <si>
    <t>通信運搬費</t>
    <rPh sb="0" eb="2">
      <t>ツウシン</t>
    </rPh>
    <rPh sb="2" eb="4">
      <t>ウンパン</t>
    </rPh>
    <rPh sb="4" eb="5">
      <t>ヒ</t>
    </rPh>
    <phoneticPr fontId="5"/>
  </si>
  <si>
    <t>物資の輸送</t>
    <rPh sb="0" eb="2">
      <t>ブッシ</t>
    </rPh>
    <rPh sb="3" eb="5">
      <t>ユソウ</t>
    </rPh>
    <phoneticPr fontId="5"/>
  </si>
  <si>
    <t>人件費</t>
    <rPh sb="0" eb="2">
      <t>ジンケン</t>
    </rPh>
    <rPh sb="2" eb="3">
      <t>ヒ</t>
    </rPh>
    <phoneticPr fontId="5"/>
  </si>
  <si>
    <t>国際平和協力業務手当及び旅費</t>
    <rPh sb="10" eb="11">
      <t>オヨ</t>
    </rPh>
    <rPh sb="12" eb="14">
      <t>リョヒ</t>
    </rPh>
    <phoneticPr fontId="5"/>
  </si>
  <si>
    <t>－</t>
    <phoneticPr fontId="5"/>
  </si>
  <si>
    <t>Multinational Force and Observers</t>
    <phoneticPr fontId="5"/>
  </si>
  <si>
    <t>シナイ半島司令部要員支援費等</t>
    <rPh sb="3" eb="5">
      <t>ハントウ</t>
    </rPh>
    <rPh sb="5" eb="7">
      <t>シレイ</t>
    </rPh>
    <rPh sb="7" eb="8">
      <t>ブ</t>
    </rPh>
    <rPh sb="8" eb="10">
      <t>ヨウイン</t>
    </rPh>
    <rPh sb="10" eb="12">
      <t>シエン</t>
    </rPh>
    <rPh sb="12" eb="14">
      <t>ヒナド</t>
    </rPh>
    <phoneticPr fontId="5"/>
  </si>
  <si>
    <t>SWED　GENERAL　TRADING</t>
    <phoneticPr fontId="5"/>
  </si>
  <si>
    <t>南スーダン連絡調整要員用宿舎借上げ</t>
    <rPh sb="0" eb="1">
      <t>ミナミ</t>
    </rPh>
    <rPh sb="5" eb="7">
      <t>レンラク</t>
    </rPh>
    <rPh sb="7" eb="9">
      <t>チョウセイ</t>
    </rPh>
    <rPh sb="9" eb="11">
      <t>ヨウイン</t>
    </rPh>
    <rPh sb="11" eb="12">
      <t>ヨウ</t>
    </rPh>
    <rPh sb="12" eb="14">
      <t>シュクシャ</t>
    </rPh>
    <rPh sb="14" eb="16">
      <t>カリア</t>
    </rPh>
    <phoneticPr fontId="5"/>
  </si>
  <si>
    <t>個人A</t>
    <rPh sb="0" eb="2">
      <t>コジン</t>
    </rPh>
    <phoneticPr fontId="5"/>
  </si>
  <si>
    <t>南スーダン連絡調整要員用車両運行業務</t>
    <rPh sb="0" eb="1">
      <t>ミナミ</t>
    </rPh>
    <rPh sb="5" eb="7">
      <t>レンラク</t>
    </rPh>
    <rPh sb="7" eb="9">
      <t>チョウセイ</t>
    </rPh>
    <rPh sb="9" eb="11">
      <t>ヨウイン</t>
    </rPh>
    <rPh sb="11" eb="12">
      <t>ヨウ</t>
    </rPh>
    <rPh sb="12" eb="14">
      <t>シャリョウ</t>
    </rPh>
    <rPh sb="14" eb="16">
      <t>ウンコウ</t>
    </rPh>
    <rPh sb="16" eb="18">
      <t>ギョウム</t>
    </rPh>
    <phoneticPr fontId="5"/>
  </si>
  <si>
    <t>EL SAFWA FOR CONSTRUCTION ＆ DEVELOPMENT S.A.E</t>
    <phoneticPr fontId="5"/>
  </si>
  <si>
    <t>シナイ半島連絡調整要員用宿舎借上げ</t>
    <rPh sb="3" eb="5">
      <t>ハントウ</t>
    </rPh>
    <rPh sb="5" eb="7">
      <t>レンラク</t>
    </rPh>
    <rPh sb="7" eb="9">
      <t>チョウセイ</t>
    </rPh>
    <rPh sb="9" eb="11">
      <t>ヨウイン</t>
    </rPh>
    <rPh sb="11" eb="12">
      <t>ヨウ</t>
    </rPh>
    <rPh sb="12" eb="14">
      <t>シュクシャ</t>
    </rPh>
    <rPh sb="14" eb="16">
      <t>カリア</t>
    </rPh>
    <phoneticPr fontId="5"/>
  </si>
  <si>
    <t>国際平和協力隊に係るメディカルサービス等の加入</t>
    <rPh sb="0" eb="2">
      <t>コクサイ</t>
    </rPh>
    <rPh sb="2" eb="4">
      <t>ヘイワ</t>
    </rPh>
    <rPh sb="4" eb="7">
      <t>キョウリョクタイ</t>
    </rPh>
    <rPh sb="8" eb="9">
      <t>カカ</t>
    </rPh>
    <rPh sb="19" eb="20">
      <t>ナド</t>
    </rPh>
    <rPh sb="21" eb="23">
      <t>カニュウ</t>
    </rPh>
    <phoneticPr fontId="5"/>
  </si>
  <si>
    <t>個人B</t>
    <rPh sb="0" eb="2">
      <t>コジン</t>
    </rPh>
    <phoneticPr fontId="5"/>
  </si>
  <si>
    <t>シナイ半島連絡調整要員用車両借上げ</t>
    <rPh sb="11" eb="12">
      <t>ヨウ</t>
    </rPh>
    <rPh sb="12" eb="14">
      <t>シャリョウ</t>
    </rPh>
    <rPh sb="14" eb="16">
      <t>カリア</t>
    </rPh>
    <phoneticPr fontId="5"/>
  </si>
  <si>
    <t>オンラインシンポジウム開催経費</t>
    <rPh sb="11" eb="13">
      <t>カイサイ</t>
    </rPh>
    <rPh sb="13" eb="15">
      <t>ケイヒ</t>
    </rPh>
    <phoneticPr fontId="5"/>
  </si>
  <si>
    <t>食料品の購入</t>
    <rPh sb="0" eb="3">
      <t>ショクリョウヒン</t>
    </rPh>
    <rPh sb="4" eb="6">
      <t>コウニュウ</t>
    </rPh>
    <phoneticPr fontId="5"/>
  </si>
  <si>
    <t>衛星携帯電話の通話料等</t>
    <rPh sb="0" eb="2">
      <t>エイセイ</t>
    </rPh>
    <rPh sb="2" eb="4">
      <t>ケイタイ</t>
    </rPh>
    <rPh sb="4" eb="6">
      <t>デンワ</t>
    </rPh>
    <rPh sb="7" eb="11">
      <t>ツウワリョウナド</t>
    </rPh>
    <phoneticPr fontId="5"/>
  </si>
  <si>
    <t>個人K</t>
    <rPh sb="0" eb="2">
      <t>コジン</t>
    </rPh>
    <phoneticPr fontId="5"/>
  </si>
  <si>
    <t>国際平和協力手当及び旅費（個人）</t>
    <rPh sb="0" eb="2">
      <t>コクサイ</t>
    </rPh>
    <rPh sb="2" eb="4">
      <t>ヘイワ</t>
    </rPh>
    <rPh sb="4" eb="6">
      <t>キョウリョク</t>
    </rPh>
    <rPh sb="6" eb="8">
      <t>テアテ</t>
    </rPh>
    <rPh sb="8" eb="9">
      <t>オヨ</t>
    </rPh>
    <rPh sb="10" eb="12">
      <t>リョヒ</t>
    </rPh>
    <rPh sb="13" eb="15">
      <t>コジン</t>
    </rPh>
    <phoneticPr fontId="5"/>
  </si>
  <si>
    <t>個人L</t>
    <rPh sb="0" eb="2">
      <t>コジン</t>
    </rPh>
    <phoneticPr fontId="5"/>
  </si>
  <si>
    <t>個人G</t>
    <rPh sb="0" eb="2">
      <t>コジン</t>
    </rPh>
    <phoneticPr fontId="5"/>
  </si>
  <si>
    <t>個人C</t>
    <rPh sb="0" eb="2">
      <t>コジン</t>
    </rPh>
    <phoneticPr fontId="5"/>
  </si>
  <si>
    <t>個人O</t>
    <rPh sb="0" eb="2">
      <t>コジン</t>
    </rPh>
    <phoneticPr fontId="5"/>
  </si>
  <si>
    <t>個人N</t>
    <rPh sb="0" eb="2">
      <t>コジン</t>
    </rPh>
    <phoneticPr fontId="5"/>
  </si>
  <si>
    <t>個人F</t>
    <rPh sb="0" eb="2">
      <t>コジン</t>
    </rPh>
    <phoneticPr fontId="5"/>
  </si>
  <si>
    <t>個人J</t>
    <rPh sb="0" eb="2">
      <t>コジン</t>
    </rPh>
    <phoneticPr fontId="5"/>
  </si>
  <si>
    <t>個人I</t>
    <rPh sb="0" eb="2">
      <t>コジン</t>
    </rPh>
    <phoneticPr fontId="5"/>
  </si>
  <si>
    <t>個人E</t>
    <rPh sb="0" eb="2">
      <t>コジン</t>
    </rPh>
    <phoneticPr fontId="5"/>
  </si>
  <si>
    <t>日本通運株式会社</t>
    <rPh sb="0" eb="2">
      <t>ニホン</t>
    </rPh>
    <rPh sb="2" eb="4">
      <t>ツウウン</t>
    </rPh>
    <rPh sb="4" eb="6">
      <t>カブシキ</t>
    </rPh>
    <rPh sb="6" eb="8">
      <t>カイシャ</t>
    </rPh>
    <phoneticPr fontId="5"/>
  </si>
  <si>
    <t>インターナショナルエスオーエスジャパン株式会社</t>
    <phoneticPr fontId="5"/>
  </si>
  <si>
    <t>株式会社ガイアックス</t>
    <phoneticPr fontId="5"/>
  </si>
  <si>
    <t>株式会社ジェス</t>
    <phoneticPr fontId="5"/>
  </si>
  <si>
    <t>ＫＤＤＩ株式会社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</si>
</sst>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8" fontId="22" fillId="0" borderId="92" xfId="0" applyNumberFormat="1" applyFont="1" applyFill="1" applyBorder="1" applyAlignment="1" applyProtection="1">
      <alignment horizontal="center" vertical="center" wrapText="1"/>
      <protection locked="0"/>
    </xf>
    <xf numFmtId="0" fontId="11" fillId="0" borderId="153" xfId="1" applyFont="1" applyFill="1" applyBorder="1" applyAlignment="1" applyProtection="1">
      <alignment vertical="top"/>
    </xf>
    <xf numFmtId="0" fontId="11" fillId="0" borderId="77" xfId="1" applyFont="1" applyFill="1" applyBorder="1" applyAlignment="1" applyProtection="1">
      <alignment vertical="top"/>
      <protection locked="0"/>
    </xf>
    <xf numFmtId="0" fontId="11" fillId="0" borderId="154" xfId="1" applyFont="1" applyFill="1" applyBorder="1" applyAlignment="1" applyProtection="1">
      <alignment vertical="top"/>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5"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48"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9"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143" xfId="0" applyNumberFormat="1" applyFont="1" applyFill="1" applyBorder="1" applyAlignment="1" applyProtection="1">
      <alignment horizontal="center" vertical="center"/>
      <protection locked="0"/>
    </xf>
    <xf numFmtId="177" fontId="0" fillId="0" borderId="144" xfId="0" applyNumberFormat="1" applyFont="1" applyFill="1" applyBorder="1" applyAlignment="1" applyProtection="1">
      <alignment horizontal="center" vertical="center"/>
      <protection locked="0"/>
    </xf>
    <xf numFmtId="177" fontId="0" fillId="0" borderId="145"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3" xfId="0" applyNumberFormat="1" applyFont="1" applyFill="1" applyBorder="1" applyAlignment="1">
      <alignment horizontal="right" vertical="center"/>
    </xf>
    <xf numFmtId="0" fontId="0" fillId="0" borderId="10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1" xfId="0" applyFont="1" applyFill="1" applyBorder="1" applyAlignment="1">
      <alignment horizontal="center" vertical="center"/>
    </xf>
    <xf numFmtId="177" fontId="0" fillId="0" borderId="150"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9"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114"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5"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5" fillId="6" borderId="76" xfId="0" applyFont="1" applyFill="1" applyBorder="1" applyAlignment="1">
      <alignment horizontal="center" vertical="center" textRotation="255" wrapText="1"/>
    </xf>
    <xf numFmtId="0" fontId="15" fillId="6" borderId="12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64" xfId="0" applyFont="1" applyFill="1" applyBorder="1" applyAlignment="1">
      <alignment horizontal="center" vertical="center" textRotation="255" wrapText="1"/>
    </xf>
    <xf numFmtId="0" fontId="15" fillId="6" borderId="120"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4"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121" xfId="0" applyFont="1" applyFill="1" applyBorder="1" applyAlignment="1">
      <alignment horizontal="center" vertical="center" textRotation="255" wrapText="1"/>
    </xf>
    <xf numFmtId="0" fontId="13" fillId="6" borderId="121"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6" borderId="108" xfId="0" applyFont="1" applyFill="1" applyBorder="1" applyAlignment="1">
      <alignment horizontal="center" vertical="center" wrapText="1"/>
    </xf>
    <xf numFmtId="0" fontId="0" fillId="6" borderId="72" xfId="0" applyFont="1" applyFill="1" applyBorder="1" applyAlignment="1">
      <alignment horizontal="center" vertical="center" wrapText="1"/>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98" xfId="0" applyFont="1" applyFill="1" applyBorder="1" applyAlignment="1">
      <alignment vertical="center" wrapText="1"/>
    </xf>
    <xf numFmtId="0" fontId="0" fillId="5" borderId="113"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6" borderId="3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9" fillId="2" borderId="76" xfId="3" applyFont="1" applyFill="1" applyBorder="1" applyAlignment="1" applyProtection="1">
      <alignment horizontal="center" vertical="center" wrapText="1"/>
    </xf>
    <xf numFmtId="0" fontId="9" fillId="2" borderId="77"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9" fillId="2" borderId="64" xfId="3" applyFont="1" applyFill="1" applyBorder="1" applyAlignment="1" applyProtection="1">
      <alignment horizontal="center" vertical="center" wrapText="1"/>
    </xf>
    <xf numFmtId="0" fontId="9" fillId="2" borderId="7" xfId="3" applyFont="1" applyFill="1" applyBorder="1" applyAlignment="1" applyProtection="1">
      <alignment horizontal="center" vertical="center" wrapText="1"/>
    </xf>
    <xf numFmtId="0" fontId="9" fillId="2" borderId="65" xfId="3" applyFont="1" applyFill="1" applyBorder="1" applyAlignment="1" applyProtection="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90"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2" fillId="0" borderId="72" xfId="0" applyFont="1" applyFill="1" applyBorder="1" applyAlignment="1" applyProtection="1">
      <alignment horizontal="center" vertical="center" wrapText="1"/>
      <protection locked="0"/>
    </xf>
    <xf numFmtId="0" fontId="0" fillId="6" borderId="155" xfId="0" applyFont="1" applyFill="1" applyBorder="1" applyAlignment="1">
      <alignment horizontal="center" vertical="center"/>
    </xf>
    <xf numFmtId="0" fontId="0" fillId="6" borderId="119" xfId="0" applyFont="1" applyFill="1" applyBorder="1" applyAlignment="1">
      <alignment horizontal="center" vertical="center"/>
    </xf>
    <xf numFmtId="179" fontId="22" fillId="0" borderId="72" xfId="0" applyNumberFormat="1"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06" xfId="0" applyNumberFormat="1" applyFont="1" applyFill="1" applyBorder="1" applyAlignment="1" applyProtection="1">
      <alignment horizontal="right" vertical="center"/>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49" fontId="20" fillId="0" borderId="91"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0" fillId="6"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67234</xdr:colOff>
      <xdr:row>102</xdr:row>
      <xdr:rowOff>39687</xdr:rowOff>
    </xdr:from>
    <xdr:to>
      <xdr:col>18</xdr:col>
      <xdr:colOff>17926</xdr:colOff>
      <xdr:row>104</xdr:row>
      <xdr:rowOff>110915</xdr:rowOff>
    </xdr:to>
    <xdr:sp macro="" textlink="">
      <xdr:nvSpPr>
        <xdr:cNvPr id="2" name="Rectangle 1"/>
        <xdr:cNvSpPr>
          <a:spLocks noChangeArrowheads="1"/>
        </xdr:cNvSpPr>
      </xdr:nvSpPr>
      <xdr:spPr bwMode="auto">
        <a:xfrm>
          <a:off x="1713154" y="43306047"/>
          <a:ext cx="1596612" cy="787508"/>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８７百万円</a:t>
          </a:r>
        </a:p>
      </xdr:txBody>
    </xdr:sp>
    <xdr:clientData/>
  </xdr:twoCellAnchor>
  <xdr:twoCellAnchor>
    <xdr:from>
      <xdr:col>9</xdr:col>
      <xdr:colOff>-1</xdr:colOff>
      <xdr:row>104</xdr:row>
      <xdr:rowOff>338042</xdr:rowOff>
    </xdr:from>
    <xdr:to>
      <xdr:col>18</xdr:col>
      <xdr:colOff>40857</xdr:colOff>
      <xdr:row>108</xdr:row>
      <xdr:rowOff>142323</xdr:rowOff>
    </xdr:to>
    <xdr:sp macro="" textlink="">
      <xdr:nvSpPr>
        <xdr:cNvPr id="3" name="AutoShape 2"/>
        <xdr:cNvSpPr>
          <a:spLocks noChangeArrowheads="1"/>
        </xdr:cNvSpPr>
      </xdr:nvSpPr>
      <xdr:spPr bwMode="auto">
        <a:xfrm>
          <a:off x="1645919" y="44320682"/>
          <a:ext cx="1686778" cy="12216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国際平和協力手当の支給、</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国際連合平和維持活動の実</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態調査、国際平和協力業務等の総合的な検討、事前調査　等</a:t>
          </a:r>
        </a:p>
      </xdr:txBody>
    </xdr:sp>
    <xdr:clientData/>
  </xdr:twoCellAnchor>
  <xdr:twoCellAnchor>
    <xdr:from>
      <xdr:col>13</xdr:col>
      <xdr:colOff>105708</xdr:colOff>
      <xdr:row>109</xdr:row>
      <xdr:rowOff>28012</xdr:rowOff>
    </xdr:from>
    <xdr:to>
      <xdr:col>13</xdr:col>
      <xdr:colOff>106455</xdr:colOff>
      <xdr:row>119</xdr:row>
      <xdr:rowOff>211976</xdr:rowOff>
    </xdr:to>
    <xdr:sp macro="" textlink="">
      <xdr:nvSpPr>
        <xdr:cNvPr id="4" name="Line 17"/>
        <xdr:cNvSpPr>
          <a:spLocks noChangeShapeType="1"/>
        </xdr:cNvSpPr>
      </xdr:nvSpPr>
      <xdr:spPr bwMode="auto">
        <a:xfrm flipH="1">
          <a:off x="2483148" y="45786112"/>
          <a:ext cx="747" cy="436734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106454</xdr:colOff>
      <xdr:row>114</xdr:row>
      <xdr:rowOff>181162</xdr:rowOff>
    </xdr:from>
    <xdr:to>
      <xdr:col>20</xdr:col>
      <xdr:colOff>43608</xdr:colOff>
      <xdr:row>114</xdr:row>
      <xdr:rowOff>192366</xdr:rowOff>
    </xdr:to>
    <xdr:sp macro="" textlink="">
      <xdr:nvSpPr>
        <xdr:cNvPr id="5" name="Line 24"/>
        <xdr:cNvSpPr>
          <a:spLocks noChangeShapeType="1"/>
        </xdr:cNvSpPr>
      </xdr:nvSpPr>
      <xdr:spPr bwMode="auto">
        <a:xfrm>
          <a:off x="2483894" y="47722342"/>
          <a:ext cx="1217314" cy="112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113</xdr:row>
      <xdr:rowOff>52760</xdr:rowOff>
    </xdr:from>
    <xdr:to>
      <xdr:col>35</xdr:col>
      <xdr:colOff>50961</xdr:colOff>
      <xdr:row>116</xdr:row>
      <xdr:rowOff>9523</xdr:rowOff>
    </xdr:to>
    <xdr:sp macro="" textlink="">
      <xdr:nvSpPr>
        <xdr:cNvPr id="6" name="Rectangle 3"/>
        <xdr:cNvSpPr>
          <a:spLocks noChangeArrowheads="1"/>
        </xdr:cNvSpPr>
      </xdr:nvSpPr>
      <xdr:spPr bwMode="auto">
        <a:xfrm>
          <a:off x="3703824" y="47243420"/>
          <a:ext cx="2747937" cy="10235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Ａ．日本通運</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　他１１８社・名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４９百万円</a:t>
          </a:r>
        </a:p>
      </xdr:txBody>
    </xdr:sp>
    <xdr:clientData/>
  </xdr:twoCellAnchor>
  <xdr:twoCellAnchor>
    <xdr:from>
      <xdr:col>35</xdr:col>
      <xdr:colOff>109257</xdr:colOff>
      <xdr:row>113</xdr:row>
      <xdr:rowOff>119995</xdr:rowOff>
    </xdr:from>
    <xdr:to>
      <xdr:col>49</xdr:col>
      <xdr:colOff>286650</xdr:colOff>
      <xdr:row>115</xdr:row>
      <xdr:rowOff>89915</xdr:rowOff>
    </xdr:to>
    <xdr:sp macro="" textlink="">
      <xdr:nvSpPr>
        <xdr:cNvPr id="7" name="AutoShape 4"/>
        <xdr:cNvSpPr>
          <a:spLocks noChangeArrowheads="1"/>
        </xdr:cNvSpPr>
      </xdr:nvSpPr>
      <xdr:spPr bwMode="auto">
        <a:xfrm>
          <a:off x="6510057" y="47310655"/>
          <a:ext cx="2737713" cy="6785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mn-ea"/>
            </a:rPr>
            <a:t>国際平和協力隊の派遣に必要な物資の輸送、宿舎借り上げ等の経費</a:t>
          </a:r>
        </a:p>
      </xdr:txBody>
    </xdr:sp>
    <xdr:clientData/>
  </xdr:twoCellAnchor>
  <xdr:twoCellAnchor>
    <xdr:from>
      <xdr:col>13</xdr:col>
      <xdr:colOff>156276</xdr:colOff>
      <xdr:row>112</xdr:row>
      <xdr:rowOff>91627</xdr:rowOff>
    </xdr:from>
    <xdr:to>
      <xdr:col>20</xdr:col>
      <xdr:colOff>42255</xdr:colOff>
      <xdr:row>113</xdr:row>
      <xdr:rowOff>22524</xdr:rowOff>
    </xdr:to>
    <xdr:sp macro="" textlink="">
      <xdr:nvSpPr>
        <xdr:cNvPr id="8" name="Rectangle 25"/>
        <xdr:cNvSpPr>
          <a:spLocks noChangeArrowheads="1"/>
        </xdr:cNvSpPr>
      </xdr:nvSpPr>
      <xdr:spPr bwMode="auto">
        <a:xfrm>
          <a:off x="2533716" y="46924147"/>
          <a:ext cx="1166139" cy="2890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900" b="0" i="0" baseline="0">
              <a:effectLst/>
              <a:latin typeface="+mn-lt"/>
              <a:ea typeface="+mn-ea"/>
              <a:cs typeface="+mn-cs"/>
            </a:rPr>
            <a:t>【</a:t>
          </a:r>
          <a:r>
            <a:rPr lang="ja-JP" altLang="en-US" sz="900" b="0" i="0" baseline="0">
              <a:effectLst/>
              <a:latin typeface="+mn-lt"/>
              <a:ea typeface="+mn-ea"/>
              <a:cs typeface="+mn-cs"/>
            </a:rPr>
            <a:t>随意契約（少額）等</a:t>
          </a:r>
          <a:r>
            <a:rPr lang="en-US" altLang="ja-JP" sz="900" b="0" i="0" baseline="0">
              <a:effectLst/>
              <a:latin typeface="+mn-lt"/>
              <a:ea typeface="+mn-ea"/>
              <a:cs typeface="+mn-cs"/>
            </a:rPr>
            <a:t>】</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13</xdr:col>
      <xdr:colOff>128864</xdr:colOff>
      <xdr:row>119</xdr:row>
      <xdr:rowOff>230650</xdr:rowOff>
    </xdr:from>
    <xdr:to>
      <xdr:col>20</xdr:col>
      <xdr:colOff>57429</xdr:colOff>
      <xdr:row>119</xdr:row>
      <xdr:rowOff>230651</xdr:rowOff>
    </xdr:to>
    <xdr:sp macro="" textlink="">
      <xdr:nvSpPr>
        <xdr:cNvPr id="9" name="Line 24"/>
        <xdr:cNvSpPr>
          <a:spLocks noChangeShapeType="1"/>
        </xdr:cNvSpPr>
      </xdr:nvSpPr>
      <xdr:spPr bwMode="auto">
        <a:xfrm flipH="1" flipV="1">
          <a:off x="2506304" y="50172130"/>
          <a:ext cx="120872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118</xdr:row>
      <xdr:rowOff>561226</xdr:rowOff>
    </xdr:from>
    <xdr:to>
      <xdr:col>35</xdr:col>
      <xdr:colOff>30321</xdr:colOff>
      <xdr:row>121</xdr:row>
      <xdr:rowOff>119290</xdr:rowOff>
    </xdr:to>
    <xdr:sp macro="" textlink="">
      <xdr:nvSpPr>
        <xdr:cNvPr id="10" name="Rectangle 3"/>
        <xdr:cNvSpPr>
          <a:spLocks noChangeArrowheads="1"/>
        </xdr:cNvSpPr>
      </xdr:nvSpPr>
      <xdr:spPr bwMode="auto">
        <a:xfrm>
          <a:off x="3703824" y="49839766"/>
          <a:ext cx="2727297" cy="12497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Ｂ．個人３１名</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３８百万円</a:t>
          </a:r>
        </a:p>
      </xdr:txBody>
    </xdr:sp>
    <xdr:clientData/>
  </xdr:twoCellAnchor>
  <xdr:twoCellAnchor>
    <xdr:from>
      <xdr:col>35</xdr:col>
      <xdr:colOff>109257</xdr:colOff>
      <xdr:row>119</xdr:row>
      <xdr:rowOff>51359</xdr:rowOff>
    </xdr:from>
    <xdr:to>
      <xdr:col>49</xdr:col>
      <xdr:colOff>279589</xdr:colOff>
      <xdr:row>120</xdr:row>
      <xdr:rowOff>206826</xdr:rowOff>
    </xdr:to>
    <xdr:sp macro="" textlink="">
      <xdr:nvSpPr>
        <xdr:cNvPr id="11" name="AutoShape 4"/>
        <xdr:cNvSpPr>
          <a:spLocks noChangeArrowheads="1"/>
        </xdr:cNvSpPr>
      </xdr:nvSpPr>
      <xdr:spPr bwMode="auto">
        <a:xfrm>
          <a:off x="6510057" y="49992839"/>
          <a:ext cx="2730652" cy="8184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国際平和協力手当、謝金、旅費</a:t>
          </a:r>
        </a:p>
      </xdr:txBody>
    </xdr:sp>
    <xdr:clientData/>
  </xdr:twoCellAnchor>
  <xdr:twoCellAnchor>
    <xdr:from>
      <xdr:col>15</xdr:col>
      <xdr:colOff>117738</xdr:colOff>
      <xdr:row>118</xdr:row>
      <xdr:rowOff>343820</xdr:rowOff>
    </xdr:from>
    <xdr:to>
      <xdr:col>19</xdr:col>
      <xdr:colOff>27022</xdr:colOff>
      <xdr:row>118</xdr:row>
      <xdr:rowOff>510075</xdr:rowOff>
    </xdr:to>
    <xdr:sp macro="" textlink="">
      <xdr:nvSpPr>
        <xdr:cNvPr id="12" name="Rectangle 25"/>
        <xdr:cNvSpPr>
          <a:spLocks noChangeArrowheads="1"/>
        </xdr:cNvSpPr>
      </xdr:nvSpPr>
      <xdr:spPr bwMode="auto">
        <a:xfrm>
          <a:off x="2860938" y="49622360"/>
          <a:ext cx="640804" cy="1662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900" b="0" i="0" baseline="0">
              <a:effectLst/>
              <a:latin typeface="+mn-lt"/>
              <a:ea typeface="+mn-ea"/>
              <a:cs typeface="+mn-cs"/>
            </a:rPr>
            <a:t>【</a:t>
          </a:r>
          <a:r>
            <a:rPr lang="ja-JP" altLang="en-US" sz="900" b="0" i="0" baseline="0">
              <a:effectLst/>
              <a:latin typeface="+mn-lt"/>
              <a:ea typeface="+mn-ea"/>
              <a:cs typeface="+mn-cs"/>
            </a:rPr>
            <a:t>個人</a:t>
          </a:r>
          <a:r>
            <a:rPr lang="en-US" altLang="ja-JP" sz="900" b="0" i="0" baseline="0">
              <a:effectLst/>
              <a:latin typeface="+mn-lt"/>
              <a:ea typeface="+mn-ea"/>
              <a:cs typeface="+mn-cs"/>
            </a:rPr>
            <a:t>】</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57"/>
  <sheetViews>
    <sheetView tabSelected="1" view="pageBreakPreview" zoomScale="70" zoomScaleNormal="75" zoomScaleSheetLayoutView="70" zoomScalePageLayoutView="85" workbookViewId="0"/>
  </sheetViews>
  <sheetFormatPr defaultRowHeight="13.5" x14ac:dyDescent="0.15"/>
  <cols>
    <col min="1" max="3" width="2.625" customWidth="1"/>
    <col min="4" max="4" width="3.875" customWidth="1"/>
    <col min="5"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6" t="s">
        <v>0</v>
      </c>
      <c r="Y2" s="58"/>
      <c r="Z2" s="44"/>
      <c r="AA2" s="44"/>
      <c r="AB2" s="44"/>
      <c r="AC2" s="44"/>
      <c r="AD2" s="79">
        <v>2022</v>
      </c>
      <c r="AE2" s="79"/>
      <c r="AF2" s="79"/>
      <c r="AG2" s="79"/>
      <c r="AH2" s="79"/>
      <c r="AI2" s="68" t="s">
        <v>252</v>
      </c>
      <c r="AJ2" s="79" t="s">
        <v>569</v>
      </c>
      <c r="AK2" s="79"/>
      <c r="AL2" s="79"/>
      <c r="AM2" s="79"/>
      <c r="AN2" s="68" t="s">
        <v>252</v>
      </c>
      <c r="AO2" s="79">
        <v>21</v>
      </c>
      <c r="AP2" s="79"/>
      <c r="AQ2" s="79"/>
      <c r="AR2" s="69" t="s">
        <v>252</v>
      </c>
      <c r="AS2" s="80">
        <v>153</v>
      </c>
      <c r="AT2" s="80"/>
      <c r="AU2" s="80"/>
      <c r="AV2" s="68" t="str">
        <f>IF(AW2="","","-")</f>
        <v/>
      </c>
      <c r="AW2" s="81"/>
      <c r="AX2" s="81"/>
    </row>
    <row r="3" spans="1:50" ht="21" customHeight="1" thickBot="1" x14ac:dyDescent="0.2">
      <c r="A3" s="82" t="s">
        <v>567</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23" t="s">
        <v>55</v>
      </c>
      <c r="AJ3" s="84" t="s">
        <v>570</v>
      </c>
      <c r="AK3" s="84"/>
      <c r="AL3" s="84"/>
      <c r="AM3" s="84"/>
      <c r="AN3" s="84"/>
      <c r="AO3" s="84"/>
      <c r="AP3" s="84"/>
      <c r="AQ3" s="84"/>
      <c r="AR3" s="84"/>
      <c r="AS3" s="84"/>
      <c r="AT3" s="84"/>
      <c r="AU3" s="84"/>
      <c r="AV3" s="84"/>
      <c r="AW3" s="84"/>
      <c r="AX3" s="24" t="s">
        <v>56</v>
      </c>
    </row>
    <row r="4" spans="1:50" ht="24.75" customHeight="1" x14ac:dyDescent="0.15">
      <c r="A4" s="85" t="s">
        <v>23</v>
      </c>
      <c r="B4" s="86"/>
      <c r="C4" s="86"/>
      <c r="D4" s="86"/>
      <c r="E4" s="86"/>
      <c r="F4" s="86"/>
      <c r="G4" s="87" t="s">
        <v>571</v>
      </c>
      <c r="H4" s="88"/>
      <c r="I4" s="88"/>
      <c r="J4" s="88"/>
      <c r="K4" s="88"/>
      <c r="L4" s="88"/>
      <c r="M4" s="88"/>
      <c r="N4" s="88"/>
      <c r="O4" s="88"/>
      <c r="P4" s="88"/>
      <c r="Q4" s="88"/>
      <c r="R4" s="88"/>
      <c r="S4" s="88"/>
      <c r="T4" s="88"/>
      <c r="U4" s="88"/>
      <c r="V4" s="88"/>
      <c r="W4" s="88"/>
      <c r="X4" s="88"/>
      <c r="Y4" s="89" t="s">
        <v>1</v>
      </c>
      <c r="Z4" s="90"/>
      <c r="AA4" s="90"/>
      <c r="AB4" s="90"/>
      <c r="AC4" s="90"/>
      <c r="AD4" s="91"/>
      <c r="AE4" s="92" t="s">
        <v>572</v>
      </c>
      <c r="AF4" s="93"/>
      <c r="AG4" s="93"/>
      <c r="AH4" s="93"/>
      <c r="AI4" s="93"/>
      <c r="AJ4" s="93"/>
      <c r="AK4" s="93"/>
      <c r="AL4" s="93"/>
      <c r="AM4" s="93"/>
      <c r="AN4" s="93"/>
      <c r="AO4" s="93"/>
      <c r="AP4" s="94"/>
      <c r="AQ4" s="95" t="s">
        <v>2</v>
      </c>
      <c r="AR4" s="90"/>
      <c r="AS4" s="90"/>
      <c r="AT4" s="90"/>
      <c r="AU4" s="90"/>
      <c r="AV4" s="90"/>
      <c r="AW4" s="90"/>
      <c r="AX4" s="96"/>
    </row>
    <row r="5" spans="1:50" ht="30" customHeight="1" x14ac:dyDescent="0.15">
      <c r="A5" s="97" t="s">
        <v>58</v>
      </c>
      <c r="B5" s="98"/>
      <c r="C5" s="98"/>
      <c r="D5" s="98"/>
      <c r="E5" s="98"/>
      <c r="F5" s="99"/>
      <c r="G5" s="100" t="s">
        <v>324</v>
      </c>
      <c r="H5" s="101"/>
      <c r="I5" s="101"/>
      <c r="J5" s="101"/>
      <c r="K5" s="101"/>
      <c r="L5" s="101"/>
      <c r="M5" s="102" t="s">
        <v>57</v>
      </c>
      <c r="N5" s="103"/>
      <c r="O5" s="103"/>
      <c r="P5" s="103"/>
      <c r="Q5" s="103"/>
      <c r="R5" s="104"/>
      <c r="S5" s="105" t="s">
        <v>61</v>
      </c>
      <c r="T5" s="101"/>
      <c r="U5" s="101"/>
      <c r="V5" s="101"/>
      <c r="W5" s="101"/>
      <c r="X5" s="106"/>
      <c r="Y5" s="107" t="s">
        <v>3</v>
      </c>
      <c r="Z5" s="108"/>
      <c r="AA5" s="108"/>
      <c r="AB5" s="108"/>
      <c r="AC5" s="108"/>
      <c r="AD5" s="109"/>
      <c r="AE5" s="126" t="s">
        <v>573</v>
      </c>
      <c r="AF5" s="126"/>
      <c r="AG5" s="126"/>
      <c r="AH5" s="126"/>
      <c r="AI5" s="126"/>
      <c r="AJ5" s="126"/>
      <c r="AK5" s="126"/>
      <c r="AL5" s="126"/>
      <c r="AM5" s="126"/>
      <c r="AN5" s="126"/>
      <c r="AO5" s="126"/>
      <c r="AP5" s="127"/>
      <c r="AQ5" s="128" t="s">
        <v>574</v>
      </c>
      <c r="AR5" s="129"/>
      <c r="AS5" s="129"/>
      <c r="AT5" s="129"/>
      <c r="AU5" s="129"/>
      <c r="AV5" s="129"/>
      <c r="AW5" s="129"/>
      <c r="AX5" s="130"/>
    </row>
    <row r="6" spans="1:50" ht="39" customHeight="1" x14ac:dyDescent="0.15">
      <c r="A6" s="131" t="s">
        <v>4</v>
      </c>
      <c r="B6" s="132"/>
      <c r="C6" s="132"/>
      <c r="D6" s="132"/>
      <c r="E6" s="132"/>
      <c r="F6" s="132"/>
      <c r="G6" s="133" t="str">
        <f>入力規則等!F39</f>
        <v>一般会計</v>
      </c>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5"/>
    </row>
    <row r="7" spans="1:50" ht="84.6" customHeight="1" x14ac:dyDescent="0.15">
      <c r="A7" s="110" t="s">
        <v>20</v>
      </c>
      <c r="B7" s="111"/>
      <c r="C7" s="111"/>
      <c r="D7" s="111"/>
      <c r="E7" s="111"/>
      <c r="F7" s="112"/>
      <c r="G7" s="136" t="s">
        <v>576</v>
      </c>
      <c r="H7" s="137"/>
      <c r="I7" s="137"/>
      <c r="J7" s="137"/>
      <c r="K7" s="137"/>
      <c r="L7" s="137"/>
      <c r="M7" s="137"/>
      <c r="N7" s="137"/>
      <c r="O7" s="137"/>
      <c r="P7" s="137"/>
      <c r="Q7" s="137"/>
      <c r="R7" s="137"/>
      <c r="S7" s="137"/>
      <c r="T7" s="137"/>
      <c r="U7" s="137"/>
      <c r="V7" s="137"/>
      <c r="W7" s="137"/>
      <c r="X7" s="138"/>
      <c r="Y7" s="139" t="s">
        <v>237</v>
      </c>
      <c r="Z7" s="140"/>
      <c r="AA7" s="140"/>
      <c r="AB7" s="140"/>
      <c r="AC7" s="140"/>
      <c r="AD7" s="141"/>
      <c r="AE7" s="142" t="s">
        <v>577</v>
      </c>
      <c r="AF7" s="143"/>
      <c r="AG7" s="143"/>
      <c r="AH7" s="143"/>
      <c r="AI7" s="143"/>
      <c r="AJ7" s="143"/>
      <c r="AK7" s="143"/>
      <c r="AL7" s="143"/>
      <c r="AM7" s="143"/>
      <c r="AN7" s="143"/>
      <c r="AO7" s="143"/>
      <c r="AP7" s="143"/>
      <c r="AQ7" s="143"/>
      <c r="AR7" s="143"/>
      <c r="AS7" s="143"/>
      <c r="AT7" s="143"/>
      <c r="AU7" s="143"/>
      <c r="AV7" s="143"/>
      <c r="AW7" s="143"/>
      <c r="AX7" s="144"/>
    </row>
    <row r="8" spans="1:50" ht="53.25" customHeight="1" x14ac:dyDescent="0.15">
      <c r="A8" s="110" t="s">
        <v>173</v>
      </c>
      <c r="B8" s="111"/>
      <c r="C8" s="111"/>
      <c r="D8" s="111"/>
      <c r="E8" s="111"/>
      <c r="F8" s="112"/>
      <c r="G8" s="113" t="str">
        <f>入力規則等!A27</f>
        <v>-</v>
      </c>
      <c r="H8" s="114"/>
      <c r="I8" s="114"/>
      <c r="J8" s="114"/>
      <c r="K8" s="114"/>
      <c r="L8" s="114"/>
      <c r="M8" s="114"/>
      <c r="N8" s="114"/>
      <c r="O8" s="114"/>
      <c r="P8" s="114"/>
      <c r="Q8" s="114"/>
      <c r="R8" s="114"/>
      <c r="S8" s="114"/>
      <c r="T8" s="114"/>
      <c r="U8" s="114"/>
      <c r="V8" s="114"/>
      <c r="W8" s="114"/>
      <c r="X8" s="115"/>
      <c r="Y8" s="116" t="s">
        <v>174</v>
      </c>
      <c r="Z8" s="117"/>
      <c r="AA8" s="117"/>
      <c r="AB8" s="117"/>
      <c r="AC8" s="117"/>
      <c r="AD8" s="118"/>
      <c r="AE8" s="119" t="str">
        <f>入力規則等!K13</f>
        <v>その他の事項経費</v>
      </c>
      <c r="AF8" s="114"/>
      <c r="AG8" s="114"/>
      <c r="AH8" s="114"/>
      <c r="AI8" s="114"/>
      <c r="AJ8" s="114"/>
      <c r="AK8" s="114"/>
      <c r="AL8" s="114"/>
      <c r="AM8" s="114"/>
      <c r="AN8" s="114"/>
      <c r="AO8" s="114"/>
      <c r="AP8" s="114"/>
      <c r="AQ8" s="114"/>
      <c r="AR8" s="114"/>
      <c r="AS8" s="114"/>
      <c r="AT8" s="114"/>
      <c r="AU8" s="114"/>
      <c r="AV8" s="114"/>
      <c r="AW8" s="114"/>
      <c r="AX8" s="120"/>
    </row>
    <row r="9" spans="1:50" ht="58.5" customHeight="1" x14ac:dyDescent="0.15">
      <c r="A9" s="121" t="s">
        <v>21</v>
      </c>
      <c r="B9" s="122"/>
      <c r="C9" s="122"/>
      <c r="D9" s="122"/>
      <c r="E9" s="122"/>
      <c r="F9" s="122"/>
      <c r="G9" s="123" t="s">
        <v>578</v>
      </c>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5"/>
    </row>
    <row r="10" spans="1:50" ht="56.45" customHeight="1" x14ac:dyDescent="0.15">
      <c r="A10" s="157" t="s">
        <v>27</v>
      </c>
      <c r="B10" s="158"/>
      <c r="C10" s="158"/>
      <c r="D10" s="158"/>
      <c r="E10" s="158"/>
      <c r="F10" s="158"/>
      <c r="G10" s="159" t="s">
        <v>579</v>
      </c>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1"/>
    </row>
    <row r="11" spans="1:50" ht="42" customHeight="1" x14ac:dyDescent="0.15">
      <c r="A11" s="157" t="s">
        <v>5</v>
      </c>
      <c r="B11" s="158"/>
      <c r="C11" s="158"/>
      <c r="D11" s="158"/>
      <c r="E11" s="158"/>
      <c r="F11" s="162"/>
      <c r="G11" s="163" t="str">
        <f>入力規則等!P10</f>
        <v>直接実施</v>
      </c>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5"/>
    </row>
    <row r="12" spans="1:50" ht="21" customHeight="1" x14ac:dyDescent="0.15">
      <c r="A12" s="166" t="s">
        <v>22</v>
      </c>
      <c r="B12" s="167"/>
      <c r="C12" s="167"/>
      <c r="D12" s="167"/>
      <c r="E12" s="167"/>
      <c r="F12" s="168"/>
      <c r="G12" s="173"/>
      <c r="H12" s="174"/>
      <c r="I12" s="174"/>
      <c r="J12" s="174"/>
      <c r="K12" s="174"/>
      <c r="L12" s="174"/>
      <c r="M12" s="174"/>
      <c r="N12" s="174"/>
      <c r="O12" s="174"/>
      <c r="P12" s="175" t="s">
        <v>384</v>
      </c>
      <c r="Q12" s="176"/>
      <c r="R12" s="176"/>
      <c r="S12" s="176"/>
      <c r="T12" s="176"/>
      <c r="U12" s="176"/>
      <c r="V12" s="177"/>
      <c r="W12" s="175" t="s">
        <v>536</v>
      </c>
      <c r="X12" s="176"/>
      <c r="Y12" s="176"/>
      <c r="Z12" s="176"/>
      <c r="AA12" s="176"/>
      <c r="AB12" s="176"/>
      <c r="AC12" s="177"/>
      <c r="AD12" s="175" t="s">
        <v>538</v>
      </c>
      <c r="AE12" s="176"/>
      <c r="AF12" s="176"/>
      <c r="AG12" s="176"/>
      <c r="AH12" s="176"/>
      <c r="AI12" s="176"/>
      <c r="AJ12" s="177"/>
      <c r="AK12" s="175" t="s">
        <v>553</v>
      </c>
      <c r="AL12" s="176"/>
      <c r="AM12" s="176"/>
      <c r="AN12" s="176"/>
      <c r="AO12" s="176"/>
      <c r="AP12" s="176"/>
      <c r="AQ12" s="177"/>
      <c r="AR12" s="186"/>
      <c r="AS12" s="187"/>
      <c r="AT12" s="187"/>
      <c r="AU12" s="187"/>
      <c r="AV12" s="187"/>
      <c r="AW12" s="187"/>
      <c r="AX12" s="188"/>
    </row>
    <row r="13" spans="1:50" ht="21" customHeight="1" x14ac:dyDescent="0.15">
      <c r="A13" s="169"/>
      <c r="B13" s="170"/>
      <c r="C13" s="170"/>
      <c r="D13" s="170"/>
      <c r="E13" s="170"/>
      <c r="F13" s="171"/>
      <c r="G13" s="189" t="s">
        <v>6</v>
      </c>
      <c r="H13" s="190"/>
      <c r="I13" s="196" t="s">
        <v>7</v>
      </c>
      <c r="J13" s="197"/>
      <c r="K13" s="197"/>
      <c r="L13" s="197"/>
      <c r="M13" s="197"/>
      <c r="N13" s="197"/>
      <c r="O13" s="198"/>
      <c r="P13" s="181">
        <v>178</v>
      </c>
      <c r="Q13" s="182"/>
      <c r="R13" s="182"/>
      <c r="S13" s="182"/>
      <c r="T13" s="182"/>
      <c r="U13" s="182"/>
      <c r="V13" s="183"/>
      <c r="W13" s="181">
        <v>219</v>
      </c>
      <c r="X13" s="182"/>
      <c r="Y13" s="182"/>
      <c r="Z13" s="182"/>
      <c r="AA13" s="182"/>
      <c r="AB13" s="182"/>
      <c r="AC13" s="183"/>
      <c r="AD13" s="181">
        <v>207</v>
      </c>
      <c r="AE13" s="182"/>
      <c r="AF13" s="182"/>
      <c r="AG13" s="182"/>
      <c r="AH13" s="182"/>
      <c r="AI13" s="182"/>
      <c r="AJ13" s="183"/>
      <c r="AK13" s="181">
        <v>208</v>
      </c>
      <c r="AL13" s="182"/>
      <c r="AM13" s="182"/>
      <c r="AN13" s="182"/>
      <c r="AO13" s="182"/>
      <c r="AP13" s="182"/>
      <c r="AQ13" s="183"/>
      <c r="AR13" s="148"/>
      <c r="AS13" s="149"/>
      <c r="AT13" s="149"/>
      <c r="AU13" s="149"/>
      <c r="AV13" s="149"/>
      <c r="AW13" s="149"/>
      <c r="AX13" s="150"/>
    </row>
    <row r="14" spans="1:50" ht="21" customHeight="1" x14ac:dyDescent="0.15">
      <c r="A14" s="169"/>
      <c r="B14" s="170"/>
      <c r="C14" s="170"/>
      <c r="D14" s="170"/>
      <c r="E14" s="170"/>
      <c r="F14" s="171"/>
      <c r="G14" s="191"/>
      <c r="H14" s="192"/>
      <c r="I14" s="145" t="s">
        <v>8</v>
      </c>
      <c r="J14" s="146"/>
      <c r="K14" s="146"/>
      <c r="L14" s="146"/>
      <c r="M14" s="146"/>
      <c r="N14" s="146"/>
      <c r="O14" s="147"/>
      <c r="P14" s="181"/>
      <c r="Q14" s="182"/>
      <c r="R14" s="182"/>
      <c r="S14" s="182"/>
      <c r="T14" s="182"/>
      <c r="U14" s="182"/>
      <c r="V14" s="183"/>
      <c r="W14" s="181"/>
      <c r="X14" s="182"/>
      <c r="Y14" s="182"/>
      <c r="Z14" s="182"/>
      <c r="AA14" s="182"/>
      <c r="AB14" s="182"/>
      <c r="AC14" s="183"/>
      <c r="AD14" s="181"/>
      <c r="AE14" s="182"/>
      <c r="AF14" s="182"/>
      <c r="AG14" s="182"/>
      <c r="AH14" s="182"/>
      <c r="AI14" s="182"/>
      <c r="AJ14" s="183"/>
      <c r="AK14" s="181">
        <v>-0.96399999999999997</v>
      </c>
      <c r="AL14" s="182"/>
      <c r="AM14" s="182"/>
      <c r="AN14" s="182"/>
      <c r="AO14" s="182"/>
      <c r="AP14" s="182"/>
      <c r="AQ14" s="183"/>
      <c r="AR14" s="151"/>
      <c r="AS14" s="152"/>
      <c r="AT14" s="152"/>
      <c r="AU14" s="152"/>
      <c r="AV14" s="152"/>
      <c r="AW14" s="152"/>
      <c r="AX14" s="153"/>
    </row>
    <row r="15" spans="1:50" ht="21" customHeight="1" x14ac:dyDescent="0.15">
      <c r="A15" s="169"/>
      <c r="B15" s="170"/>
      <c r="C15" s="170"/>
      <c r="D15" s="170"/>
      <c r="E15" s="170"/>
      <c r="F15" s="171"/>
      <c r="G15" s="193"/>
      <c r="H15" s="192"/>
      <c r="I15" s="199" t="s">
        <v>566</v>
      </c>
      <c r="J15" s="200"/>
      <c r="K15" s="200"/>
      <c r="L15" s="200"/>
      <c r="M15" s="200"/>
      <c r="N15" s="200"/>
      <c r="O15" s="201"/>
      <c r="P15" s="178"/>
      <c r="Q15" s="179"/>
      <c r="R15" s="179"/>
      <c r="S15" s="179"/>
      <c r="T15" s="179"/>
      <c r="U15" s="179"/>
      <c r="V15" s="180"/>
      <c r="W15" s="178"/>
      <c r="X15" s="179"/>
      <c r="Y15" s="179"/>
      <c r="Z15" s="179"/>
      <c r="AA15" s="179"/>
      <c r="AB15" s="179"/>
      <c r="AC15" s="180"/>
      <c r="AD15" s="178"/>
      <c r="AE15" s="179"/>
      <c r="AF15" s="179"/>
      <c r="AG15" s="179"/>
      <c r="AH15" s="179"/>
      <c r="AI15" s="179"/>
      <c r="AJ15" s="180"/>
      <c r="AK15" s="181">
        <v>-0.96399999999999997</v>
      </c>
      <c r="AL15" s="182"/>
      <c r="AM15" s="182"/>
      <c r="AN15" s="182"/>
      <c r="AO15" s="182"/>
      <c r="AP15" s="182"/>
      <c r="AQ15" s="183"/>
      <c r="AR15" s="151"/>
      <c r="AS15" s="152"/>
      <c r="AT15" s="152"/>
      <c r="AU15" s="152"/>
      <c r="AV15" s="152"/>
      <c r="AW15" s="152"/>
      <c r="AX15" s="153"/>
    </row>
    <row r="16" spans="1:50" ht="21" customHeight="1" x14ac:dyDescent="0.15">
      <c r="A16" s="169"/>
      <c r="B16" s="170"/>
      <c r="C16" s="170"/>
      <c r="D16" s="170"/>
      <c r="E16" s="170"/>
      <c r="F16" s="171"/>
      <c r="G16" s="193"/>
      <c r="H16" s="192"/>
      <c r="I16" s="145" t="s">
        <v>45</v>
      </c>
      <c r="J16" s="184"/>
      <c r="K16" s="184"/>
      <c r="L16" s="184"/>
      <c r="M16" s="184"/>
      <c r="N16" s="184"/>
      <c r="O16" s="185"/>
      <c r="P16" s="181"/>
      <c r="Q16" s="182"/>
      <c r="R16" s="182"/>
      <c r="S16" s="182"/>
      <c r="T16" s="182"/>
      <c r="U16" s="182"/>
      <c r="V16" s="183"/>
      <c r="W16" s="181"/>
      <c r="X16" s="182"/>
      <c r="Y16" s="182"/>
      <c r="Z16" s="182"/>
      <c r="AA16" s="182"/>
      <c r="AB16" s="182"/>
      <c r="AC16" s="183"/>
      <c r="AD16" s="181"/>
      <c r="AE16" s="182"/>
      <c r="AF16" s="182"/>
      <c r="AG16" s="182"/>
      <c r="AH16" s="182"/>
      <c r="AI16" s="182"/>
      <c r="AJ16" s="183"/>
      <c r="AK16" s="181"/>
      <c r="AL16" s="182"/>
      <c r="AM16" s="182"/>
      <c r="AN16" s="182"/>
      <c r="AO16" s="182"/>
      <c r="AP16" s="182"/>
      <c r="AQ16" s="183"/>
      <c r="AR16" s="151"/>
      <c r="AS16" s="152"/>
      <c r="AT16" s="152"/>
      <c r="AU16" s="152"/>
      <c r="AV16" s="152"/>
      <c r="AW16" s="152"/>
      <c r="AX16" s="153"/>
    </row>
    <row r="17" spans="1:50" ht="21" customHeight="1" x14ac:dyDescent="0.15">
      <c r="A17" s="169"/>
      <c r="B17" s="170"/>
      <c r="C17" s="170"/>
      <c r="D17" s="170"/>
      <c r="E17" s="170"/>
      <c r="F17" s="171"/>
      <c r="G17" s="193"/>
      <c r="H17" s="192"/>
      <c r="I17" s="145" t="s">
        <v>46</v>
      </c>
      <c r="J17" s="184"/>
      <c r="K17" s="184"/>
      <c r="L17" s="184"/>
      <c r="M17" s="184"/>
      <c r="N17" s="184"/>
      <c r="O17" s="185"/>
      <c r="P17" s="181"/>
      <c r="Q17" s="182"/>
      <c r="R17" s="182"/>
      <c r="S17" s="182"/>
      <c r="T17" s="182"/>
      <c r="U17" s="182"/>
      <c r="V17" s="183"/>
      <c r="W17" s="181"/>
      <c r="X17" s="182"/>
      <c r="Y17" s="182"/>
      <c r="Z17" s="182"/>
      <c r="AA17" s="182"/>
      <c r="AB17" s="182"/>
      <c r="AC17" s="183"/>
      <c r="AD17" s="181"/>
      <c r="AE17" s="182"/>
      <c r="AF17" s="182"/>
      <c r="AG17" s="182"/>
      <c r="AH17" s="182"/>
      <c r="AI17" s="182"/>
      <c r="AJ17" s="183"/>
      <c r="AK17" s="181"/>
      <c r="AL17" s="182"/>
      <c r="AM17" s="182"/>
      <c r="AN17" s="182"/>
      <c r="AO17" s="182"/>
      <c r="AP17" s="182"/>
      <c r="AQ17" s="183"/>
      <c r="AR17" s="151"/>
      <c r="AS17" s="152"/>
      <c r="AT17" s="152"/>
      <c r="AU17" s="152"/>
      <c r="AV17" s="152"/>
      <c r="AW17" s="152"/>
      <c r="AX17" s="153"/>
    </row>
    <row r="18" spans="1:50" ht="24.75" customHeight="1" x14ac:dyDescent="0.15">
      <c r="A18" s="169"/>
      <c r="B18" s="170"/>
      <c r="C18" s="170"/>
      <c r="D18" s="170"/>
      <c r="E18" s="170"/>
      <c r="F18" s="171"/>
      <c r="G18" s="193"/>
      <c r="H18" s="192"/>
      <c r="I18" s="145" t="s">
        <v>44</v>
      </c>
      <c r="J18" s="146"/>
      <c r="K18" s="146"/>
      <c r="L18" s="146"/>
      <c r="M18" s="146"/>
      <c r="N18" s="146"/>
      <c r="O18" s="147"/>
      <c r="P18" s="181"/>
      <c r="Q18" s="182"/>
      <c r="R18" s="182"/>
      <c r="S18" s="182"/>
      <c r="T18" s="182"/>
      <c r="U18" s="182"/>
      <c r="V18" s="183"/>
      <c r="W18" s="181"/>
      <c r="X18" s="182"/>
      <c r="Y18" s="182"/>
      <c r="Z18" s="182"/>
      <c r="AA18" s="182"/>
      <c r="AB18" s="182"/>
      <c r="AC18" s="183"/>
      <c r="AD18" s="181"/>
      <c r="AE18" s="182"/>
      <c r="AF18" s="182"/>
      <c r="AG18" s="182"/>
      <c r="AH18" s="182"/>
      <c r="AI18" s="182"/>
      <c r="AJ18" s="183"/>
      <c r="AK18" s="181"/>
      <c r="AL18" s="182"/>
      <c r="AM18" s="182"/>
      <c r="AN18" s="182"/>
      <c r="AO18" s="182"/>
      <c r="AP18" s="182"/>
      <c r="AQ18" s="183"/>
      <c r="AR18" s="151"/>
      <c r="AS18" s="152"/>
      <c r="AT18" s="152"/>
      <c r="AU18" s="152"/>
      <c r="AV18" s="152"/>
      <c r="AW18" s="152"/>
      <c r="AX18" s="153"/>
    </row>
    <row r="19" spans="1:50" ht="24.75" customHeight="1" x14ac:dyDescent="0.15">
      <c r="A19" s="169"/>
      <c r="B19" s="170"/>
      <c r="C19" s="170"/>
      <c r="D19" s="170"/>
      <c r="E19" s="170"/>
      <c r="F19" s="171"/>
      <c r="G19" s="194"/>
      <c r="H19" s="195"/>
      <c r="I19" s="202" t="s">
        <v>18</v>
      </c>
      <c r="J19" s="203"/>
      <c r="K19" s="203"/>
      <c r="L19" s="203"/>
      <c r="M19" s="203"/>
      <c r="N19" s="203"/>
      <c r="O19" s="204"/>
      <c r="P19" s="205">
        <f>SUM(P13:V18)</f>
        <v>178</v>
      </c>
      <c r="Q19" s="206"/>
      <c r="R19" s="206"/>
      <c r="S19" s="206"/>
      <c r="T19" s="206"/>
      <c r="U19" s="206"/>
      <c r="V19" s="207"/>
      <c r="W19" s="205">
        <f>SUM(W13:AC18)</f>
        <v>219</v>
      </c>
      <c r="X19" s="206"/>
      <c r="Y19" s="206"/>
      <c r="Z19" s="206"/>
      <c r="AA19" s="206"/>
      <c r="AB19" s="206"/>
      <c r="AC19" s="207"/>
      <c r="AD19" s="205">
        <f>SUM(AD13:AJ18)</f>
        <v>207</v>
      </c>
      <c r="AE19" s="206"/>
      <c r="AF19" s="206"/>
      <c r="AG19" s="206"/>
      <c r="AH19" s="206"/>
      <c r="AI19" s="206"/>
      <c r="AJ19" s="207"/>
      <c r="AK19" s="205">
        <f>SUM(AK13:AQ18)-AK15</f>
        <v>207.036</v>
      </c>
      <c r="AL19" s="206"/>
      <c r="AM19" s="206"/>
      <c r="AN19" s="206"/>
      <c r="AO19" s="206"/>
      <c r="AP19" s="206"/>
      <c r="AQ19" s="207"/>
      <c r="AR19" s="151"/>
      <c r="AS19" s="152"/>
      <c r="AT19" s="152"/>
      <c r="AU19" s="152"/>
      <c r="AV19" s="152"/>
      <c r="AW19" s="152"/>
      <c r="AX19" s="153"/>
    </row>
    <row r="20" spans="1:50" ht="24.75" customHeight="1" x14ac:dyDescent="0.15">
      <c r="A20" s="169"/>
      <c r="B20" s="170"/>
      <c r="C20" s="170"/>
      <c r="D20" s="170"/>
      <c r="E20" s="170"/>
      <c r="F20" s="171"/>
      <c r="G20" s="208" t="s">
        <v>9</v>
      </c>
      <c r="H20" s="209"/>
      <c r="I20" s="209"/>
      <c r="J20" s="209"/>
      <c r="K20" s="209"/>
      <c r="L20" s="209"/>
      <c r="M20" s="209"/>
      <c r="N20" s="209"/>
      <c r="O20" s="209"/>
      <c r="P20" s="181">
        <v>103</v>
      </c>
      <c r="Q20" s="182"/>
      <c r="R20" s="182"/>
      <c r="S20" s="182"/>
      <c r="T20" s="182"/>
      <c r="U20" s="182"/>
      <c r="V20" s="183"/>
      <c r="W20" s="181">
        <v>90</v>
      </c>
      <c r="X20" s="182"/>
      <c r="Y20" s="182"/>
      <c r="Z20" s="182"/>
      <c r="AA20" s="182"/>
      <c r="AB20" s="182"/>
      <c r="AC20" s="183"/>
      <c r="AD20" s="181">
        <v>87</v>
      </c>
      <c r="AE20" s="182"/>
      <c r="AF20" s="182"/>
      <c r="AG20" s="182"/>
      <c r="AH20" s="182"/>
      <c r="AI20" s="182"/>
      <c r="AJ20" s="183"/>
      <c r="AK20" s="210"/>
      <c r="AL20" s="210"/>
      <c r="AM20" s="210"/>
      <c r="AN20" s="210"/>
      <c r="AO20" s="210"/>
      <c r="AP20" s="210"/>
      <c r="AQ20" s="210"/>
      <c r="AR20" s="151"/>
      <c r="AS20" s="152"/>
      <c r="AT20" s="152"/>
      <c r="AU20" s="152"/>
      <c r="AV20" s="152"/>
      <c r="AW20" s="152"/>
      <c r="AX20" s="153"/>
    </row>
    <row r="21" spans="1:50" ht="24.75" customHeight="1" x14ac:dyDescent="0.15">
      <c r="A21" s="169"/>
      <c r="B21" s="170"/>
      <c r="C21" s="170"/>
      <c r="D21" s="170"/>
      <c r="E21" s="170"/>
      <c r="F21" s="171"/>
      <c r="G21" s="208" t="s">
        <v>10</v>
      </c>
      <c r="H21" s="209"/>
      <c r="I21" s="209"/>
      <c r="J21" s="209"/>
      <c r="K21" s="209"/>
      <c r="L21" s="209"/>
      <c r="M21" s="209"/>
      <c r="N21" s="209"/>
      <c r="O21" s="209"/>
      <c r="P21" s="231">
        <f>IF(P19=0, "-", SUM(P20)/P19)</f>
        <v>0.5786516853932584</v>
      </c>
      <c r="Q21" s="231"/>
      <c r="R21" s="231"/>
      <c r="S21" s="231"/>
      <c r="T21" s="231"/>
      <c r="U21" s="231"/>
      <c r="V21" s="231"/>
      <c r="W21" s="231">
        <f>IF(W19=0, "-", SUM(W20)/W19)</f>
        <v>0.41095890410958902</v>
      </c>
      <c r="X21" s="231"/>
      <c r="Y21" s="231"/>
      <c r="Z21" s="231"/>
      <c r="AA21" s="231"/>
      <c r="AB21" s="231"/>
      <c r="AC21" s="231"/>
      <c r="AD21" s="231">
        <f>IF(AD19=0, "-", SUM(AD20)/AD19)</f>
        <v>0.42028985507246375</v>
      </c>
      <c r="AE21" s="231"/>
      <c r="AF21" s="231"/>
      <c r="AG21" s="231"/>
      <c r="AH21" s="231"/>
      <c r="AI21" s="231"/>
      <c r="AJ21" s="231"/>
      <c r="AK21" s="210"/>
      <c r="AL21" s="210"/>
      <c r="AM21" s="210"/>
      <c r="AN21" s="210"/>
      <c r="AO21" s="210"/>
      <c r="AP21" s="210"/>
      <c r="AQ21" s="232"/>
      <c r="AR21" s="151"/>
      <c r="AS21" s="152"/>
      <c r="AT21" s="152"/>
      <c r="AU21" s="152"/>
      <c r="AV21" s="152"/>
      <c r="AW21" s="152"/>
      <c r="AX21" s="153"/>
    </row>
    <row r="22" spans="1:50" ht="25.5" customHeight="1" x14ac:dyDescent="0.15">
      <c r="A22" s="121"/>
      <c r="B22" s="122"/>
      <c r="C22" s="122"/>
      <c r="D22" s="122"/>
      <c r="E22" s="122"/>
      <c r="F22" s="172"/>
      <c r="G22" s="229" t="s">
        <v>212</v>
      </c>
      <c r="H22" s="230"/>
      <c r="I22" s="230"/>
      <c r="J22" s="230"/>
      <c r="K22" s="230"/>
      <c r="L22" s="230"/>
      <c r="M22" s="230"/>
      <c r="N22" s="230"/>
      <c r="O22" s="230"/>
      <c r="P22" s="231">
        <f>IF(P20=0, "-", SUM(P20)/SUM(P13,P14))</f>
        <v>0.5786516853932584</v>
      </c>
      <c r="Q22" s="231"/>
      <c r="R22" s="231"/>
      <c r="S22" s="231"/>
      <c r="T22" s="231"/>
      <c r="U22" s="231"/>
      <c r="V22" s="231"/>
      <c r="W22" s="231">
        <f>IF(W20=0, "-", SUM(W20)/SUM(W13,W14))</f>
        <v>0.41095890410958902</v>
      </c>
      <c r="X22" s="231"/>
      <c r="Y22" s="231"/>
      <c r="Z22" s="231"/>
      <c r="AA22" s="231"/>
      <c r="AB22" s="231"/>
      <c r="AC22" s="231"/>
      <c r="AD22" s="231">
        <f>IF(AD20=0, "-", SUM(AD20)/SUM(AD13,AD14))</f>
        <v>0.42028985507246375</v>
      </c>
      <c r="AE22" s="231"/>
      <c r="AF22" s="231"/>
      <c r="AG22" s="231"/>
      <c r="AH22" s="231"/>
      <c r="AI22" s="231"/>
      <c r="AJ22" s="231"/>
      <c r="AK22" s="210"/>
      <c r="AL22" s="210"/>
      <c r="AM22" s="210"/>
      <c r="AN22" s="210"/>
      <c r="AO22" s="210"/>
      <c r="AP22" s="210"/>
      <c r="AQ22" s="232"/>
      <c r="AR22" s="154"/>
      <c r="AS22" s="155"/>
      <c r="AT22" s="155"/>
      <c r="AU22" s="155"/>
      <c r="AV22" s="155"/>
      <c r="AW22" s="155"/>
      <c r="AX22" s="156"/>
    </row>
    <row r="23" spans="1:50" ht="40.15" customHeight="1" x14ac:dyDescent="0.15">
      <c r="A23" s="236" t="s">
        <v>568</v>
      </c>
      <c r="B23" s="237"/>
      <c r="C23" s="237"/>
      <c r="D23" s="237"/>
      <c r="E23" s="237"/>
      <c r="F23" s="238"/>
      <c r="G23" s="245" t="s">
        <v>204</v>
      </c>
      <c r="H23" s="218"/>
      <c r="I23" s="218"/>
      <c r="J23" s="218"/>
      <c r="K23" s="218"/>
      <c r="L23" s="218"/>
      <c r="M23" s="218"/>
      <c r="N23" s="218"/>
      <c r="O23" s="246"/>
      <c r="P23" s="247" t="s">
        <v>566</v>
      </c>
      <c r="Q23" s="218"/>
      <c r="R23" s="218"/>
      <c r="S23" s="218"/>
      <c r="T23" s="218"/>
      <c r="U23" s="218"/>
      <c r="V23" s="246"/>
      <c r="W23" s="217" t="s">
        <v>203</v>
      </c>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9"/>
    </row>
    <row r="24" spans="1:50" ht="25.5" customHeight="1" x14ac:dyDescent="0.15">
      <c r="A24" s="239"/>
      <c r="B24" s="240"/>
      <c r="C24" s="240"/>
      <c r="D24" s="240"/>
      <c r="E24" s="240"/>
      <c r="F24" s="241"/>
      <c r="G24" s="233" t="s">
        <v>580</v>
      </c>
      <c r="H24" s="234"/>
      <c r="I24" s="234"/>
      <c r="J24" s="234"/>
      <c r="K24" s="234"/>
      <c r="L24" s="234"/>
      <c r="M24" s="234"/>
      <c r="N24" s="234"/>
      <c r="O24" s="235"/>
      <c r="P24" s="248">
        <v>-0.96399999999999997</v>
      </c>
      <c r="Q24" s="249"/>
      <c r="R24" s="249"/>
      <c r="S24" s="249"/>
      <c r="T24" s="249"/>
      <c r="U24" s="249"/>
      <c r="V24" s="250"/>
      <c r="W24" s="220"/>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2"/>
    </row>
    <row r="25" spans="1:50" ht="25.5" customHeight="1" x14ac:dyDescent="0.15">
      <c r="A25" s="239"/>
      <c r="B25" s="240"/>
      <c r="C25" s="240"/>
      <c r="D25" s="240"/>
      <c r="E25" s="240"/>
      <c r="F25" s="241"/>
      <c r="G25" s="233"/>
      <c r="H25" s="234"/>
      <c r="I25" s="234"/>
      <c r="J25" s="234"/>
      <c r="K25" s="234"/>
      <c r="L25" s="234"/>
      <c r="M25" s="234"/>
      <c r="N25" s="234"/>
      <c r="O25" s="235"/>
      <c r="P25" s="181"/>
      <c r="Q25" s="182"/>
      <c r="R25" s="182"/>
      <c r="S25" s="182"/>
      <c r="T25" s="182"/>
      <c r="U25" s="182"/>
      <c r="V25" s="183"/>
      <c r="W25" s="223"/>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5"/>
    </row>
    <row r="26" spans="1:50" ht="25.5" customHeight="1" x14ac:dyDescent="0.15">
      <c r="A26" s="239"/>
      <c r="B26" s="240"/>
      <c r="C26" s="240"/>
      <c r="D26" s="240"/>
      <c r="E26" s="240"/>
      <c r="F26" s="241"/>
      <c r="G26" s="233"/>
      <c r="H26" s="234"/>
      <c r="I26" s="234"/>
      <c r="J26" s="234"/>
      <c r="K26" s="234"/>
      <c r="L26" s="234"/>
      <c r="M26" s="234"/>
      <c r="N26" s="234"/>
      <c r="O26" s="235"/>
      <c r="P26" s="181"/>
      <c r="Q26" s="182"/>
      <c r="R26" s="182"/>
      <c r="S26" s="182"/>
      <c r="T26" s="182"/>
      <c r="U26" s="182"/>
      <c r="V26" s="183"/>
      <c r="W26" s="223"/>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5"/>
    </row>
    <row r="27" spans="1:50" ht="25.5" customHeight="1" x14ac:dyDescent="0.15">
      <c r="A27" s="239"/>
      <c r="B27" s="240"/>
      <c r="C27" s="240"/>
      <c r="D27" s="240"/>
      <c r="E27" s="240"/>
      <c r="F27" s="241"/>
      <c r="G27" s="233"/>
      <c r="H27" s="234"/>
      <c r="I27" s="234"/>
      <c r="J27" s="234"/>
      <c r="K27" s="234"/>
      <c r="L27" s="234"/>
      <c r="M27" s="234"/>
      <c r="N27" s="234"/>
      <c r="O27" s="235"/>
      <c r="P27" s="181"/>
      <c r="Q27" s="182"/>
      <c r="R27" s="182"/>
      <c r="S27" s="182"/>
      <c r="T27" s="182"/>
      <c r="U27" s="182"/>
      <c r="V27" s="183"/>
      <c r="W27" s="223"/>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5"/>
    </row>
    <row r="28" spans="1:50" ht="25.5" customHeight="1" x14ac:dyDescent="0.15">
      <c r="A28" s="239"/>
      <c r="B28" s="240"/>
      <c r="C28" s="240"/>
      <c r="D28" s="240"/>
      <c r="E28" s="240"/>
      <c r="F28" s="241"/>
      <c r="G28" s="233"/>
      <c r="H28" s="234"/>
      <c r="I28" s="234"/>
      <c r="J28" s="234"/>
      <c r="K28" s="234"/>
      <c r="L28" s="234"/>
      <c r="M28" s="234"/>
      <c r="N28" s="234"/>
      <c r="O28" s="235"/>
      <c r="P28" s="181"/>
      <c r="Q28" s="182"/>
      <c r="R28" s="182"/>
      <c r="S28" s="182"/>
      <c r="T28" s="182"/>
      <c r="U28" s="182"/>
      <c r="V28" s="183"/>
      <c r="W28" s="223"/>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5"/>
    </row>
    <row r="29" spans="1:50" ht="25.5" customHeight="1" x14ac:dyDescent="0.15">
      <c r="A29" s="239"/>
      <c r="B29" s="240"/>
      <c r="C29" s="240"/>
      <c r="D29" s="240"/>
      <c r="E29" s="240"/>
      <c r="F29" s="241"/>
      <c r="G29" s="271"/>
      <c r="H29" s="272"/>
      <c r="I29" s="272"/>
      <c r="J29" s="272"/>
      <c r="K29" s="272"/>
      <c r="L29" s="272"/>
      <c r="M29" s="272"/>
      <c r="N29" s="272"/>
      <c r="O29" s="273"/>
      <c r="P29" s="274"/>
      <c r="Q29" s="275"/>
      <c r="R29" s="275"/>
      <c r="S29" s="275"/>
      <c r="T29" s="275"/>
      <c r="U29" s="275"/>
      <c r="V29" s="276"/>
      <c r="W29" s="223"/>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5"/>
    </row>
    <row r="30" spans="1:50" ht="25.5" customHeight="1" thickBot="1" x14ac:dyDescent="0.2">
      <c r="A30" s="242"/>
      <c r="B30" s="243"/>
      <c r="C30" s="243"/>
      <c r="D30" s="243"/>
      <c r="E30" s="243"/>
      <c r="F30" s="244"/>
      <c r="G30" s="211" t="s">
        <v>18</v>
      </c>
      <c r="H30" s="212"/>
      <c r="I30" s="212"/>
      <c r="J30" s="212"/>
      <c r="K30" s="212"/>
      <c r="L30" s="212"/>
      <c r="M30" s="212"/>
      <c r="N30" s="212"/>
      <c r="O30" s="213"/>
      <c r="P30" s="214">
        <f>AK15</f>
        <v>-0.96399999999999997</v>
      </c>
      <c r="Q30" s="215"/>
      <c r="R30" s="215"/>
      <c r="S30" s="215"/>
      <c r="T30" s="215"/>
      <c r="U30" s="215"/>
      <c r="V30" s="216"/>
      <c r="W30" s="226"/>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8"/>
    </row>
    <row r="31" spans="1:50" ht="47.25" customHeight="1" x14ac:dyDescent="0.15">
      <c r="A31" s="251" t="s">
        <v>545</v>
      </c>
      <c r="B31" s="252"/>
      <c r="C31" s="252"/>
      <c r="D31" s="252"/>
      <c r="E31" s="252"/>
      <c r="F31" s="253"/>
      <c r="G31" s="254" t="s">
        <v>581</v>
      </c>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0" ht="31.5" customHeight="1" x14ac:dyDescent="0.15">
      <c r="A32" s="257" t="s">
        <v>546</v>
      </c>
      <c r="B32" s="258"/>
      <c r="C32" s="258"/>
      <c r="D32" s="258"/>
      <c r="E32" s="258"/>
      <c r="F32" s="259"/>
      <c r="G32" s="263" t="s">
        <v>540</v>
      </c>
      <c r="H32" s="264"/>
      <c r="I32" s="264"/>
      <c r="J32" s="264"/>
      <c r="K32" s="264"/>
      <c r="L32" s="264"/>
      <c r="M32" s="264"/>
      <c r="N32" s="264"/>
      <c r="O32" s="264"/>
      <c r="P32" s="265" t="s">
        <v>539</v>
      </c>
      <c r="Q32" s="264"/>
      <c r="R32" s="264"/>
      <c r="S32" s="264"/>
      <c r="T32" s="264"/>
      <c r="U32" s="264"/>
      <c r="V32" s="264"/>
      <c r="W32" s="264"/>
      <c r="X32" s="266"/>
      <c r="Y32" s="267"/>
      <c r="Z32" s="268"/>
      <c r="AA32" s="269"/>
      <c r="AB32" s="270" t="s">
        <v>11</v>
      </c>
      <c r="AC32" s="270"/>
      <c r="AD32" s="270"/>
      <c r="AE32" s="287" t="s">
        <v>384</v>
      </c>
      <c r="AF32" s="288"/>
      <c r="AG32" s="288"/>
      <c r="AH32" s="289"/>
      <c r="AI32" s="287" t="s">
        <v>536</v>
      </c>
      <c r="AJ32" s="288"/>
      <c r="AK32" s="288"/>
      <c r="AL32" s="289"/>
      <c r="AM32" s="287" t="s">
        <v>352</v>
      </c>
      <c r="AN32" s="288"/>
      <c r="AO32" s="288"/>
      <c r="AP32" s="289"/>
      <c r="AQ32" s="290" t="s">
        <v>383</v>
      </c>
      <c r="AR32" s="291"/>
      <c r="AS32" s="291"/>
      <c r="AT32" s="292"/>
      <c r="AU32" s="290" t="s">
        <v>554</v>
      </c>
      <c r="AV32" s="291"/>
      <c r="AW32" s="291"/>
      <c r="AX32" s="293"/>
    </row>
    <row r="33" spans="1:51" ht="127.15" customHeight="1" x14ac:dyDescent="0.15">
      <c r="A33" s="257"/>
      <c r="B33" s="258"/>
      <c r="C33" s="258"/>
      <c r="D33" s="258"/>
      <c r="E33" s="258"/>
      <c r="F33" s="259"/>
      <c r="G33" s="294" t="s">
        <v>582</v>
      </c>
      <c r="H33" s="295"/>
      <c r="I33" s="295"/>
      <c r="J33" s="295"/>
      <c r="K33" s="295"/>
      <c r="L33" s="295"/>
      <c r="M33" s="295"/>
      <c r="N33" s="295"/>
      <c r="O33" s="295"/>
      <c r="P33" s="298" t="s">
        <v>583</v>
      </c>
      <c r="Q33" s="299"/>
      <c r="R33" s="299"/>
      <c r="S33" s="299"/>
      <c r="T33" s="299"/>
      <c r="U33" s="299"/>
      <c r="V33" s="299"/>
      <c r="W33" s="299"/>
      <c r="X33" s="300"/>
      <c r="Y33" s="304" t="s">
        <v>48</v>
      </c>
      <c r="Z33" s="305"/>
      <c r="AA33" s="306"/>
      <c r="AB33" s="285" t="s">
        <v>584</v>
      </c>
      <c r="AC33" s="286"/>
      <c r="AD33" s="286"/>
      <c r="AE33" s="277">
        <v>2</v>
      </c>
      <c r="AF33" s="278"/>
      <c r="AG33" s="278"/>
      <c r="AH33" s="278"/>
      <c r="AI33" s="277">
        <v>2</v>
      </c>
      <c r="AJ33" s="278"/>
      <c r="AK33" s="278"/>
      <c r="AL33" s="278"/>
      <c r="AM33" s="277">
        <v>2</v>
      </c>
      <c r="AN33" s="278"/>
      <c r="AO33" s="278"/>
      <c r="AP33" s="278"/>
      <c r="AQ33" s="277"/>
      <c r="AR33" s="278"/>
      <c r="AS33" s="278"/>
      <c r="AT33" s="278"/>
      <c r="AU33" s="279"/>
      <c r="AV33" s="280"/>
      <c r="AW33" s="280"/>
      <c r="AX33" s="281"/>
    </row>
    <row r="34" spans="1:51" ht="127.15" customHeight="1" x14ac:dyDescent="0.15">
      <c r="A34" s="260"/>
      <c r="B34" s="261"/>
      <c r="C34" s="261"/>
      <c r="D34" s="261"/>
      <c r="E34" s="261"/>
      <c r="F34" s="262"/>
      <c r="G34" s="296"/>
      <c r="H34" s="297"/>
      <c r="I34" s="297"/>
      <c r="J34" s="297"/>
      <c r="K34" s="297"/>
      <c r="L34" s="297"/>
      <c r="M34" s="297"/>
      <c r="N34" s="297"/>
      <c r="O34" s="297"/>
      <c r="P34" s="301"/>
      <c r="Q34" s="302"/>
      <c r="R34" s="302"/>
      <c r="S34" s="302"/>
      <c r="T34" s="302"/>
      <c r="U34" s="302"/>
      <c r="V34" s="302"/>
      <c r="W34" s="302"/>
      <c r="X34" s="303"/>
      <c r="Y34" s="282" t="s">
        <v>49</v>
      </c>
      <c r="Z34" s="283"/>
      <c r="AA34" s="284"/>
      <c r="AB34" s="285" t="s">
        <v>584</v>
      </c>
      <c r="AC34" s="286"/>
      <c r="AD34" s="286"/>
      <c r="AE34" s="277">
        <v>2</v>
      </c>
      <c r="AF34" s="278"/>
      <c r="AG34" s="278"/>
      <c r="AH34" s="278"/>
      <c r="AI34" s="277">
        <v>2</v>
      </c>
      <c r="AJ34" s="278"/>
      <c r="AK34" s="278"/>
      <c r="AL34" s="278"/>
      <c r="AM34" s="277">
        <v>2</v>
      </c>
      <c r="AN34" s="278"/>
      <c r="AO34" s="278"/>
      <c r="AP34" s="278"/>
      <c r="AQ34" s="277">
        <v>2</v>
      </c>
      <c r="AR34" s="278"/>
      <c r="AS34" s="278"/>
      <c r="AT34" s="278"/>
      <c r="AU34" s="279">
        <v>2</v>
      </c>
      <c r="AV34" s="280"/>
      <c r="AW34" s="280"/>
      <c r="AX34" s="281"/>
    </row>
    <row r="35" spans="1:51" ht="23.25" customHeight="1" x14ac:dyDescent="0.15">
      <c r="A35" s="372" t="s">
        <v>547</v>
      </c>
      <c r="B35" s="373"/>
      <c r="C35" s="373"/>
      <c r="D35" s="373"/>
      <c r="E35" s="373"/>
      <c r="F35" s="374"/>
      <c r="G35" s="176" t="s">
        <v>548</v>
      </c>
      <c r="H35" s="176"/>
      <c r="I35" s="176"/>
      <c r="J35" s="176"/>
      <c r="K35" s="176"/>
      <c r="L35" s="176"/>
      <c r="M35" s="176"/>
      <c r="N35" s="176"/>
      <c r="O35" s="176"/>
      <c r="P35" s="176"/>
      <c r="Q35" s="176"/>
      <c r="R35" s="176"/>
      <c r="S35" s="176"/>
      <c r="T35" s="176"/>
      <c r="U35" s="176"/>
      <c r="V35" s="176"/>
      <c r="W35" s="176"/>
      <c r="X35" s="177"/>
      <c r="Y35" s="380"/>
      <c r="Z35" s="381"/>
      <c r="AA35" s="382"/>
      <c r="AB35" s="175" t="s">
        <v>11</v>
      </c>
      <c r="AC35" s="176"/>
      <c r="AD35" s="177"/>
      <c r="AE35" s="175" t="s">
        <v>384</v>
      </c>
      <c r="AF35" s="176"/>
      <c r="AG35" s="176"/>
      <c r="AH35" s="177"/>
      <c r="AI35" s="175" t="s">
        <v>536</v>
      </c>
      <c r="AJ35" s="176"/>
      <c r="AK35" s="176"/>
      <c r="AL35" s="177"/>
      <c r="AM35" s="175" t="s">
        <v>352</v>
      </c>
      <c r="AN35" s="176"/>
      <c r="AO35" s="176"/>
      <c r="AP35" s="177"/>
      <c r="AQ35" s="383" t="s">
        <v>555</v>
      </c>
      <c r="AR35" s="384"/>
      <c r="AS35" s="384"/>
      <c r="AT35" s="384"/>
      <c r="AU35" s="384"/>
      <c r="AV35" s="384"/>
      <c r="AW35" s="384"/>
      <c r="AX35" s="385"/>
    </row>
    <row r="36" spans="1:51" ht="23.25" customHeight="1" x14ac:dyDescent="0.15">
      <c r="A36" s="375"/>
      <c r="B36" s="376"/>
      <c r="C36" s="376"/>
      <c r="D36" s="376"/>
      <c r="E36" s="376"/>
      <c r="F36" s="377"/>
      <c r="G36" s="386" t="s">
        <v>585</v>
      </c>
      <c r="H36" s="387"/>
      <c r="I36" s="387"/>
      <c r="J36" s="387"/>
      <c r="K36" s="387"/>
      <c r="L36" s="387"/>
      <c r="M36" s="387"/>
      <c r="N36" s="387"/>
      <c r="O36" s="387"/>
      <c r="P36" s="387"/>
      <c r="Q36" s="387"/>
      <c r="R36" s="387"/>
      <c r="S36" s="387"/>
      <c r="T36" s="387"/>
      <c r="U36" s="387"/>
      <c r="V36" s="387"/>
      <c r="W36" s="387"/>
      <c r="X36" s="387"/>
      <c r="Y36" s="397" t="s">
        <v>547</v>
      </c>
      <c r="Z36" s="398"/>
      <c r="AA36" s="399"/>
      <c r="AB36" s="400" t="s">
        <v>252</v>
      </c>
      <c r="AC36" s="401"/>
      <c r="AD36" s="402"/>
      <c r="AE36" s="277">
        <v>37603059</v>
      </c>
      <c r="AF36" s="277"/>
      <c r="AG36" s="277"/>
      <c r="AH36" s="277"/>
      <c r="AI36" s="277">
        <v>43318005</v>
      </c>
      <c r="AJ36" s="277"/>
      <c r="AK36" s="277"/>
      <c r="AL36" s="277"/>
      <c r="AM36" s="277">
        <v>43312030</v>
      </c>
      <c r="AN36" s="277"/>
      <c r="AO36" s="277"/>
      <c r="AP36" s="277"/>
      <c r="AQ36" s="279"/>
      <c r="AR36" s="369"/>
      <c r="AS36" s="369"/>
      <c r="AT36" s="369"/>
      <c r="AU36" s="369"/>
      <c r="AV36" s="369"/>
      <c r="AW36" s="369"/>
      <c r="AX36" s="370"/>
    </row>
    <row r="37" spans="1:51" ht="17.45" customHeight="1" x14ac:dyDescent="0.15">
      <c r="A37" s="378"/>
      <c r="B37" s="140"/>
      <c r="C37" s="140"/>
      <c r="D37" s="140"/>
      <c r="E37" s="140"/>
      <c r="F37" s="379"/>
      <c r="G37" s="388"/>
      <c r="H37" s="389"/>
      <c r="I37" s="389"/>
      <c r="J37" s="389"/>
      <c r="K37" s="389"/>
      <c r="L37" s="389"/>
      <c r="M37" s="389"/>
      <c r="N37" s="389"/>
      <c r="O37" s="389"/>
      <c r="P37" s="389"/>
      <c r="Q37" s="389"/>
      <c r="R37" s="389"/>
      <c r="S37" s="389"/>
      <c r="T37" s="389"/>
      <c r="U37" s="389"/>
      <c r="V37" s="389"/>
      <c r="W37" s="389"/>
      <c r="X37" s="389"/>
      <c r="Y37" s="363" t="s">
        <v>549</v>
      </c>
      <c r="Z37" s="390"/>
      <c r="AA37" s="391"/>
      <c r="AB37" s="392" t="s">
        <v>550</v>
      </c>
      <c r="AC37" s="393"/>
      <c r="AD37" s="394"/>
      <c r="AE37" s="395" t="s">
        <v>586</v>
      </c>
      <c r="AF37" s="395"/>
      <c r="AG37" s="395"/>
      <c r="AH37" s="395"/>
      <c r="AI37" s="395" t="s">
        <v>587</v>
      </c>
      <c r="AJ37" s="395"/>
      <c r="AK37" s="395"/>
      <c r="AL37" s="395"/>
      <c r="AM37" s="395" t="s">
        <v>588</v>
      </c>
      <c r="AN37" s="395"/>
      <c r="AO37" s="395"/>
      <c r="AP37" s="395"/>
      <c r="AQ37" s="395"/>
      <c r="AR37" s="395"/>
      <c r="AS37" s="395"/>
      <c r="AT37" s="395"/>
      <c r="AU37" s="395"/>
      <c r="AV37" s="395"/>
      <c r="AW37" s="395"/>
      <c r="AX37" s="396"/>
    </row>
    <row r="38" spans="1:51" ht="18.75" customHeight="1" x14ac:dyDescent="0.15">
      <c r="A38" s="322" t="s">
        <v>210</v>
      </c>
      <c r="B38" s="323"/>
      <c r="C38" s="323"/>
      <c r="D38" s="323"/>
      <c r="E38" s="323"/>
      <c r="F38" s="324"/>
      <c r="G38" s="332" t="s">
        <v>135</v>
      </c>
      <c r="H38" s="313"/>
      <c r="I38" s="313"/>
      <c r="J38" s="313"/>
      <c r="K38" s="313"/>
      <c r="L38" s="313"/>
      <c r="M38" s="313"/>
      <c r="N38" s="313"/>
      <c r="O38" s="333"/>
      <c r="P38" s="336" t="s">
        <v>51</v>
      </c>
      <c r="Q38" s="313"/>
      <c r="R38" s="313"/>
      <c r="S38" s="313"/>
      <c r="T38" s="313"/>
      <c r="U38" s="313"/>
      <c r="V38" s="313"/>
      <c r="W38" s="313"/>
      <c r="X38" s="333"/>
      <c r="Y38" s="338"/>
      <c r="Z38" s="339"/>
      <c r="AA38" s="340"/>
      <c r="AB38" s="308" t="s">
        <v>11</v>
      </c>
      <c r="AC38" s="344"/>
      <c r="AD38" s="345"/>
      <c r="AE38" s="308" t="s">
        <v>384</v>
      </c>
      <c r="AF38" s="344"/>
      <c r="AG38" s="344"/>
      <c r="AH38" s="345"/>
      <c r="AI38" s="307" t="s">
        <v>536</v>
      </c>
      <c r="AJ38" s="307"/>
      <c r="AK38" s="307"/>
      <c r="AL38" s="308"/>
      <c r="AM38" s="307" t="s">
        <v>352</v>
      </c>
      <c r="AN38" s="307"/>
      <c r="AO38" s="307"/>
      <c r="AP38" s="308"/>
      <c r="AQ38" s="310" t="s">
        <v>164</v>
      </c>
      <c r="AR38" s="311"/>
      <c r="AS38" s="311"/>
      <c r="AT38" s="312"/>
      <c r="AU38" s="313" t="s">
        <v>124</v>
      </c>
      <c r="AV38" s="313"/>
      <c r="AW38" s="313"/>
      <c r="AX38" s="314"/>
    </row>
    <row r="39" spans="1:51" ht="18.75" customHeight="1" x14ac:dyDescent="0.15">
      <c r="A39" s="325"/>
      <c r="B39" s="326"/>
      <c r="C39" s="326"/>
      <c r="D39" s="326"/>
      <c r="E39" s="326"/>
      <c r="F39" s="327"/>
      <c r="G39" s="334"/>
      <c r="H39" s="320"/>
      <c r="I39" s="320"/>
      <c r="J39" s="320"/>
      <c r="K39" s="320"/>
      <c r="L39" s="320"/>
      <c r="M39" s="320"/>
      <c r="N39" s="320"/>
      <c r="O39" s="335"/>
      <c r="P39" s="337"/>
      <c r="Q39" s="320"/>
      <c r="R39" s="320"/>
      <c r="S39" s="320"/>
      <c r="T39" s="320"/>
      <c r="U39" s="320"/>
      <c r="V39" s="320"/>
      <c r="W39" s="320"/>
      <c r="X39" s="335"/>
      <c r="Y39" s="341"/>
      <c r="Z39" s="342"/>
      <c r="AA39" s="343"/>
      <c r="AB39" s="287"/>
      <c r="AC39" s="346"/>
      <c r="AD39" s="347"/>
      <c r="AE39" s="287"/>
      <c r="AF39" s="346"/>
      <c r="AG39" s="346"/>
      <c r="AH39" s="347"/>
      <c r="AI39" s="309"/>
      <c r="AJ39" s="309"/>
      <c r="AK39" s="309"/>
      <c r="AL39" s="287"/>
      <c r="AM39" s="309"/>
      <c r="AN39" s="309"/>
      <c r="AO39" s="309"/>
      <c r="AP39" s="287"/>
      <c r="AQ39" s="315"/>
      <c r="AR39" s="316"/>
      <c r="AS39" s="317" t="s">
        <v>165</v>
      </c>
      <c r="AT39" s="318"/>
      <c r="AU39" s="319"/>
      <c r="AV39" s="319"/>
      <c r="AW39" s="320" t="s">
        <v>162</v>
      </c>
      <c r="AX39" s="321"/>
    </row>
    <row r="40" spans="1:51" ht="23.25" customHeight="1" x14ac:dyDescent="0.15">
      <c r="A40" s="328"/>
      <c r="B40" s="326"/>
      <c r="C40" s="326"/>
      <c r="D40" s="326"/>
      <c r="E40" s="326"/>
      <c r="F40" s="327"/>
      <c r="G40" s="348" t="s">
        <v>573</v>
      </c>
      <c r="H40" s="349"/>
      <c r="I40" s="349"/>
      <c r="J40" s="349"/>
      <c r="K40" s="349"/>
      <c r="L40" s="349"/>
      <c r="M40" s="349"/>
      <c r="N40" s="349"/>
      <c r="O40" s="350"/>
      <c r="P40" s="357" t="s">
        <v>573</v>
      </c>
      <c r="Q40" s="357"/>
      <c r="R40" s="357"/>
      <c r="S40" s="357"/>
      <c r="T40" s="357"/>
      <c r="U40" s="357"/>
      <c r="V40" s="357"/>
      <c r="W40" s="357"/>
      <c r="X40" s="358"/>
      <c r="Y40" s="363" t="s">
        <v>12</v>
      </c>
      <c r="Z40" s="364"/>
      <c r="AA40" s="365"/>
      <c r="AB40" s="285" t="s">
        <v>252</v>
      </c>
      <c r="AC40" s="285"/>
      <c r="AD40" s="285"/>
      <c r="AE40" s="279" t="s">
        <v>252</v>
      </c>
      <c r="AF40" s="369"/>
      <c r="AG40" s="369"/>
      <c r="AH40" s="369"/>
      <c r="AI40" s="279" t="s">
        <v>252</v>
      </c>
      <c r="AJ40" s="369"/>
      <c r="AK40" s="369"/>
      <c r="AL40" s="369"/>
      <c r="AM40" s="279" t="s">
        <v>252</v>
      </c>
      <c r="AN40" s="369"/>
      <c r="AO40" s="369"/>
      <c r="AP40" s="369"/>
      <c r="AQ40" s="366" t="s">
        <v>252</v>
      </c>
      <c r="AR40" s="367"/>
      <c r="AS40" s="367"/>
      <c r="AT40" s="368"/>
      <c r="AU40" s="369" t="s">
        <v>252</v>
      </c>
      <c r="AV40" s="369"/>
      <c r="AW40" s="369"/>
      <c r="AX40" s="370"/>
    </row>
    <row r="41" spans="1:51" ht="23.25" customHeight="1" x14ac:dyDescent="0.15">
      <c r="A41" s="329"/>
      <c r="B41" s="330"/>
      <c r="C41" s="330"/>
      <c r="D41" s="330"/>
      <c r="E41" s="330"/>
      <c r="F41" s="331"/>
      <c r="G41" s="351"/>
      <c r="H41" s="352"/>
      <c r="I41" s="352"/>
      <c r="J41" s="352"/>
      <c r="K41" s="352"/>
      <c r="L41" s="352"/>
      <c r="M41" s="352"/>
      <c r="N41" s="352"/>
      <c r="O41" s="353"/>
      <c r="P41" s="359"/>
      <c r="Q41" s="359"/>
      <c r="R41" s="359"/>
      <c r="S41" s="359"/>
      <c r="T41" s="359"/>
      <c r="U41" s="359"/>
      <c r="V41" s="359"/>
      <c r="W41" s="359"/>
      <c r="X41" s="360"/>
      <c r="Y41" s="175" t="s">
        <v>47</v>
      </c>
      <c r="Z41" s="176"/>
      <c r="AA41" s="177"/>
      <c r="AB41" s="403" t="s">
        <v>252</v>
      </c>
      <c r="AC41" s="403"/>
      <c r="AD41" s="403"/>
      <c r="AE41" s="279" t="s">
        <v>252</v>
      </c>
      <c r="AF41" s="369"/>
      <c r="AG41" s="369"/>
      <c r="AH41" s="369"/>
      <c r="AI41" s="279" t="s">
        <v>252</v>
      </c>
      <c r="AJ41" s="369"/>
      <c r="AK41" s="369"/>
      <c r="AL41" s="369"/>
      <c r="AM41" s="279" t="s">
        <v>252</v>
      </c>
      <c r="AN41" s="369"/>
      <c r="AO41" s="369"/>
      <c r="AP41" s="369"/>
      <c r="AQ41" s="366" t="s">
        <v>252</v>
      </c>
      <c r="AR41" s="367"/>
      <c r="AS41" s="367"/>
      <c r="AT41" s="368"/>
      <c r="AU41" s="369" t="s">
        <v>252</v>
      </c>
      <c r="AV41" s="369"/>
      <c r="AW41" s="369"/>
      <c r="AX41" s="370"/>
    </row>
    <row r="42" spans="1:51" ht="23.25" customHeight="1" x14ac:dyDescent="0.15">
      <c r="A42" s="328"/>
      <c r="B42" s="326"/>
      <c r="C42" s="326"/>
      <c r="D42" s="326"/>
      <c r="E42" s="326"/>
      <c r="F42" s="327"/>
      <c r="G42" s="354"/>
      <c r="H42" s="355"/>
      <c r="I42" s="355"/>
      <c r="J42" s="355"/>
      <c r="K42" s="355"/>
      <c r="L42" s="355"/>
      <c r="M42" s="355"/>
      <c r="N42" s="355"/>
      <c r="O42" s="356"/>
      <c r="P42" s="361"/>
      <c r="Q42" s="361"/>
      <c r="R42" s="361"/>
      <c r="S42" s="361"/>
      <c r="T42" s="361"/>
      <c r="U42" s="361"/>
      <c r="V42" s="361"/>
      <c r="W42" s="361"/>
      <c r="X42" s="362"/>
      <c r="Y42" s="175" t="s">
        <v>13</v>
      </c>
      <c r="Z42" s="176"/>
      <c r="AA42" s="177"/>
      <c r="AB42" s="371" t="s">
        <v>14</v>
      </c>
      <c r="AC42" s="371"/>
      <c r="AD42" s="371"/>
      <c r="AE42" s="279" t="s">
        <v>252</v>
      </c>
      <c r="AF42" s="369"/>
      <c r="AG42" s="369"/>
      <c r="AH42" s="369"/>
      <c r="AI42" s="279" t="s">
        <v>252</v>
      </c>
      <c r="AJ42" s="369"/>
      <c r="AK42" s="369"/>
      <c r="AL42" s="369"/>
      <c r="AM42" s="279" t="s">
        <v>252</v>
      </c>
      <c r="AN42" s="369"/>
      <c r="AO42" s="369"/>
      <c r="AP42" s="369"/>
      <c r="AQ42" s="366" t="s">
        <v>252</v>
      </c>
      <c r="AR42" s="367"/>
      <c r="AS42" s="367"/>
      <c r="AT42" s="368"/>
      <c r="AU42" s="369" t="s">
        <v>252</v>
      </c>
      <c r="AV42" s="369"/>
      <c r="AW42" s="369"/>
      <c r="AX42" s="370"/>
    </row>
    <row r="43" spans="1:51" ht="23.25" customHeight="1" x14ac:dyDescent="0.15">
      <c r="A43" s="432" t="s">
        <v>229</v>
      </c>
      <c r="B43" s="433"/>
      <c r="C43" s="433"/>
      <c r="D43" s="433"/>
      <c r="E43" s="433"/>
      <c r="F43" s="434"/>
      <c r="G43" s="435" t="s">
        <v>573</v>
      </c>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7"/>
    </row>
    <row r="44" spans="1:51" ht="36" customHeight="1" x14ac:dyDescent="0.15">
      <c r="A44" s="260"/>
      <c r="B44" s="261"/>
      <c r="C44" s="261"/>
      <c r="D44" s="261"/>
      <c r="E44" s="261"/>
      <c r="F44" s="262"/>
      <c r="G44" s="438"/>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39"/>
      <c r="AW44" s="439"/>
      <c r="AX44" s="440"/>
    </row>
    <row r="45" spans="1:51" ht="18.75" customHeight="1" x14ac:dyDescent="0.15">
      <c r="A45" s="441" t="s">
        <v>541</v>
      </c>
      <c r="B45" s="443" t="s">
        <v>542</v>
      </c>
      <c r="C45" s="258"/>
      <c r="D45" s="258"/>
      <c r="E45" s="258"/>
      <c r="F45" s="259"/>
      <c r="G45" s="313" t="s">
        <v>543</v>
      </c>
      <c r="H45" s="313"/>
      <c r="I45" s="313"/>
      <c r="J45" s="313"/>
      <c r="K45" s="313"/>
      <c r="L45" s="313"/>
      <c r="M45" s="313"/>
      <c r="N45" s="313"/>
      <c r="O45" s="313"/>
      <c r="P45" s="313"/>
      <c r="Q45" s="313"/>
      <c r="R45" s="313"/>
      <c r="S45" s="313"/>
      <c r="T45" s="313"/>
      <c r="U45" s="313"/>
      <c r="V45" s="313"/>
      <c r="W45" s="313"/>
      <c r="X45" s="313"/>
      <c r="Y45" s="313"/>
      <c r="Z45" s="313"/>
      <c r="AA45" s="333"/>
      <c r="AB45" s="336" t="s">
        <v>556</v>
      </c>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4"/>
      <c r="AY45">
        <f>COUNTA($G$47)</f>
        <v>1</v>
      </c>
    </row>
    <row r="46" spans="1:51" ht="22.5" customHeight="1" x14ac:dyDescent="0.15">
      <c r="A46" s="442"/>
      <c r="B46" s="443"/>
      <c r="C46" s="258"/>
      <c r="D46" s="258"/>
      <c r="E46" s="258"/>
      <c r="F46" s="259"/>
      <c r="G46" s="320"/>
      <c r="H46" s="320"/>
      <c r="I46" s="320"/>
      <c r="J46" s="320"/>
      <c r="K46" s="320"/>
      <c r="L46" s="320"/>
      <c r="M46" s="320"/>
      <c r="N46" s="320"/>
      <c r="O46" s="320"/>
      <c r="P46" s="320"/>
      <c r="Q46" s="320"/>
      <c r="R46" s="320"/>
      <c r="S46" s="320"/>
      <c r="T46" s="320"/>
      <c r="U46" s="320"/>
      <c r="V46" s="320"/>
      <c r="W46" s="320"/>
      <c r="X46" s="320"/>
      <c r="Y46" s="320"/>
      <c r="Z46" s="320"/>
      <c r="AA46" s="335"/>
      <c r="AB46" s="337"/>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1"/>
      <c r="AY46">
        <f t="shared" ref="AY46:AY54" si="0">$AY$45</f>
        <v>1</v>
      </c>
    </row>
    <row r="47" spans="1:51" ht="22.5" customHeight="1" x14ac:dyDescent="0.15">
      <c r="A47" s="442"/>
      <c r="B47" s="443"/>
      <c r="C47" s="258"/>
      <c r="D47" s="258"/>
      <c r="E47" s="258"/>
      <c r="F47" s="259"/>
      <c r="G47" s="445" t="s">
        <v>589</v>
      </c>
      <c r="H47" s="445"/>
      <c r="I47" s="445"/>
      <c r="J47" s="445"/>
      <c r="K47" s="445"/>
      <c r="L47" s="445"/>
      <c r="M47" s="445"/>
      <c r="N47" s="445"/>
      <c r="O47" s="445"/>
      <c r="P47" s="445"/>
      <c r="Q47" s="445"/>
      <c r="R47" s="445"/>
      <c r="S47" s="445"/>
      <c r="T47" s="445"/>
      <c r="U47" s="445"/>
      <c r="V47" s="445"/>
      <c r="W47" s="445"/>
      <c r="X47" s="445"/>
      <c r="Y47" s="445"/>
      <c r="Z47" s="445"/>
      <c r="AA47" s="446"/>
      <c r="AB47" s="451" t="s">
        <v>590</v>
      </c>
      <c r="AC47" s="445"/>
      <c r="AD47" s="445"/>
      <c r="AE47" s="445"/>
      <c r="AF47" s="445"/>
      <c r="AG47" s="445"/>
      <c r="AH47" s="445"/>
      <c r="AI47" s="445"/>
      <c r="AJ47" s="445"/>
      <c r="AK47" s="445"/>
      <c r="AL47" s="445"/>
      <c r="AM47" s="445"/>
      <c r="AN47" s="445"/>
      <c r="AO47" s="445"/>
      <c r="AP47" s="445"/>
      <c r="AQ47" s="445"/>
      <c r="AR47" s="445"/>
      <c r="AS47" s="445"/>
      <c r="AT47" s="445"/>
      <c r="AU47" s="445"/>
      <c r="AV47" s="445"/>
      <c r="AW47" s="445"/>
      <c r="AX47" s="452"/>
      <c r="AY47">
        <f t="shared" si="0"/>
        <v>1</v>
      </c>
    </row>
    <row r="48" spans="1:51" ht="22.5" customHeight="1" x14ac:dyDescent="0.15">
      <c r="A48" s="442"/>
      <c r="B48" s="443"/>
      <c r="C48" s="258"/>
      <c r="D48" s="258"/>
      <c r="E48" s="258"/>
      <c r="F48" s="259"/>
      <c r="G48" s="447"/>
      <c r="H48" s="447"/>
      <c r="I48" s="447"/>
      <c r="J48" s="447"/>
      <c r="K48" s="447"/>
      <c r="L48" s="447"/>
      <c r="M48" s="447"/>
      <c r="N48" s="447"/>
      <c r="O48" s="447"/>
      <c r="P48" s="447"/>
      <c r="Q48" s="447"/>
      <c r="R48" s="447"/>
      <c r="S48" s="447"/>
      <c r="T48" s="447"/>
      <c r="U48" s="447"/>
      <c r="V48" s="447"/>
      <c r="W48" s="447"/>
      <c r="X48" s="447"/>
      <c r="Y48" s="447"/>
      <c r="Z48" s="447"/>
      <c r="AA48" s="448"/>
      <c r="AB48" s="453"/>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54"/>
      <c r="AY48">
        <f t="shared" si="0"/>
        <v>1</v>
      </c>
    </row>
    <row r="49" spans="1:60" ht="39.6" customHeight="1" x14ac:dyDescent="0.15">
      <c r="A49" s="442"/>
      <c r="B49" s="444"/>
      <c r="C49" s="261"/>
      <c r="D49" s="261"/>
      <c r="E49" s="261"/>
      <c r="F49" s="262"/>
      <c r="G49" s="449"/>
      <c r="H49" s="449"/>
      <c r="I49" s="449"/>
      <c r="J49" s="449"/>
      <c r="K49" s="449"/>
      <c r="L49" s="449"/>
      <c r="M49" s="449"/>
      <c r="N49" s="449"/>
      <c r="O49" s="449"/>
      <c r="P49" s="449"/>
      <c r="Q49" s="449"/>
      <c r="R49" s="449"/>
      <c r="S49" s="449"/>
      <c r="T49" s="449"/>
      <c r="U49" s="449"/>
      <c r="V49" s="449"/>
      <c r="W49" s="449"/>
      <c r="X49" s="449"/>
      <c r="Y49" s="449"/>
      <c r="Z49" s="449"/>
      <c r="AA49" s="450"/>
      <c r="AB49" s="455"/>
      <c r="AC49" s="449"/>
      <c r="AD49" s="449"/>
      <c r="AE49" s="447"/>
      <c r="AF49" s="447"/>
      <c r="AG49" s="447"/>
      <c r="AH49" s="447"/>
      <c r="AI49" s="447"/>
      <c r="AJ49" s="447"/>
      <c r="AK49" s="447"/>
      <c r="AL49" s="447"/>
      <c r="AM49" s="447"/>
      <c r="AN49" s="447"/>
      <c r="AO49" s="447"/>
      <c r="AP49" s="447"/>
      <c r="AQ49" s="447"/>
      <c r="AR49" s="447"/>
      <c r="AS49" s="447"/>
      <c r="AT49" s="447"/>
      <c r="AU49" s="449"/>
      <c r="AV49" s="449"/>
      <c r="AW49" s="449"/>
      <c r="AX49" s="456"/>
      <c r="AY49">
        <f t="shared" si="0"/>
        <v>1</v>
      </c>
    </row>
    <row r="50" spans="1:60" ht="18.75" customHeight="1" x14ac:dyDescent="0.15">
      <c r="A50" s="442"/>
      <c r="B50" s="457" t="s">
        <v>134</v>
      </c>
      <c r="C50" s="433"/>
      <c r="D50" s="433"/>
      <c r="E50" s="433"/>
      <c r="F50" s="434"/>
      <c r="G50" s="458" t="s">
        <v>52</v>
      </c>
      <c r="H50" s="423"/>
      <c r="I50" s="423"/>
      <c r="J50" s="423"/>
      <c r="K50" s="423"/>
      <c r="L50" s="423"/>
      <c r="M50" s="423"/>
      <c r="N50" s="423"/>
      <c r="O50" s="424"/>
      <c r="P50" s="422" t="s">
        <v>54</v>
      </c>
      <c r="Q50" s="423"/>
      <c r="R50" s="423"/>
      <c r="S50" s="423"/>
      <c r="T50" s="423"/>
      <c r="U50" s="423"/>
      <c r="V50" s="423"/>
      <c r="W50" s="423"/>
      <c r="X50" s="424"/>
      <c r="Y50" s="425"/>
      <c r="Z50" s="426"/>
      <c r="AA50" s="427"/>
      <c r="AB50" s="428" t="s">
        <v>11</v>
      </c>
      <c r="AC50" s="429"/>
      <c r="AD50" s="430"/>
      <c r="AE50" s="431" t="s">
        <v>384</v>
      </c>
      <c r="AF50" s="431"/>
      <c r="AG50" s="431"/>
      <c r="AH50" s="431"/>
      <c r="AI50" s="431" t="s">
        <v>536</v>
      </c>
      <c r="AJ50" s="431"/>
      <c r="AK50" s="431"/>
      <c r="AL50" s="431"/>
      <c r="AM50" s="431" t="s">
        <v>352</v>
      </c>
      <c r="AN50" s="431"/>
      <c r="AO50" s="431"/>
      <c r="AP50" s="431"/>
      <c r="AQ50" s="416" t="s">
        <v>164</v>
      </c>
      <c r="AR50" s="417"/>
      <c r="AS50" s="417"/>
      <c r="AT50" s="418"/>
      <c r="AU50" s="419" t="s">
        <v>124</v>
      </c>
      <c r="AV50" s="419"/>
      <c r="AW50" s="419"/>
      <c r="AX50" s="420"/>
      <c r="AY50">
        <f t="shared" si="0"/>
        <v>1</v>
      </c>
      <c r="AZ50" s="10"/>
      <c r="BA50" s="10"/>
      <c r="BB50" s="10"/>
      <c r="BC50" s="10"/>
    </row>
    <row r="51" spans="1:60" ht="18.75" customHeight="1" x14ac:dyDescent="0.15">
      <c r="A51" s="442"/>
      <c r="B51" s="443"/>
      <c r="C51" s="258"/>
      <c r="D51" s="258"/>
      <c r="E51" s="258"/>
      <c r="F51" s="259"/>
      <c r="G51" s="334"/>
      <c r="H51" s="320"/>
      <c r="I51" s="320"/>
      <c r="J51" s="320"/>
      <c r="K51" s="320"/>
      <c r="L51" s="320"/>
      <c r="M51" s="320"/>
      <c r="N51" s="320"/>
      <c r="O51" s="335"/>
      <c r="P51" s="337"/>
      <c r="Q51" s="320"/>
      <c r="R51" s="320"/>
      <c r="S51" s="320"/>
      <c r="T51" s="320"/>
      <c r="U51" s="320"/>
      <c r="V51" s="320"/>
      <c r="W51" s="320"/>
      <c r="X51" s="335"/>
      <c r="Y51" s="425"/>
      <c r="Z51" s="426"/>
      <c r="AA51" s="427"/>
      <c r="AB51" s="287"/>
      <c r="AC51" s="346"/>
      <c r="AD51" s="347"/>
      <c r="AE51" s="431"/>
      <c r="AF51" s="431"/>
      <c r="AG51" s="431"/>
      <c r="AH51" s="431"/>
      <c r="AI51" s="431"/>
      <c r="AJ51" s="431"/>
      <c r="AK51" s="431"/>
      <c r="AL51" s="431"/>
      <c r="AM51" s="431"/>
      <c r="AN51" s="431"/>
      <c r="AO51" s="431"/>
      <c r="AP51" s="431"/>
      <c r="AQ51" s="421">
        <v>4</v>
      </c>
      <c r="AR51" s="319"/>
      <c r="AS51" s="317" t="s">
        <v>165</v>
      </c>
      <c r="AT51" s="318"/>
      <c r="AU51" s="319"/>
      <c r="AV51" s="319"/>
      <c r="AW51" s="320" t="s">
        <v>162</v>
      </c>
      <c r="AX51" s="321"/>
      <c r="AY51">
        <f t="shared" si="0"/>
        <v>1</v>
      </c>
      <c r="AZ51" s="10"/>
      <c r="BA51" s="10"/>
      <c r="BB51" s="10"/>
      <c r="BC51" s="10"/>
      <c r="BD51" s="10"/>
      <c r="BE51" s="10"/>
      <c r="BF51" s="10"/>
      <c r="BG51" s="10"/>
      <c r="BH51" s="10"/>
    </row>
    <row r="52" spans="1:60" ht="23.25" customHeight="1" x14ac:dyDescent="0.15">
      <c r="A52" s="442"/>
      <c r="B52" s="443"/>
      <c r="C52" s="258"/>
      <c r="D52" s="258"/>
      <c r="E52" s="258"/>
      <c r="F52" s="259"/>
      <c r="G52" s="404" t="s">
        <v>591</v>
      </c>
      <c r="H52" s="357"/>
      <c r="I52" s="357"/>
      <c r="J52" s="357"/>
      <c r="K52" s="357"/>
      <c r="L52" s="357"/>
      <c r="M52" s="357"/>
      <c r="N52" s="357"/>
      <c r="O52" s="358"/>
      <c r="P52" s="357" t="s">
        <v>592</v>
      </c>
      <c r="Q52" s="407"/>
      <c r="R52" s="407"/>
      <c r="S52" s="407"/>
      <c r="T52" s="407"/>
      <c r="U52" s="407"/>
      <c r="V52" s="407"/>
      <c r="W52" s="407"/>
      <c r="X52" s="408"/>
      <c r="Y52" s="413" t="s">
        <v>53</v>
      </c>
      <c r="Z52" s="414"/>
      <c r="AA52" s="415"/>
      <c r="AB52" s="285" t="s">
        <v>593</v>
      </c>
      <c r="AC52" s="285"/>
      <c r="AD52" s="285"/>
      <c r="AE52" s="279">
        <v>2</v>
      </c>
      <c r="AF52" s="369"/>
      <c r="AG52" s="369"/>
      <c r="AH52" s="369"/>
      <c r="AI52" s="279">
        <v>2</v>
      </c>
      <c r="AJ52" s="369"/>
      <c r="AK52" s="369"/>
      <c r="AL52" s="369"/>
      <c r="AM52" s="279">
        <v>2</v>
      </c>
      <c r="AN52" s="369"/>
      <c r="AO52" s="369"/>
      <c r="AP52" s="369"/>
      <c r="AQ52" s="366" t="s">
        <v>252</v>
      </c>
      <c r="AR52" s="367"/>
      <c r="AS52" s="367"/>
      <c r="AT52" s="368"/>
      <c r="AU52" s="369" t="s">
        <v>252</v>
      </c>
      <c r="AV52" s="369"/>
      <c r="AW52" s="369"/>
      <c r="AX52" s="370"/>
      <c r="AY52">
        <f t="shared" si="0"/>
        <v>1</v>
      </c>
    </row>
    <row r="53" spans="1:60" ht="23.25" customHeight="1" x14ac:dyDescent="0.15">
      <c r="A53" s="442"/>
      <c r="B53" s="443"/>
      <c r="C53" s="258"/>
      <c r="D53" s="258"/>
      <c r="E53" s="258"/>
      <c r="F53" s="259"/>
      <c r="G53" s="405"/>
      <c r="H53" s="359"/>
      <c r="I53" s="359"/>
      <c r="J53" s="359"/>
      <c r="K53" s="359"/>
      <c r="L53" s="359"/>
      <c r="M53" s="359"/>
      <c r="N53" s="359"/>
      <c r="O53" s="360"/>
      <c r="P53" s="409"/>
      <c r="Q53" s="409"/>
      <c r="R53" s="409"/>
      <c r="S53" s="409"/>
      <c r="T53" s="409"/>
      <c r="U53" s="409"/>
      <c r="V53" s="409"/>
      <c r="W53" s="409"/>
      <c r="X53" s="410"/>
      <c r="Y53" s="459" t="s">
        <v>47</v>
      </c>
      <c r="Z53" s="460"/>
      <c r="AA53" s="461"/>
      <c r="AB53" s="403" t="s">
        <v>593</v>
      </c>
      <c r="AC53" s="403"/>
      <c r="AD53" s="403"/>
      <c r="AE53" s="279">
        <v>2</v>
      </c>
      <c r="AF53" s="369"/>
      <c r="AG53" s="369"/>
      <c r="AH53" s="369"/>
      <c r="AI53" s="279">
        <v>2</v>
      </c>
      <c r="AJ53" s="369"/>
      <c r="AK53" s="369"/>
      <c r="AL53" s="369"/>
      <c r="AM53" s="279">
        <v>2</v>
      </c>
      <c r="AN53" s="369"/>
      <c r="AO53" s="369"/>
      <c r="AP53" s="369"/>
      <c r="AQ53" s="366">
        <v>3</v>
      </c>
      <c r="AR53" s="367"/>
      <c r="AS53" s="367"/>
      <c r="AT53" s="368"/>
      <c r="AU53" s="369" t="s">
        <v>252</v>
      </c>
      <c r="AV53" s="369"/>
      <c r="AW53" s="369"/>
      <c r="AX53" s="370"/>
      <c r="AY53">
        <f t="shared" si="0"/>
        <v>1</v>
      </c>
      <c r="AZ53" s="10"/>
      <c r="BA53" s="10"/>
      <c r="BB53" s="10"/>
      <c r="BC53" s="10"/>
    </row>
    <row r="54" spans="1:60" ht="34.9" customHeight="1" thickBot="1" x14ac:dyDescent="0.2">
      <c r="A54" s="442"/>
      <c r="B54" s="443"/>
      <c r="C54" s="258"/>
      <c r="D54" s="258"/>
      <c r="E54" s="258"/>
      <c r="F54" s="259"/>
      <c r="G54" s="406"/>
      <c r="H54" s="361"/>
      <c r="I54" s="361"/>
      <c r="J54" s="361"/>
      <c r="K54" s="361"/>
      <c r="L54" s="361"/>
      <c r="M54" s="361"/>
      <c r="N54" s="361"/>
      <c r="O54" s="362"/>
      <c r="P54" s="411"/>
      <c r="Q54" s="411"/>
      <c r="R54" s="411"/>
      <c r="S54" s="411"/>
      <c r="T54" s="411"/>
      <c r="U54" s="411"/>
      <c r="V54" s="411"/>
      <c r="W54" s="411"/>
      <c r="X54" s="412"/>
      <c r="Y54" s="459" t="s">
        <v>13</v>
      </c>
      <c r="Z54" s="460"/>
      <c r="AA54" s="461"/>
      <c r="AB54" s="484" t="s">
        <v>14</v>
      </c>
      <c r="AC54" s="484"/>
      <c r="AD54" s="484"/>
      <c r="AE54" s="485">
        <v>100</v>
      </c>
      <c r="AF54" s="486"/>
      <c r="AG54" s="486"/>
      <c r="AH54" s="486"/>
      <c r="AI54" s="485">
        <v>100</v>
      </c>
      <c r="AJ54" s="486"/>
      <c r="AK54" s="486"/>
      <c r="AL54" s="486"/>
      <c r="AM54" s="485">
        <v>100</v>
      </c>
      <c r="AN54" s="486"/>
      <c r="AO54" s="486"/>
      <c r="AP54" s="486"/>
      <c r="AQ54" s="366" t="s">
        <v>594</v>
      </c>
      <c r="AR54" s="367"/>
      <c r="AS54" s="367"/>
      <c r="AT54" s="368"/>
      <c r="AU54" s="369" t="s">
        <v>594</v>
      </c>
      <c r="AV54" s="369"/>
      <c r="AW54" s="369"/>
      <c r="AX54" s="370"/>
      <c r="AY54">
        <f t="shared" si="0"/>
        <v>1</v>
      </c>
      <c r="AZ54" s="10"/>
      <c r="BA54" s="10"/>
      <c r="BB54" s="10"/>
      <c r="BC54" s="10"/>
      <c r="BD54" s="10"/>
      <c r="BE54" s="10"/>
      <c r="BF54" s="10"/>
      <c r="BG54" s="10"/>
      <c r="BH54" s="10"/>
    </row>
    <row r="55" spans="1:60" ht="45" customHeight="1" x14ac:dyDescent="0.15">
      <c r="A55" s="462" t="s">
        <v>251</v>
      </c>
      <c r="B55" s="463"/>
      <c r="C55" s="468" t="s">
        <v>166</v>
      </c>
      <c r="D55" s="463"/>
      <c r="E55" s="470" t="s">
        <v>179</v>
      </c>
      <c r="F55" s="471"/>
      <c r="G55" s="472" t="s">
        <v>595</v>
      </c>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3"/>
      <c r="AO55" s="473"/>
      <c r="AP55" s="473"/>
      <c r="AQ55" s="473"/>
      <c r="AR55" s="473"/>
      <c r="AS55" s="473"/>
      <c r="AT55" s="473"/>
      <c r="AU55" s="473"/>
      <c r="AV55" s="473"/>
      <c r="AW55" s="473"/>
      <c r="AX55" s="474"/>
    </row>
    <row r="56" spans="1:60" ht="32.25" customHeight="1" x14ac:dyDescent="0.15">
      <c r="A56" s="464"/>
      <c r="B56" s="465"/>
      <c r="C56" s="469"/>
      <c r="D56" s="465"/>
      <c r="E56" s="457" t="s">
        <v>178</v>
      </c>
      <c r="F56" s="434"/>
      <c r="G56" s="404" t="s">
        <v>596</v>
      </c>
      <c r="H56" s="357"/>
      <c r="I56" s="357"/>
      <c r="J56" s="357"/>
      <c r="K56" s="357"/>
      <c r="L56" s="357"/>
      <c r="M56" s="357"/>
      <c r="N56" s="357"/>
      <c r="O56" s="357"/>
      <c r="P56" s="357"/>
      <c r="Q56" s="357"/>
      <c r="R56" s="357"/>
      <c r="S56" s="357"/>
      <c r="T56" s="357"/>
      <c r="U56" s="357"/>
      <c r="V56" s="358"/>
      <c r="W56" s="475" t="s">
        <v>551</v>
      </c>
      <c r="X56" s="476"/>
      <c r="Y56" s="476"/>
      <c r="Z56" s="476"/>
      <c r="AA56" s="477"/>
      <c r="AB56" s="478" t="s">
        <v>597</v>
      </c>
      <c r="AC56" s="479"/>
      <c r="AD56" s="479"/>
      <c r="AE56" s="479"/>
      <c r="AF56" s="479"/>
      <c r="AG56" s="479"/>
      <c r="AH56" s="479"/>
      <c r="AI56" s="479"/>
      <c r="AJ56" s="479"/>
      <c r="AK56" s="479"/>
      <c r="AL56" s="479"/>
      <c r="AM56" s="479"/>
      <c r="AN56" s="479"/>
      <c r="AO56" s="479"/>
      <c r="AP56" s="479"/>
      <c r="AQ56" s="479"/>
      <c r="AR56" s="479"/>
      <c r="AS56" s="479"/>
      <c r="AT56" s="479"/>
      <c r="AU56" s="479"/>
      <c r="AV56" s="479"/>
      <c r="AW56" s="479"/>
      <c r="AX56" s="480"/>
    </row>
    <row r="57" spans="1:60" ht="21" customHeight="1" x14ac:dyDescent="0.15">
      <c r="A57" s="464"/>
      <c r="B57" s="465"/>
      <c r="C57" s="469"/>
      <c r="D57" s="465"/>
      <c r="E57" s="444"/>
      <c r="F57" s="262"/>
      <c r="G57" s="406"/>
      <c r="H57" s="361"/>
      <c r="I57" s="361"/>
      <c r="J57" s="361"/>
      <c r="K57" s="361"/>
      <c r="L57" s="361"/>
      <c r="M57" s="361"/>
      <c r="N57" s="361"/>
      <c r="O57" s="361"/>
      <c r="P57" s="361"/>
      <c r="Q57" s="361"/>
      <c r="R57" s="361"/>
      <c r="S57" s="361"/>
      <c r="T57" s="361"/>
      <c r="U57" s="361"/>
      <c r="V57" s="362"/>
      <c r="W57" s="481" t="s">
        <v>552</v>
      </c>
      <c r="X57" s="482"/>
      <c r="Y57" s="482"/>
      <c r="Z57" s="482"/>
      <c r="AA57" s="483"/>
      <c r="AB57" s="478" t="s">
        <v>598</v>
      </c>
      <c r="AC57" s="479"/>
      <c r="AD57" s="479"/>
      <c r="AE57" s="479"/>
      <c r="AF57" s="479"/>
      <c r="AG57" s="479"/>
      <c r="AH57" s="479"/>
      <c r="AI57" s="479"/>
      <c r="AJ57" s="479"/>
      <c r="AK57" s="479"/>
      <c r="AL57" s="479"/>
      <c r="AM57" s="479"/>
      <c r="AN57" s="479"/>
      <c r="AO57" s="479"/>
      <c r="AP57" s="479"/>
      <c r="AQ57" s="479"/>
      <c r="AR57" s="479"/>
      <c r="AS57" s="479"/>
      <c r="AT57" s="479"/>
      <c r="AU57" s="479"/>
      <c r="AV57" s="479"/>
      <c r="AW57" s="479"/>
      <c r="AX57" s="480"/>
    </row>
    <row r="58" spans="1:60" ht="34.5" customHeight="1" x14ac:dyDescent="0.15">
      <c r="A58" s="464"/>
      <c r="B58" s="465"/>
      <c r="C58" s="487" t="s">
        <v>559</v>
      </c>
      <c r="D58" s="488"/>
      <c r="E58" s="457" t="s">
        <v>247</v>
      </c>
      <c r="F58" s="434"/>
      <c r="G58" s="492" t="s">
        <v>169</v>
      </c>
      <c r="H58" s="493"/>
      <c r="I58" s="493"/>
      <c r="J58" s="494" t="s">
        <v>594</v>
      </c>
      <c r="K58" s="495"/>
      <c r="L58" s="495"/>
      <c r="M58" s="495"/>
      <c r="N58" s="495"/>
      <c r="O58" s="495"/>
      <c r="P58" s="495"/>
      <c r="Q58" s="495"/>
      <c r="R58" s="495"/>
      <c r="S58" s="495"/>
      <c r="T58" s="496"/>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8"/>
      <c r="AY58" s="63"/>
    </row>
    <row r="59" spans="1:60" ht="34.5" customHeight="1" x14ac:dyDescent="0.15">
      <c r="A59" s="464"/>
      <c r="B59" s="465"/>
      <c r="C59" s="469"/>
      <c r="D59" s="465"/>
      <c r="E59" s="443"/>
      <c r="F59" s="259"/>
      <c r="G59" s="492" t="s">
        <v>560</v>
      </c>
      <c r="H59" s="493"/>
      <c r="I59" s="493"/>
      <c r="J59" s="493"/>
      <c r="K59" s="493"/>
      <c r="L59" s="493"/>
      <c r="M59" s="493"/>
      <c r="N59" s="493"/>
      <c r="O59" s="493"/>
      <c r="P59" s="493"/>
      <c r="Q59" s="493"/>
      <c r="R59" s="493"/>
      <c r="S59" s="493"/>
      <c r="T59" s="493"/>
      <c r="U59" s="499"/>
      <c r="V59" s="497"/>
      <c r="W59" s="497"/>
      <c r="X59" s="497"/>
      <c r="Y59" s="497"/>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8"/>
      <c r="AY59" s="63"/>
    </row>
    <row r="60" spans="1:60" ht="34.5" customHeight="1" thickBot="1" x14ac:dyDescent="0.2">
      <c r="A60" s="466"/>
      <c r="B60" s="467"/>
      <c r="C60" s="489"/>
      <c r="D60" s="467"/>
      <c r="E60" s="490"/>
      <c r="F60" s="491"/>
      <c r="G60" s="500" t="s">
        <v>552</v>
      </c>
      <c r="H60" s="501"/>
      <c r="I60" s="501"/>
      <c r="J60" s="501"/>
      <c r="K60" s="501"/>
      <c r="L60" s="501"/>
      <c r="M60" s="501"/>
      <c r="N60" s="501"/>
      <c r="O60" s="501"/>
      <c r="P60" s="501"/>
      <c r="Q60" s="501"/>
      <c r="R60" s="501"/>
      <c r="S60" s="501"/>
      <c r="T60" s="501"/>
      <c r="U60" s="502"/>
      <c r="V60" s="503"/>
      <c r="W60" s="503"/>
      <c r="X60" s="503"/>
      <c r="Y60" s="503"/>
      <c r="Z60" s="503"/>
      <c r="AA60" s="503"/>
      <c r="AB60" s="503"/>
      <c r="AC60" s="503"/>
      <c r="AD60" s="503"/>
      <c r="AE60" s="503"/>
      <c r="AF60" s="503"/>
      <c r="AG60" s="503"/>
      <c r="AH60" s="503"/>
      <c r="AI60" s="503"/>
      <c r="AJ60" s="503"/>
      <c r="AK60" s="503"/>
      <c r="AL60" s="503"/>
      <c r="AM60" s="503"/>
      <c r="AN60" s="503"/>
      <c r="AO60" s="503"/>
      <c r="AP60" s="503"/>
      <c r="AQ60" s="503"/>
      <c r="AR60" s="503"/>
      <c r="AS60" s="503"/>
      <c r="AT60" s="503"/>
      <c r="AU60" s="503"/>
      <c r="AV60" s="503"/>
      <c r="AW60" s="503"/>
      <c r="AX60" s="504"/>
      <c r="AY60" s="63"/>
    </row>
    <row r="61" spans="1:60" ht="27" customHeight="1" x14ac:dyDescent="0.15">
      <c r="A61" s="505" t="s">
        <v>43</v>
      </c>
      <c r="B61" s="506"/>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7"/>
    </row>
    <row r="62" spans="1:60" ht="27" customHeight="1" x14ac:dyDescent="0.15">
      <c r="A62" s="5"/>
      <c r="B62" s="6"/>
      <c r="C62" s="508" t="s">
        <v>29</v>
      </c>
      <c r="D62" s="509"/>
      <c r="E62" s="509"/>
      <c r="F62" s="509"/>
      <c r="G62" s="509"/>
      <c r="H62" s="509"/>
      <c r="I62" s="509"/>
      <c r="J62" s="509"/>
      <c r="K62" s="509"/>
      <c r="L62" s="509"/>
      <c r="M62" s="509"/>
      <c r="N62" s="509"/>
      <c r="O62" s="509"/>
      <c r="P62" s="509"/>
      <c r="Q62" s="509"/>
      <c r="R62" s="509"/>
      <c r="S62" s="509"/>
      <c r="T62" s="509"/>
      <c r="U62" s="509"/>
      <c r="V62" s="509"/>
      <c r="W62" s="509"/>
      <c r="X62" s="509"/>
      <c r="Y62" s="509"/>
      <c r="Z62" s="509"/>
      <c r="AA62" s="509"/>
      <c r="AB62" s="509"/>
      <c r="AC62" s="510"/>
      <c r="AD62" s="509" t="s">
        <v>32</v>
      </c>
      <c r="AE62" s="509"/>
      <c r="AF62" s="509"/>
      <c r="AG62" s="511" t="s">
        <v>28</v>
      </c>
      <c r="AH62" s="509"/>
      <c r="AI62" s="509"/>
      <c r="AJ62" s="509"/>
      <c r="AK62" s="509"/>
      <c r="AL62" s="509"/>
      <c r="AM62" s="509"/>
      <c r="AN62" s="509"/>
      <c r="AO62" s="509"/>
      <c r="AP62" s="509"/>
      <c r="AQ62" s="509"/>
      <c r="AR62" s="509"/>
      <c r="AS62" s="509"/>
      <c r="AT62" s="509"/>
      <c r="AU62" s="509"/>
      <c r="AV62" s="509"/>
      <c r="AW62" s="509"/>
      <c r="AX62" s="512"/>
    </row>
    <row r="63" spans="1:60" ht="41.45" customHeight="1" x14ac:dyDescent="0.15">
      <c r="A63" s="513" t="s">
        <v>129</v>
      </c>
      <c r="B63" s="514"/>
      <c r="C63" s="519" t="s">
        <v>130</v>
      </c>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1"/>
      <c r="AD63" s="522" t="s">
        <v>575</v>
      </c>
      <c r="AE63" s="523"/>
      <c r="AF63" s="523"/>
      <c r="AG63" s="524" t="s">
        <v>602</v>
      </c>
      <c r="AH63" s="525"/>
      <c r="AI63" s="525"/>
      <c r="AJ63" s="525"/>
      <c r="AK63" s="525"/>
      <c r="AL63" s="525"/>
      <c r="AM63" s="525"/>
      <c r="AN63" s="525"/>
      <c r="AO63" s="525"/>
      <c r="AP63" s="525"/>
      <c r="AQ63" s="525"/>
      <c r="AR63" s="525"/>
      <c r="AS63" s="525"/>
      <c r="AT63" s="525"/>
      <c r="AU63" s="525"/>
      <c r="AV63" s="525"/>
      <c r="AW63" s="525"/>
      <c r="AX63" s="526"/>
    </row>
    <row r="64" spans="1:60" ht="27" customHeight="1" x14ac:dyDescent="0.15">
      <c r="A64" s="515"/>
      <c r="B64" s="516"/>
      <c r="C64" s="527" t="s">
        <v>33</v>
      </c>
      <c r="D64" s="528"/>
      <c r="E64" s="528"/>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9"/>
      <c r="AD64" s="530" t="s">
        <v>575</v>
      </c>
      <c r="AE64" s="531"/>
      <c r="AF64" s="531"/>
      <c r="AG64" s="535" t="s">
        <v>603</v>
      </c>
      <c r="AH64" s="536"/>
      <c r="AI64" s="536"/>
      <c r="AJ64" s="536"/>
      <c r="AK64" s="536"/>
      <c r="AL64" s="536"/>
      <c r="AM64" s="536"/>
      <c r="AN64" s="536"/>
      <c r="AO64" s="536"/>
      <c r="AP64" s="536"/>
      <c r="AQ64" s="536"/>
      <c r="AR64" s="536"/>
      <c r="AS64" s="536"/>
      <c r="AT64" s="536"/>
      <c r="AU64" s="536"/>
      <c r="AV64" s="536"/>
      <c r="AW64" s="536"/>
      <c r="AX64" s="537"/>
    </row>
    <row r="65" spans="1:50" ht="43.9" customHeight="1" x14ac:dyDescent="0.15">
      <c r="A65" s="517"/>
      <c r="B65" s="518"/>
      <c r="C65" s="538" t="s">
        <v>131</v>
      </c>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40"/>
      <c r="AD65" s="541" t="s">
        <v>575</v>
      </c>
      <c r="AE65" s="542"/>
      <c r="AF65" s="542"/>
      <c r="AG65" s="543" t="s">
        <v>604</v>
      </c>
      <c r="AH65" s="359"/>
      <c r="AI65" s="359"/>
      <c r="AJ65" s="359"/>
      <c r="AK65" s="359"/>
      <c r="AL65" s="359"/>
      <c r="AM65" s="359"/>
      <c r="AN65" s="359"/>
      <c r="AO65" s="359"/>
      <c r="AP65" s="359"/>
      <c r="AQ65" s="359"/>
      <c r="AR65" s="359"/>
      <c r="AS65" s="359"/>
      <c r="AT65" s="359"/>
      <c r="AU65" s="359"/>
      <c r="AV65" s="359"/>
      <c r="AW65" s="359"/>
      <c r="AX65" s="544"/>
    </row>
    <row r="66" spans="1:50" ht="27" customHeight="1" x14ac:dyDescent="0.15">
      <c r="A66" s="545" t="s">
        <v>35</v>
      </c>
      <c r="B66" s="546"/>
      <c r="C66" s="552" t="s">
        <v>37</v>
      </c>
      <c r="D66" s="553"/>
      <c r="E66" s="554"/>
      <c r="F66" s="554"/>
      <c r="G66" s="554"/>
      <c r="H66" s="554"/>
      <c r="I66" s="554"/>
      <c r="J66" s="554"/>
      <c r="K66" s="554"/>
      <c r="L66" s="554"/>
      <c r="M66" s="554"/>
      <c r="N66" s="554"/>
      <c r="O66" s="554"/>
      <c r="P66" s="554"/>
      <c r="Q66" s="554"/>
      <c r="R66" s="554"/>
      <c r="S66" s="554"/>
      <c r="T66" s="554"/>
      <c r="U66" s="554"/>
      <c r="V66" s="554"/>
      <c r="W66" s="554"/>
      <c r="X66" s="554"/>
      <c r="Y66" s="554"/>
      <c r="Z66" s="554"/>
      <c r="AA66" s="554"/>
      <c r="AB66" s="554"/>
      <c r="AC66" s="555"/>
      <c r="AD66" s="556" t="s">
        <v>575</v>
      </c>
      <c r="AE66" s="557"/>
      <c r="AF66" s="557"/>
      <c r="AG66" s="558" t="s">
        <v>605</v>
      </c>
      <c r="AH66" s="357"/>
      <c r="AI66" s="357"/>
      <c r="AJ66" s="357"/>
      <c r="AK66" s="357"/>
      <c r="AL66" s="357"/>
      <c r="AM66" s="357"/>
      <c r="AN66" s="357"/>
      <c r="AO66" s="357"/>
      <c r="AP66" s="357"/>
      <c r="AQ66" s="357"/>
      <c r="AR66" s="357"/>
      <c r="AS66" s="357"/>
      <c r="AT66" s="357"/>
      <c r="AU66" s="357"/>
      <c r="AV66" s="357"/>
      <c r="AW66" s="357"/>
      <c r="AX66" s="559"/>
    </row>
    <row r="67" spans="1:50" ht="35.25" customHeight="1" x14ac:dyDescent="0.15">
      <c r="A67" s="547"/>
      <c r="B67" s="548"/>
      <c r="C67" s="560"/>
      <c r="D67" s="561"/>
      <c r="E67" s="564" t="s">
        <v>230</v>
      </c>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6"/>
      <c r="AD67" s="530" t="s">
        <v>599</v>
      </c>
      <c r="AE67" s="531"/>
      <c r="AF67" s="570"/>
      <c r="AG67" s="543"/>
      <c r="AH67" s="359"/>
      <c r="AI67" s="359"/>
      <c r="AJ67" s="359"/>
      <c r="AK67" s="359"/>
      <c r="AL67" s="359"/>
      <c r="AM67" s="359"/>
      <c r="AN67" s="359"/>
      <c r="AO67" s="359"/>
      <c r="AP67" s="359"/>
      <c r="AQ67" s="359"/>
      <c r="AR67" s="359"/>
      <c r="AS67" s="359"/>
      <c r="AT67" s="359"/>
      <c r="AU67" s="359"/>
      <c r="AV67" s="359"/>
      <c r="AW67" s="359"/>
      <c r="AX67" s="544"/>
    </row>
    <row r="68" spans="1:50" ht="26.25" customHeight="1" x14ac:dyDescent="0.15">
      <c r="A68" s="547"/>
      <c r="B68" s="548"/>
      <c r="C68" s="562"/>
      <c r="D68" s="563"/>
      <c r="E68" s="587" t="s">
        <v>198</v>
      </c>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9"/>
      <c r="AD68" s="590" t="s">
        <v>600</v>
      </c>
      <c r="AE68" s="591"/>
      <c r="AF68" s="591"/>
      <c r="AG68" s="543"/>
      <c r="AH68" s="359"/>
      <c r="AI68" s="359"/>
      <c r="AJ68" s="359"/>
      <c r="AK68" s="359"/>
      <c r="AL68" s="359"/>
      <c r="AM68" s="359"/>
      <c r="AN68" s="359"/>
      <c r="AO68" s="359"/>
      <c r="AP68" s="359"/>
      <c r="AQ68" s="359"/>
      <c r="AR68" s="359"/>
      <c r="AS68" s="359"/>
      <c r="AT68" s="359"/>
      <c r="AU68" s="359"/>
      <c r="AV68" s="359"/>
      <c r="AW68" s="359"/>
      <c r="AX68" s="544"/>
    </row>
    <row r="69" spans="1:50" ht="26.25" customHeight="1" x14ac:dyDescent="0.15">
      <c r="A69" s="547"/>
      <c r="B69" s="549"/>
      <c r="C69" s="592" t="s">
        <v>38</v>
      </c>
      <c r="D69" s="593"/>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3"/>
      <c r="AD69" s="594" t="s">
        <v>601</v>
      </c>
      <c r="AE69" s="595"/>
      <c r="AF69" s="595"/>
      <c r="AG69" s="532" t="s">
        <v>606</v>
      </c>
      <c r="AH69" s="533"/>
      <c r="AI69" s="533"/>
      <c r="AJ69" s="533"/>
      <c r="AK69" s="533"/>
      <c r="AL69" s="533"/>
      <c r="AM69" s="533"/>
      <c r="AN69" s="533"/>
      <c r="AO69" s="533"/>
      <c r="AP69" s="533"/>
      <c r="AQ69" s="533"/>
      <c r="AR69" s="533"/>
      <c r="AS69" s="533"/>
      <c r="AT69" s="533"/>
      <c r="AU69" s="533"/>
      <c r="AV69" s="533"/>
      <c r="AW69" s="533"/>
      <c r="AX69" s="534"/>
    </row>
    <row r="70" spans="1:50" ht="26.25" customHeight="1" x14ac:dyDescent="0.15">
      <c r="A70" s="547"/>
      <c r="B70" s="549"/>
      <c r="C70" s="596" t="s">
        <v>132</v>
      </c>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29"/>
      <c r="AD70" s="530" t="s">
        <v>575</v>
      </c>
      <c r="AE70" s="531"/>
      <c r="AF70" s="531"/>
      <c r="AG70" s="535" t="s">
        <v>607</v>
      </c>
      <c r="AH70" s="536"/>
      <c r="AI70" s="536"/>
      <c r="AJ70" s="536"/>
      <c r="AK70" s="536"/>
      <c r="AL70" s="536"/>
      <c r="AM70" s="536"/>
      <c r="AN70" s="536"/>
      <c r="AO70" s="536"/>
      <c r="AP70" s="536"/>
      <c r="AQ70" s="536"/>
      <c r="AR70" s="536"/>
      <c r="AS70" s="536"/>
      <c r="AT70" s="536"/>
      <c r="AU70" s="536"/>
      <c r="AV70" s="536"/>
      <c r="AW70" s="536"/>
      <c r="AX70" s="537"/>
    </row>
    <row r="71" spans="1:50" ht="26.25" customHeight="1" x14ac:dyDescent="0.15">
      <c r="A71" s="547"/>
      <c r="B71" s="549"/>
      <c r="C71" s="596" t="s">
        <v>34</v>
      </c>
      <c r="D71" s="529"/>
      <c r="E71" s="529"/>
      <c r="F71" s="529"/>
      <c r="G71" s="529"/>
      <c r="H71" s="529"/>
      <c r="I71" s="529"/>
      <c r="J71" s="529"/>
      <c r="K71" s="529"/>
      <c r="L71" s="529"/>
      <c r="M71" s="529"/>
      <c r="N71" s="529"/>
      <c r="O71" s="529"/>
      <c r="P71" s="529"/>
      <c r="Q71" s="529"/>
      <c r="R71" s="529"/>
      <c r="S71" s="529"/>
      <c r="T71" s="529"/>
      <c r="U71" s="529"/>
      <c r="V71" s="529"/>
      <c r="W71" s="529"/>
      <c r="X71" s="529"/>
      <c r="Y71" s="529"/>
      <c r="Z71" s="529"/>
      <c r="AA71" s="529"/>
      <c r="AB71" s="529"/>
      <c r="AC71" s="529"/>
      <c r="AD71" s="530" t="s">
        <v>601</v>
      </c>
      <c r="AE71" s="531"/>
      <c r="AF71" s="531"/>
      <c r="AG71" s="535"/>
      <c r="AH71" s="536"/>
      <c r="AI71" s="536"/>
      <c r="AJ71" s="536"/>
      <c r="AK71" s="536"/>
      <c r="AL71" s="536"/>
      <c r="AM71" s="536"/>
      <c r="AN71" s="536"/>
      <c r="AO71" s="536"/>
      <c r="AP71" s="536"/>
      <c r="AQ71" s="536"/>
      <c r="AR71" s="536"/>
      <c r="AS71" s="536"/>
      <c r="AT71" s="536"/>
      <c r="AU71" s="536"/>
      <c r="AV71" s="536"/>
      <c r="AW71" s="536"/>
      <c r="AX71" s="537"/>
    </row>
    <row r="72" spans="1:50" ht="26.25" customHeight="1" x14ac:dyDescent="0.15">
      <c r="A72" s="547"/>
      <c r="B72" s="549"/>
      <c r="C72" s="596" t="s">
        <v>39</v>
      </c>
      <c r="D72" s="529"/>
      <c r="E72" s="529"/>
      <c r="F72" s="529"/>
      <c r="G72" s="529"/>
      <c r="H72" s="529"/>
      <c r="I72" s="529"/>
      <c r="J72" s="529"/>
      <c r="K72" s="529"/>
      <c r="L72" s="529"/>
      <c r="M72" s="529"/>
      <c r="N72" s="529"/>
      <c r="O72" s="529"/>
      <c r="P72" s="529"/>
      <c r="Q72" s="529"/>
      <c r="R72" s="529"/>
      <c r="S72" s="529"/>
      <c r="T72" s="529"/>
      <c r="U72" s="529"/>
      <c r="V72" s="529"/>
      <c r="W72" s="529"/>
      <c r="X72" s="529"/>
      <c r="Y72" s="529"/>
      <c r="Z72" s="529"/>
      <c r="AA72" s="529"/>
      <c r="AB72" s="529"/>
      <c r="AC72" s="597"/>
      <c r="AD72" s="530" t="s">
        <v>575</v>
      </c>
      <c r="AE72" s="531"/>
      <c r="AF72" s="531"/>
      <c r="AG72" s="535" t="s">
        <v>608</v>
      </c>
      <c r="AH72" s="536"/>
      <c r="AI72" s="536"/>
      <c r="AJ72" s="536"/>
      <c r="AK72" s="536"/>
      <c r="AL72" s="536"/>
      <c r="AM72" s="536"/>
      <c r="AN72" s="536"/>
      <c r="AO72" s="536"/>
      <c r="AP72" s="536"/>
      <c r="AQ72" s="536"/>
      <c r="AR72" s="536"/>
      <c r="AS72" s="536"/>
      <c r="AT72" s="536"/>
      <c r="AU72" s="536"/>
      <c r="AV72" s="536"/>
      <c r="AW72" s="536"/>
      <c r="AX72" s="537"/>
    </row>
    <row r="73" spans="1:50" ht="26.25" customHeight="1" x14ac:dyDescent="0.15">
      <c r="A73" s="547"/>
      <c r="B73" s="549"/>
      <c r="C73" s="596" t="s">
        <v>208</v>
      </c>
      <c r="D73" s="529"/>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97"/>
      <c r="AD73" s="541" t="s">
        <v>575</v>
      </c>
      <c r="AE73" s="542"/>
      <c r="AF73" s="542"/>
      <c r="AG73" s="598" t="s">
        <v>609</v>
      </c>
      <c r="AH73" s="599"/>
      <c r="AI73" s="599"/>
      <c r="AJ73" s="599"/>
      <c r="AK73" s="599"/>
      <c r="AL73" s="599"/>
      <c r="AM73" s="599"/>
      <c r="AN73" s="599"/>
      <c r="AO73" s="599"/>
      <c r="AP73" s="599"/>
      <c r="AQ73" s="599"/>
      <c r="AR73" s="599"/>
      <c r="AS73" s="599"/>
      <c r="AT73" s="599"/>
      <c r="AU73" s="599"/>
      <c r="AV73" s="599"/>
      <c r="AW73" s="599"/>
      <c r="AX73" s="600"/>
    </row>
    <row r="74" spans="1:50" ht="26.25" customHeight="1" x14ac:dyDescent="0.15">
      <c r="A74" s="547"/>
      <c r="B74" s="549"/>
      <c r="C74" s="567" t="s">
        <v>209</v>
      </c>
      <c r="D74" s="568"/>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8"/>
      <c r="AC74" s="569"/>
      <c r="AD74" s="530" t="s">
        <v>601</v>
      </c>
      <c r="AE74" s="531"/>
      <c r="AF74" s="570"/>
      <c r="AG74" s="535"/>
      <c r="AH74" s="536"/>
      <c r="AI74" s="536"/>
      <c r="AJ74" s="536"/>
      <c r="AK74" s="536"/>
      <c r="AL74" s="536"/>
      <c r="AM74" s="536"/>
      <c r="AN74" s="536"/>
      <c r="AO74" s="536"/>
      <c r="AP74" s="536"/>
      <c r="AQ74" s="536"/>
      <c r="AR74" s="536"/>
      <c r="AS74" s="536"/>
      <c r="AT74" s="536"/>
      <c r="AU74" s="536"/>
      <c r="AV74" s="536"/>
      <c r="AW74" s="536"/>
      <c r="AX74" s="537"/>
    </row>
    <row r="75" spans="1:50" ht="26.25" customHeight="1" x14ac:dyDescent="0.15">
      <c r="A75" s="550"/>
      <c r="B75" s="551"/>
      <c r="C75" s="571" t="s">
        <v>199</v>
      </c>
      <c r="D75" s="572"/>
      <c r="E75" s="572"/>
      <c r="F75" s="572"/>
      <c r="G75" s="572"/>
      <c r="H75" s="572"/>
      <c r="I75" s="572"/>
      <c r="J75" s="572"/>
      <c r="K75" s="572"/>
      <c r="L75" s="572"/>
      <c r="M75" s="572"/>
      <c r="N75" s="572"/>
      <c r="O75" s="572"/>
      <c r="P75" s="572"/>
      <c r="Q75" s="572"/>
      <c r="R75" s="572"/>
      <c r="S75" s="572"/>
      <c r="T75" s="572"/>
      <c r="U75" s="572"/>
      <c r="V75" s="572"/>
      <c r="W75" s="572"/>
      <c r="X75" s="572"/>
      <c r="Y75" s="572"/>
      <c r="Z75" s="572"/>
      <c r="AA75" s="572"/>
      <c r="AB75" s="572"/>
      <c r="AC75" s="573"/>
      <c r="AD75" s="574" t="s">
        <v>575</v>
      </c>
      <c r="AE75" s="575"/>
      <c r="AF75" s="576"/>
      <c r="AG75" s="577" t="s">
        <v>610</v>
      </c>
      <c r="AH75" s="578"/>
      <c r="AI75" s="578"/>
      <c r="AJ75" s="578"/>
      <c r="AK75" s="578"/>
      <c r="AL75" s="578"/>
      <c r="AM75" s="578"/>
      <c r="AN75" s="578"/>
      <c r="AO75" s="578"/>
      <c r="AP75" s="578"/>
      <c r="AQ75" s="578"/>
      <c r="AR75" s="578"/>
      <c r="AS75" s="578"/>
      <c r="AT75" s="578"/>
      <c r="AU75" s="578"/>
      <c r="AV75" s="578"/>
      <c r="AW75" s="578"/>
      <c r="AX75" s="579"/>
    </row>
    <row r="76" spans="1:50" ht="27" customHeight="1" x14ac:dyDescent="0.15">
      <c r="A76" s="545" t="s">
        <v>36</v>
      </c>
      <c r="B76" s="619"/>
      <c r="C76" s="620" t="s">
        <v>200</v>
      </c>
      <c r="D76" s="621"/>
      <c r="E76" s="621"/>
      <c r="F76" s="621"/>
      <c r="G76" s="621"/>
      <c r="H76" s="621"/>
      <c r="I76" s="621"/>
      <c r="J76" s="621"/>
      <c r="K76" s="621"/>
      <c r="L76" s="621"/>
      <c r="M76" s="621"/>
      <c r="N76" s="621"/>
      <c r="O76" s="621"/>
      <c r="P76" s="621"/>
      <c r="Q76" s="621"/>
      <c r="R76" s="621"/>
      <c r="S76" s="621"/>
      <c r="T76" s="621"/>
      <c r="U76" s="621"/>
      <c r="V76" s="621"/>
      <c r="W76" s="621"/>
      <c r="X76" s="621"/>
      <c r="Y76" s="621"/>
      <c r="Z76" s="621"/>
      <c r="AA76" s="621"/>
      <c r="AB76" s="621"/>
      <c r="AC76" s="622"/>
      <c r="AD76" s="594" t="s">
        <v>575</v>
      </c>
      <c r="AE76" s="595"/>
      <c r="AF76" s="623"/>
      <c r="AG76" s="532" t="s">
        <v>611</v>
      </c>
      <c r="AH76" s="533"/>
      <c r="AI76" s="533"/>
      <c r="AJ76" s="533"/>
      <c r="AK76" s="533"/>
      <c r="AL76" s="533"/>
      <c r="AM76" s="533"/>
      <c r="AN76" s="533"/>
      <c r="AO76" s="533"/>
      <c r="AP76" s="533"/>
      <c r="AQ76" s="533"/>
      <c r="AR76" s="533"/>
      <c r="AS76" s="533"/>
      <c r="AT76" s="533"/>
      <c r="AU76" s="533"/>
      <c r="AV76" s="533"/>
      <c r="AW76" s="533"/>
      <c r="AX76" s="534"/>
    </row>
    <row r="77" spans="1:50" ht="35.25" customHeight="1" x14ac:dyDescent="0.15">
      <c r="A77" s="547"/>
      <c r="B77" s="549"/>
      <c r="C77" s="624" t="s">
        <v>41</v>
      </c>
      <c r="D77" s="625"/>
      <c r="E77" s="625"/>
      <c r="F77" s="625"/>
      <c r="G77" s="625"/>
      <c r="H77" s="625"/>
      <c r="I77" s="625"/>
      <c r="J77" s="625"/>
      <c r="K77" s="625"/>
      <c r="L77" s="625"/>
      <c r="M77" s="625"/>
      <c r="N77" s="625"/>
      <c r="O77" s="625"/>
      <c r="P77" s="625"/>
      <c r="Q77" s="625"/>
      <c r="R77" s="625"/>
      <c r="S77" s="625"/>
      <c r="T77" s="625"/>
      <c r="U77" s="625"/>
      <c r="V77" s="625"/>
      <c r="W77" s="625"/>
      <c r="X77" s="625"/>
      <c r="Y77" s="625"/>
      <c r="Z77" s="625"/>
      <c r="AA77" s="625"/>
      <c r="AB77" s="625"/>
      <c r="AC77" s="626"/>
      <c r="AD77" s="627" t="s">
        <v>601</v>
      </c>
      <c r="AE77" s="628"/>
      <c r="AF77" s="628"/>
      <c r="AG77" s="535" t="s">
        <v>612</v>
      </c>
      <c r="AH77" s="536"/>
      <c r="AI77" s="536"/>
      <c r="AJ77" s="536"/>
      <c r="AK77" s="536"/>
      <c r="AL77" s="536"/>
      <c r="AM77" s="536"/>
      <c r="AN77" s="536"/>
      <c r="AO77" s="536"/>
      <c r="AP77" s="536"/>
      <c r="AQ77" s="536"/>
      <c r="AR77" s="536"/>
      <c r="AS77" s="536"/>
      <c r="AT77" s="536"/>
      <c r="AU77" s="536"/>
      <c r="AV77" s="536"/>
      <c r="AW77" s="536"/>
      <c r="AX77" s="537"/>
    </row>
    <row r="78" spans="1:50" ht="27" customHeight="1" x14ac:dyDescent="0.15">
      <c r="A78" s="547"/>
      <c r="B78" s="549"/>
      <c r="C78" s="596" t="s">
        <v>167</v>
      </c>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30" t="s">
        <v>575</v>
      </c>
      <c r="AE78" s="531"/>
      <c r="AF78" s="531"/>
      <c r="AG78" s="535" t="s">
        <v>611</v>
      </c>
      <c r="AH78" s="536"/>
      <c r="AI78" s="536"/>
      <c r="AJ78" s="536"/>
      <c r="AK78" s="536"/>
      <c r="AL78" s="536"/>
      <c r="AM78" s="536"/>
      <c r="AN78" s="536"/>
      <c r="AO78" s="536"/>
      <c r="AP78" s="536"/>
      <c r="AQ78" s="536"/>
      <c r="AR78" s="536"/>
      <c r="AS78" s="536"/>
      <c r="AT78" s="536"/>
      <c r="AU78" s="536"/>
      <c r="AV78" s="536"/>
      <c r="AW78" s="536"/>
      <c r="AX78" s="537"/>
    </row>
    <row r="79" spans="1:50" ht="27" customHeight="1" x14ac:dyDescent="0.15">
      <c r="A79" s="550"/>
      <c r="B79" s="551"/>
      <c r="C79" s="596" t="s">
        <v>40</v>
      </c>
      <c r="D79" s="529"/>
      <c r="E79" s="529"/>
      <c r="F79" s="529"/>
      <c r="G79" s="529"/>
      <c r="H79" s="529"/>
      <c r="I79" s="529"/>
      <c r="J79" s="529"/>
      <c r="K79" s="529"/>
      <c r="L79" s="529"/>
      <c r="M79" s="529"/>
      <c r="N79" s="529"/>
      <c r="O79" s="529"/>
      <c r="P79" s="529"/>
      <c r="Q79" s="529"/>
      <c r="R79" s="529"/>
      <c r="S79" s="529"/>
      <c r="T79" s="529"/>
      <c r="U79" s="529"/>
      <c r="V79" s="529"/>
      <c r="W79" s="529"/>
      <c r="X79" s="529"/>
      <c r="Y79" s="529"/>
      <c r="Z79" s="529"/>
      <c r="AA79" s="529"/>
      <c r="AB79" s="529"/>
      <c r="AC79" s="529"/>
      <c r="AD79" s="530" t="s">
        <v>575</v>
      </c>
      <c r="AE79" s="531"/>
      <c r="AF79" s="531"/>
      <c r="AG79" s="601" t="s">
        <v>613</v>
      </c>
      <c r="AH79" s="361"/>
      <c r="AI79" s="361"/>
      <c r="AJ79" s="361"/>
      <c r="AK79" s="361"/>
      <c r="AL79" s="361"/>
      <c r="AM79" s="361"/>
      <c r="AN79" s="361"/>
      <c r="AO79" s="361"/>
      <c r="AP79" s="361"/>
      <c r="AQ79" s="361"/>
      <c r="AR79" s="361"/>
      <c r="AS79" s="361"/>
      <c r="AT79" s="361"/>
      <c r="AU79" s="361"/>
      <c r="AV79" s="361"/>
      <c r="AW79" s="361"/>
      <c r="AX79" s="602"/>
    </row>
    <row r="80" spans="1:50" ht="41.25" customHeight="1" x14ac:dyDescent="0.15">
      <c r="A80" s="603" t="s">
        <v>50</v>
      </c>
      <c r="B80" s="604"/>
      <c r="C80" s="609" t="s">
        <v>133</v>
      </c>
      <c r="D80" s="610"/>
      <c r="E80" s="610"/>
      <c r="F80" s="610"/>
      <c r="G80" s="610"/>
      <c r="H80" s="610"/>
      <c r="I80" s="610"/>
      <c r="J80" s="610"/>
      <c r="K80" s="610"/>
      <c r="L80" s="610"/>
      <c r="M80" s="610"/>
      <c r="N80" s="610"/>
      <c r="O80" s="610"/>
      <c r="P80" s="610"/>
      <c r="Q80" s="610"/>
      <c r="R80" s="610"/>
      <c r="S80" s="610"/>
      <c r="T80" s="610"/>
      <c r="U80" s="610"/>
      <c r="V80" s="610"/>
      <c r="W80" s="610"/>
      <c r="X80" s="610"/>
      <c r="Y80" s="610"/>
      <c r="Z80" s="610"/>
      <c r="AA80" s="610"/>
      <c r="AB80" s="610"/>
      <c r="AC80" s="553"/>
      <c r="AD80" s="556" t="s">
        <v>601</v>
      </c>
      <c r="AE80" s="557"/>
      <c r="AF80" s="611"/>
      <c r="AG80" s="558"/>
      <c r="AH80" s="357"/>
      <c r="AI80" s="357"/>
      <c r="AJ80" s="357"/>
      <c r="AK80" s="357"/>
      <c r="AL80" s="357"/>
      <c r="AM80" s="357"/>
      <c r="AN80" s="357"/>
      <c r="AO80" s="357"/>
      <c r="AP80" s="357"/>
      <c r="AQ80" s="357"/>
      <c r="AR80" s="357"/>
      <c r="AS80" s="357"/>
      <c r="AT80" s="357"/>
      <c r="AU80" s="357"/>
      <c r="AV80" s="357"/>
      <c r="AW80" s="357"/>
      <c r="AX80" s="559"/>
    </row>
    <row r="81" spans="1:52" ht="19.7" customHeight="1" x14ac:dyDescent="0.15">
      <c r="A81" s="605"/>
      <c r="B81" s="606"/>
      <c r="C81" s="612" t="s">
        <v>0</v>
      </c>
      <c r="D81" s="613"/>
      <c r="E81" s="613"/>
      <c r="F81" s="613"/>
      <c r="G81" s="613"/>
      <c r="H81" s="613"/>
      <c r="I81" s="613"/>
      <c r="J81" s="613"/>
      <c r="K81" s="613"/>
      <c r="L81" s="613"/>
      <c r="M81" s="613"/>
      <c r="N81" s="613"/>
      <c r="O81" s="614" t="s">
        <v>23</v>
      </c>
      <c r="P81" s="615"/>
      <c r="Q81" s="615"/>
      <c r="R81" s="615"/>
      <c r="S81" s="615"/>
      <c r="T81" s="615"/>
      <c r="U81" s="615"/>
      <c r="V81" s="615"/>
      <c r="W81" s="615"/>
      <c r="X81" s="615"/>
      <c r="Y81" s="615"/>
      <c r="Z81" s="615"/>
      <c r="AA81" s="615"/>
      <c r="AB81" s="615"/>
      <c r="AC81" s="615"/>
      <c r="AD81" s="615"/>
      <c r="AE81" s="615"/>
      <c r="AF81" s="616"/>
      <c r="AG81" s="543"/>
      <c r="AH81" s="359"/>
      <c r="AI81" s="359"/>
      <c r="AJ81" s="359"/>
      <c r="AK81" s="359"/>
      <c r="AL81" s="359"/>
      <c r="AM81" s="359"/>
      <c r="AN81" s="359"/>
      <c r="AO81" s="359"/>
      <c r="AP81" s="359"/>
      <c r="AQ81" s="359"/>
      <c r="AR81" s="359"/>
      <c r="AS81" s="359"/>
      <c r="AT81" s="359"/>
      <c r="AU81" s="359"/>
      <c r="AV81" s="359"/>
      <c r="AW81" s="359"/>
      <c r="AX81" s="544"/>
    </row>
    <row r="82" spans="1:52" ht="24.75" customHeight="1" x14ac:dyDescent="0.15">
      <c r="A82" s="605"/>
      <c r="B82" s="606"/>
      <c r="C82" s="617"/>
      <c r="D82" s="618"/>
      <c r="E82" s="580"/>
      <c r="F82" s="580"/>
      <c r="G82" s="580"/>
      <c r="H82" s="581"/>
      <c r="I82" s="581"/>
      <c r="J82" s="582"/>
      <c r="K82" s="582"/>
      <c r="L82" s="582"/>
      <c r="M82" s="581"/>
      <c r="N82" s="583"/>
      <c r="O82" s="584"/>
      <c r="P82" s="585"/>
      <c r="Q82" s="585"/>
      <c r="R82" s="585"/>
      <c r="S82" s="585"/>
      <c r="T82" s="585"/>
      <c r="U82" s="585"/>
      <c r="V82" s="585"/>
      <c r="W82" s="585"/>
      <c r="X82" s="585"/>
      <c r="Y82" s="585"/>
      <c r="Z82" s="585"/>
      <c r="AA82" s="585"/>
      <c r="AB82" s="585"/>
      <c r="AC82" s="585"/>
      <c r="AD82" s="585"/>
      <c r="AE82" s="585"/>
      <c r="AF82" s="586"/>
      <c r="AG82" s="543"/>
      <c r="AH82" s="359"/>
      <c r="AI82" s="359"/>
      <c r="AJ82" s="359"/>
      <c r="AK82" s="359"/>
      <c r="AL82" s="359"/>
      <c r="AM82" s="359"/>
      <c r="AN82" s="359"/>
      <c r="AO82" s="359"/>
      <c r="AP82" s="359"/>
      <c r="AQ82" s="359"/>
      <c r="AR82" s="359"/>
      <c r="AS82" s="359"/>
      <c r="AT82" s="359"/>
      <c r="AU82" s="359"/>
      <c r="AV82" s="359"/>
      <c r="AW82" s="359"/>
      <c r="AX82" s="544"/>
    </row>
    <row r="83" spans="1:52" ht="24.75" customHeight="1" x14ac:dyDescent="0.15">
      <c r="A83" s="605"/>
      <c r="B83" s="606"/>
      <c r="C83" s="644"/>
      <c r="D83" s="645"/>
      <c r="E83" s="580"/>
      <c r="F83" s="580"/>
      <c r="G83" s="580"/>
      <c r="H83" s="581"/>
      <c r="I83" s="581"/>
      <c r="J83" s="646"/>
      <c r="K83" s="646"/>
      <c r="L83" s="646"/>
      <c r="M83" s="647"/>
      <c r="N83" s="648"/>
      <c r="O83" s="654"/>
      <c r="P83" s="655"/>
      <c r="Q83" s="655"/>
      <c r="R83" s="655"/>
      <c r="S83" s="655"/>
      <c r="T83" s="655"/>
      <c r="U83" s="655"/>
      <c r="V83" s="655"/>
      <c r="W83" s="655"/>
      <c r="X83" s="655"/>
      <c r="Y83" s="655"/>
      <c r="Z83" s="655"/>
      <c r="AA83" s="655"/>
      <c r="AB83" s="655"/>
      <c r="AC83" s="655"/>
      <c r="AD83" s="655"/>
      <c r="AE83" s="655"/>
      <c r="AF83" s="656"/>
      <c r="AG83" s="543"/>
      <c r="AH83" s="359"/>
      <c r="AI83" s="359"/>
      <c r="AJ83" s="359"/>
      <c r="AK83" s="359"/>
      <c r="AL83" s="359"/>
      <c r="AM83" s="359"/>
      <c r="AN83" s="359"/>
      <c r="AO83" s="359"/>
      <c r="AP83" s="359"/>
      <c r="AQ83" s="359"/>
      <c r="AR83" s="359"/>
      <c r="AS83" s="359"/>
      <c r="AT83" s="359"/>
      <c r="AU83" s="359"/>
      <c r="AV83" s="359"/>
      <c r="AW83" s="359"/>
      <c r="AX83" s="544"/>
    </row>
    <row r="84" spans="1:52" ht="24.75" customHeight="1" x14ac:dyDescent="0.15">
      <c r="A84" s="605"/>
      <c r="B84" s="606"/>
      <c r="C84" s="644"/>
      <c r="D84" s="645"/>
      <c r="E84" s="580"/>
      <c r="F84" s="580"/>
      <c r="G84" s="580"/>
      <c r="H84" s="581"/>
      <c r="I84" s="581"/>
      <c r="J84" s="646"/>
      <c r="K84" s="646"/>
      <c r="L84" s="646"/>
      <c r="M84" s="647"/>
      <c r="N84" s="648"/>
      <c r="O84" s="654"/>
      <c r="P84" s="655"/>
      <c r="Q84" s="655"/>
      <c r="R84" s="655"/>
      <c r="S84" s="655"/>
      <c r="T84" s="655"/>
      <c r="U84" s="655"/>
      <c r="V84" s="655"/>
      <c r="W84" s="655"/>
      <c r="X84" s="655"/>
      <c r="Y84" s="655"/>
      <c r="Z84" s="655"/>
      <c r="AA84" s="655"/>
      <c r="AB84" s="655"/>
      <c r="AC84" s="655"/>
      <c r="AD84" s="655"/>
      <c r="AE84" s="655"/>
      <c r="AF84" s="656"/>
      <c r="AG84" s="543"/>
      <c r="AH84" s="359"/>
      <c r="AI84" s="359"/>
      <c r="AJ84" s="359"/>
      <c r="AK84" s="359"/>
      <c r="AL84" s="359"/>
      <c r="AM84" s="359"/>
      <c r="AN84" s="359"/>
      <c r="AO84" s="359"/>
      <c r="AP84" s="359"/>
      <c r="AQ84" s="359"/>
      <c r="AR84" s="359"/>
      <c r="AS84" s="359"/>
      <c r="AT84" s="359"/>
      <c r="AU84" s="359"/>
      <c r="AV84" s="359"/>
      <c r="AW84" s="359"/>
      <c r="AX84" s="544"/>
    </row>
    <row r="85" spans="1:52" ht="24.75" customHeight="1" x14ac:dyDescent="0.15">
      <c r="A85" s="605"/>
      <c r="B85" s="606"/>
      <c r="C85" s="644"/>
      <c r="D85" s="645"/>
      <c r="E85" s="580"/>
      <c r="F85" s="580"/>
      <c r="G85" s="580"/>
      <c r="H85" s="581"/>
      <c r="I85" s="581"/>
      <c r="J85" s="646"/>
      <c r="K85" s="646"/>
      <c r="L85" s="646"/>
      <c r="M85" s="647"/>
      <c r="N85" s="648"/>
      <c r="O85" s="654"/>
      <c r="P85" s="655"/>
      <c r="Q85" s="655"/>
      <c r="R85" s="655"/>
      <c r="S85" s="655"/>
      <c r="T85" s="655"/>
      <c r="U85" s="655"/>
      <c r="V85" s="655"/>
      <c r="W85" s="655"/>
      <c r="X85" s="655"/>
      <c r="Y85" s="655"/>
      <c r="Z85" s="655"/>
      <c r="AA85" s="655"/>
      <c r="AB85" s="655"/>
      <c r="AC85" s="655"/>
      <c r="AD85" s="655"/>
      <c r="AE85" s="655"/>
      <c r="AF85" s="656"/>
      <c r="AG85" s="543"/>
      <c r="AH85" s="359"/>
      <c r="AI85" s="359"/>
      <c r="AJ85" s="359"/>
      <c r="AK85" s="359"/>
      <c r="AL85" s="359"/>
      <c r="AM85" s="359"/>
      <c r="AN85" s="359"/>
      <c r="AO85" s="359"/>
      <c r="AP85" s="359"/>
      <c r="AQ85" s="359"/>
      <c r="AR85" s="359"/>
      <c r="AS85" s="359"/>
      <c r="AT85" s="359"/>
      <c r="AU85" s="359"/>
      <c r="AV85" s="359"/>
      <c r="AW85" s="359"/>
      <c r="AX85" s="544"/>
    </row>
    <row r="86" spans="1:52" ht="24.75" customHeight="1" thickBot="1" x14ac:dyDescent="0.2">
      <c r="A86" s="607"/>
      <c r="B86" s="608"/>
      <c r="C86" s="629"/>
      <c r="D86" s="630"/>
      <c r="E86" s="580"/>
      <c r="F86" s="580"/>
      <c r="G86" s="580"/>
      <c r="H86" s="581"/>
      <c r="I86" s="581"/>
      <c r="J86" s="631"/>
      <c r="K86" s="631"/>
      <c r="L86" s="631"/>
      <c r="M86" s="649"/>
      <c r="N86" s="650"/>
      <c r="O86" s="651"/>
      <c r="P86" s="652"/>
      <c r="Q86" s="652"/>
      <c r="R86" s="652"/>
      <c r="S86" s="652"/>
      <c r="T86" s="652"/>
      <c r="U86" s="652"/>
      <c r="V86" s="652"/>
      <c r="W86" s="652"/>
      <c r="X86" s="652"/>
      <c r="Y86" s="652"/>
      <c r="Z86" s="652"/>
      <c r="AA86" s="652"/>
      <c r="AB86" s="652"/>
      <c r="AC86" s="652"/>
      <c r="AD86" s="652"/>
      <c r="AE86" s="652"/>
      <c r="AF86" s="653"/>
      <c r="AG86" s="601"/>
      <c r="AH86" s="361"/>
      <c r="AI86" s="361"/>
      <c r="AJ86" s="361"/>
      <c r="AK86" s="361"/>
      <c r="AL86" s="361"/>
      <c r="AM86" s="361"/>
      <c r="AN86" s="361"/>
      <c r="AO86" s="361"/>
      <c r="AP86" s="361"/>
      <c r="AQ86" s="361"/>
      <c r="AR86" s="361"/>
      <c r="AS86" s="361"/>
      <c r="AT86" s="361"/>
      <c r="AU86" s="361"/>
      <c r="AV86" s="361"/>
      <c r="AW86" s="361"/>
      <c r="AX86" s="602"/>
    </row>
    <row r="87" spans="1:52" ht="24.75" customHeight="1" x14ac:dyDescent="0.15">
      <c r="A87" s="632" t="s">
        <v>31</v>
      </c>
      <c r="B87" s="633"/>
      <c r="C87" s="633"/>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3"/>
      <c r="AJ87" s="633"/>
      <c r="AK87" s="633"/>
      <c r="AL87" s="633"/>
      <c r="AM87" s="633"/>
      <c r="AN87" s="633"/>
      <c r="AO87" s="633"/>
      <c r="AP87" s="633"/>
      <c r="AQ87" s="633"/>
      <c r="AR87" s="633"/>
      <c r="AS87" s="633"/>
      <c r="AT87" s="633"/>
      <c r="AU87" s="633"/>
      <c r="AV87" s="633"/>
      <c r="AW87" s="633"/>
      <c r="AX87" s="634"/>
    </row>
    <row r="88" spans="1:52" ht="32.450000000000003" customHeight="1" thickBot="1" x14ac:dyDescent="0.2">
      <c r="A88" s="635"/>
      <c r="B88" s="503"/>
      <c r="C88" s="503"/>
      <c r="D88" s="503"/>
      <c r="E88" s="503"/>
      <c r="F88" s="503"/>
      <c r="G88" s="503"/>
      <c r="H88" s="503"/>
      <c r="I88" s="503"/>
      <c r="J88" s="503"/>
      <c r="K88" s="503"/>
      <c r="L88" s="503"/>
      <c r="M88" s="503"/>
      <c r="N88" s="503"/>
      <c r="O88" s="503"/>
      <c r="P88" s="503"/>
      <c r="Q88" s="503"/>
      <c r="R88" s="503"/>
      <c r="S88" s="503"/>
      <c r="T88" s="503"/>
      <c r="U88" s="503"/>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4"/>
    </row>
    <row r="89" spans="1:52" ht="24.75" customHeight="1" x14ac:dyDescent="0.15">
      <c r="A89" s="636" t="s">
        <v>211</v>
      </c>
      <c r="B89" s="637"/>
      <c r="C89" s="637"/>
      <c r="D89" s="637"/>
      <c r="E89" s="637"/>
      <c r="F89" s="637"/>
      <c r="G89" s="637"/>
      <c r="H89" s="637"/>
      <c r="I89" s="637"/>
      <c r="J89" s="637"/>
      <c r="K89" s="637"/>
      <c r="L89" s="637"/>
      <c r="M89" s="637"/>
      <c r="N89" s="637"/>
      <c r="O89" s="637"/>
      <c r="P89" s="637"/>
      <c r="Q89" s="637"/>
      <c r="R89" s="637"/>
      <c r="S89" s="637"/>
      <c r="T89" s="637"/>
      <c r="U89" s="637"/>
      <c r="V89" s="637"/>
      <c r="W89" s="637"/>
      <c r="X89" s="637"/>
      <c r="Y89" s="637"/>
      <c r="Z89" s="637"/>
      <c r="AA89" s="637"/>
      <c r="AB89" s="637"/>
      <c r="AC89" s="637"/>
      <c r="AD89" s="637"/>
      <c r="AE89" s="637"/>
      <c r="AF89" s="637"/>
      <c r="AG89" s="637"/>
      <c r="AH89" s="637"/>
      <c r="AI89" s="637"/>
      <c r="AJ89" s="637"/>
      <c r="AK89" s="637"/>
      <c r="AL89" s="637"/>
      <c r="AM89" s="637"/>
      <c r="AN89" s="637"/>
      <c r="AO89" s="637"/>
      <c r="AP89" s="637"/>
      <c r="AQ89" s="637"/>
      <c r="AR89" s="637"/>
      <c r="AS89" s="637"/>
      <c r="AT89" s="637"/>
      <c r="AU89" s="637"/>
      <c r="AV89" s="637"/>
      <c r="AW89" s="637"/>
      <c r="AX89" s="638"/>
      <c r="AZ89" s="10"/>
    </row>
    <row r="90" spans="1:52" ht="24.75" customHeight="1" x14ac:dyDescent="0.15">
      <c r="A90" s="639" t="s">
        <v>245</v>
      </c>
      <c r="B90" s="460"/>
      <c r="C90" s="460"/>
      <c r="D90" s="461"/>
      <c r="E90" s="640" t="s">
        <v>614</v>
      </c>
      <c r="F90" s="641"/>
      <c r="G90" s="641"/>
      <c r="H90" s="641"/>
      <c r="I90" s="641"/>
      <c r="J90" s="641"/>
      <c r="K90" s="641"/>
      <c r="L90" s="641"/>
      <c r="M90" s="641"/>
      <c r="N90" s="641"/>
      <c r="O90" s="641"/>
      <c r="P90" s="642"/>
      <c r="Q90" s="640"/>
      <c r="R90" s="641"/>
      <c r="S90" s="641"/>
      <c r="T90" s="641"/>
      <c r="U90" s="641"/>
      <c r="V90" s="641"/>
      <c r="W90" s="641"/>
      <c r="X90" s="641"/>
      <c r="Y90" s="641"/>
      <c r="Z90" s="641"/>
      <c r="AA90" s="641"/>
      <c r="AB90" s="642"/>
      <c r="AC90" s="640"/>
      <c r="AD90" s="641"/>
      <c r="AE90" s="641"/>
      <c r="AF90" s="641"/>
      <c r="AG90" s="641"/>
      <c r="AH90" s="641"/>
      <c r="AI90" s="641"/>
      <c r="AJ90" s="641"/>
      <c r="AK90" s="641"/>
      <c r="AL90" s="641"/>
      <c r="AM90" s="641"/>
      <c r="AN90" s="642"/>
      <c r="AO90" s="640"/>
      <c r="AP90" s="641"/>
      <c r="AQ90" s="641"/>
      <c r="AR90" s="641"/>
      <c r="AS90" s="641"/>
      <c r="AT90" s="641"/>
      <c r="AU90" s="641"/>
      <c r="AV90" s="641"/>
      <c r="AW90" s="641"/>
      <c r="AX90" s="643"/>
      <c r="AY90" s="67"/>
    </row>
    <row r="91" spans="1:52" ht="24.75" customHeight="1" x14ac:dyDescent="0.15">
      <c r="A91" s="657" t="s">
        <v>244</v>
      </c>
      <c r="B91" s="658"/>
      <c r="C91" s="658"/>
      <c r="D91" s="658"/>
      <c r="E91" s="640" t="s">
        <v>615</v>
      </c>
      <c r="F91" s="641"/>
      <c r="G91" s="641"/>
      <c r="H91" s="641"/>
      <c r="I91" s="641"/>
      <c r="J91" s="641"/>
      <c r="K91" s="641"/>
      <c r="L91" s="641"/>
      <c r="M91" s="641"/>
      <c r="N91" s="641"/>
      <c r="O91" s="641"/>
      <c r="P91" s="642"/>
      <c r="Q91" s="640"/>
      <c r="R91" s="641"/>
      <c r="S91" s="641"/>
      <c r="T91" s="641"/>
      <c r="U91" s="641"/>
      <c r="V91" s="641"/>
      <c r="W91" s="641"/>
      <c r="X91" s="641"/>
      <c r="Y91" s="641"/>
      <c r="Z91" s="641"/>
      <c r="AA91" s="641"/>
      <c r="AB91" s="642"/>
      <c r="AC91" s="640"/>
      <c r="AD91" s="641"/>
      <c r="AE91" s="641"/>
      <c r="AF91" s="641"/>
      <c r="AG91" s="641"/>
      <c r="AH91" s="641"/>
      <c r="AI91" s="641"/>
      <c r="AJ91" s="641"/>
      <c r="AK91" s="641"/>
      <c r="AL91" s="641"/>
      <c r="AM91" s="641"/>
      <c r="AN91" s="642"/>
      <c r="AO91" s="640"/>
      <c r="AP91" s="641"/>
      <c r="AQ91" s="641"/>
      <c r="AR91" s="641"/>
      <c r="AS91" s="641"/>
      <c r="AT91" s="641"/>
      <c r="AU91" s="641"/>
      <c r="AV91" s="641"/>
      <c r="AW91" s="641"/>
      <c r="AX91" s="643"/>
    </row>
    <row r="92" spans="1:52" ht="24.75" customHeight="1" x14ac:dyDescent="0.15">
      <c r="A92" s="657" t="s">
        <v>243</v>
      </c>
      <c r="B92" s="658"/>
      <c r="C92" s="658"/>
      <c r="D92" s="658"/>
      <c r="E92" s="640" t="s">
        <v>616</v>
      </c>
      <c r="F92" s="641"/>
      <c r="G92" s="641"/>
      <c r="H92" s="641"/>
      <c r="I92" s="641"/>
      <c r="J92" s="641"/>
      <c r="K92" s="641"/>
      <c r="L92" s="641"/>
      <c r="M92" s="641"/>
      <c r="N92" s="641"/>
      <c r="O92" s="641"/>
      <c r="P92" s="642"/>
      <c r="Q92" s="640"/>
      <c r="R92" s="641"/>
      <c r="S92" s="641"/>
      <c r="T92" s="641"/>
      <c r="U92" s="641"/>
      <c r="V92" s="641"/>
      <c r="W92" s="641"/>
      <c r="X92" s="641"/>
      <c r="Y92" s="641"/>
      <c r="Z92" s="641"/>
      <c r="AA92" s="641"/>
      <c r="AB92" s="642"/>
      <c r="AC92" s="640"/>
      <c r="AD92" s="641"/>
      <c r="AE92" s="641"/>
      <c r="AF92" s="641"/>
      <c r="AG92" s="641"/>
      <c r="AH92" s="641"/>
      <c r="AI92" s="641"/>
      <c r="AJ92" s="641"/>
      <c r="AK92" s="641"/>
      <c r="AL92" s="641"/>
      <c r="AM92" s="641"/>
      <c r="AN92" s="642"/>
      <c r="AO92" s="640"/>
      <c r="AP92" s="641"/>
      <c r="AQ92" s="641"/>
      <c r="AR92" s="641"/>
      <c r="AS92" s="641"/>
      <c r="AT92" s="641"/>
      <c r="AU92" s="641"/>
      <c r="AV92" s="641"/>
      <c r="AW92" s="641"/>
      <c r="AX92" s="643"/>
    </row>
    <row r="93" spans="1:52" ht="24.75" customHeight="1" x14ac:dyDescent="0.15">
      <c r="A93" s="657" t="s">
        <v>242</v>
      </c>
      <c r="B93" s="658"/>
      <c r="C93" s="658"/>
      <c r="D93" s="658"/>
      <c r="E93" s="640" t="s">
        <v>617</v>
      </c>
      <c r="F93" s="641"/>
      <c r="G93" s="641"/>
      <c r="H93" s="641"/>
      <c r="I93" s="641"/>
      <c r="J93" s="641"/>
      <c r="K93" s="641"/>
      <c r="L93" s="641"/>
      <c r="M93" s="641"/>
      <c r="N93" s="641"/>
      <c r="O93" s="641"/>
      <c r="P93" s="642"/>
      <c r="Q93" s="640"/>
      <c r="R93" s="641"/>
      <c r="S93" s="641"/>
      <c r="T93" s="641"/>
      <c r="U93" s="641"/>
      <c r="V93" s="641"/>
      <c r="W93" s="641"/>
      <c r="X93" s="641"/>
      <c r="Y93" s="641"/>
      <c r="Z93" s="641"/>
      <c r="AA93" s="641"/>
      <c r="AB93" s="642"/>
      <c r="AC93" s="640"/>
      <c r="AD93" s="641"/>
      <c r="AE93" s="641"/>
      <c r="AF93" s="641"/>
      <c r="AG93" s="641"/>
      <c r="AH93" s="641"/>
      <c r="AI93" s="641"/>
      <c r="AJ93" s="641"/>
      <c r="AK93" s="641"/>
      <c r="AL93" s="641"/>
      <c r="AM93" s="641"/>
      <c r="AN93" s="642"/>
      <c r="AO93" s="640"/>
      <c r="AP93" s="641"/>
      <c r="AQ93" s="641"/>
      <c r="AR93" s="641"/>
      <c r="AS93" s="641"/>
      <c r="AT93" s="641"/>
      <c r="AU93" s="641"/>
      <c r="AV93" s="641"/>
      <c r="AW93" s="641"/>
      <c r="AX93" s="643"/>
    </row>
    <row r="94" spans="1:52" ht="24.75" customHeight="1" x14ac:dyDescent="0.15">
      <c r="A94" s="657" t="s">
        <v>241</v>
      </c>
      <c r="B94" s="658"/>
      <c r="C94" s="658"/>
      <c r="D94" s="658"/>
      <c r="E94" s="640" t="s">
        <v>618</v>
      </c>
      <c r="F94" s="641"/>
      <c r="G94" s="641"/>
      <c r="H94" s="641"/>
      <c r="I94" s="641"/>
      <c r="J94" s="641"/>
      <c r="K94" s="641"/>
      <c r="L94" s="641"/>
      <c r="M94" s="641"/>
      <c r="N94" s="641"/>
      <c r="O94" s="641"/>
      <c r="P94" s="642"/>
      <c r="Q94" s="640"/>
      <c r="R94" s="641"/>
      <c r="S94" s="641"/>
      <c r="T94" s="641"/>
      <c r="U94" s="641"/>
      <c r="V94" s="641"/>
      <c r="W94" s="641"/>
      <c r="X94" s="641"/>
      <c r="Y94" s="641"/>
      <c r="Z94" s="641"/>
      <c r="AA94" s="641"/>
      <c r="AB94" s="642"/>
      <c r="AC94" s="640"/>
      <c r="AD94" s="641"/>
      <c r="AE94" s="641"/>
      <c r="AF94" s="641"/>
      <c r="AG94" s="641"/>
      <c r="AH94" s="641"/>
      <c r="AI94" s="641"/>
      <c r="AJ94" s="641"/>
      <c r="AK94" s="641"/>
      <c r="AL94" s="641"/>
      <c r="AM94" s="641"/>
      <c r="AN94" s="642"/>
      <c r="AO94" s="640"/>
      <c r="AP94" s="641"/>
      <c r="AQ94" s="641"/>
      <c r="AR94" s="641"/>
      <c r="AS94" s="641"/>
      <c r="AT94" s="641"/>
      <c r="AU94" s="641"/>
      <c r="AV94" s="641"/>
      <c r="AW94" s="641"/>
      <c r="AX94" s="643"/>
    </row>
    <row r="95" spans="1:52" ht="24.75" customHeight="1" x14ac:dyDescent="0.15">
      <c r="A95" s="657" t="s">
        <v>240</v>
      </c>
      <c r="B95" s="658"/>
      <c r="C95" s="658"/>
      <c r="D95" s="658"/>
      <c r="E95" s="640" t="s">
        <v>619</v>
      </c>
      <c r="F95" s="641"/>
      <c r="G95" s="641"/>
      <c r="H95" s="641"/>
      <c r="I95" s="641"/>
      <c r="J95" s="641"/>
      <c r="K95" s="641"/>
      <c r="L95" s="641"/>
      <c r="M95" s="641"/>
      <c r="N95" s="641"/>
      <c r="O95" s="641"/>
      <c r="P95" s="642"/>
      <c r="Q95" s="640"/>
      <c r="R95" s="641"/>
      <c r="S95" s="641"/>
      <c r="T95" s="641"/>
      <c r="U95" s="641"/>
      <c r="V95" s="641"/>
      <c r="W95" s="641"/>
      <c r="X95" s="641"/>
      <c r="Y95" s="641"/>
      <c r="Z95" s="641"/>
      <c r="AA95" s="641"/>
      <c r="AB95" s="642"/>
      <c r="AC95" s="640"/>
      <c r="AD95" s="641"/>
      <c r="AE95" s="641"/>
      <c r="AF95" s="641"/>
      <c r="AG95" s="641"/>
      <c r="AH95" s="641"/>
      <c r="AI95" s="641"/>
      <c r="AJ95" s="641"/>
      <c r="AK95" s="641"/>
      <c r="AL95" s="641"/>
      <c r="AM95" s="641"/>
      <c r="AN95" s="642"/>
      <c r="AO95" s="640"/>
      <c r="AP95" s="641"/>
      <c r="AQ95" s="641"/>
      <c r="AR95" s="641"/>
      <c r="AS95" s="641"/>
      <c r="AT95" s="641"/>
      <c r="AU95" s="641"/>
      <c r="AV95" s="641"/>
      <c r="AW95" s="641"/>
      <c r="AX95" s="643"/>
    </row>
    <row r="96" spans="1:52" ht="24.75" customHeight="1" x14ac:dyDescent="0.15">
      <c r="A96" s="657" t="s">
        <v>239</v>
      </c>
      <c r="B96" s="658"/>
      <c r="C96" s="658"/>
      <c r="D96" s="658"/>
      <c r="E96" s="640" t="s">
        <v>618</v>
      </c>
      <c r="F96" s="641"/>
      <c r="G96" s="641"/>
      <c r="H96" s="641"/>
      <c r="I96" s="641"/>
      <c r="J96" s="641"/>
      <c r="K96" s="641"/>
      <c r="L96" s="641"/>
      <c r="M96" s="641"/>
      <c r="N96" s="641"/>
      <c r="O96" s="641"/>
      <c r="P96" s="642"/>
      <c r="Q96" s="640"/>
      <c r="R96" s="641"/>
      <c r="S96" s="641"/>
      <c r="T96" s="641"/>
      <c r="U96" s="641"/>
      <c r="V96" s="641"/>
      <c r="W96" s="641"/>
      <c r="X96" s="641"/>
      <c r="Y96" s="641"/>
      <c r="Z96" s="641"/>
      <c r="AA96" s="641"/>
      <c r="AB96" s="642"/>
      <c r="AC96" s="640"/>
      <c r="AD96" s="641"/>
      <c r="AE96" s="641"/>
      <c r="AF96" s="641"/>
      <c r="AG96" s="641"/>
      <c r="AH96" s="641"/>
      <c r="AI96" s="641"/>
      <c r="AJ96" s="641"/>
      <c r="AK96" s="641"/>
      <c r="AL96" s="641"/>
      <c r="AM96" s="641"/>
      <c r="AN96" s="642"/>
      <c r="AO96" s="640"/>
      <c r="AP96" s="641"/>
      <c r="AQ96" s="641"/>
      <c r="AR96" s="641"/>
      <c r="AS96" s="641"/>
      <c r="AT96" s="641"/>
      <c r="AU96" s="641"/>
      <c r="AV96" s="641"/>
      <c r="AW96" s="641"/>
      <c r="AX96" s="643"/>
    </row>
    <row r="97" spans="1:50" ht="24.75" customHeight="1" x14ac:dyDescent="0.15">
      <c r="A97" s="657" t="s">
        <v>238</v>
      </c>
      <c r="B97" s="658"/>
      <c r="C97" s="658"/>
      <c r="D97" s="658"/>
      <c r="E97" s="640" t="s">
        <v>620</v>
      </c>
      <c r="F97" s="641"/>
      <c r="G97" s="641"/>
      <c r="H97" s="641"/>
      <c r="I97" s="641"/>
      <c r="J97" s="641"/>
      <c r="K97" s="641"/>
      <c r="L97" s="641"/>
      <c r="M97" s="641"/>
      <c r="N97" s="641"/>
      <c r="O97" s="641"/>
      <c r="P97" s="642"/>
      <c r="Q97" s="640"/>
      <c r="R97" s="641"/>
      <c r="S97" s="641"/>
      <c r="T97" s="641"/>
      <c r="U97" s="641"/>
      <c r="V97" s="641"/>
      <c r="W97" s="641"/>
      <c r="X97" s="641"/>
      <c r="Y97" s="641"/>
      <c r="Z97" s="641"/>
      <c r="AA97" s="641"/>
      <c r="AB97" s="642"/>
      <c r="AC97" s="640"/>
      <c r="AD97" s="641"/>
      <c r="AE97" s="641"/>
      <c r="AF97" s="641"/>
      <c r="AG97" s="641"/>
      <c r="AH97" s="641"/>
      <c r="AI97" s="641"/>
      <c r="AJ97" s="641"/>
      <c r="AK97" s="641"/>
      <c r="AL97" s="641"/>
      <c r="AM97" s="641"/>
      <c r="AN97" s="642"/>
      <c r="AO97" s="640"/>
      <c r="AP97" s="641"/>
      <c r="AQ97" s="641"/>
      <c r="AR97" s="641"/>
      <c r="AS97" s="641"/>
      <c r="AT97" s="641"/>
      <c r="AU97" s="641"/>
      <c r="AV97" s="641"/>
      <c r="AW97" s="641"/>
      <c r="AX97" s="643"/>
    </row>
    <row r="98" spans="1:50" ht="24.75" customHeight="1" x14ac:dyDescent="0.15">
      <c r="A98" s="657" t="s">
        <v>384</v>
      </c>
      <c r="B98" s="658"/>
      <c r="C98" s="658"/>
      <c r="D98" s="658"/>
      <c r="E98" s="659" t="s">
        <v>570</v>
      </c>
      <c r="F98" s="660"/>
      <c r="G98" s="660"/>
      <c r="H98" s="70" t="str">
        <f>IF(E98="","","-")</f>
        <v>-</v>
      </c>
      <c r="I98" s="660"/>
      <c r="J98" s="660"/>
      <c r="K98" s="70" t="str">
        <f>IF(I98="","","-")</f>
        <v/>
      </c>
      <c r="L98" s="661">
        <v>131</v>
      </c>
      <c r="M98" s="661"/>
      <c r="N98" s="70" t="str">
        <f>IF(O98="","","-")</f>
        <v/>
      </c>
      <c r="O98" s="662"/>
      <c r="P98" s="663"/>
      <c r="Q98" s="659"/>
      <c r="R98" s="660"/>
      <c r="S98" s="660"/>
      <c r="T98" s="70" t="str">
        <f>IF(Q98="","","-")</f>
        <v/>
      </c>
      <c r="U98" s="660"/>
      <c r="V98" s="660"/>
      <c r="W98" s="70" t="str">
        <f>IF(U98="","","-")</f>
        <v/>
      </c>
      <c r="X98" s="661"/>
      <c r="Y98" s="661"/>
      <c r="Z98" s="70" t="str">
        <f>IF(AA98="","","-")</f>
        <v/>
      </c>
      <c r="AA98" s="662"/>
      <c r="AB98" s="663"/>
      <c r="AC98" s="659"/>
      <c r="AD98" s="660"/>
      <c r="AE98" s="660"/>
      <c r="AF98" s="70" t="str">
        <f>IF(AC98="","","-")</f>
        <v/>
      </c>
      <c r="AG98" s="660"/>
      <c r="AH98" s="660"/>
      <c r="AI98" s="70" t="str">
        <f>IF(AG98="","","-")</f>
        <v/>
      </c>
      <c r="AJ98" s="661"/>
      <c r="AK98" s="661"/>
      <c r="AL98" s="70" t="str">
        <f>IF(AM98="","","-")</f>
        <v/>
      </c>
      <c r="AM98" s="662"/>
      <c r="AN98" s="663"/>
      <c r="AO98" s="659"/>
      <c r="AP98" s="660"/>
      <c r="AQ98" s="70" t="str">
        <f>IF(AO98="","","-")</f>
        <v/>
      </c>
      <c r="AR98" s="660"/>
      <c r="AS98" s="660"/>
      <c r="AT98" s="70" t="str">
        <f>IF(AR98="","","-")</f>
        <v/>
      </c>
      <c r="AU98" s="661"/>
      <c r="AV98" s="661"/>
      <c r="AW98" s="70" t="str">
        <f>IF(AX98="","","-")</f>
        <v/>
      </c>
      <c r="AX98" s="73"/>
    </row>
    <row r="99" spans="1:50" ht="24.75" customHeight="1" x14ac:dyDescent="0.15">
      <c r="A99" s="657" t="s">
        <v>557</v>
      </c>
      <c r="B99" s="658"/>
      <c r="C99" s="658"/>
      <c r="D99" s="658"/>
      <c r="E99" s="659" t="s">
        <v>570</v>
      </c>
      <c r="F99" s="660"/>
      <c r="G99" s="660"/>
      <c r="H99" s="70"/>
      <c r="I99" s="660"/>
      <c r="J99" s="660"/>
      <c r="K99" s="70"/>
      <c r="L99" s="661">
        <v>132</v>
      </c>
      <c r="M99" s="661"/>
      <c r="N99" s="70" t="str">
        <f>IF(O99="","","-")</f>
        <v/>
      </c>
      <c r="O99" s="662"/>
      <c r="P99" s="663"/>
      <c r="Q99" s="659"/>
      <c r="R99" s="660"/>
      <c r="S99" s="660"/>
      <c r="T99" s="70" t="str">
        <f>IF(Q99="","","-")</f>
        <v/>
      </c>
      <c r="U99" s="660"/>
      <c r="V99" s="660"/>
      <c r="W99" s="70" t="str">
        <f>IF(U99="","","-")</f>
        <v/>
      </c>
      <c r="X99" s="661"/>
      <c r="Y99" s="661"/>
      <c r="Z99" s="70" t="str">
        <f>IF(AA99="","","-")</f>
        <v/>
      </c>
      <c r="AA99" s="662"/>
      <c r="AB99" s="663"/>
      <c r="AC99" s="659"/>
      <c r="AD99" s="660"/>
      <c r="AE99" s="660"/>
      <c r="AF99" s="70" t="str">
        <f>IF(AC99="","","-")</f>
        <v/>
      </c>
      <c r="AG99" s="660"/>
      <c r="AH99" s="660"/>
      <c r="AI99" s="70" t="str">
        <f>IF(AG99="","","-")</f>
        <v/>
      </c>
      <c r="AJ99" s="661"/>
      <c r="AK99" s="661"/>
      <c r="AL99" s="70" t="str">
        <f>IF(AM99="","","-")</f>
        <v/>
      </c>
      <c r="AM99" s="662"/>
      <c r="AN99" s="663"/>
      <c r="AO99" s="659"/>
      <c r="AP99" s="660"/>
      <c r="AQ99" s="70" t="str">
        <f>IF(AO99="","","-")</f>
        <v/>
      </c>
      <c r="AR99" s="660"/>
      <c r="AS99" s="660"/>
      <c r="AT99" s="70" t="str">
        <f>IF(AR99="","","-")</f>
        <v/>
      </c>
      <c r="AU99" s="661"/>
      <c r="AV99" s="661"/>
      <c r="AW99" s="70" t="str">
        <f>IF(AX99="","","-")</f>
        <v/>
      </c>
      <c r="AX99" s="73"/>
    </row>
    <row r="100" spans="1:50" ht="24.75" customHeight="1" thickBot="1" x14ac:dyDescent="0.2">
      <c r="A100" s="690" t="s">
        <v>352</v>
      </c>
      <c r="B100" s="691"/>
      <c r="C100" s="691"/>
      <c r="D100" s="691"/>
      <c r="E100" s="687">
        <v>2021</v>
      </c>
      <c r="F100" s="688"/>
      <c r="G100" s="689" t="s">
        <v>569</v>
      </c>
      <c r="H100" s="689"/>
      <c r="I100" s="689"/>
      <c r="J100" s="688">
        <v>20</v>
      </c>
      <c r="K100" s="688"/>
      <c r="L100" s="692">
        <v>149</v>
      </c>
      <c r="M100" s="692"/>
      <c r="N100" s="692"/>
      <c r="O100" s="688"/>
      <c r="P100" s="688"/>
      <c r="Q100" s="687"/>
      <c r="R100" s="688"/>
      <c r="S100" s="689"/>
      <c r="T100" s="689"/>
      <c r="U100" s="689"/>
      <c r="V100" s="688"/>
      <c r="W100" s="688"/>
      <c r="X100" s="692"/>
      <c r="Y100" s="692"/>
      <c r="Z100" s="692"/>
      <c r="AA100" s="688"/>
      <c r="AB100" s="717"/>
      <c r="AC100" s="687"/>
      <c r="AD100" s="688"/>
      <c r="AE100" s="689"/>
      <c r="AF100" s="689"/>
      <c r="AG100" s="689"/>
      <c r="AH100" s="688"/>
      <c r="AI100" s="688"/>
      <c r="AJ100" s="692"/>
      <c r="AK100" s="692"/>
      <c r="AL100" s="692"/>
      <c r="AM100" s="688"/>
      <c r="AN100" s="717"/>
      <c r="AO100" s="687"/>
      <c r="AP100" s="688"/>
      <c r="AQ100" s="689"/>
      <c r="AR100" s="689"/>
      <c r="AS100" s="689"/>
      <c r="AT100" s="688"/>
      <c r="AU100" s="688"/>
      <c r="AV100" s="692"/>
      <c r="AW100" s="692"/>
      <c r="AX100" s="75"/>
    </row>
    <row r="101" spans="1:50" ht="28.35" customHeight="1" x14ac:dyDescent="0.15">
      <c r="A101" s="664" t="s">
        <v>232</v>
      </c>
      <c r="B101" s="665"/>
      <c r="C101" s="665"/>
      <c r="D101" s="665"/>
      <c r="E101" s="665"/>
      <c r="F101" s="666"/>
      <c r="G101" s="76" t="s">
        <v>558</v>
      </c>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8"/>
    </row>
    <row r="102" spans="1:50" ht="28.35" customHeight="1" x14ac:dyDescent="0.15">
      <c r="A102" s="169"/>
      <c r="B102" s="170"/>
      <c r="C102" s="170"/>
      <c r="D102" s="170"/>
      <c r="E102" s="170"/>
      <c r="F102" s="17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169"/>
      <c r="B103" s="170"/>
      <c r="C103" s="170"/>
      <c r="D103" s="170"/>
      <c r="E103" s="170"/>
      <c r="F103" s="17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169"/>
      <c r="B104" s="170"/>
      <c r="C104" s="170"/>
      <c r="D104" s="170"/>
      <c r="E104" s="170"/>
      <c r="F104" s="17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169"/>
      <c r="B105" s="170"/>
      <c r="C105" s="170"/>
      <c r="D105" s="170"/>
      <c r="E105" s="170"/>
      <c r="F105" s="17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69"/>
      <c r="B106" s="170"/>
      <c r="C106" s="170"/>
      <c r="D106" s="170"/>
      <c r="E106" s="170"/>
      <c r="F106" s="171"/>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69"/>
      <c r="B107" s="170"/>
      <c r="C107" s="170"/>
      <c r="D107" s="170"/>
      <c r="E107" s="170"/>
      <c r="F107" s="171"/>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15">
      <c r="A108" s="169"/>
      <c r="B108" s="170"/>
      <c r="C108" s="170"/>
      <c r="D108" s="170"/>
      <c r="E108" s="170"/>
      <c r="F108" s="171"/>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169"/>
      <c r="B109" s="170"/>
      <c r="C109" s="170"/>
      <c r="D109" s="170"/>
      <c r="E109" s="170"/>
      <c r="F109" s="171"/>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169"/>
      <c r="B110" s="170"/>
      <c r="C110" s="170"/>
      <c r="D110" s="170"/>
      <c r="E110" s="170"/>
      <c r="F110" s="171"/>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169"/>
      <c r="B111" s="170"/>
      <c r="C111" s="170"/>
      <c r="D111" s="170"/>
      <c r="E111" s="170"/>
      <c r="F111" s="171"/>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169"/>
      <c r="B112" s="170"/>
      <c r="C112" s="170"/>
      <c r="D112" s="170"/>
      <c r="E112" s="170"/>
      <c r="F112" s="171"/>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169"/>
      <c r="B113" s="170"/>
      <c r="C113" s="170"/>
      <c r="D113" s="170"/>
      <c r="E113" s="170"/>
      <c r="F113" s="171"/>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7.75" customHeight="1" x14ac:dyDescent="0.15">
      <c r="A114" s="169"/>
      <c r="B114" s="170"/>
      <c r="C114" s="170"/>
      <c r="D114" s="170"/>
      <c r="E114" s="170"/>
      <c r="F114" s="171"/>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8.35" customHeight="1" x14ac:dyDescent="0.15">
      <c r="A115" s="169"/>
      <c r="B115" s="170"/>
      <c r="C115" s="170"/>
      <c r="D115" s="170"/>
      <c r="E115" s="170"/>
      <c r="F115" s="171"/>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8.35" customHeight="1" x14ac:dyDescent="0.15">
      <c r="A116" s="169"/>
      <c r="B116" s="170"/>
      <c r="C116" s="170"/>
      <c r="D116" s="170"/>
      <c r="E116" s="170"/>
      <c r="F116" s="171"/>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8.35" customHeight="1" x14ac:dyDescent="0.15">
      <c r="A117" s="169"/>
      <c r="B117" s="170"/>
      <c r="C117" s="170"/>
      <c r="D117" s="170"/>
      <c r="E117" s="170"/>
      <c r="F117" s="171"/>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52.5" customHeight="1" x14ac:dyDescent="0.15">
      <c r="A118" s="169"/>
      <c r="B118" s="170"/>
      <c r="C118" s="170"/>
      <c r="D118" s="170"/>
      <c r="E118" s="170"/>
      <c r="F118" s="171"/>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52.5" customHeight="1" x14ac:dyDescent="0.15">
      <c r="A119" s="169"/>
      <c r="B119" s="170"/>
      <c r="C119" s="170"/>
      <c r="D119" s="170"/>
      <c r="E119" s="170"/>
      <c r="F119" s="171"/>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52.5" customHeight="1" x14ac:dyDescent="0.15">
      <c r="A120" s="169"/>
      <c r="B120" s="170"/>
      <c r="C120" s="170"/>
      <c r="D120" s="170"/>
      <c r="E120" s="170"/>
      <c r="F120" s="171"/>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1" ht="29.25" customHeight="1" x14ac:dyDescent="0.15">
      <c r="A121" s="169"/>
      <c r="B121" s="170"/>
      <c r="C121" s="170"/>
      <c r="D121" s="170"/>
      <c r="E121" s="170"/>
      <c r="F121" s="171"/>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18.399999999999999" customHeight="1" thickBot="1" x14ac:dyDescent="0.2">
      <c r="A122" s="667"/>
      <c r="B122" s="668"/>
      <c r="C122" s="668"/>
      <c r="D122" s="668"/>
      <c r="E122" s="668"/>
      <c r="F122" s="669"/>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1" ht="24.75" customHeight="1" x14ac:dyDescent="0.15">
      <c r="A123" s="670" t="s">
        <v>234</v>
      </c>
      <c r="B123" s="671"/>
      <c r="C123" s="671"/>
      <c r="D123" s="671"/>
      <c r="E123" s="671"/>
      <c r="F123" s="672"/>
      <c r="G123" s="676" t="s">
        <v>621</v>
      </c>
      <c r="H123" s="677"/>
      <c r="I123" s="677"/>
      <c r="J123" s="677"/>
      <c r="K123" s="677"/>
      <c r="L123" s="677"/>
      <c r="M123" s="677"/>
      <c r="N123" s="677"/>
      <c r="O123" s="677"/>
      <c r="P123" s="677"/>
      <c r="Q123" s="677"/>
      <c r="R123" s="677"/>
      <c r="S123" s="677"/>
      <c r="T123" s="677"/>
      <c r="U123" s="677"/>
      <c r="V123" s="677"/>
      <c r="W123" s="677"/>
      <c r="X123" s="677"/>
      <c r="Y123" s="677"/>
      <c r="Z123" s="677"/>
      <c r="AA123" s="677"/>
      <c r="AB123" s="678"/>
      <c r="AC123" s="676" t="s">
        <v>622</v>
      </c>
      <c r="AD123" s="677"/>
      <c r="AE123" s="677"/>
      <c r="AF123" s="677"/>
      <c r="AG123" s="677"/>
      <c r="AH123" s="677"/>
      <c r="AI123" s="677"/>
      <c r="AJ123" s="677"/>
      <c r="AK123" s="677"/>
      <c r="AL123" s="677"/>
      <c r="AM123" s="677"/>
      <c r="AN123" s="677"/>
      <c r="AO123" s="677"/>
      <c r="AP123" s="677"/>
      <c r="AQ123" s="677"/>
      <c r="AR123" s="677"/>
      <c r="AS123" s="677"/>
      <c r="AT123" s="677"/>
      <c r="AU123" s="677"/>
      <c r="AV123" s="677"/>
      <c r="AW123" s="677"/>
      <c r="AX123" s="679"/>
    </row>
    <row r="124" spans="1:51" ht="24.75" customHeight="1" x14ac:dyDescent="0.15">
      <c r="A124" s="673"/>
      <c r="B124" s="674"/>
      <c r="C124" s="674"/>
      <c r="D124" s="674"/>
      <c r="E124" s="674"/>
      <c r="F124" s="675"/>
      <c r="G124" s="680" t="s">
        <v>15</v>
      </c>
      <c r="H124" s="681"/>
      <c r="I124" s="681"/>
      <c r="J124" s="681"/>
      <c r="K124" s="681"/>
      <c r="L124" s="682" t="s">
        <v>16</v>
      </c>
      <c r="M124" s="681"/>
      <c r="N124" s="681"/>
      <c r="O124" s="681"/>
      <c r="P124" s="681"/>
      <c r="Q124" s="681"/>
      <c r="R124" s="681"/>
      <c r="S124" s="681"/>
      <c r="T124" s="681"/>
      <c r="U124" s="681"/>
      <c r="V124" s="681"/>
      <c r="W124" s="681"/>
      <c r="X124" s="683"/>
      <c r="Y124" s="684" t="s">
        <v>17</v>
      </c>
      <c r="Z124" s="685"/>
      <c r="AA124" s="685"/>
      <c r="AB124" s="686"/>
      <c r="AC124" s="680" t="s">
        <v>15</v>
      </c>
      <c r="AD124" s="681"/>
      <c r="AE124" s="681"/>
      <c r="AF124" s="681"/>
      <c r="AG124" s="681"/>
      <c r="AH124" s="682" t="s">
        <v>16</v>
      </c>
      <c r="AI124" s="681"/>
      <c r="AJ124" s="681"/>
      <c r="AK124" s="681"/>
      <c r="AL124" s="681"/>
      <c r="AM124" s="681"/>
      <c r="AN124" s="681"/>
      <c r="AO124" s="681"/>
      <c r="AP124" s="681"/>
      <c r="AQ124" s="681"/>
      <c r="AR124" s="681"/>
      <c r="AS124" s="681"/>
      <c r="AT124" s="683"/>
      <c r="AU124" s="684" t="s">
        <v>17</v>
      </c>
      <c r="AV124" s="685"/>
      <c r="AW124" s="685"/>
      <c r="AX124" s="696"/>
    </row>
    <row r="125" spans="1:51" ht="24.75" customHeight="1" x14ac:dyDescent="0.15">
      <c r="A125" s="673"/>
      <c r="B125" s="674"/>
      <c r="C125" s="674"/>
      <c r="D125" s="674"/>
      <c r="E125" s="674"/>
      <c r="F125" s="675"/>
      <c r="G125" s="697" t="s">
        <v>623</v>
      </c>
      <c r="H125" s="698"/>
      <c r="I125" s="698"/>
      <c r="J125" s="698"/>
      <c r="K125" s="699"/>
      <c r="L125" s="700" t="s">
        <v>624</v>
      </c>
      <c r="M125" s="701"/>
      <c r="N125" s="701"/>
      <c r="O125" s="701"/>
      <c r="P125" s="701"/>
      <c r="Q125" s="701"/>
      <c r="R125" s="701"/>
      <c r="S125" s="701"/>
      <c r="T125" s="701"/>
      <c r="U125" s="701"/>
      <c r="V125" s="701"/>
      <c r="W125" s="701"/>
      <c r="X125" s="702"/>
      <c r="Y125" s="703">
        <v>11</v>
      </c>
      <c r="Z125" s="704"/>
      <c r="AA125" s="704"/>
      <c r="AB125" s="705"/>
      <c r="AC125" s="697" t="s">
        <v>625</v>
      </c>
      <c r="AD125" s="698"/>
      <c r="AE125" s="698"/>
      <c r="AF125" s="698"/>
      <c r="AG125" s="699"/>
      <c r="AH125" s="700" t="s">
        <v>626</v>
      </c>
      <c r="AI125" s="701"/>
      <c r="AJ125" s="701"/>
      <c r="AK125" s="701"/>
      <c r="AL125" s="701"/>
      <c r="AM125" s="701"/>
      <c r="AN125" s="701"/>
      <c r="AO125" s="701"/>
      <c r="AP125" s="701"/>
      <c r="AQ125" s="701"/>
      <c r="AR125" s="701"/>
      <c r="AS125" s="701"/>
      <c r="AT125" s="702"/>
      <c r="AU125" s="703">
        <v>5</v>
      </c>
      <c r="AV125" s="704"/>
      <c r="AW125" s="704"/>
      <c r="AX125" s="706"/>
    </row>
    <row r="126" spans="1:51" ht="24.75" customHeight="1" x14ac:dyDescent="0.15">
      <c r="A126" s="673"/>
      <c r="B126" s="674"/>
      <c r="C126" s="674"/>
      <c r="D126" s="674"/>
      <c r="E126" s="674"/>
      <c r="F126" s="675"/>
      <c r="G126" s="707"/>
      <c r="H126" s="708"/>
      <c r="I126" s="708"/>
      <c r="J126" s="708"/>
      <c r="K126" s="709"/>
      <c r="L126" s="710"/>
      <c r="M126" s="711"/>
      <c r="N126" s="711"/>
      <c r="O126" s="711"/>
      <c r="P126" s="711"/>
      <c r="Q126" s="711"/>
      <c r="R126" s="711"/>
      <c r="S126" s="711"/>
      <c r="T126" s="711"/>
      <c r="U126" s="711"/>
      <c r="V126" s="711"/>
      <c r="W126" s="711"/>
      <c r="X126" s="712"/>
      <c r="Y126" s="693"/>
      <c r="Z126" s="694"/>
      <c r="AA126" s="694"/>
      <c r="AB126" s="713"/>
      <c r="AC126" s="707"/>
      <c r="AD126" s="708"/>
      <c r="AE126" s="708"/>
      <c r="AF126" s="708"/>
      <c r="AG126" s="709"/>
      <c r="AH126" s="710"/>
      <c r="AI126" s="711"/>
      <c r="AJ126" s="711"/>
      <c r="AK126" s="711"/>
      <c r="AL126" s="711"/>
      <c r="AM126" s="711"/>
      <c r="AN126" s="711"/>
      <c r="AO126" s="711"/>
      <c r="AP126" s="711"/>
      <c r="AQ126" s="711"/>
      <c r="AR126" s="711"/>
      <c r="AS126" s="711"/>
      <c r="AT126" s="712"/>
      <c r="AU126" s="693"/>
      <c r="AV126" s="694"/>
      <c r="AW126" s="694"/>
      <c r="AX126" s="695"/>
    </row>
    <row r="127" spans="1:51" ht="24.75" customHeight="1" x14ac:dyDescent="0.15">
      <c r="A127" s="673"/>
      <c r="B127" s="674"/>
      <c r="C127" s="674"/>
      <c r="D127" s="674"/>
      <c r="E127" s="674"/>
      <c r="F127" s="675"/>
      <c r="G127" s="718" t="s">
        <v>18</v>
      </c>
      <c r="H127" s="719"/>
      <c r="I127" s="719"/>
      <c r="J127" s="719"/>
      <c r="K127" s="719"/>
      <c r="L127" s="720"/>
      <c r="M127" s="721"/>
      <c r="N127" s="721"/>
      <c r="O127" s="721"/>
      <c r="P127" s="721"/>
      <c r="Q127" s="721"/>
      <c r="R127" s="721"/>
      <c r="S127" s="721"/>
      <c r="T127" s="721"/>
      <c r="U127" s="721"/>
      <c r="V127" s="721"/>
      <c r="W127" s="721"/>
      <c r="X127" s="722"/>
      <c r="Y127" s="723">
        <f>SUM(Y125:AB126)</f>
        <v>11</v>
      </c>
      <c r="Z127" s="724"/>
      <c r="AA127" s="724"/>
      <c r="AB127" s="725"/>
      <c r="AC127" s="718" t="s">
        <v>18</v>
      </c>
      <c r="AD127" s="719"/>
      <c r="AE127" s="719"/>
      <c r="AF127" s="719"/>
      <c r="AG127" s="719"/>
      <c r="AH127" s="720"/>
      <c r="AI127" s="721"/>
      <c r="AJ127" s="721"/>
      <c r="AK127" s="721"/>
      <c r="AL127" s="721"/>
      <c r="AM127" s="721"/>
      <c r="AN127" s="721"/>
      <c r="AO127" s="721"/>
      <c r="AP127" s="721"/>
      <c r="AQ127" s="721"/>
      <c r="AR127" s="721"/>
      <c r="AS127" s="721"/>
      <c r="AT127" s="722"/>
      <c r="AU127" s="723">
        <f>SUM(AU125:AX126)</f>
        <v>5</v>
      </c>
      <c r="AV127" s="724"/>
      <c r="AW127" s="724"/>
      <c r="AX127" s="726"/>
      <c r="AY127" t="e">
        <f>#REF!</f>
        <v>#REF!</v>
      </c>
    </row>
    <row r="128" spans="1:51" ht="24.75" customHeight="1" thickBot="1" x14ac:dyDescent="0.2">
      <c r="A128" s="746" t="s">
        <v>544</v>
      </c>
      <c r="B128" s="747"/>
      <c r="C128" s="747"/>
      <c r="D128" s="747"/>
      <c r="E128" s="747"/>
      <c r="F128" s="747"/>
      <c r="G128" s="747"/>
      <c r="H128" s="747"/>
      <c r="I128" s="747"/>
      <c r="J128" s="747"/>
      <c r="K128" s="747"/>
      <c r="L128" s="747"/>
      <c r="M128" s="747"/>
      <c r="N128" s="747"/>
      <c r="O128" s="747"/>
      <c r="P128" s="747"/>
      <c r="Q128" s="747"/>
      <c r="R128" s="747"/>
      <c r="S128" s="747"/>
      <c r="T128" s="747"/>
      <c r="U128" s="747"/>
      <c r="V128" s="747"/>
      <c r="W128" s="747"/>
      <c r="X128" s="747"/>
      <c r="Y128" s="747"/>
      <c r="Z128" s="747"/>
      <c r="AA128" s="747"/>
      <c r="AB128" s="747"/>
      <c r="AC128" s="747"/>
      <c r="AD128" s="747"/>
      <c r="AE128" s="747"/>
      <c r="AF128" s="747"/>
      <c r="AG128" s="747"/>
      <c r="AH128" s="747"/>
      <c r="AI128" s="747"/>
      <c r="AJ128" s="747"/>
      <c r="AK128" s="748"/>
      <c r="AL128" s="749" t="s">
        <v>207</v>
      </c>
      <c r="AM128" s="750"/>
      <c r="AN128" s="750"/>
      <c r="AO128" s="72" t="s">
        <v>206</v>
      </c>
      <c r="AP128" s="21"/>
      <c r="AQ128" s="21"/>
      <c r="AR128" s="21"/>
      <c r="AS128" s="21"/>
      <c r="AT128" s="21"/>
      <c r="AU128" s="21"/>
      <c r="AV128" s="21"/>
      <c r="AW128" s="21"/>
      <c r="AX128" s="22"/>
      <c r="AY128">
        <f>COUNTIF($AO$128,"☑")</f>
        <v>0</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41" t="s">
        <v>215</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67.900000000000006" customHeight="1" x14ac:dyDescent="0.15">
      <c r="A133" s="715"/>
      <c r="B133" s="715"/>
      <c r="C133" s="715" t="s">
        <v>24</v>
      </c>
      <c r="D133" s="715"/>
      <c r="E133" s="715"/>
      <c r="F133" s="715"/>
      <c r="G133" s="715"/>
      <c r="H133" s="715"/>
      <c r="I133" s="715"/>
      <c r="J133" s="751" t="s">
        <v>181</v>
      </c>
      <c r="K133" s="658"/>
      <c r="L133" s="658"/>
      <c r="M133" s="658"/>
      <c r="N133" s="658"/>
      <c r="O133" s="658"/>
      <c r="P133" s="431" t="s">
        <v>25</v>
      </c>
      <c r="Q133" s="431"/>
      <c r="R133" s="431"/>
      <c r="S133" s="431"/>
      <c r="T133" s="431"/>
      <c r="U133" s="431"/>
      <c r="V133" s="431"/>
      <c r="W133" s="431"/>
      <c r="X133" s="431"/>
      <c r="Y133" s="714" t="s">
        <v>180</v>
      </c>
      <c r="Z133" s="752"/>
      <c r="AA133" s="752"/>
      <c r="AB133" s="752"/>
      <c r="AC133" s="751" t="s">
        <v>205</v>
      </c>
      <c r="AD133" s="751"/>
      <c r="AE133" s="751"/>
      <c r="AF133" s="751"/>
      <c r="AG133" s="751"/>
      <c r="AH133" s="714" t="s">
        <v>220</v>
      </c>
      <c r="AI133" s="715"/>
      <c r="AJ133" s="715"/>
      <c r="AK133" s="715"/>
      <c r="AL133" s="715" t="s">
        <v>19</v>
      </c>
      <c r="AM133" s="715"/>
      <c r="AN133" s="715"/>
      <c r="AO133" s="716"/>
      <c r="AP133" s="727" t="s">
        <v>182</v>
      </c>
      <c r="AQ133" s="727"/>
      <c r="AR133" s="727"/>
      <c r="AS133" s="727"/>
      <c r="AT133" s="727"/>
      <c r="AU133" s="727"/>
      <c r="AV133" s="727"/>
      <c r="AW133" s="727"/>
      <c r="AX133" s="727"/>
    </row>
    <row r="134" spans="1:51" ht="30" customHeight="1" x14ac:dyDescent="0.15">
      <c r="A134" s="728">
        <v>1</v>
      </c>
      <c r="B134" s="728">
        <v>1</v>
      </c>
      <c r="C134" s="729" t="s">
        <v>653</v>
      </c>
      <c r="D134" s="730"/>
      <c r="E134" s="730"/>
      <c r="F134" s="730"/>
      <c r="G134" s="730"/>
      <c r="H134" s="730"/>
      <c r="I134" s="730"/>
      <c r="J134" s="731">
        <v>4010401022860</v>
      </c>
      <c r="K134" s="732"/>
      <c r="L134" s="732"/>
      <c r="M134" s="732"/>
      <c r="N134" s="732"/>
      <c r="O134" s="732"/>
      <c r="P134" s="733" t="s">
        <v>624</v>
      </c>
      <c r="Q134" s="734"/>
      <c r="R134" s="734"/>
      <c r="S134" s="734"/>
      <c r="T134" s="734"/>
      <c r="U134" s="734"/>
      <c r="V134" s="734"/>
      <c r="W134" s="734"/>
      <c r="X134" s="734"/>
      <c r="Y134" s="735">
        <v>11</v>
      </c>
      <c r="Z134" s="736"/>
      <c r="AA134" s="736"/>
      <c r="AB134" s="737"/>
      <c r="AC134" s="738" t="s">
        <v>227</v>
      </c>
      <c r="AD134" s="739"/>
      <c r="AE134" s="739"/>
      <c r="AF134" s="739"/>
      <c r="AG134" s="739"/>
      <c r="AH134" s="740" t="s">
        <v>252</v>
      </c>
      <c r="AI134" s="741"/>
      <c r="AJ134" s="741"/>
      <c r="AK134" s="741"/>
      <c r="AL134" s="742" t="s">
        <v>252</v>
      </c>
      <c r="AM134" s="743"/>
      <c r="AN134" s="743"/>
      <c r="AO134" s="744"/>
      <c r="AP134" s="745" t="s">
        <v>627</v>
      </c>
      <c r="AQ134" s="745"/>
      <c r="AR134" s="745"/>
      <c r="AS134" s="745"/>
      <c r="AT134" s="745"/>
      <c r="AU134" s="745"/>
      <c r="AV134" s="745"/>
      <c r="AW134" s="745"/>
      <c r="AX134" s="745"/>
    </row>
    <row r="135" spans="1:51" ht="30" customHeight="1" x14ac:dyDescent="0.15">
      <c r="A135" s="728">
        <v>2</v>
      </c>
      <c r="B135" s="728">
        <v>1</v>
      </c>
      <c r="C135" s="729" t="s">
        <v>628</v>
      </c>
      <c r="D135" s="730"/>
      <c r="E135" s="730"/>
      <c r="F135" s="730"/>
      <c r="G135" s="730"/>
      <c r="H135" s="730"/>
      <c r="I135" s="730"/>
      <c r="J135" s="731" t="s">
        <v>252</v>
      </c>
      <c r="K135" s="732"/>
      <c r="L135" s="732"/>
      <c r="M135" s="732"/>
      <c r="N135" s="732"/>
      <c r="O135" s="732"/>
      <c r="P135" s="733" t="s">
        <v>629</v>
      </c>
      <c r="Q135" s="734"/>
      <c r="R135" s="734"/>
      <c r="S135" s="734"/>
      <c r="T135" s="734"/>
      <c r="U135" s="734"/>
      <c r="V135" s="734"/>
      <c r="W135" s="734"/>
      <c r="X135" s="734"/>
      <c r="Y135" s="735">
        <v>6</v>
      </c>
      <c r="Z135" s="736"/>
      <c r="AA135" s="736"/>
      <c r="AB135" s="737"/>
      <c r="AC135" s="738" t="s">
        <v>228</v>
      </c>
      <c r="AD135" s="739"/>
      <c r="AE135" s="739"/>
      <c r="AF135" s="739"/>
      <c r="AG135" s="739"/>
      <c r="AH135" s="740" t="s">
        <v>252</v>
      </c>
      <c r="AI135" s="741"/>
      <c r="AJ135" s="741"/>
      <c r="AK135" s="741"/>
      <c r="AL135" s="742" t="s">
        <v>252</v>
      </c>
      <c r="AM135" s="743"/>
      <c r="AN135" s="743"/>
      <c r="AO135" s="744"/>
      <c r="AP135" s="745" t="s">
        <v>627</v>
      </c>
      <c r="AQ135" s="745"/>
      <c r="AR135" s="745"/>
      <c r="AS135" s="745"/>
      <c r="AT135" s="745"/>
      <c r="AU135" s="745"/>
      <c r="AV135" s="745"/>
      <c r="AW135" s="745"/>
      <c r="AX135" s="745"/>
      <c r="AY135">
        <f>COUNTA($C$135)</f>
        <v>1</v>
      </c>
    </row>
    <row r="136" spans="1:51" ht="30" customHeight="1" x14ac:dyDescent="0.15">
      <c r="A136" s="728">
        <v>3</v>
      </c>
      <c r="B136" s="728">
        <v>1</v>
      </c>
      <c r="C136" s="729" t="s">
        <v>630</v>
      </c>
      <c r="D136" s="730"/>
      <c r="E136" s="730"/>
      <c r="F136" s="730"/>
      <c r="G136" s="730"/>
      <c r="H136" s="730"/>
      <c r="I136" s="730"/>
      <c r="J136" s="731" t="s">
        <v>252</v>
      </c>
      <c r="K136" s="732"/>
      <c r="L136" s="732"/>
      <c r="M136" s="732"/>
      <c r="N136" s="732"/>
      <c r="O136" s="732"/>
      <c r="P136" s="733" t="s">
        <v>631</v>
      </c>
      <c r="Q136" s="734"/>
      <c r="R136" s="734"/>
      <c r="S136" s="734"/>
      <c r="T136" s="734"/>
      <c r="U136" s="734"/>
      <c r="V136" s="734"/>
      <c r="W136" s="734"/>
      <c r="X136" s="734"/>
      <c r="Y136" s="735">
        <v>5</v>
      </c>
      <c r="Z136" s="736"/>
      <c r="AA136" s="736"/>
      <c r="AB136" s="737"/>
      <c r="AC136" s="738" t="s">
        <v>228</v>
      </c>
      <c r="AD136" s="739"/>
      <c r="AE136" s="739"/>
      <c r="AF136" s="739"/>
      <c r="AG136" s="739"/>
      <c r="AH136" s="740" t="s">
        <v>252</v>
      </c>
      <c r="AI136" s="741"/>
      <c r="AJ136" s="741"/>
      <c r="AK136" s="741"/>
      <c r="AL136" s="742" t="s">
        <v>252</v>
      </c>
      <c r="AM136" s="743"/>
      <c r="AN136" s="743"/>
      <c r="AO136" s="744"/>
      <c r="AP136" s="745" t="s">
        <v>627</v>
      </c>
      <c r="AQ136" s="745"/>
      <c r="AR136" s="745"/>
      <c r="AS136" s="745"/>
      <c r="AT136" s="745"/>
      <c r="AU136" s="745"/>
      <c r="AV136" s="745"/>
      <c r="AW136" s="745"/>
      <c r="AX136" s="745"/>
      <c r="AY136">
        <f>COUNTA($C$136)</f>
        <v>1</v>
      </c>
    </row>
    <row r="137" spans="1:51" ht="30" customHeight="1" x14ac:dyDescent="0.15">
      <c r="A137" s="728">
        <v>4</v>
      </c>
      <c r="B137" s="728">
        <v>1</v>
      </c>
      <c r="C137" s="729" t="s">
        <v>632</v>
      </c>
      <c r="D137" s="730"/>
      <c r="E137" s="730"/>
      <c r="F137" s="730"/>
      <c r="G137" s="730"/>
      <c r="H137" s="730"/>
      <c r="I137" s="730"/>
      <c r="J137" s="731" t="s">
        <v>252</v>
      </c>
      <c r="K137" s="732"/>
      <c r="L137" s="732"/>
      <c r="M137" s="732"/>
      <c r="N137" s="732"/>
      <c r="O137" s="732"/>
      <c r="P137" s="733" t="s">
        <v>633</v>
      </c>
      <c r="Q137" s="734"/>
      <c r="R137" s="734"/>
      <c r="S137" s="734"/>
      <c r="T137" s="734"/>
      <c r="U137" s="734"/>
      <c r="V137" s="734"/>
      <c r="W137" s="734"/>
      <c r="X137" s="734"/>
      <c r="Y137" s="735">
        <v>5</v>
      </c>
      <c r="Z137" s="736"/>
      <c r="AA137" s="736"/>
      <c r="AB137" s="737"/>
      <c r="AC137" s="753" t="s">
        <v>228</v>
      </c>
      <c r="AD137" s="754"/>
      <c r="AE137" s="754"/>
      <c r="AF137" s="754"/>
      <c r="AG137" s="755"/>
      <c r="AH137" s="756" t="s">
        <v>252</v>
      </c>
      <c r="AI137" s="757"/>
      <c r="AJ137" s="757"/>
      <c r="AK137" s="758"/>
      <c r="AL137" s="742" t="s">
        <v>252</v>
      </c>
      <c r="AM137" s="743"/>
      <c r="AN137" s="743"/>
      <c r="AO137" s="744"/>
      <c r="AP137" s="745" t="s">
        <v>627</v>
      </c>
      <c r="AQ137" s="745"/>
      <c r="AR137" s="745"/>
      <c r="AS137" s="745"/>
      <c r="AT137" s="745"/>
      <c r="AU137" s="745"/>
      <c r="AV137" s="745"/>
      <c r="AW137" s="745"/>
      <c r="AX137" s="745"/>
      <c r="AY137">
        <f>COUNTA($C$137)</f>
        <v>1</v>
      </c>
    </row>
    <row r="138" spans="1:51" ht="39.6" customHeight="1" x14ac:dyDescent="0.15">
      <c r="A138" s="728">
        <v>5</v>
      </c>
      <c r="B138" s="728">
        <v>1</v>
      </c>
      <c r="C138" s="729" t="s">
        <v>634</v>
      </c>
      <c r="D138" s="730"/>
      <c r="E138" s="730"/>
      <c r="F138" s="730"/>
      <c r="G138" s="730"/>
      <c r="H138" s="730"/>
      <c r="I138" s="730"/>
      <c r="J138" s="731" t="s">
        <v>252</v>
      </c>
      <c r="K138" s="732"/>
      <c r="L138" s="732"/>
      <c r="M138" s="732"/>
      <c r="N138" s="732"/>
      <c r="O138" s="732"/>
      <c r="P138" s="733" t="s">
        <v>635</v>
      </c>
      <c r="Q138" s="734"/>
      <c r="R138" s="734"/>
      <c r="S138" s="734"/>
      <c r="T138" s="734"/>
      <c r="U138" s="734"/>
      <c r="V138" s="734"/>
      <c r="W138" s="734"/>
      <c r="X138" s="734"/>
      <c r="Y138" s="735">
        <v>3</v>
      </c>
      <c r="Z138" s="736"/>
      <c r="AA138" s="736"/>
      <c r="AB138" s="737"/>
      <c r="AC138" s="738" t="s">
        <v>228</v>
      </c>
      <c r="AD138" s="739"/>
      <c r="AE138" s="739"/>
      <c r="AF138" s="739"/>
      <c r="AG138" s="739"/>
      <c r="AH138" s="740" t="s">
        <v>252</v>
      </c>
      <c r="AI138" s="741"/>
      <c r="AJ138" s="741"/>
      <c r="AK138" s="741"/>
      <c r="AL138" s="742" t="s">
        <v>252</v>
      </c>
      <c r="AM138" s="743"/>
      <c r="AN138" s="743"/>
      <c r="AO138" s="744"/>
      <c r="AP138" s="745" t="s">
        <v>627</v>
      </c>
      <c r="AQ138" s="745"/>
      <c r="AR138" s="745"/>
      <c r="AS138" s="745"/>
      <c r="AT138" s="745"/>
      <c r="AU138" s="745"/>
      <c r="AV138" s="745"/>
      <c r="AW138" s="745"/>
      <c r="AX138" s="745"/>
      <c r="AY138">
        <f>COUNTA($C$138)</f>
        <v>1</v>
      </c>
    </row>
    <row r="139" spans="1:51" ht="37.9" customHeight="1" x14ac:dyDescent="0.15">
      <c r="A139" s="728">
        <v>6</v>
      </c>
      <c r="B139" s="728">
        <v>1</v>
      </c>
      <c r="C139" s="762" t="s">
        <v>654</v>
      </c>
      <c r="D139" s="763"/>
      <c r="E139" s="763"/>
      <c r="F139" s="763"/>
      <c r="G139" s="763"/>
      <c r="H139" s="763"/>
      <c r="I139" s="764"/>
      <c r="J139" s="768">
        <v>8010401079666</v>
      </c>
      <c r="K139" s="769"/>
      <c r="L139" s="769"/>
      <c r="M139" s="769"/>
      <c r="N139" s="769"/>
      <c r="O139" s="770"/>
      <c r="P139" s="765" t="s">
        <v>636</v>
      </c>
      <c r="Q139" s="766"/>
      <c r="R139" s="766"/>
      <c r="S139" s="766"/>
      <c r="T139" s="766"/>
      <c r="U139" s="766"/>
      <c r="V139" s="766"/>
      <c r="W139" s="766"/>
      <c r="X139" s="767"/>
      <c r="Y139" s="735">
        <v>2</v>
      </c>
      <c r="Z139" s="736"/>
      <c r="AA139" s="736"/>
      <c r="AB139" s="737"/>
      <c r="AC139" s="753" t="s">
        <v>226</v>
      </c>
      <c r="AD139" s="754"/>
      <c r="AE139" s="754"/>
      <c r="AF139" s="754"/>
      <c r="AG139" s="755"/>
      <c r="AH139" s="756" t="s">
        <v>252</v>
      </c>
      <c r="AI139" s="757"/>
      <c r="AJ139" s="757"/>
      <c r="AK139" s="758"/>
      <c r="AL139" s="742" t="s">
        <v>252</v>
      </c>
      <c r="AM139" s="743"/>
      <c r="AN139" s="743"/>
      <c r="AO139" s="744"/>
      <c r="AP139" s="759" t="s">
        <v>627</v>
      </c>
      <c r="AQ139" s="760"/>
      <c r="AR139" s="760"/>
      <c r="AS139" s="760"/>
      <c r="AT139" s="760"/>
      <c r="AU139" s="760"/>
      <c r="AV139" s="760"/>
      <c r="AW139" s="760"/>
      <c r="AX139" s="761"/>
      <c r="AY139">
        <f>COUNTA($C$139)</f>
        <v>1</v>
      </c>
    </row>
    <row r="140" spans="1:51" ht="30" customHeight="1" x14ac:dyDescent="0.15">
      <c r="A140" s="728">
        <v>7</v>
      </c>
      <c r="B140" s="728">
        <v>1</v>
      </c>
      <c r="C140" s="762" t="s">
        <v>637</v>
      </c>
      <c r="D140" s="763"/>
      <c r="E140" s="763"/>
      <c r="F140" s="763"/>
      <c r="G140" s="763"/>
      <c r="H140" s="763"/>
      <c r="I140" s="764"/>
      <c r="J140" s="731" t="s">
        <v>252</v>
      </c>
      <c r="K140" s="732"/>
      <c r="L140" s="732"/>
      <c r="M140" s="732"/>
      <c r="N140" s="732"/>
      <c r="O140" s="732"/>
      <c r="P140" s="765" t="s">
        <v>638</v>
      </c>
      <c r="Q140" s="766"/>
      <c r="R140" s="766"/>
      <c r="S140" s="766"/>
      <c r="T140" s="766"/>
      <c r="U140" s="766"/>
      <c r="V140" s="766"/>
      <c r="W140" s="766"/>
      <c r="X140" s="767"/>
      <c r="Y140" s="735">
        <v>1</v>
      </c>
      <c r="Z140" s="736"/>
      <c r="AA140" s="736"/>
      <c r="AB140" s="737"/>
      <c r="AC140" s="738" t="s">
        <v>228</v>
      </c>
      <c r="AD140" s="739"/>
      <c r="AE140" s="739"/>
      <c r="AF140" s="739"/>
      <c r="AG140" s="739"/>
      <c r="AH140" s="740" t="s">
        <v>252</v>
      </c>
      <c r="AI140" s="741"/>
      <c r="AJ140" s="741"/>
      <c r="AK140" s="741"/>
      <c r="AL140" s="742" t="s">
        <v>252</v>
      </c>
      <c r="AM140" s="743"/>
      <c r="AN140" s="743"/>
      <c r="AO140" s="744"/>
      <c r="AP140" s="745" t="s">
        <v>627</v>
      </c>
      <c r="AQ140" s="745"/>
      <c r="AR140" s="745"/>
      <c r="AS140" s="745"/>
      <c r="AT140" s="745"/>
      <c r="AU140" s="745"/>
      <c r="AV140" s="745"/>
      <c r="AW140" s="745"/>
      <c r="AX140" s="745"/>
      <c r="AY140">
        <f>COUNTA($C$140)</f>
        <v>1</v>
      </c>
    </row>
    <row r="141" spans="1:51" ht="30" customHeight="1" x14ac:dyDescent="0.15">
      <c r="A141" s="728">
        <v>8</v>
      </c>
      <c r="B141" s="728">
        <v>1</v>
      </c>
      <c r="C141" s="762" t="s">
        <v>655</v>
      </c>
      <c r="D141" s="763"/>
      <c r="E141" s="763"/>
      <c r="F141" s="763"/>
      <c r="G141" s="763"/>
      <c r="H141" s="763"/>
      <c r="I141" s="764"/>
      <c r="J141" s="768">
        <v>1010701022159</v>
      </c>
      <c r="K141" s="769"/>
      <c r="L141" s="769"/>
      <c r="M141" s="769"/>
      <c r="N141" s="769"/>
      <c r="O141" s="770"/>
      <c r="P141" s="765" t="s">
        <v>639</v>
      </c>
      <c r="Q141" s="766"/>
      <c r="R141" s="766"/>
      <c r="S141" s="766"/>
      <c r="T141" s="766"/>
      <c r="U141" s="766"/>
      <c r="V141" s="766"/>
      <c r="W141" s="766"/>
      <c r="X141" s="767"/>
      <c r="Y141" s="735">
        <v>1</v>
      </c>
      <c r="Z141" s="736"/>
      <c r="AA141" s="736"/>
      <c r="AB141" s="737"/>
      <c r="AC141" s="753" t="s">
        <v>227</v>
      </c>
      <c r="AD141" s="754"/>
      <c r="AE141" s="754"/>
      <c r="AF141" s="754"/>
      <c r="AG141" s="755"/>
      <c r="AH141" s="756" t="s">
        <v>252</v>
      </c>
      <c r="AI141" s="757"/>
      <c r="AJ141" s="757"/>
      <c r="AK141" s="758"/>
      <c r="AL141" s="742" t="s">
        <v>252</v>
      </c>
      <c r="AM141" s="743"/>
      <c r="AN141" s="743"/>
      <c r="AO141" s="744"/>
      <c r="AP141" s="759" t="s">
        <v>627</v>
      </c>
      <c r="AQ141" s="760"/>
      <c r="AR141" s="760"/>
      <c r="AS141" s="760"/>
      <c r="AT141" s="760"/>
      <c r="AU141" s="760"/>
      <c r="AV141" s="760"/>
      <c r="AW141" s="760"/>
      <c r="AX141" s="761"/>
      <c r="AY141">
        <f>COUNTA($C$141)</f>
        <v>1</v>
      </c>
    </row>
    <row r="142" spans="1:51" ht="30" customHeight="1" x14ac:dyDescent="0.15">
      <c r="A142" s="728">
        <v>9</v>
      </c>
      <c r="B142" s="728">
        <v>1</v>
      </c>
      <c r="C142" s="762" t="s">
        <v>656</v>
      </c>
      <c r="D142" s="763"/>
      <c r="E142" s="763"/>
      <c r="F142" s="763"/>
      <c r="G142" s="763"/>
      <c r="H142" s="763"/>
      <c r="I142" s="764"/>
      <c r="J142" s="768">
        <v>6011001031465</v>
      </c>
      <c r="K142" s="769"/>
      <c r="L142" s="769"/>
      <c r="M142" s="769"/>
      <c r="N142" s="769"/>
      <c r="O142" s="770"/>
      <c r="P142" s="765" t="s">
        <v>640</v>
      </c>
      <c r="Q142" s="766"/>
      <c r="R142" s="766"/>
      <c r="S142" s="766"/>
      <c r="T142" s="766"/>
      <c r="U142" s="766"/>
      <c r="V142" s="766"/>
      <c r="W142" s="766"/>
      <c r="X142" s="767"/>
      <c r="Y142" s="735">
        <v>1</v>
      </c>
      <c r="Z142" s="736"/>
      <c r="AA142" s="736"/>
      <c r="AB142" s="737"/>
      <c r="AC142" s="753" t="s">
        <v>227</v>
      </c>
      <c r="AD142" s="754"/>
      <c r="AE142" s="754"/>
      <c r="AF142" s="754"/>
      <c r="AG142" s="755"/>
      <c r="AH142" s="756" t="s">
        <v>252</v>
      </c>
      <c r="AI142" s="757"/>
      <c r="AJ142" s="757"/>
      <c r="AK142" s="758"/>
      <c r="AL142" s="742" t="s">
        <v>252</v>
      </c>
      <c r="AM142" s="743"/>
      <c r="AN142" s="743"/>
      <c r="AO142" s="744"/>
      <c r="AP142" s="759" t="s">
        <v>627</v>
      </c>
      <c r="AQ142" s="760"/>
      <c r="AR142" s="760"/>
      <c r="AS142" s="760"/>
      <c r="AT142" s="760"/>
      <c r="AU142" s="760"/>
      <c r="AV142" s="760"/>
      <c r="AW142" s="760"/>
      <c r="AX142" s="761"/>
      <c r="AY142">
        <f>COUNTA($C$142)</f>
        <v>1</v>
      </c>
    </row>
    <row r="143" spans="1:51" ht="30" customHeight="1" x14ac:dyDescent="0.15">
      <c r="A143" s="728">
        <v>10</v>
      </c>
      <c r="B143" s="728">
        <v>1</v>
      </c>
      <c r="C143" s="762" t="s">
        <v>657</v>
      </c>
      <c r="D143" s="763"/>
      <c r="E143" s="763"/>
      <c r="F143" s="763"/>
      <c r="G143" s="763"/>
      <c r="H143" s="763"/>
      <c r="I143" s="764"/>
      <c r="J143" s="768">
        <v>9011101031552</v>
      </c>
      <c r="K143" s="769"/>
      <c r="L143" s="769"/>
      <c r="M143" s="769"/>
      <c r="N143" s="769"/>
      <c r="O143" s="770"/>
      <c r="P143" s="765" t="s">
        <v>641</v>
      </c>
      <c r="Q143" s="766"/>
      <c r="R143" s="766"/>
      <c r="S143" s="766"/>
      <c r="T143" s="766"/>
      <c r="U143" s="766"/>
      <c r="V143" s="766"/>
      <c r="W143" s="766"/>
      <c r="X143" s="767"/>
      <c r="Y143" s="735">
        <v>1</v>
      </c>
      <c r="Z143" s="736"/>
      <c r="AA143" s="736"/>
      <c r="AB143" s="737"/>
      <c r="AC143" s="753" t="s">
        <v>227</v>
      </c>
      <c r="AD143" s="754"/>
      <c r="AE143" s="754"/>
      <c r="AF143" s="754"/>
      <c r="AG143" s="755"/>
      <c r="AH143" s="756" t="s">
        <v>252</v>
      </c>
      <c r="AI143" s="757"/>
      <c r="AJ143" s="757"/>
      <c r="AK143" s="758"/>
      <c r="AL143" s="742" t="s">
        <v>252</v>
      </c>
      <c r="AM143" s="743"/>
      <c r="AN143" s="743"/>
      <c r="AO143" s="744"/>
      <c r="AP143" s="759" t="s">
        <v>627</v>
      </c>
      <c r="AQ143" s="760"/>
      <c r="AR143" s="760"/>
      <c r="AS143" s="760"/>
      <c r="AT143" s="760"/>
      <c r="AU143" s="760"/>
      <c r="AV143" s="760"/>
      <c r="AW143" s="760"/>
      <c r="AX143" s="761"/>
      <c r="AY143">
        <f>COUNTA($C$143)</f>
        <v>1</v>
      </c>
    </row>
    <row r="144" spans="1:51" ht="24.75" customHeight="1" x14ac:dyDescent="0.15">
      <c r="A144" s="45"/>
      <c r="B144" s="45"/>
      <c r="C144" s="45"/>
      <c r="D144" s="45"/>
      <c r="E144" s="45"/>
      <c r="F144" s="45"/>
      <c r="G144" s="45"/>
      <c r="H144" s="45"/>
      <c r="I144" s="45"/>
      <c r="J144" s="46"/>
      <c r="K144" s="46"/>
      <c r="L144" s="46"/>
      <c r="M144" s="46"/>
      <c r="N144" s="46"/>
      <c r="O144" s="46"/>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COUNTA($C$147)</f>
        <v>1</v>
      </c>
    </row>
    <row r="145" spans="1:51" ht="24.75" customHeight="1" x14ac:dyDescent="0.15">
      <c r="A145" s="45"/>
      <c r="B145" s="49" t="s">
        <v>163</v>
      </c>
      <c r="C145" s="45"/>
      <c r="D145" s="45"/>
      <c r="E145" s="45"/>
      <c r="F145" s="45"/>
      <c r="G145" s="45"/>
      <c r="H145" s="45"/>
      <c r="I145" s="45"/>
      <c r="J145" s="45"/>
      <c r="K145" s="45"/>
      <c r="L145" s="45"/>
      <c r="M145" s="45"/>
      <c r="N145" s="45"/>
      <c r="O145" s="45"/>
      <c r="P145" s="50"/>
      <c r="Q145" s="50"/>
      <c r="R145" s="50"/>
      <c r="S145" s="50"/>
      <c r="T145" s="50"/>
      <c r="U145" s="50"/>
      <c r="V145" s="50"/>
      <c r="W145" s="50"/>
      <c r="X145" s="50"/>
      <c r="Y145" s="51"/>
      <c r="Z145" s="51"/>
      <c r="AA145" s="51"/>
      <c r="AB145" s="51"/>
      <c r="AC145" s="51"/>
      <c r="AD145" s="51"/>
      <c r="AE145" s="51"/>
      <c r="AF145" s="51"/>
      <c r="AG145" s="51"/>
      <c r="AH145" s="51"/>
      <c r="AI145" s="51"/>
      <c r="AJ145" s="51"/>
      <c r="AK145" s="51"/>
      <c r="AL145" s="51"/>
      <c r="AM145" s="51"/>
      <c r="AN145" s="51"/>
      <c r="AO145" s="51"/>
      <c r="AP145" s="50"/>
      <c r="AQ145" s="50"/>
      <c r="AR145" s="50"/>
      <c r="AS145" s="50"/>
      <c r="AT145" s="50"/>
      <c r="AU145" s="50"/>
      <c r="AV145" s="50"/>
      <c r="AW145" s="50"/>
      <c r="AX145" s="50"/>
      <c r="AY145">
        <f>$AY$144</f>
        <v>1</v>
      </c>
    </row>
    <row r="146" spans="1:51" ht="68.45" customHeight="1" x14ac:dyDescent="0.15">
      <c r="A146" s="715"/>
      <c r="B146" s="715"/>
      <c r="C146" s="715" t="s">
        <v>24</v>
      </c>
      <c r="D146" s="715"/>
      <c r="E146" s="715"/>
      <c r="F146" s="715"/>
      <c r="G146" s="715"/>
      <c r="H146" s="715"/>
      <c r="I146" s="715"/>
      <c r="J146" s="751" t="s">
        <v>181</v>
      </c>
      <c r="K146" s="658"/>
      <c r="L146" s="658"/>
      <c r="M146" s="658"/>
      <c r="N146" s="658"/>
      <c r="O146" s="658"/>
      <c r="P146" s="431" t="s">
        <v>25</v>
      </c>
      <c r="Q146" s="431"/>
      <c r="R146" s="431"/>
      <c r="S146" s="431"/>
      <c r="T146" s="431"/>
      <c r="U146" s="431"/>
      <c r="V146" s="431"/>
      <c r="W146" s="431"/>
      <c r="X146" s="431"/>
      <c r="Y146" s="714" t="s">
        <v>180</v>
      </c>
      <c r="Z146" s="752"/>
      <c r="AA146" s="752"/>
      <c r="AB146" s="752"/>
      <c r="AC146" s="751" t="s">
        <v>205</v>
      </c>
      <c r="AD146" s="751"/>
      <c r="AE146" s="751"/>
      <c r="AF146" s="751"/>
      <c r="AG146" s="751"/>
      <c r="AH146" s="714" t="s">
        <v>220</v>
      </c>
      <c r="AI146" s="715"/>
      <c r="AJ146" s="715"/>
      <c r="AK146" s="715"/>
      <c r="AL146" s="715" t="s">
        <v>19</v>
      </c>
      <c r="AM146" s="715"/>
      <c r="AN146" s="715"/>
      <c r="AO146" s="716"/>
      <c r="AP146" s="727" t="s">
        <v>182</v>
      </c>
      <c r="AQ146" s="727"/>
      <c r="AR146" s="727"/>
      <c r="AS146" s="727"/>
      <c r="AT146" s="727"/>
      <c r="AU146" s="727"/>
      <c r="AV146" s="727"/>
      <c r="AW146" s="727"/>
      <c r="AX146" s="727"/>
      <c r="AY146">
        <f>$AY$144</f>
        <v>1</v>
      </c>
    </row>
    <row r="147" spans="1:51" ht="30" customHeight="1" x14ac:dyDescent="0.15">
      <c r="A147" s="728">
        <v>1</v>
      </c>
      <c r="B147" s="728">
        <v>1</v>
      </c>
      <c r="C147" s="729" t="s">
        <v>642</v>
      </c>
      <c r="D147" s="730"/>
      <c r="E147" s="730"/>
      <c r="F147" s="730"/>
      <c r="G147" s="730"/>
      <c r="H147" s="730"/>
      <c r="I147" s="730"/>
      <c r="J147" s="731" t="s">
        <v>594</v>
      </c>
      <c r="K147" s="732"/>
      <c r="L147" s="732"/>
      <c r="M147" s="732"/>
      <c r="N147" s="732"/>
      <c r="O147" s="732"/>
      <c r="P147" s="733" t="s">
        <v>643</v>
      </c>
      <c r="Q147" s="734"/>
      <c r="R147" s="734"/>
      <c r="S147" s="734"/>
      <c r="T147" s="734"/>
      <c r="U147" s="734"/>
      <c r="V147" s="734"/>
      <c r="W147" s="734"/>
      <c r="X147" s="734"/>
      <c r="Y147" s="735">
        <v>5</v>
      </c>
      <c r="Z147" s="736"/>
      <c r="AA147" s="736"/>
      <c r="AB147" s="737"/>
      <c r="AC147" s="738" t="s">
        <v>71</v>
      </c>
      <c r="AD147" s="739"/>
      <c r="AE147" s="739"/>
      <c r="AF147" s="739"/>
      <c r="AG147" s="739"/>
      <c r="AH147" s="740" t="s">
        <v>594</v>
      </c>
      <c r="AI147" s="741"/>
      <c r="AJ147" s="741"/>
      <c r="AK147" s="741"/>
      <c r="AL147" s="742" t="s">
        <v>594</v>
      </c>
      <c r="AM147" s="743"/>
      <c r="AN147" s="743"/>
      <c r="AO147" s="744"/>
      <c r="AP147" s="745" t="s">
        <v>582</v>
      </c>
      <c r="AQ147" s="745"/>
      <c r="AR147" s="745"/>
      <c r="AS147" s="745"/>
      <c r="AT147" s="745"/>
      <c r="AU147" s="745"/>
      <c r="AV147" s="745"/>
      <c r="AW147" s="745"/>
      <c r="AX147" s="745"/>
      <c r="AY147">
        <f>$AY$144</f>
        <v>1</v>
      </c>
    </row>
    <row r="148" spans="1:51" ht="30" customHeight="1" x14ac:dyDescent="0.15">
      <c r="A148" s="728">
        <v>2</v>
      </c>
      <c r="B148" s="728">
        <v>1</v>
      </c>
      <c r="C148" s="729" t="s">
        <v>644</v>
      </c>
      <c r="D148" s="730"/>
      <c r="E148" s="730"/>
      <c r="F148" s="730"/>
      <c r="G148" s="730"/>
      <c r="H148" s="730"/>
      <c r="I148" s="730"/>
      <c r="J148" s="731" t="s">
        <v>594</v>
      </c>
      <c r="K148" s="732"/>
      <c r="L148" s="732"/>
      <c r="M148" s="732"/>
      <c r="N148" s="732"/>
      <c r="O148" s="732"/>
      <c r="P148" s="733" t="s">
        <v>643</v>
      </c>
      <c r="Q148" s="734"/>
      <c r="R148" s="734"/>
      <c r="S148" s="734"/>
      <c r="T148" s="734"/>
      <c r="U148" s="734"/>
      <c r="V148" s="734"/>
      <c r="W148" s="734"/>
      <c r="X148" s="734"/>
      <c r="Y148" s="735">
        <v>5</v>
      </c>
      <c r="Z148" s="736"/>
      <c r="AA148" s="736"/>
      <c r="AB148" s="737"/>
      <c r="AC148" s="738" t="s">
        <v>71</v>
      </c>
      <c r="AD148" s="739"/>
      <c r="AE148" s="739"/>
      <c r="AF148" s="739"/>
      <c r="AG148" s="739"/>
      <c r="AH148" s="740" t="s">
        <v>594</v>
      </c>
      <c r="AI148" s="741"/>
      <c r="AJ148" s="741"/>
      <c r="AK148" s="741"/>
      <c r="AL148" s="742" t="s">
        <v>594</v>
      </c>
      <c r="AM148" s="743"/>
      <c r="AN148" s="743"/>
      <c r="AO148" s="744"/>
      <c r="AP148" s="745" t="s">
        <v>582</v>
      </c>
      <c r="AQ148" s="745"/>
      <c r="AR148" s="745"/>
      <c r="AS148" s="745"/>
      <c r="AT148" s="745"/>
      <c r="AU148" s="745"/>
      <c r="AV148" s="745"/>
      <c r="AW148" s="745"/>
      <c r="AX148" s="745"/>
      <c r="AY148">
        <f>COUNTA($C$148)</f>
        <v>1</v>
      </c>
    </row>
    <row r="149" spans="1:51" ht="30" customHeight="1" x14ac:dyDescent="0.15">
      <c r="A149" s="728">
        <v>3</v>
      </c>
      <c r="B149" s="728">
        <v>1</v>
      </c>
      <c r="C149" s="729" t="s">
        <v>645</v>
      </c>
      <c r="D149" s="730"/>
      <c r="E149" s="730"/>
      <c r="F149" s="730"/>
      <c r="G149" s="730"/>
      <c r="H149" s="730"/>
      <c r="I149" s="730"/>
      <c r="J149" s="731" t="s">
        <v>594</v>
      </c>
      <c r="K149" s="732"/>
      <c r="L149" s="732"/>
      <c r="M149" s="732"/>
      <c r="N149" s="732"/>
      <c r="O149" s="732"/>
      <c r="P149" s="733" t="s">
        <v>643</v>
      </c>
      <c r="Q149" s="734"/>
      <c r="R149" s="734"/>
      <c r="S149" s="734"/>
      <c r="T149" s="734"/>
      <c r="U149" s="734"/>
      <c r="V149" s="734"/>
      <c r="W149" s="734"/>
      <c r="X149" s="734"/>
      <c r="Y149" s="735">
        <v>4</v>
      </c>
      <c r="Z149" s="736"/>
      <c r="AA149" s="736"/>
      <c r="AB149" s="737"/>
      <c r="AC149" s="738" t="s">
        <v>71</v>
      </c>
      <c r="AD149" s="739"/>
      <c r="AE149" s="739"/>
      <c r="AF149" s="739"/>
      <c r="AG149" s="739"/>
      <c r="AH149" s="771" t="s">
        <v>594</v>
      </c>
      <c r="AI149" s="772"/>
      <c r="AJ149" s="772"/>
      <c r="AK149" s="772"/>
      <c r="AL149" s="742" t="s">
        <v>594</v>
      </c>
      <c r="AM149" s="743"/>
      <c r="AN149" s="743"/>
      <c r="AO149" s="744"/>
      <c r="AP149" s="745" t="s">
        <v>582</v>
      </c>
      <c r="AQ149" s="745"/>
      <c r="AR149" s="745"/>
      <c r="AS149" s="745"/>
      <c r="AT149" s="745"/>
      <c r="AU149" s="745"/>
      <c r="AV149" s="745"/>
      <c r="AW149" s="745"/>
      <c r="AX149" s="745"/>
      <c r="AY149">
        <f>COUNTA($C$149)</f>
        <v>1</v>
      </c>
    </row>
    <row r="150" spans="1:51" ht="30" customHeight="1" x14ac:dyDescent="0.15">
      <c r="A150" s="728">
        <v>4</v>
      </c>
      <c r="B150" s="728">
        <v>1</v>
      </c>
      <c r="C150" s="729" t="s">
        <v>646</v>
      </c>
      <c r="D150" s="730"/>
      <c r="E150" s="730"/>
      <c r="F150" s="730"/>
      <c r="G150" s="730"/>
      <c r="H150" s="730"/>
      <c r="I150" s="730"/>
      <c r="J150" s="731" t="s">
        <v>594</v>
      </c>
      <c r="K150" s="732"/>
      <c r="L150" s="732"/>
      <c r="M150" s="732"/>
      <c r="N150" s="732"/>
      <c r="O150" s="732"/>
      <c r="P150" s="733" t="s">
        <v>643</v>
      </c>
      <c r="Q150" s="734"/>
      <c r="R150" s="734"/>
      <c r="S150" s="734"/>
      <c r="T150" s="734"/>
      <c r="U150" s="734"/>
      <c r="V150" s="734"/>
      <c r="W150" s="734"/>
      <c r="X150" s="734"/>
      <c r="Y150" s="735">
        <v>3</v>
      </c>
      <c r="Z150" s="736"/>
      <c r="AA150" s="736"/>
      <c r="AB150" s="737"/>
      <c r="AC150" s="738" t="s">
        <v>71</v>
      </c>
      <c r="AD150" s="739"/>
      <c r="AE150" s="739"/>
      <c r="AF150" s="739"/>
      <c r="AG150" s="739"/>
      <c r="AH150" s="771" t="s">
        <v>594</v>
      </c>
      <c r="AI150" s="772"/>
      <c r="AJ150" s="772"/>
      <c r="AK150" s="772"/>
      <c r="AL150" s="742" t="s">
        <v>594</v>
      </c>
      <c r="AM150" s="743"/>
      <c r="AN150" s="743"/>
      <c r="AO150" s="744"/>
      <c r="AP150" s="745" t="s">
        <v>582</v>
      </c>
      <c r="AQ150" s="745"/>
      <c r="AR150" s="745"/>
      <c r="AS150" s="745"/>
      <c r="AT150" s="745"/>
      <c r="AU150" s="745"/>
      <c r="AV150" s="745"/>
      <c r="AW150" s="745"/>
      <c r="AX150" s="745"/>
      <c r="AY150">
        <f>COUNTA($C$150)</f>
        <v>1</v>
      </c>
    </row>
    <row r="151" spans="1:51" ht="30" customHeight="1" x14ac:dyDescent="0.15">
      <c r="A151" s="728">
        <v>5</v>
      </c>
      <c r="B151" s="728">
        <v>1</v>
      </c>
      <c r="C151" s="729" t="s">
        <v>647</v>
      </c>
      <c r="D151" s="730"/>
      <c r="E151" s="730"/>
      <c r="F151" s="730"/>
      <c r="G151" s="730"/>
      <c r="H151" s="730"/>
      <c r="I151" s="730"/>
      <c r="J151" s="731" t="s">
        <v>594</v>
      </c>
      <c r="K151" s="732"/>
      <c r="L151" s="732"/>
      <c r="M151" s="732"/>
      <c r="N151" s="732"/>
      <c r="O151" s="732"/>
      <c r="P151" s="733" t="s">
        <v>643</v>
      </c>
      <c r="Q151" s="734"/>
      <c r="R151" s="734"/>
      <c r="S151" s="734"/>
      <c r="T151" s="734"/>
      <c r="U151" s="734"/>
      <c r="V151" s="734"/>
      <c r="W151" s="734"/>
      <c r="X151" s="734"/>
      <c r="Y151" s="735">
        <v>3</v>
      </c>
      <c r="Z151" s="736"/>
      <c r="AA151" s="736"/>
      <c r="AB151" s="737"/>
      <c r="AC151" s="738" t="s">
        <v>71</v>
      </c>
      <c r="AD151" s="739"/>
      <c r="AE151" s="739"/>
      <c r="AF151" s="739"/>
      <c r="AG151" s="739"/>
      <c r="AH151" s="771" t="s">
        <v>594</v>
      </c>
      <c r="AI151" s="772"/>
      <c r="AJ151" s="772"/>
      <c r="AK151" s="772"/>
      <c r="AL151" s="742" t="s">
        <v>594</v>
      </c>
      <c r="AM151" s="743"/>
      <c r="AN151" s="743"/>
      <c r="AO151" s="744"/>
      <c r="AP151" s="745" t="s">
        <v>582</v>
      </c>
      <c r="AQ151" s="745"/>
      <c r="AR151" s="745"/>
      <c r="AS151" s="745"/>
      <c r="AT151" s="745"/>
      <c r="AU151" s="745"/>
      <c r="AV151" s="745"/>
      <c r="AW151" s="745"/>
      <c r="AX151" s="745"/>
      <c r="AY151">
        <f>COUNTA($C$151)</f>
        <v>1</v>
      </c>
    </row>
    <row r="152" spans="1:51" ht="30" customHeight="1" x14ac:dyDescent="0.15">
      <c r="A152" s="728">
        <v>6</v>
      </c>
      <c r="B152" s="728">
        <v>1</v>
      </c>
      <c r="C152" s="729" t="s">
        <v>648</v>
      </c>
      <c r="D152" s="730"/>
      <c r="E152" s="730"/>
      <c r="F152" s="730"/>
      <c r="G152" s="730"/>
      <c r="H152" s="730"/>
      <c r="I152" s="730"/>
      <c r="J152" s="731" t="s">
        <v>594</v>
      </c>
      <c r="K152" s="732"/>
      <c r="L152" s="732"/>
      <c r="M152" s="732"/>
      <c r="N152" s="732"/>
      <c r="O152" s="732"/>
      <c r="P152" s="733" t="s">
        <v>643</v>
      </c>
      <c r="Q152" s="734"/>
      <c r="R152" s="734"/>
      <c r="S152" s="734"/>
      <c r="T152" s="734"/>
      <c r="U152" s="734"/>
      <c r="V152" s="734"/>
      <c r="W152" s="734"/>
      <c r="X152" s="734"/>
      <c r="Y152" s="735">
        <v>3</v>
      </c>
      <c r="Z152" s="736"/>
      <c r="AA152" s="736"/>
      <c r="AB152" s="737"/>
      <c r="AC152" s="738" t="s">
        <v>71</v>
      </c>
      <c r="AD152" s="739"/>
      <c r="AE152" s="739"/>
      <c r="AF152" s="739"/>
      <c r="AG152" s="739"/>
      <c r="AH152" s="771" t="s">
        <v>594</v>
      </c>
      <c r="AI152" s="772"/>
      <c r="AJ152" s="772"/>
      <c r="AK152" s="772"/>
      <c r="AL152" s="742" t="s">
        <v>594</v>
      </c>
      <c r="AM152" s="743"/>
      <c r="AN152" s="743"/>
      <c r="AO152" s="744"/>
      <c r="AP152" s="745" t="s">
        <v>582</v>
      </c>
      <c r="AQ152" s="745"/>
      <c r="AR152" s="745"/>
      <c r="AS152" s="745"/>
      <c r="AT152" s="745"/>
      <c r="AU152" s="745"/>
      <c r="AV152" s="745"/>
      <c r="AW152" s="745"/>
      <c r="AX152" s="745"/>
      <c r="AY152">
        <f>COUNTA($C$152)</f>
        <v>1</v>
      </c>
    </row>
    <row r="153" spans="1:51" ht="30" customHeight="1" x14ac:dyDescent="0.15">
      <c r="A153" s="728">
        <v>7</v>
      </c>
      <c r="B153" s="728">
        <v>1</v>
      </c>
      <c r="C153" s="729" t="s">
        <v>649</v>
      </c>
      <c r="D153" s="730"/>
      <c r="E153" s="730"/>
      <c r="F153" s="730"/>
      <c r="G153" s="730"/>
      <c r="H153" s="730"/>
      <c r="I153" s="730"/>
      <c r="J153" s="731" t="s">
        <v>594</v>
      </c>
      <c r="K153" s="732"/>
      <c r="L153" s="732"/>
      <c r="M153" s="732"/>
      <c r="N153" s="732"/>
      <c r="O153" s="732"/>
      <c r="P153" s="733" t="s">
        <v>643</v>
      </c>
      <c r="Q153" s="734"/>
      <c r="R153" s="734"/>
      <c r="S153" s="734"/>
      <c r="T153" s="734"/>
      <c r="U153" s="734"/>
      <c r="V153" s="734"/>
      <c r="W153" s="734"/>
      <c r="X153" s="734"/>
      <c r="Y153" s="735">
        <v>3</v>
      </c>
      <c r="Z153" s="736"/>
      <c r="AA153" s="736"/>
      <c r="AB153" s="737"/>
      <c r="AC153" s="738" t="s">
        <v>71</v>
      </c>
      <c r="AD153" s="739"/>
      <c r="AE153" s="739"/>
      <c r="AF153" s="739"/>
      <c r="AG153" s="739"/>
      <c r="AH153" s="771" t="s">
        <v>594</v>
      </c>
      <c r="AI153" s="772"/>
      <c r="AJ153" s="772"/>
      <c r="AK153" s="772"/>
      <c r="AL153" s="742" t="s">
        <v>594</v>
      </c>
      <c r="AM153" s="743"/>
      <c r="AN153" s="743"/>
      <c r="AO153" s="744"/>
      <c r="AP153" s="745" t="s">
        <v>582</v>
      </c>
      <c r="AQ153" s="745"/>
      <c r="AR153" s="745"/>
      <c r="AS153" s="745"/>
      <c r="AT153" s="745"/>
      <c r="AU153" s="745"/>
      <c r="AV153" s="745"/>
      <c r="AW153" s="745"/>
      <c r="AX153" s="745"/>
      <c r="AY153">
        <f>COUNTA($C$153)</f>
        <v>1</v>
      </c>
    </row>
    <row r="154" spans="1:51" ht="30" customHeight="1" x14ac:dyDescent="0.15">
      <c r="A154" s="728">
        <v>8</v>
      </c>
      <c r="B154" s="728">
        <v>1</v>
      </c>
      <c r="C154" s="729" t="s">
        <v>650</v>
      </c>
      <c r="D154" s="730"/>
      <c r="E154" s="730"/>
      <c r="F154" s="730"/>
      <c r="G154" s="730"/>
      <c r="H154" s="730"/>
      <c r="I154" s="730"/>
      <c r="J154" s="731" t="s">
        <v>594</v>
      </c>
      <c r="K154" s="732"/>
      <c r="L154" s="732"/>
      <c r="M154" s="732"/>
      <c r="N154" s="732"/>
      <c r="O154" s="732"/>
      <c r="P154" s="733" t="s">
        <v>643</v>
      </c>
      <c r="Q154" s="734"/>
      <c r="R154" s="734"/>
      <c r="S154" s="734"/>
      <c r="T154" s="734"/>
      <c r="U154" s="734"/>
      <c r="V154" s="734"/>
      <c r="W154" s="734"/>
      <c r="X154" s="734"/>
      <c r="Y154" s="735">
        <v>2</v>
      </c>
      <c r="Z154" s="736"/>
      <c r="AA154" s="736"/>
      <c r="AB154" s="737"/>
      <c r="AC154" s="738" t="s">
        <v>71</v>
      </c>
      <c r="AD154" s="739"/>
      <c r="AE154" s="739"/>
      <c r="AF154" s="739"/>
      <c r="AG154" s="739"/>
      <c r="AH154" s="771" t="s">
        <v>594</v>
      </c>
      <c r="AI154" s="772"/>
      <c r="AJ154" s="772"/>
      <c r="AK154" s="772"/>
      <c r="AL154" s="742" t="s">
        <v>594</v>
      </c>
      <c r="AM154" s="743"/>
      <c r="AN154" s="743"/>
      <c r="AO154" s="744"/>
      <c r="AP154" s="745" t="s">
        <v>582</v>
      </c>
      <c r="AQ154" s="745"/>
      <c r="AR154" s="745"/>
      <c r="AS154" s="745"/>
      <c r="AT154" s="745"/>
      <c r="AU154" s="745"/>
      <c r="AV154" s="745"/>
      <c r="AW154" s="745"/>
      <c r="AX154" s="745"/>
      <c r="AY154">
        <f>COUNTA($C$154)</f>
        <v>1</v>
      </c>
    </row>
    <row r="155" spans="1:51" ht="30" customHeight="1" x14ac:dyDescent="0.15">
      <c r="A155" s="728">
        <v>9</v>
      </c>
      <c r="B155" s="728">
        <v>1</v>
      </c>
      <c r="C155" s="729" t="s">
        <v>651</v>
      </c>
      <c r="D155" s="730"/>
      <c r="E155" s="730"/>
      <c r="F155" s="730"/>
      <c r="G155" s="730"/>
      <c r="H155" s="730"/>
      <c r="I155" s="730"/>
      <c r="J155" s="731" t="s">
        <v>594</v>
      </c>
      <c r="K155" s="732"/>
      <c r="L155" s="732"/>
      <c r="M155" s="732"/>
      <c r="N155" s="732"/>
      <c r="O155" s="732"/>
      <c r="P155" s="733" t="s">
        <v>643</v>
      </c>
      <c r="Q155" s="734"/>
      <c r="R155" s="734"/>
      <c r="S155" s="734"/>
      <c r="T155" s="734"/>
      <c r="U155" s="734"/>
      <c r="V155" s="734"/>
      <c r="W155" s="734"/>
      <c r="X155" s="734"/>
      <c r="Y155" s="735">
        <v>2</v>
      </c>
      <c r="Z155" s="736"/>
      <c r="AA155" s="736"/>
      <c r="AB155" s="737"/>
      <c r="AC155" s="738" t="s">
        <v>71</v>
      </c>
      <c r="AD155" s="739"/>
      <c r="AE155" s="739"/>
      <c r="AF155" s="739"/>
      <c r="AG155" s="739"/>
      <c r="AH155" s="771" t="s">
        <v>594</v>
      </c>
      <c r="AI155" s="772"/>
      <c r="AJ155" s="772"/>
      <c r="AK155" s="772"/>
      <c r="AL155" s="742" t="s">
        <v>594</v>
      </c>
      <c r="AM155" s="743"/>
      <c r="AN155" s="743"/>
      <c r="AO155" s="744"/>
      <c r="AP155" s="745" t="s">
        <v>582</v>
      </c>
      <c r="AQ155" s="745"/>
      <c r="AR155" s="745"/>
      <c r="AS155" s="745"/>
      <c r="AT155" s="745"/>
      <c r="AU155" s="745"/>
      <c r="AV155" s="745"/>
      <c r="AW155" s="745"/>
      <c r="AX155" s="745"/>
      <c r="AY155">
        <f>COUNTA($C$155)</f>
        <v>1</v>
      </c>
    </row>
    <row r="156" spans="1:51" ht="30" customHeight="1" x14ac:dyDescent="0.15">
      <c r="A156" s="728">
        <v>10</v>
      </c>
      <c r="B156" s="728">
        <v>1</v>
      </c>
      <c r="C156" s="729" t="s">
        <v>652</v>
      </c>
      <c r="D156" s="730"/>
      <c r="E156" s="730"/>
      <c r="F156" s="730"/>
      <c r="G156" s="730"/>
      <c r="H156" s="730"/>
      <c r="I156" s="730"/>
      <c r="J156" s="731" t="s">
        <v>594</v>
      </c>
      <c r="K156" s="732"/>
      <c r="L156" s="732"/>
      <c r="M156" s="732"/>
      <c r="N156" s="732"/>
      <c r="O156" s="732"/>
      <c r="P156" s="733" t="s">
        <v>643</v>
      </c>
      <c r="Q156" s="734"/>
      <c r="R156" s="734"/>
      <c r="S156" s="734"/>
      <c r="T156" s="734"/>
      <c r="U156" s="734"/>
      <c r="V156" s="734"/>
      <c r="W156" s="734"/>
      <c r="X156" s="734"/>
      <c r="Y156" s="735">
        <v>2</v>
      </c>
      <c r="Z156" s="736"/>
      <c r="AA156" s="736"/>
      <c r="AB156" s="737"/>
      <c r="AC156" s="738" t="s">
        <v>71</v>
      </c>
      <c r="AD156" s="739"/>
      <c r="AE156" s="739"/>
      <c r="AF156" s="739"/>
      <c r="AG156" s="739"/>
      <c r="AH156" s="771" t="s">
        <v>594</v>
      </c>
      <c r="AI156" s="772"/>
      <c r="AJ156" s="772"/>
      <c r="AK156" s="772"/>
      <c r="AL156" s="742" t="s">
        <v>594</v>
      </c>
      <c r="AM156" s="743"/>
      <c r="AN156" s="743"/>
      <c r="AO156" s="744"/>
      <c r="AP156" s="745" t="s">
        <v>582</v>
      </c>
      <c r="AQ156" s="745"/>
      <c r="AR156" s="745"/>
      <c r="AS156" s="745"/>
      <c r="AT156" s="745"/>
      <c r="AU156" s="745"/>
      <c r="AV156" s="745"/>
      <c r="AW156" s="745"/>
      <c r="AX156" s="745"/>
      <c r="AY156">
        <f>COUNTA($C$156)</f>
        <v>1</v>
      </c>
    </row>
    <row r="157" spans="1:51" ht="24.75" customHeight="1" x14ac:dyDescent="0.15">
      <c r="A157" s="52"/>
      <c r="B157" s="52"/>
      <c r="C157" s="52"/>
      <c r="D157" s="52"/>
      <c r="E157" s="52"/>
      <c r="F157" s="52"/>
      <c r="G157" s="52"/>
      <c r="H157" s="52"/>
      <c r="I157" s="52"/>
      <c r="J157" s="52"/>
      <c r="K157" s="52"/>
      <c r="L157" s="52"/>
      <c r="M157" s="52"/>
      <c r="N157" s="52"/>
      <c r="O157" s="52"/>
      <c r="P157" s="53"/>
      <c r="Q157" s="53"/>
      <c r="R157" s="53"/>
      <c r="S157" s="53"/>
      <c r="T157" s="53"/>
      <c r="U157" s="53"/>
      <c r="V157" s="53"/>
      <c r="W157" s="53"/>
      <c r="X157" s="53"/>
      <c r="Y157" s="54"/>
      <c r="Z157" s="54"/>
      <c r="AA157" s="54"/>
      <c r="AB157" s="54"/>
      <c r="AC157" s="54"/>
      <c r="AD157" s="54"/>
      <c r="AE157" s="54"/>
      <c r="AF157" s="54"/>
      <c r="AG157" s="54"/>
      <c r="AH157" s="54"/>
      <c r="AI157" s="54"/>
      <c r="AJ157" s="54"/>
      <c r="AK157" s="54"/>
      <c r="AL157" s="54"/>
      <c r="AM157" s="54"/>
      <c r="AN157" s="54"/>
      <c r="AO157" s="54"/>
      <c r="AP157" s="53"/>
      <c r="AQ157" s="53"/>
      <c r="AR157" s="53"/>
      <c r="AS157" s="53"/>
      <c r="AT157" s="53"/>
      <c r="AU157" s="53"/>
      <c r="AV157" s="53"/>
      <c r="AW157" s="53"/>
      <c r="AX157" s="53"/>
      <c r="AY157">
        <f>COUNTA(#REF!)</f>
        <v>1</v>
      </c>
    </row>
  </sheetData>
  <sheetProtection formatRows="0"/>
  <dataConsolidate link="1"/>
  <mergeCells count="679">
    <mergeCell ref="AP155:AX155"/>
    <mergeCell ref="A156:B156"/>
    <mergeCell ref="C156:I156"/>
    <mergeCell ref="J156:O156"/>
    <mergeCell ref="P156:X156"/>
    <mergeCell ref="Y156:AB156"/>
    <mergeCell ref="AC156:AG156"/>
    <mergeCell ref="AH156:AK156"/>
    <mergeCell ref="AL156:AO156"/>
    <mergeCell ref="AP156:AX156"/>
    <mergeCell ref="A155:B155"/>
    <mergeCell ref="C155:I155"/>
    <mergeCell ref="J155:O155"/>
    <mergeCell ref="P155:X155"/>
    <mergeCell ref="Y155:AB155"/>
    <mergeCell ref="AC155:AG155"/>
    <mergeCell ref="AH155:AK155"/>
    <mergeCell ref="AL155:AO155"/>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2:B152"/>
    <mergeCell ref="C152:I152"/>
    <mergeCell ref="J152:O152"/>
    <mergeCell ref="P152:X152"/>
    <mergeCell ref="Y152:AB152"/>
    <mergeCell ref="AC152:AG152"/>
    <mergeCell ref="AH152:AK152"/>
    <mergeCell ref="AL152:AO152"/>
    <mergeCell ref="AP152:AX152"/>
    <mergeCell ref="A151:B151"/>
    <mergeCell ref="C151:I151"/>
    <mergeCell ref="J151:O151"/>
    <mergeCell ref="P151:X151"/>
    <mergeCell ref="Y151:AB151"/>
    <mergeCell ref="AC151:AG151"/>
    <mergeCell ref="AH151:AK151"/>
    <mergeCell ref="AL151:AO151"/>
    <mergeCell ref="AP151:AX151"/>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48:B148"/>
    <mergeCell ref="C148:I148"/>
    <mergeCell ref="J148:O148"/>
    <mergeCell ref="P148:X148"/>
    <mergeCell ref="Y148:AB148"/>
    <mergeCell ref="AC148:AG148"/>
    <mergeCell ref="AH148:AK148"/>
    <mergeCell ref="AL148:AO148"/>
    <mergeCell ref="AP148:AX148"/>
    <mergeCell ref="AL146:AO146"/>
    <mergeCell ref="AP146:AX146"/>
    <mergeCell ref="A147:B147"/>
    <mergeCell ref="C147:I147"/>
    <mergeCell ref="J147:O147"/>
    <mergeCell ref="P147:X147"/>
    <mergeCell ref="Y147:AB147"/>
    <mergeCell ref="AC147:AG147"/>
    <mergeCell ref="AH147:AK147"/>
    <mergeCell ref="AL147:AO147"/>
    <mergeCell ref="A146:B146"/>
    <mergeCell ref="C146:I146"/>
    <mergeCell ref="J146:O146"/>
    <mergeCell ref="P146:X146"/>
    <mergeCell ref="Y146:AB146"/>
    <mergeCell ref="AC146:AG146"/>
    <mergeCell ref="AH146:AK146"/>
    <mergeCell ref="AP147:AX147"/>
    <mergeCell ref="AH143:AK143"/>
    <mergeCell ref="AL143:AO143"/>
    <mergeCell ref="AP143:AX143"/>
    <mergeCell ref="A143:B143"/>
    <mergeCell ref="C143:I143"/>
    <mergeCell ref="J143:O143"/>
    <mergeCell ref="P143:X143"/>
    <mergeCell ref="Y143:AB143"/>
    <mergeCell ref="AC143:AG143"/>
    <mergeCell ref="A142:B142"/>
    <mergeCell ref="C142:I142"/>
    <mergeCell ref="J142:O142"/>
    <mergeCell ref="P142:X142"/>
    <mergeCell ref="Y142:AB142"/>
    <mergeCell ref="AC142:AG142"/>
    <mergeCell ref="AH142:AK142"/>
    <mergeCell ref="AL142:AO142"/>
    <mergeCell ref="AP142:AX142"/>
    <mergeCell ref="A141:B141"/>
    <mergeCell ref="C141:I141"/>
    <mergeCell ref="J141:O141"/>
    <mergeCell ref="P141:X141"/>
    <mergeCell ref="Y141:AB141"/>
    <mergeCell ref="AC141:AG141"/>
    <mergeCell ref="AH141:AK141"/>
    <mergeCell ref="AL141:AO141"/>
    <mergeCell ref="AP141:AX141"/>
    <mergeCell ref="AH139:AK139"/>
    <mergeCell ref="AL139:AO139"/>
    <mergeCell ref="AP139:AX139"/>
    <mergeCell ref="A140:B140"/>
    <mergeCell ref="C140:I140"/>
    <mergeCell ref="J140:O140"/>
    <mergeCell ref="P140:X140"/>
    <mergeCell ref="Y140:AB140"/>
    <mergeCell ref="AC140:AG140"/>
    <mergeCell ref="AH140:AK140"/>
    <mergeCell ref="A139:B139"/>
    <mergeCell ref="C139:I139"/>
    <mergeCell ref="J139:O139"/>
    <mergeCell ref="P139:X139"/>
    <mergeCell ref="Y139:AB139"/>
    <mergeCell ref="AC139:AG139"/>
    <mergeCell ref="AL140:AO140"/>
    <mergeCell ref="AP140:AX140"/>
    <mergeCell ref="A138:B138"/>
    <mergeCell ref="C138:I138"/>
    <mergeCell ref="J138:O138"/>
    <mergeCell ref="P138:X138"/>
    <mergeCell ref="Y138:AB138"/>
    <mergeCell ref="AC138:AG138"/>
    <mergeCell ref="AH138:AK138"/>
    <mergeCell ref="AL138:AO138"/>
    <mergeCell ref="AP138:AX138"/>
    <mergeCell ref="A137:B137"/>
    <mergeCell ref="C137:I137"/>
    <mergeCell ref="J137:O137"/>
    <mergeCell ref="P137:X137"/>
    <mergeCell ref="Y137:AB137"/>
    <mergeCell ref="AC137:AG137"/>
    <mergeCell ref="AH137:AK137"/>
    <mergeCell ref="AL137:AO137"/>
    <mergeCell ref="AP137:AX137"/>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L136:AO136"/>
    <mergeCell ref="AP136:AX136"/>
    <mergeCell ref="AU127:AX127"/>
    <mergeCell ref="AP133:AX133"/>
    <mergeCell ref="A134:B134"/>
    <mergeCell ref="C134:I134"/>
    <mergeCell ref="J134:O134"/>
    <mergeCell ref="P134:X134"/>
    <mergeCell ref="Y134:AB134"/>
    <mergeCell ref="AC134:AG134"/>
    <mergeCell ref="AH134:AK134"/>
    <mergeCell ref="AL134:AO134"/>
    <mergeCell ref="AP134:AX134"/>
    <mergeCell ref="A128:AK128"/>
    <mergeCell ref="AL128:AN128"/>
    <mergeCell ref="A133:B133"/>
    <mergeCell ref="C133:I133"/>
    <mergeCell ref="J133:O133"/>
    <mergeCell ref="P133:X133"/>
    <mergeCell ref="Y133:AB133"/>
    <mergeCell ref="AC133:AG133"/>
    <mergeCell ref="AH133:AK133"/>
    <mergeCell ref="AL133:AO133"/>
    <mergeCell ref="AH100:AI100"/>
    <mergeCell ref="AJ100:AL100"/>
    <mergeCell ref="AM100:AN100"/>
    <mergeCell ref="AO100:AP100"/>
    <mergeCell ref="O100:P100"/>
    <mergeCell ref="Q100:R100"/>
    <mergeCell ref="S100:U100"/>
    <mergeCell ref="V100:W100"/>
    <mergeCell ref="X100:Z100"/>
    <mergeCell ref="AA100:AB100"/>
    <mergeCell ref="AH126:AT126"/>
    <mergeCell ref="L127:X127"/>
    <mergeCell ref="Y127:AB127"/>
    <mergeCell ref="AC127:AG127"/>
    <mergeCell ref="AH127:AT127"/>
    <mergeCell ref="AJ99:AK99"/>
    <mergeCell ref="AM99:AN99"/>
    <mergeCell ref="AO99:AP99"/>
    <mergeCell ref="AR99:AS99"/>
    <mergeCell ref="AU99:AV99"/>
    <mergeCell ref="A100:D100"/>
    <mergeCell ref="E100:F100"/>
    <mergeCell ref="G100:I100"/>
    <mergeCell ref="J100:K100"/>
    <mergeCell ref="L100:N100"/>
    <mergeCell ref="Q99:S99"/>
    <mergeCell ref="U99:V99"/>
    <mergeCell ref="X99:Y99"/>
    <mergeCell ref="AA99:AB99"/>
    <mergeCell ref="AC99:AE99"/>
    <mergeCell ref="AG99:AH99"/>
    <mergeCell ref="AQ100:AS100"/>
    <mergeCell ref="AT100:AU100"/>
    <mergeCell ref="AV100:AW100"/>
    <mergeCell ref="A101:F122"/>
    <mergeCell ref="A123:F127"/>
    <mergeCell ref="G123:AB123"/>
    <mergeCell ref="AC123:AX123"/>
    <mergeCell ref="G124:K124"/>
    <mergeCell ref="L124:X124"/>
    <mergeCell ref="Y124:AB124"/>
    <mergeCell ref="AC100:AD100"/>
    <mergeCell ref="AE100:AG100"/>
    <mergeCell ref="AU126:AX126"/>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G127:K127"/>
    <mergeCell ref="A99:D99"/>
    <mergeCell ref="E99:G99"/>
    <mergeCell ref="I99:J99"/>
    <mergeCell ref="L99:M99"/>
    <mergeCell ref="O99:P99"/>
    <mergeCell ref="Q98:S98"/>
    <mergeCell ref="U98:V98"/>
    <mergeCell ref="X98:Y98"/>
    <mergeCell ref="AA98:AB98"/>
    <mergeCell ref="A97:D97"/>
    <mergeCell ref="E97:P97"/>
    <mergeCell ref="Q97:AB97"/>
    <mergeCell ref="AC97:AN97"/>
    <mergeCell ref="AO97:AX97"/>
    <mergeCell ref="A98:D98"/>
    <mergeCell ref="E98:G98"/>
    <mergeCell ref="I98:J98"/>
    <mergeCell ref="L98:M98"/>
    <mergeCell ref="O98:P98"/>
    <mergeCell ref="AJ98:AK98"/>
    <mergeCell ref="AM98:AN98"/>
    <mergeCell ref="AO98:AP98"/>
    <mergeCell ref="AR98:AS98"/>
    <mergeCell ref="AU98:AV98"/>
    <mergeCell ref="AC98:AE98"/>
    <mergeCell ref="AG98:AH98"/>
    <mergeCell ref="A95:D95"/>
    <mergeCell ref="E95:P95"/>
    <mergeCell ref="Q95:AB95"/>
    <mergeCell ref="AC95:AN95"/>
    <mergeCell ref="AO95:AX95"/>
    <mergeCell ref="A96:D96"/>
    <mergeCell ref="E96:P96"/>
    <mergeCell ref="Q96:AB96"/>
    <mergeCell ref="AC96:AN96"/>
    <mergeCell ref="AO96:AX96"/>
    <mergeCell ref="A93:D93"/>
    <mergeCell ref="E93:P93"/>
    <mergeCell ref="Q93:AB93"/>
    <mergeCell ref="AC93:AN93"/>
    <mergeCell ref="AO93:AX93"/>
    <mergeCell ref="A94:D94"/>
    <mergeCell ref="E94:P94"/>
    <mergeCell ref="Q94:AB94"/>
    <mergeCell ref="AC94:AN94"/>
    <mergeCell ref="AO94:AX94"/>
    <mergeCell ref="M84:N84"/>
    <mergeCell ref="O84:AF84"/>
    <mergeCell ref="A91:D91"/>
    <mergeCell ref="E91:P91"/>
    <mergeCell ref="Q91:AB91"/>
    <mergeCell ref="AC91:AN91"/>
    <mergeCell ref="AO91:AX91"/>
    <mergeCell ref="A92:D92"/>
    <mergeCell ref="E92:P92"/>
    <mergeCell ref="Q92:AB92"/>
    <mergeCell ref="AC92:AN92"/>
    <mergeCell ref="AO92:AX92"/>
    <mergeCell ref="A87:AX87"/>
    <mergeCell ref="A88:AX88"/>
    <mergeCell ref="A89:AX89"/>
    <mergeCell ref="A90:D90"/>
    <mergeCell ref="E90:P90"/>
    <mergeCell ref="Q90:AB90"/>
    <mergeCell ref="AC90:AN90"/>
    <mergeCell ref="AO90:AX90"/>
    <mergeCell ref="C83:D83"/>
    <mergeCell ref="E83:G83"/>
    <mergeCell ref="H83:I83"/>
    <mergeCell ref="J83:L83"/>
    <mergeCell ref="M83:N83"/>
    <mergeCell ref="M86:N86"/>
    <mergeCell ref="O86:AF86"/>
    <mergeCell ref="C85:D85"/>
    <mergeCell ref="E85:G85"/>
    <mergeCell ref="H85:I85"/>
    <mergeCell ref="J85:L85"/>
    <mergeCell ref="M85:N85"/>
    <mergeCell ref="O85:AF85"/>
    <mergeCell ref="O83:AF83"/>
    <mergeCell ref="C84:D84"/>
    <mergeCell ref="E84:G84"/>
    <mergeCell ref="AG79:AX79"/>
    <mergeCell ref="A80:B86"/>
    <mergeCell ref="C80:AC80"/>
    <mergeCell ref="AD80:AF80"/>
    <mergeCell ref="AG80:AX86"/>
    <mergeCell ref="C81:N81"/>
    <mergeCell ref="O81:AF81"/>
    <mergeCell ref="C82:D82"/>
    <mergeCell ref="A76:B79"/>
    <mergeCell ref="C76:AC76"/>
    <mergeCell ref="AD76:AF76"/>
    <mergeCell ref="AG76:AX76"/>
    <mergeCell ref="C77:AC77"/>
    <mergeCell ref="AD77:AF77"/>
    <mergeCell ref="AG77:AX77"/>
    <mergeCell ref="C78:AC78"/>
    <mergeCell ref="AD78:AF78"/>
    <mergeCell ref="AG78:AX78"/>
    <mergeCell ref="C86:D86"/>
    <mergeCell ref="E86:G86"/>
    <mergeCell ref="H86:I86"/>
    <mergeCell ref="J86:L86"/>
    <mergeCell ref="H84:I84"/>
    <mergeCell ref="J84:L84"/>
    <mergeCell ref="E82:G82"/>
    <mergeCell ref="H82:I82"/>
    <mergeCell ref="J82:L82"/>
    <mergeCell ref="M82:N82"/>
    <mergeCell ref="O82:AF82"/>
    <mergeCell ref="AD67:AF67"/>
    <mergeCell ref="E68:AC68"/>
    <mergeCell ref="AD68:AF68"/>
    <mergeCell ref="C69:AC69"/>
    <mergeCell ref="AD69:AF69"/>
    <mergeCell ref="C72:AC72"/>
    <mergeCell ref="AD72:AF72"/>
    <mergeCell ref="C73:AC73"/>
    <mergeCell ref="AD73:AF73"/>
    <mergeCell ref="C70:AC70"/>
    <mergeCell ref="AD70:AF70"/>
    <mergeCell ref="C71:AC71"/>
    <mergeCell ref="AD71:AF71"/>
    <mergeCell ref="C79:AC79"/>
    <mergeCell ref="AD79:AF79"/>
    <mergeCell ref="AG69:AX69"/>
    <mergeCell ref="AG64:AX64"/>
    <mergeCell ref="C65:AC65"/>
    <mergeCell ref="AD65:AF65"/>
    <mergeCell ref="AG65:AX65"/>
    <mergeCell ref="A66:B75"/>
    <mergeCell ref="C66:AC66"/>
    <mergeCell ref="AD66:AF66"/>
    <mergeCell ref="AG66:AX68"/>
    <mergeCell ref="C67:D68"/>
    <mergeCell ref="E67:AC67"/>
    <mergeCell ref="C74:AC74"/>
    <mergeCell ref="AD74:AF74"/>
    <mergeCell ref="AG74:AX74"/>
    <mergeCell ref="C75:AC75"/>
    <mergeCell ref="AD75:AF75"/>
    <mergeCell ref="AG75:AX75"/>
    <mergeCell ref="AG72:AX72"/>
    <mergeCell ref="AG73:AX73"/>
    <mergeCell ref="AG70:AX70"/>
    <mergeCell ref="AG71:AX71"/>
    <mergeCell ref="A61:AX61"/>
    <mergeCell ref="C62:AC62"/>
    <mergeCell ref="AD62:AF62"/>
    <mergeCell ref="AG62:AX62"/>
    <mergeCell ref="A63:B65"/>
    <mergeCell ref="C63:AC63"/>
    <mergeCell ref="AD63:AF63"/>
    <mergeCell ref="AG63:AX63"/>
    <mergeCell ref="C64:AC64"/>
    <mergeCell ref="AD64:AF64"/>
    <mergeCell ref="AU54:AX54"/>
    <mergeCell ref="C58:D60"/>
    <mergeCell ref="E58:F60"/>
    <mergeCell ref="G58:I58"/>
    <mergeCell ref="J58:T58"/>
    <mergeCell ref="U58:AX58"/>
    <mergeCell ref="G59:T59"/>
    <mergeCell ref="U59:AX59"/>
    <mergeCell ref="G60:T60"/>
    <mergeCell ref="U60:AX60"/>
    <mergeCell ref="A55:B60"/>
    <mergeCell ref="C55:D57"/>
    <mergeCell ref="E55:F55"/>
    <mergeCell ref="G55:AX55"/>
    <mergeCell ref="E56:F57"/>
    <mergeCell ref="G56:V57"/>
    <mergeCell ref="W56:AA56"/>
    <mergeCell ref="AB56:AX56"/>
    <mergeCell ref="W57:AA57"/>
    <mergeCell ref="AB57:AX57"/>
    <mergeCell ref="A43:F44"/>
    <mergeCell ref="G43:AX44"/>
    <mergeCell ref="A45:A54"/>
    <mergeCell ref="B45:F49"/>
    <mergeCell ref="G45:AA46"/>
    <mergeCell ref="AB45:AX46"/>
    <mergeCell ref="G47:AA49"/>
    <mergeCell ref="AB47:AX49"/>
    <mergeCell ref="B50:F54"/>
    <mergeCell ref="G50:O51"/>
    <mergeCell ref="AM52:AP52"/>
    <mergeCell ref="AQ52:AT52"/>
    <mergeCell ref="AU52:AX52"/>
    <mergeCell ref="Y53:AA53"/>
    <mergeCell ref="AB53:AD53"/>
    <mergeCell ref="AE53:AH53"/>
    <mergeCell ref="AI53:AL53"/>
    <mergeCell ref="AM53:AP53"/>
    <mergeCell ref="Y54:AA54"/>
    <mergeCell ref="AB54:AD54"/>
    <mergeCell ref="AE54:AH54"/>
    <mergeCell ref="AI54:AL54"/>
    <mergeCell ref="AM54:AP54"/>
    <mergeCell ref="AQ54:AT54"/>
    <mergeCell ref="AQ53:AT53"/>
    <mergeCell ref="AU53:AX53"/>
    <mergeCell ref="G52:O54"/>
    <mergeCell ref="P52:X54"/>
    <mergeCell ref="Y52:AA52"/>
    <mergeCell ref="AB52:AD52"/>
    <mergeCell ref="AE52:AH52"/>
    <mergeCell ref="AI52:AL52"/>
    <mergeCell ref="AI42:AL42"/>
    <mergeCell ref="AM42:AP42"/>
    <mergeCell ref="AQ42:AT42"/>
    <mergeCell ref="AU42:AX42"/>
    <mergeCell ref="AQ50:AT50"/>
    <mergeCell ref="AU50:AX50"/>
    <mergeCell ref="AQ51:AR51"/>
    <mergeCell ref="AS51:AT51"/>
    <mergeCell ref="AU51:AV51"/>
    <mergeCell ref="AW51:AX51"/>
    <mergeCell ref="P50:X51"/>
    <mergeCell ref="Y50:AA51"/>
    <mergeCell ref="AB50:AD51"/>
    <mergeCell ref="AE50:AH51"/>
    <mergeCell ref="AI50:AL51"/>
    <mergeCell ref="AM50:AP51"/>
    <mergeCell ref="AI40:AL40"/>
    <mergeCell ref="AM40:AP40"/>
    <mergeCell ref="AQ40:AT40"/>
    <mergeCell ref="AU40:AX40"/>
    <mergeCell ref="Y41:AA41"/>
    <mergeCell ref="AB41:AD41"/>
    <mergeCell ref="AE41:AH41"/>
    <mergeCell ref="AI41:AL41"/>
    <mergeCell ref="AM41:AP41"/>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E40:AH40"/>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23:F30"/>
    <mergeCell ref="G23:O23"/>
    <mergeCell ref="P23:V23"/>
    <mergeCell ref="G24:O24"/>
    <mergeCell ref="P24:V24"/>
    <mergeCell ref="G25:O25"/>
    <mergeCell ref="A31:F31"/>
    <mergeCell ref="G31:AX31"/>
    <mergeCell ref="A32:F34"/>
    <mergeCell ref="G32:O32"/>
    <mergeCell ref="P32:X32"/>
    <mergeCell ref="Y32:AA32"/>
    <mergeCell ref="AB32:AD32"/>
    <mergeCell ref="G28:O28"/>
    <mergeCell ref="P28:V28"/>
    <mergeCell ref="G29:O29"/>
    <mergeCell ref="P29:V29"/>
    <mergeCell ref="AI33:AL33"/>
    <mergeCell ref="AM33:AP33"/>
    <mergeCell ref="AQ33:AT33"/>
    <mergeCell ref="AU33:AX33"/>
    <mergeCell ref="Y34:AA34"/>
    <mergeCell ref="AB34:AD34"/>
    <mergeCell ref="AE34:AH34"/>
    <mergeCell ref="G20:O20"/>
    <mergeCell ref="P20:V20"/>
    <mergeCell ref="W20:AC20"/>
    <mergeCell ref="AD20:AJ20"/>
    <mergeCell ref="AK20:AQ20"/>
    <mergeCell ref="G30:O30"/>
    <mergeCell ref="P30:V30"/>
    <mergeCell ref="W23:AX23"/>
    <mergeCell ref="W24:AX30"/>
    <mergeCell ref="G22:O22"/>
    <mergeCell ref="P22:V22"/>
    <mergeCell ref="W22:AC22"/>
    <mergeCell ref="AD22:AJ22"/>
    <mergeCell ref="AK22:AQ22"/>
    <mergeCell ref="G21:O21"/>
    <mergeCell ref="P21:V21"/>
    <mergeCell ref="W21:AC21"/>
    <mergeCell ref="AD21:AJ21"/>
    <mergeCell ref="AK21:AQ21"/>
    <mergeCell ref="P25:V25"/>
    <mergeCell ref="G26:O26"/>
    <mergeCell ref="P26:V26"/>
    <mergeCell ref="G27:O27"/>
    <mergeCell ref="P27:V27"/>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P14:V14"/>
    <mergeCell ref="W14:AC14"/>
    <mergeCell ref="AD14:AJ14"/>
    <mergeCell ref="AK14:AQ14"/>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A9:F9"/>
    <mergeCell ref="G9:AX9"/>
    <mergeCell ref="AE5:AP5"/>
    <mergeCell ref="AQ5:AX5"/>
    <mergeCell ref="A6:F6"/>
    <mergeCell ref="G6:AX6"/>
    <mergeCell ref="A7:F7"/>
    <mergeCell ref="G7:X7"/>
    <mergeCell ref="Y7:AD7"/>
    <mergeCell ref="AE7:AX7"/>
    <mergeCell ref="A5:F5"/>
    <mergeCell ref="G5:L5"/>
    <mergeCell ref="M5:R5"/>
    <mergeCell ref="S5:X5"/>
    <mergeCell ref="Y5:AD5"/>
    <mergeCell ref="A8:F8"/>
    <mergeCell ref="G8:X8"/>
    <mergeCell ref="Y8:AD8"/>
    <mergeCell ref="AE8:AX8"/>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30:V30 W24">
    <cfRule type="expression" dxfId="157" priority="947">
      <formula>IF(RIGHT(TEXT(P15,"0.#"),1)=".",FALSE,TRUE)</formula>
    </cfRule>
    <cfRule type="expression" dxfId="156" priority="948">
      <formula>IF(RIGHT(TEXT(P15,"0.#"),1)=".",TRUE,FALSE)</formula>
    </cfRule>
  </conditionalFormatting>
  <conditionalFormatting sqref="P19:AQ19">
    <cfRule type="expression" dxfId="155" priority="945">
      <formula>IF(RIGHT(TEXT(P19,"0.#"),1)=".",FALSE,TRUE)</formula>
    </cfRule>
    <cfRule type="expression" dxfId="154" priority="946">
      <formula>IF(RIGHT(TEXT(P19,"0.#"),1)=".",TRUE,FALSE)</formula>
    </cfRule>
  </conditionalFormatting>
  <conditionalFormatting sqref="Y126">
    <cfRule type="expression" dxfId="153" priority="943">
      <formula>IF(RIGHT(TEXT(Y126,"0.#"),1)=".",FALSE,TRUE)</formula>
    </cfRule>
    <cfRule type="expression" dxfId="152" priority="944">
      <formula>IF(RIGHT(TEXT(Y126,"0.#"),1)=".",TRUE,FALSE)</formula>
    </cfRule>
  </conditionalFormatting>
  <conditionalFormatting sqref="P16:AQ18 P14:AQ14">
    <cfRule type="expression" dxfId="151" priority="939">
      <formula>IF(RIGHT(TEXT(P14,"0.#"),1)=".",FALSE,TRUE)</formula>
    </cfRule>
    <cfRule type="expression" dxfId="150" priority="940">
      <formula>IF(RIGHT(TEXT(P14,"0.#"),1)=".",TRUE,FALSE)</formula>
    </cfRule>
  </conditionalFormatting>
  <conditionalFormatting sqref="P20:AJ20">
    <cfRule type="expression" dxfId="149" priority="937">
      <formula>IF(RIGHT(TEXT(P20,"0.#"),1)=".",FALSE,TRUE)</formula>
    </cfRule>
    <cfRule type="expression" dxfId="148" priority="938">
      <formula>IF(RIGHT(TEXT(P20,"0.#"),1)=".",TRUE,FALSE)</formula>
    </cfRule>
  </conditionalFormatting>
  <conditionalFormatting sqref="AU126">
    <cfRule type="expression" dxfId="147" priority="931">
      <formula>IF(RIGHT(TEXT(AU126,"0.#"),1)=".",FALSE,TRUE)</formula>
    </cfRule>
    <cfRule type="expression" dxfId="146" priority="932">
      <formula>IF(RIGHT(TEXT(AU126,"0.#"),1)=".",TRUE,FALSE)</formula>
    </cfRule>
  </conditionalFormatting>
  <conditionalFormatting sqref="Y127">
    <cfRule type="expression" dxfId="145" priority="923">
      <formula>IF(RIGHT(TEXT(Y127,"0.#"),1)=".",FALSE,TRUE)</formula>
    </cfRule>
    <cfRule type="expression" dxfId="144" priority="924">
      <formula>IF(RIGHT(TEXT(Y127,"0.#"),1)=".",TRUE,FALSE)</formula>
    </cfRule>
  </conditionalFormatting>
  <conditionalFormatting sqref="AU127">
    <cfRule type="expression" dxfId="143" priority="917">
      <formula>IF(RIGHT(TEXT(AU127,"0.#"),1)=".",FALSE,TRUE)</formula>
    </cfRule>
    <cfRule type="expression" dxfId="142" priority="918">
      <formula>IF(RIGHT(TEXT(AU127,"0.#"),1)=".",TRUE,FALSE)</formula>
    </cfRule>
  </conditionalFormatting>
  <conditionalFormatting sqref="P24">
    <cfRule type="expression" dxfId="141" priority="855">
      <formula>IF(RIGHT(TEXT(P24,"0.#"),1)=".",FALSE,TRUE)</formula>
    </cfRule>
    <cfRule type="expression" dxfId="140" priority="856">
      <formula>IF(RIGHT(TEXT(P24,"0.#"),1)=".",TRUE,FALSE)</formula>
    </cfRule>
  </conditionalFormatting>
  <conditionalFormatting sqref="P25:P28">
    <cfRule type="expression" dxfId="139" priority="853">
      <formula>IF(RIGHT(TEXT(P25,"0.#"),1)=".",FALSE,TRUE)</formula>
    </cfRule>
    <cfRule type="expression" dxfId="138" priority="854">
      <formula>IF(RIGHT(TEXT(P25,"0.#"),1)=".",TRUE,FALSE)</formula>
    </cfRule>
  </conditionalFormatting>
  <conditionalFormatting sqref="P29">
    <cfRule type="expression" dxfId="137" priority="851">
      <formula>IF(RIGHT(TEXT(P29,"0.#"),1)=".",FALSE,TRUE)</formula>
    </cfRule>
    <cfRule type="expression" dxfId="136" priority="852">
      <formula>IF(RIGHT(TEXT(P29,"0.#"),1)=".",TRUE,FALSE)</formula>
    </cfRule>
  </conditionalFormatting>
  <conditionalFormatting sqref="AE54">
    <cfRule type="expression" dxfId="135" priority="161">
      <formula>IF(RIGHT(TEXT(AE54,"0.#"),1)=".",FALSE,TRUE)</formula>
    </cfRule>
    <cfRule type="expression" dxfId="134" priority="162">
      <formula>IF(RIGHT(TEXT(AE54,"0.#"),1)=".",TRUE,FALSE)</formula>
    </cfRule>
  </conditionalFormatting>
  <conditionalFormatting sqref="AI54">
    <cfRule type="expression" dxfId="133" priority="159">
      <formula>IF(RIGHT(TEXT(AI54,"0.#"),1)=".",FALSE,TRUE)</formula>
    </cfRule>
    <cfRule type="expression" dxfId="132" priority="160">
      <formula>IF(RIGHT(TEXT(AI54,"0.#"),1)=".",TRUE,FALSE)</formula>
    </cfRule>
  </conditionalFormatting>
  <conditionalFormatting sqref="AM54">
    <cfRule type="expression" dxfId="131" priority="149">
      <formula>IF(RIGHT(TEXT(AM54,"0.#"),1)=".",FALSE,TRUE)</formula>
    </cfRule>
    <cfRule type="expression" dxfId="130" priority="150">
      <formula>IF(RIGHT(TEXT(AM54,"0.#"),1)=".",TRUE,FALSE)</formula>
    </cfRule>
  </conditionalFormatting>
  <conditionalFormatting sqref="AQ54">
    <cfRule type="expression" dxfId="129" priority="147">
      <formula>IF(RIGHT(TEXT(AQ54,"0.#"),1)=".",FALSE,TRUE)</formula>
    </cfRule>
    <cfRule type="expression" dxfId="128" priority="148">
      <formula>IF(RIGHT(TEXT(AQ54,"0.#"),1)=".",TRUE,FALSE)</formula>
    </cfRule>
  </conditionalFormatting>
  <conditionalFormatting sqref="AU54">
    <cfRule type="expression" dxfId="127" priority="145">
      <formula>IF(RIGHT(TEXT(AU54,"0.#"),1)=".",FALSE,TRUE)</formula>
    </cfRule>
    <cfRule type="expression" dxfId="126" priority="146">
      <formula>IF(RIGHT(TEXT(AU54,"0.#"),1)=".",TRUE,FALSE)</formula>
    </cfRule>
  </conditionalFormatting>
  <conditionalFormatting sqref="P13:AQ13">
    <cfRule type="expression" dxfId="125" priority="141">
      <formula>IF(RIGHT(TEXT(P13,"0.#"),1)=".",FALSE,TRUE)</formula>
    </cfRule>
    <cfRule type="expression" dxfId="124" priority="142">
      <formula>IF(RIGHT(TEXT(P13,"0.#"),1)=".",TRUE,FALSE)</formula>
    </cfRule>
  </conditionalFormatting>
  <conditionalFormatting sqref="AE33 AQ33">
    <cfRule type="expression" dxfId="123" priority="139">
      <formula>IF(RIGHT(TEXT(AE33,"0.#"),1)=".",FALSE,TRUE)</formula>
    </cfRule>
    <cfRule type="expression" dxfId="122" priority="140">
      <formula>IF(RIGHT(TEXT(AE33,"0.#"),1)=".",TRUE,FALSE)</formula>
    </cfRule>
  </conditionalFormatting>
  <conditionalFormatting sqref="AI33">
    <cfRule type="expression" dxfId="121" priority="137">
      <formula>IF(RIGHT(TEXT(AI33,"0.#"),1)=".",FALSE,TRUE)</formula>
    </cfRule>
    <cfRule type="expression" dxfId="120" priority="138">
      <formula>IF(RIGHT(TEXT(AI33,"0.#"),1)=".",TRUE,FALSE)</formula>
    </cfRule>
  </conditionalFormatting>
  <conditionalFormatting sqref="AM33">
    <cfRule type="expression" dxfId="119" priority="135">
      <formula>IF(RIGHT(TEXT(AM33,"0.#"),1)=".",FALSE,TRUE)</formula>
    </cfRule>
    <cfRule type="expression" dxfId="118" priority="136">
      <formula>IF(RIGHT(TEXT(AM33,"0.#"),1)=".",TRUE,FALSE)</formula>
    </cfRule>
  </conditionalFormatting>
  <conditionalFormatting sqref="AE34">
    <cfRule type="expression" dxfId="117" priority="133">
      <formula>IF(RIGHT(TEXT(AE34,"0.#"),1)=".",FALSE,TRUE)</formula>
    </cfRule>
    <cfRule type="expression" dxfId="116" priority="134">
      <formula>IF(RIGHT(TEXT(AE34,"0.#"),1)=".",TRUE,FALSE)</formula>
    </cfRule>
  </conditionalFormatting>
  <conditionalFormatting sqref="AI34">
    <cfRule type="expression" dxfId="115" priority="131">
      <formula>IF(RIGHT(TEXT(AI34,"0.#"),1)=".",FALSE,TRUE)</formula>
    </cfRule>
    <cfRule type="expression" dxfId="114" priority="132">
      <formula>IF(RIGHT(TEXT(AI34,"0.#"),1)=".",TRUE,FALSE)</formula>
    </cfRule>
  </conditionalFormatting>
  <conditionalFormatting sqref="AM34">
    <cfRule type="expression" dxfId="113" priority="129">
      <formula>IF(RIGHT(TEXT(AM34,"0.#"),1)=".",FALSE,TRUE)</formula>
    </cfRule>
    <cfRule type="expression" dxfId="112" priority="130">
      <formula>IF(RIGHT(TEXT(AM34,"0.#"),1)=".",TRUE,FALSE)</formula>
    </cfRule>
  </conditionalFormatting>
  <conditionalFormatting sqref="AQ34">
    <cfRule type="expression" dxfId="111" priority="127">
      <formula>IF(RIGHT(TEXT(AQ34,"0.#"),1)=".",FALSE,TRUE)</formula>
    </cfRule>
    <cfRule type="expression" dxfId="110" priority="128">
      <formula>IF(RIGHT(TEXT(AQ34,"0.#"),1)=".",TRUE,FALSE)</formula>
    </cfRule>
  </conditionalFormatting>
  <conditionalFormatting sqref="AU34">
    <cfRule type="expression" dxfId="109" priority="123">
      <formula>IF(RIGHT(TEXT(AU34,"0.#"),1)=".",FALSE,TRUE)</formula>
    </cfRule>
    <cfRule type="expression" dxfId="108" priority="124">
      <formula>IF(RIGHT(TEXT(AU34,"0.#"),1)=".",TRUE,FALSE)</formula>
    </cfRule>
  </conditionalFormatting>
  <conditionalFormatting sqref="AU33">
    <cfRule type="expression" dxfId="107" priority="125">
      <formula>IF(RIGHT(TEXT(AU33,"0.#"),1)=".",FALSE,TRUE)</formula>
    </cfRule>
    <cfRule type="expression" dxfId="106" priority="126">
      <formula>IF(RIGHT(TEXT(AU33,"0.#"),1)=".",TRUE,FALSE)</formula>
    </cfRule>
  </conditionalFormatting>
  <conditionalFormatting sqref="AM36">
    <cfRule type="expression" dxfId="105" priority="117">
      <formula>IF(RIGHT(TEXT(AM36,"0.#"),1)=".",FALSE,TRUE)</formula>
    </cfRule>
    <cfRule type="expression" dxfId="104" priority="118">
      <formula>IF(RIGHT(TEXT(AM36,"0.#"),1)=".",TRUE,FALSE)</formula>
    </cfRule>
  </conditionalFormatting>
  <conditionalFormatting sqref="AE37 AM37">
    <cfRule type="expression" dxfId="103" priority="115">
      <formula>IF(RIGHT(TEXT(AE37,"0.#"),1)=".",FALSE,TRUE)</formula>
    </cfRule>
    <cfRule type="expression" dxfId="102" priority="116">
      <formula>IF(RIGHT(TEXT(AE37,"0.#"),1)=".",TRUE,FALSE)</formula>
    </cfRule>
  </conditionalFormatting>
  <conditionalFormatting sqref="AI37">
    <cfRule type="expression" dxfId="101" priority="113">
      <formula>IF(RIGHT(TEXT(AI37,"0.#"),1)=".",FALSE,TRUE)</formula>
    </cfRule>
    <cfRule type="expression" dxfId="100" priority="114">
      <formula>IF(RIGHT(TEXT(AI37,"0.#"),1)=".",TRUE,FALSE)</formula>
    </cfRule>
  </conditionalFormatting>
  <conditionalFormatting sqref="AQ37">
    <cfRule type="expression" dxfId="99" priority="111">
      <formula>IF(RIGHT(TEXT(AQ37,"0.#"),1)=".",FALSE,TRUE)</formula>
    </cfRule>
    <cfRule type="expression" dxfId="98" priority="112">
      <formula>IF(RIGHT(TEXT(AQ37,"0.#"),1)=".",TRUE,FALSE)</formula>
    </cfRule>
  </conditionalFormatting>
  <conditionalFormatting sqref="AE36 AQ36">
    <cfRule type="expression" dxfId="97" priority="121">
      <formula>IF(RIGHT(TEXT(AE36,"0.#"),1)=".",FALSE,TRUE)</formula>
    </cfRule>
    <cfRule type="expression" dxfId="96" priority="122">
      <formula>IF(RIGHT(TEXT(AE36,"0.#"),1)=".",TRUE,FALSE)</formula>
    </cfRule>
  </conditionalFormatting>
  <conditionalFormatting sqref="AI36">
    <cfRule type="expression" dxfId="95" priority="119">
      <formula>IF(RIGHT(TEXT(AI36,"0.#"),1)=".",FALSE,TRUE)</formula>
    </cfRule>
    <cfRule type="expression" dxfId="94" priority="120">
      <formula>IF(RIGHT(TEXT(AI36,"0.#"),1)=".",TRUE,FALSE)</formula>
    </cfRule>
  </conditionalFormatting>
  <conditionalFormatting sqref="AM41:AM42">
    <cfRule type="expression" dxfId="93" priority="99">
      <formula>IF(RIGHT(TEXT(AM41,"0.#"),1)=".",FALSE,TRUE)</formula>
    </cfRule>
    <cfRule type="expression" dxfId="92" priority="100">
      <formula>IF(RIGHT(TEXT(AM41,"0.#"),1)=".",TRUE,FALSE)</formula>
    </cfRule>
  </conditionalFormatting>
  <conditionalFormatting sqref="AE40">
    <cfRule type="expression" dxfId="91" priority="109">
      <formula>IF(RIGHT(TEXT(AE40,"0.#"),1)=".",FALSE,TRUE)</formula>
    </cfRule>
    <cfRule type="expression" dxfId="90" priority="110">
      <formula>IF(RIGHT(TEXT(AE40,"0.#"),1)=".",TRUE,FALSE)</formula>
    </cfRule>
  </conditionalFormatting>
  <conditionalFormatting sqref="AQ40:AQ42">
    <cfRule type="expression" dxfId="89" priority="97">
      <formula>IF(RIGHT(TEXT(AQ40,"0.#"),1)=".",FALSE,TRUE)</formula>
    </cfRule>
    <cfRule type="expression" dxfId="88" priority="98">
      <formula>IF(RIGHT(TEXT(AQ40,"0.#"),1)=".",TRUE,FALSE)</formula>
    </cfRule>
  </conditionalFormatting>
  <conditionalFormatting sqref="AU40:AU42">
    <cfRule type="expression" dxfId="87" priority="95">
      <formula>IF(RIGHT(TEXT(AU40,"0.#"),1)=".",FALSE,TRUE)</formula>
    </cfRule>
    <cfRule type="expression" dxfId="86" priority="96">
      <formula>IF(RIGHT(TEXT(AU40,"0.#"),1)=".",TRUE,FALSE)</formula>
    </cfRule>
  </conditionalFormatting>
  <conditionalFormatting sqref="AE41:AE42">
    <cfRule type="expression" dxfId="85" priority="107">
      <formula>IF(RIGHT(TEXT(AE41,"0.#"),1)=".",FALSE,TRUE)</formula>
    </cfRule>
    <cfRule type="expression" dxfId="84" priority="108">
      <formula>IF(RIGHT(TEXT(AE41,"0.#"),1)=".",TRUE,FALSE)</formula>
    </cfRule>
  </conditionalFormatting>
  <conditionalFormatting sqref="AM40">
    <cfRule type="expression" dxfId="83" priority="101">
      <formula>IF(RIGHT(TEXT(AM40,"0.#"),1)=".",FALSE,TRUE)</formula>
    </cfRule>
    <cfRule type="expression" dxfId="82" priority="102">
      <formula>IF(RIGHT(TEXT(AM40,"0.#"),1)=".",TRUE,FALSE)</formula>
    </cfRule>
  </conditionalFormatting>
  <conditionalFormatting sqref="AI40">
    <cfRule type="expression" dxfId="81" priority="103">
      <formula>IF(RIGHT(TEXT(AI40,"0.#"),1)=".",FALSE,TRUE)</formula>
    </cfRule>
    <cfRule type="expression" dxfId="80" priority="104">
      <formula>IF(RIGHT(TEXT(AI40,"0.#"),1)=".",TRUE,FALSE)</formula>
    </cfRule>
  </conditionalFormatting>
  <conditionalFormatting sqref="AI41:AI42">
    <cfRule type="expression" dxfId="79" priority="105">
      <formula>IF(RIGHT(TEXT(AI41,"0.#"),1)=".",FALSE,TRUE)</formula>
    </cfRule>
    <cfRule type="expression" dxfId="78" priority="106">
      <formula>IF(RIGHT(TEXT(AI41,"0.#"),1)=".",TRUE,FALSE)</formula>
    </cfRule>
  </conditionalFormatting>
  <conditionalFormatting sqref="AE52">
    <cfRule type="expression" dxfId="77" priority="77">
      <formula>IF(RIGHT(TEXT(AE52,"0.#"),1)=".",FALSE,TRUE)</formula>
    </cfRule>
    <cfRule type="expression" dxfId="76" priority="78">
      <formula>IF(RIGHT(TEXT(AE52,"0.#"),1)=".",TRUE,FALSE)</formula>
    </cfRule>
  </conditionalFormatting>
  <conditionalFormatting sqref="AE53">
    <cfRule type="expression" dxfId="75" priority="75">
      <formula>IF(RIGHT(TEXT(AE53,"0.#"),1)=".",FALSE,TRUE)</formula>
    </cfRule>
    <cfRule type="expression" dxfId="74" priority="76">
      <formula>IF(RIGHT(TEXT(AE53,"0.#"),1)=".",TRUE,FALSE)</formula>
    </cfRule>
  </conditionalFormatting>
  <conditionalFormatting sqref="AM52">
    <cfRule type="expression" dxfId="73" priority="69">
      <formula>IF(RIGHT(TEXT(AM52,"0.#"),1)=".",FALSE,TRUE)</formula>
    </cfRule>
    <cfRule type="expression" dxfId="72" priority="70">
      <formula>IF(RIGHT(TEXT(AM52,"0.#"),1)=".",TRUE,FALSE)</formula>
    </cfRule>
  </conditionalFormatting>
  <conditionalFormatting sqref="AI53">
    <cfRule type="expression" dxfId="71" priority="73">
      <formula>IF(RIGHT(TEXT(AI53,"0.#"),1)=".",FALSE,TRUE)</formula>
    </cfRule>
    <cfRule type="expression" dxfId="70" priority="74">
      <formula>IF(RIGHT(TEXT(AI53,"0.#"),1)=".",TRUE,FALSE)</formula>
    </cfRule>
  </conditionalFormatting>
  <conditionalFormatting sqref="AI52">
    <cfRule type="expression" dxfId="69" priority="71">
      <formula>IF(RIGHT(TEXT(AI52,"0.#"),1)=".",FALSE,TRUE)</formula>
    </cfRule>
    <cfRule type="expression" dxfId="68" priority="72">
      <formula>IF(RIGHT(TEXT(AI52,"0.#"),1)=".",TRUE,FALSE)</formula>
    </cfRule>
  </conditionalFormatting>
  <conditionalFormatting sqref="AM53">
    <cfRule type="expression" dxfId="67" priority="67">
      <formula>IF(RIGHT(TEXT(AM53,"0.#"),1)=".",FALSE,TRUE)</formula>
    </cfRule>
    <cfRule type="expression" dxfId="66" priority="68">
      <formula>IF(RIGHT(TEXT(AM53,"0.#"),1)=".",TRUE,FALSE)</formula>
    </cfRule>
  </conditionalFormatting>
  <conditionalFormatting sqref="AQ52:AQ53">
    <cfRule type="expression" dxfId="65" priority="65">
      <formula>IF(RIGHT(TEXT(AQ52,"0.#"),1)=".",FALSE,TRUE)</formula>
    </cfRule>
    <cfRule type="expression" dxfId="64" priority="66">
      <formula>IF(RIGHT(TEXT(AQ52,"0.#"),1)=".",TRUE,FALSE)</formula>
    </cfRule>
  </conditionalFormatting>
  <conditionalFormatting sqref="AU52:AU53">
    <cfRule type="expression" dxfId="63" priority="63">
      <formula>IF(RIGHT(TEXT(AU52,"0.#"),1)=".",FALSE,TRUE)</formula>
    </cfRule>
    <cfRule type="expression" dxfId="62" priority="64">
      <formula>IF(RIGHT(TEXT(AU52,"0.#"),1)=".",TRUE,FALSE)</formula>
    </cfRule>
  </conditionalFormatting>
  <conditionalFormatting sqref="Y125">
    <cfRule type="expression" dxfId="61" priority="61">
      <formula>IF(RIGHT(TEXT(Y125,"0.#"),1)=".",FALSE,TRUE)</formula>
    </cfRule>
    <cfRule type="expression" dxfId="60" priority="62">
      <formula>IF(RIGHT(TEXT(Y125,"0.#"),1)=".",TRUE,FALSE)</formula>
    </cfRule>
  </conditionalFormatting>
  <conditionalFormatting sqref="AU125">
    <cfRule type="expression" dxfId="59" priority="59">
      <formula>IF(RIGHT(TEXT(AU125,"0.#"),1)=".",FALSE,TRUE)</formula>
    </cfRule>
    <cfRule type="expression" dxfId="58" priority="60">
      <formula>IF(RIGHT(TEXT(AU125,"0.#"),1)=".",TRUE,FALSE)</formula>
    </cfRule>
  </conditionalFormatting>
  <conditionalFormatting sqref="Y136:Y137 Y140">
    <cfRule type="expression" dxfId="57" priority="57">
      <formula>IF(RIGHT(TEXT(Y136,"0.#"),1)=".",FALSE,TRUE)</formula>
    </cfRule>
    <cfRule type="expression" dxfId="56" priority="58">
      <formula>IF(RIGHT(TEXT(Y136,"0.#"),1)=".",TRUE,FALSE)</formula>
    </cfRule>
  </conditionalFormatting>
  <conditionalFormatting sqref="AL134:AO136">
    <cfRule type="expression" dxfId="55" priority="53">
      <formula>IF(AND(AL134&gt;=0, RIGHT(TEXT(AL134,"0.#"),1)&lt;&gt;"."),TRUE,FALSE)</formula>
    </cfRule>
    <cfRule type="expression" dxfId="54" priority="54">
      <formula>IF(AND(AL134&gt;=0, RIGHT(TEXT(AL134,"0.#"),1)="."),TRUE,FALSE)</formula>
    </cfRule>
    <cfRule type="expression" dxfId="53" priority="55">
      <formula>IF(AND(AL134&lt;0, RIGHT(TEXT(AL134,"0.#"),1)&lt;&gt;"."),TRUE,FALSE)</formula>
    </cfRule>
    <cfRule type="expression" dxfId="52" priority="56">
      <formula>IF(AND(AL134&lt;0, RIGHT(TEXT(AL134,"0.#"),1)="."),TRUE,FALSE)</formula>
    </cfRule>
  </conditionalFormatting>
  <conditionalFormatting sqref="Y134:Y135">
    <cfRule type="expression" dxfId="51" priority="51">
      <formula>IF(RIGHT(TEXT(Y134,"0.#"),1)=".",FALSE,TRUE)</formula>
    </cfRule>
    <cfRule type="expression" dxfId="50" priority="52">
      <formula>IF(RIGHT(TEXT(Y134,"0.#"),1)=".",TRUE,FALSE)</formula>
    </cfRule>
  </conditionalFormatting>
  <conditionalFormatting sqref="Y143">
    <cfRule type="expression" dxfId="49" priority="49">
      <formula>IF(RIGHT(TEXT(Y143,"0.#"),1)=".",FALSE,TRUE)</formula>
    </cfRule>
    <cfRule type="expression" dxfId="48" priority="50">
      <formula>IF(RIGHT(TEXT(Y143,"0.#"),1)=".",TRUE,FALSE)</formula>
    </cfRule>
  </conditionalFormatting>
  <conditionalFormatting sqref="AL143:AO143">
    <cfRule type="expression" dxfId="47" priority="45">
      <formula>IF(AND(AL143&gt;=0, RIGHT(TEXT(AL143,"0.#"),1)&lt;&gt;"."),TRUE,FALSE)</formula>
    </cfRule>
    <cfRule type="expression" dxfId="46" priority="46">
      <formula>IF(AND(AL143&gt;=0, RIGHT(TEXT(AL143,"0.#"),1)="."),TRUE,FALSE)</formula>
    </cfRule>
    <cfRule type="expression" dxfId="45" priority="47">
      <formula>IF(AND(AL143&lt;0, RIGHT(TEXT(AL143,"0.#"),1)&lt;&gt;"."),TRUE,FALSE)</formula>
    </cfRule>
    <cfRule type="expression" dxfId="44" priority="48">
      <formula>IF(AND(AL143&lt;0, RIGHT(TEXT(AL143,"0.#"),1)="."),TRUE,FALSE)</formula>
    </cfRule>
  </conditionalFormatting>
  <conditionalFormatting sqref="Y142">
    <cfRule type="expression" dxfId="43" priority="43">
      <formula>IF(RIGHT(TEXT(Y142,"0.#"),1)=".",FALSE,TRUE)</formula>
    </cfRule>
    <cfRule type="expression" dxfId="42" priority="44">
      <formula>IF(RIGHT(TEXT(Y142,"0.#"),1)=".",TRUE,FALSE)</formula>
    </cfRule>
  </conditionalFormatting>
  <conditionalFormatting sqref="AL142:AO142">
    <cfRule type="expression" dxfId="41" priority="39">
      <formula>IF(AND(AL142&gt;=0, RIGHT(TEXT(AL142,"0.#"),1)&lt;&gt;"."),TRUE,FALSE)</formula>
    </cfRule>
    <cfRule type="expression" dxfId="40" priority="40">
      <formula>IF(AND(AL142&gt;=0, RIGHT(TEXT(AL142,"0.#"),1)="."),TRUE,FALSE)</formula>
    </cfRule>
    <cfRule type="expression" dxfId="39" priority="41">
      <formula>IF(AND(AL142&lt;0, RIGHT(TEXT(AL142,"0.#"),1)&lt;&gt;"."),TRUE,FALSE)</formula>
    </cfRule>
    <cfRule type="expression" dxfId="38" priority="42">
      <formula>IF(AND(AL142&lt;0, RIGHT(TEXT(AL142,"0.#"),1)="."),TRUE,FALSE)</formula>
    </cfRule>
  </conditionalFormatting>
  <conditionalFormatting sqref="Y141">
    <cfRule type="expression" dxfId="37" priority="37">
      <formula>IF(RIGHT(TEXT(Y141,"0.#"),1)=".",FALSE,TRUE)</formula>
    </cfRule>
    <cfRule type="expression" dxfId="36" priority="38">
      <formula>IF(RIGHT(TEXT(Y141,"0.#"),1)=".",TRUE,FALSE)</formula>
    </cfRule>
  </conditionalFormatting>
  <conditionalFormatting sqref="AL141:AO141">
    <cfRule type="expression" dxfId="35" priority="33">
      <formula>IF(AND(AL141&gt;=0, RIGHT(TEXT(AL141,"0.#"),1)&lt;&gt;"."),TRUE,FALSE)</formula>
    </cfRule>
    <cfRule type="expression" dxfId="34" priority="34">
      <formula>IF(AND(AL141&gt;=0, RIGHT(TEXT(AL141,"0.#"),1)="."),TRUE,FALSE)</formula>
    </cfRule>
    <cfRule type="expression" dxfId="33" priority="35">
      <formula>IF(AND(AL141&lt;0, RIGHT(TEXT(AL141,"0.#"),1)&lt;&gt;"."),TRUE,FALSE)</formula>
    </cfRule>
    <cfRule type="expression" dxfId="32" priority="36">
      <formula>IF(AND(AL141&lt;0, RIGHT(TEXT(AL141,"0.#"),1)="."),TRUE,FALSE)</formula>
    </cfRule>
  </conditionalFormatting>
  <conditionalFormatting sqref="AL140:AO140">
    <cfRule type="expression" dxfId="31" priority="29">
      <formula>IF(AND(AL140&gt;=0, RIGHT(TEXT(AL140,"0.#"),1)&lt;&gt;"."),TRUE,FALSE)</formula>
    </cfRule>
    <cfRule type="expression" dxfId="30" priority="30">
      <formula>IF(AND(AL140&gt;=0, RIGHT(TEXT(AL140,"0.#"),1)="."),TRUE,FALSE)</formula>
    </cfRule>
    <cfRule type="expression" dxfId="29" priority="31">
      <formula>IF(AND(AL140&lt;0, RIGHT(TEXT(AL140,"0.#"),1)&lt;&gt;"."),TRUE,FALSE)</formula>
    </cfRule>
    <cfRule type="expression" dxfId="28" priority="32">
      <formula>IF(AND(AL140&lt;0, RIGHT(TEXT(AL140,"0.#"),1)="."),TRUE,FALSE)</formula>
    </cfRule>
  </conditionalFormatting>
  <conditionalFormatting sqref="Y139">
    <cfRule type="expression" dxfId="27" priority="27">
      <formula>IF(RIGHT(TEXT(Y139,"0.#"),1)=".",FALSE,TRUE)</formula>
    </cfRule>
    <cfRule type="expression" dxfId="26" priority="28">
      <formula>IF(RIGHT(TEXT(Y139,"0.#"),1)=".",TRUE,FALSE)</formula>
    </cfRule>
  </conditionalFormatting>
  <conditionalFormatting sqref="AL139:AO139">
    <cfRule type="expression" dxfId="25" priority="23">
      <formula>IF(AND(AL139&gt;=0, RIGHT(TEXT(AL139,"0.#"),1)&lt;&gt;"."),TRUE,FALSE)</formula>
    </cfRule>
    <cfRule type="expression" dxfId="24" priority="24">
      <formula>IF(AND(AL139&gt;=0, RIGHT(TEXT(AL139,"0.#"),1)="."),TRUE,FALSE)</formula>
    </cfRule>
    <cfRule type="expression" dxfId="23" priority="25">
      <formula>IF(AND(AL139&lt;0, RIGHT(TEXT(AL139,"0.#"),1)&lt;&gt;"."),TRUE,FALSE)</formula>
    </cfRule>
    <cfRule type="expression" dxfId="22" priority="26">
      <formula>IF(AND(AL139&lt;0, RIGHT(TEXT(AL139,"0.#"),1)="."),TRUE,FALSE)</formula>
    </cfRule>
  </conditionalFormatting>
  <conditionalFormatting sqref="Y138">
    <cfRule type="expression" dxfId="21" priority="21">
      <formula>IF(RIGHT(TEXT(Y138,"0.#"),1)=".",FALSE,TRUE)</formula>
    </cfRule>
    <cfRule type="expression" dxfId="20" priority="22">
      <formula>IF(RIGHT(TEXT(Y138,"0.#"),1)=".",TRUE,FALSE)</formula>
    </cfRule>
  </conditionalFormatting>
  <conditionalFormatting sqref="AL138:AO138">
    <cfRule type="expression" dxfId="19" priority="17">
      <formula>IF(AND(AL138&gt;=0, RIGHT(TEXT(AL138,"0.#"),1)&lt;&gt;"."),TRUE,FALSE)</formula>
    </cfRule>
    <cfRule type="expression" dxfId="18" priority="18">
      <formula>IF(AND(AL138&gt;=0, RIGHT(TEXT(AL138,"0.#"),1)="."),TRUE,FALSE)</formula>
    </cfRule>
    <cfRule type="expression" dxfId="17" priority="19">
      <formula>IF(AND(AL138&lt;0, RIGHT(TEXT(AL138,"0.#"),1)&lt;&gt;"."),TRUE,FALSE)</formula>
    </cfRule>
    <cfRule type="expression" dxfId="16" priority="20">
      <formula>IF(AND(AL138&lt;0, RIGHT(TEXT(AL138,"0.#"),1)="."),TRUE,FALSE)</formula>
    </cfRule>
  </conditionalFormatting>
  <conditionalFormatting sqref="AL137:AO137">
    <cfRule type="expression" dxfId="15" priority="13">
      <formula>IF(AND(AL137&gt;=0, RIGHT(TEXT(AL137,"0.#"),1)&lt;&gt;"."),TRUE,FALSE)</formula>
    </cfRule>
    <cfRule type="expression" dxfId="14" priority="14">
      <formula>IF(AND(AL137&gt;=0, RIGHT(TEXT(AL137,"0.#"),1)="."),TRUE,FALSE)</formula>
    </cfRule>
    <cfRule type="expression" dxfId="13" priority="15">
      <formula>IF(AND(AL137&lt;0, RIGHT(TEXT(AL137,"0.#"),1)&lt;&gt;"."),TRUE,FALSE)</formula>
    </cfRule>
    <cfRule type="expression" dxfId="12" priority="16">
      <formula>IF(AND(AL137&lt;0, RIGHT(TEXT(AL137,"0.#"),1)="."),TRUE,FALSE)</formula>
    </cfRule>
  </conditionalFormatting>
  <conditionalFormatting sqref="Y149:Y156">
    <cfRule type="expression" dxfId="11" priority="7">
      <formula>IF(RIGHT(TEXT(Y149,"0.#"),1)=".",FALSE,TRUE)</formula>
    </cfRule>
    <cfRule type="expression" dxfId="10" priority="8">
      <formula>IF(RIGHT(TEXT(Y149,"0.#"),1)=".",TRUE,FALSE)</formula>
    </cfRule>
  </conditionalFormatting>
  <conditionalFormatting sqref="Y147:Y148">
    <cfRule type="expression" dxfId="9" priority="1">
      <formula>IF(RIGHT(TEXT(Y147,"0.#"),1)=".",FALSE,TRUE)</formula>
    </cfRule>
    <cfRule type="expression" dxfId="8" priority="2">
      <formula>IF(RIGHT(TEXT(Y147,"0.#"),1)=".",TRUE,FALSE)</formula>
    </cfRule>
  </conditionalFormatting>
  <conditionalFormatting sqref="AL149:AO156">
    <cfRule type="expression" dxfId="7" priority="9">
      <formula>IF(AND(AL149&gt;=0, RIGHT(TEXT(AL149,"0.#"),1)&lt;&gt;"."),TRUE,FALSE)</formula>
    </cfRule>
    <cfRule type="expression" dxfId="6" priority="10">
      <formula>IF(AND(AL149&gt;=0, RIGHT(TEXT(AL149,"0.#"),1)="."),TRUE,FALSE)</formula>
    </cfRule>
    <cfRule type="expression" dxfId="5" priority="11">
      <formula>IF(AND(AL149&lt;0, RIGHT(TEXT(AL149,"0.#"),1)&lt;&gt;"."),TRUE,FALSE)</formula>
    </cfRule>
    <cfRule type="expression" dxfId="4" priority="12">
      <formula>IF(AND(AL149&lt;0, RIGHT(TEXT(AL149,"0.#"),1)="."),TRUE,FALSE)</formula>
    </cfRule>
  </conditionalFormatting>
  <conditionalFormatting sqref="AL147:AO148">
    <cfRule type="expression" dxfId="3" priority="3">
      <formula>IF(AND(AL147&gt;=0, RIGHT(TEXT(AL147,"0.#"),1)&lt;&gt;"."),TRUE,FALSE)</formula>
    </cfRule>
    <cfRule type="expression" dxfId="2" priority="4">
      <formula>IF(AND(AL147&gt;=0, RIGHT(TEXT(AL147,"0.#"),1)="."),TRUE,FALSE)</formula>
    </cfRule>
    <cfRule type="expression" dxfId="1" priority="5">
      <formula>IF(AND(AL147&lt;0, RIGHT(TEXT(AL147,"0.#"),1)&lt;&gt;"."),TRUE,FALSE)</formula>
    </cfRule>
    <cfRule type="expression" dxfId="0" priority="6">
      <formula>IF(AND(AL147&lt;0, RIGHT(TEXT(AL147,"0.#"),1)="."),TRUE,FALSE)</formula>
    </cfRule>
  </conditionalFormatting>
  <dataValidations count="15">
    <dataValidation type="custom" allowBlank="1" showInputMessage="1" showErrorMessage="1" errorTitle="法人番号チェック" error="法人番号は13桁の数字で入力してください。" sqref="J147:O156 J134:O143">
      <formula1>OR(J134="-",AND(LEN(J134)=13,IFERROR(SEARCH("-",J134),"")="",IFERROR(SEARCH(".",J134),"")="",ISNUMBER(J134)))</formula1>
    </dataValidation>
    <dataValidation type="list" allowBlank="1" showInputMessage="1" showErrorMessage="1" sqref="Q100:R100 AC100:AD100 AO100:AP100">
      <formula1>$U$48</formula1>
    </dataValidation>
    <dataValidation type="custom" imeMode="disabled" allowBlank="1" showInputMessage="1" showErrorMessage="1" sqref="AY24 AQ51:AR51 AU51:AX51 P13:AQ19 P20:AJ20 Y125:AB126 AU125:AX126 Y134:AB143 AL134:AO143 Y147:AB156 AL147:AO156 AQ39:AR39 AU39:AX39 AE40:AX42 AE33:AX34 AE36:AX36 P24:V30 W24 AE52:AX54">
      <formula1>OR(ISNUMBER(P13), P13="-")</formula1>
    </dataValidation>
    <dataValidation type="list" allowBlank="1" showInputMessage="1" showErrorMessage="1" sqref="H82:I86">
      <formula1>T事業番号</formula1>
    </dataValidation>
    <dataValidation type="list" allowBlank="1" showInputMessage="1" showErrorMessage="1" sqref="S5:X5">
      <formula1>T終了年度</formula1>
    </dataValidation>
    <dataValidation type="list" allowBlank="1" showInputMessage="1" showErrorMessage="1" sqref="AO128">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4:AK143 AH147:AK156">
      <formula1>OR(AND(MOD(IF(ISNUMBER(AH134), AH134, 0.5),1)=0, 0&lt;=AH134), AH134="-")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8:AK99 X98:Y99 AJ100 L98:L100 M98:M99 X100 AU98:AV99 J82:J86">
      <formula1>0</formula1>
      <formula2>9999</formula2>
    </dataValidation>
    <dataValidation type="whole" allowBlank="1" showInputMessage="1" showErrorMessage="1" sqref="O98:P99 AX98:AX100 AA98:AB99 AM98:AN9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0" max="16383" man="1"/>
    <brk id="60" max="16383" man="1"/>
    <brk id="100" max="16383" man="1"/>
    <brk id="12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S100:U100 AJ2:AM2 E82:G86 AE100:AG100 G100:I100 AQ100:AS100</xm:sqref>
        </x14:dataValidation>
        <x14:dataValidation type="list" allowBlank="1" showInputMessage="1" showErrorMessage="1">
          <x14:formula1>
            <xm:f>入力規則等!$U$49</xm:f>
          </x14:formula1>
          <xm:sqref>C82:D86</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AC134:AG143 AC147:AG156</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入力規則等!$U$7:$U$9</xm:f>
          </x14:formula1>
          <xm:sqref>U99:V99 I99:J99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74</v>
      </c>
      <c r="B1" s="25" t="s">
        <v>75</v>
      </c>
      <c r="F1" s="26" t="s">
        <v>4</v>
      </c>
      <c r="G1" s="26" t="s">
        <v>64</v>
      </c>
      <c r="K1" s="27" t="s">
        <v>92</v>
      </c>
      <c r="L1" s="25" t="s">
        <v>75</v>
      </c>
      <c r="O1" s="13"/>
      <c r="P1" s="26" t="s">
        <v>5</v>
      </c>
      <c r="Q1" s="26" t="s">
        <v>64</v>
      </c>
      <c r="T1" s="13"/>
      <c r="U1" s="29" t="s">
        <v>156</v>
      </c>
      <c r="W1" s="29" t="s">
        <v>155</v>
      </c>
      <c r="Y1" s="29" t="s">
        <v>72</v>
      </c>
      <c r="Z1" s="29" t="s">
        <v>385</v>
      </c>
      <c r="AA1" s="29" t="s">
        <v>73</v>
      </c>
      <c r="AB1" s="29" t="s">
        <v>386</v>
      </c>
      <c r="AC1" s="29" t="s">
        <v>30</v>
      </c>
      <c r="AD1" s="28"/>
      <c r="AE1" s="29" t="s">
        <v>42</v>
      </c>
      <c r="AF1" s="30"/>
      <c r="AG1" s="42" t="s">
        <v>168</v>
      </c>
      <c r="AI1" s="42" t="s">
        <v>171</v>
      </c>
      <c r="AK1" s="42" t="s">
        <v>175</v>
      </c>
      <c r="AM1" s="57"/>
      <c r="AN1" s="57"/>
      <c r="AP1" s="28" t="s">
        <v>213</v>
      </c>
    </row>
    <row r="2" spans="1:42" ht="13.5" customHeight="1" x14ac:dyDescent="0.15">
      <c r="A2" s="14" t="s">
        <v>76</v>
      </c>
      <c r="B2" s="15"/>
      <c r="C2" s="13" t="str">
        <f>IF(B2="","",A2)</f>
        <v/>
      </c>
      <c r="D2" s="13" t="str">
        <f>IF(C2="","",IF(D1&lt;&gt;"",CONCATENATE(D1,"、",C2),C2))</f>
        <v/>
      </c>
      <c r="F2" s="12" t="s">
        <v>63</v>
      </c>
      <c r="G2" s="17" t="s">
        <v>575</v>
      </c>
      <c r="H2" s="13" t="str">
        <f>IF(G2="","",F2)</f>
        <v>一般会計</v>
      </c>
      <c r="I2" s="13" t="str">
        <f>IF(H2="","",IF(I1&lt;&gt;"",CONCATENATE(I1,"、",H2),H2))</f>
        <v>一般会計</v>
      </c>
      <c r="K2" s="14" t="s">
        <v>93</v>
      </c>
      <c r="L2" s="15"/>
      <c r="M2" s="13" t="str">
        <f>IF(L2="","",K2)</f>
        <v/>
      </c>
      <c r="N2" s="13" t="str">
        <f>IF(M2="","",IF(N1&lt;&gt;"",CONCATENATE(N1,"、",M2),M2))</f>
        <v/>
      </c>
      <c r="O2" s="13"/>
      <c r="P2" s="12" t="s">
        <v>65</v>
      </c>
      <c r="Q2" s="17" t="s">
        <v>575</v>
      </c>
      <c r="R2" s="13" t="str">
        <f>IF(Q2="","",P2)</f>
        <v>直接実施</v>
      </c>
      <c r="S2" s="13" t="str">
        <f>IF(R2="","",IF(S1&lt;&gt;"",CONCATENATE(S1,"、",R2),R2))</f>
        <v>直接実施</v>
      </c>
      <c r="T2" s="13"/>
      <c r="U2" s="71">
        <v>21</v>
      </c>
      <c r="W2" s="32" t="s">
        <v>161</v>
      </c>
      <c r="Y2" s="32" t="s">
        <v>59</v>
      </c>
      <c r="Z2" s="32" t="s">
        <v>59</v>
      </c>
      <c r="AA2" s="64" t="s">
        <v>255</v>
      </c>
      <c r="AB2" s="64" t="s">
        <v>480</v>
      </c>
      <c r="AC2" s="65" t="s">
        <v>125</v>
      </c>
      <c r="AD2" s="28"/>
      <c r="AE2" s="34" t="s">
        <v>157</v>
      </c>
      <c r="AF2" s="30"/>
      <c r="AG2" s="43" t="s">
        <v>221</v>
      </c>
      <c r="AI2" s="42" t="s">
        <v>252</v>
      </c>
      <c r="AK2" s="42" t="s">
        <v>176</v>
      </c>
      <c r="AM2" s="57"/>
      <c r="AN2" s="57"/>
      <c r="AP2" s="43" t="s">
        <v>221</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c r="R3" s="13" t="str">
        <f t="shared" ref="R3:R8" si="3">IF(Q3="","",P3)</f>
        <v/>
      </c>
      <c r="S3" s="13" t="str">
        <f t="shared" ref="S3:S8" si="4">IF(R3="",S2,IF(S2&lt;&gt;"",CONCATENATE(S2,"、",R3),R3))</f>
        <v>直接実施</v>
      </c>
      <c r="T3" s="13"/>
      <c r="U3" s="32" t="s">
        <v>511</v>
      </c>
      <c r="W3" s="32" t="s">
        <v>136</v>
      </c>
      <c r="Y3" s="32" t="s">
        <v>60</v>
      </c>
      <c r="Z3" s="32" t="s">
        <v>387</v>
      </c>
      <c r="AA3" s="64" t="s">
        <v>353</v>
      </c>
      <c r="AB3" s="64" t="s">
        <v>481</v>
      </c>
      <c r="AC3" s="65" t="s">
        <v>126</v>
      </c>
      <c r="AD3" s="28"/>
      <c r="AE3" s="34" t="s">
        <v>158</v>
      </c>
      <c r="AF3" s="30"/>
      <c r="AG3" s="43" t="s">
        <v>222</v>
      </c>
      <c r="AI3" s="42" t="s">
        <v>170</v>
      </c>
      <c r="AK3" s="42" t="str">
        <f>CHAR(CODE(AK2)+1)</f>
        <v>B</v>
      </c>
      <c r="AM3" s="57"/>
      <c r="AN3" s="57"/>
      <c r="AP3" s="43" t="s">
        <v>222</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直接実施</v>
      </c>
      <c r="T4" s="13"/>
      <c r="U4" s="32" t="s">
        <v>564</v>
      </c>
      <c r="W4" s="32" t="s">
        <v>137</v>
      </c>
      <c r="Y4" s="32" t="s">
        <v>260</v>
      </c>
      <c r="Z4" s="32" t="s">
        <v>388</v>
      </c>
      <c r="AA4" s="64" t="s">
        <v>354</v>
      </c>
      <c r="AB4" s="64" t="s">
        <v>482</v>
      </c>
      <c r="AC4" s="64" t="s">
        <v>127</v>
      </c>
      <c r="AD4" s="28"/>
      <c r="AE4" s="34" t="s">
        <v>159</v>
      </c>
      <c r="AF4" s="30"/>
      <c r="AG4" s="43" t="s">
        <v>223</v>
      </c>
      <c r="AI4" s="42" t="s">
        <v>172</v>
      </c>
      <c r="AK4" s="42" t="str">
        <f t="shared" ref="AK4:AK49" si="7">CHAR(CODE(AK3)+1)</f>
        <v>C</v>
      </c>
      <c r="AM4" s="57"/>
      <c r="AN4" s="57"/>
      <c r="AP4" s="43" t="s">
        <v>223</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直接実施</v>
      </c>
      <c r="T5" s="13"/>
      <c r="W5" s="32" t="s">
        <v>535</v>
      </c>
      <c r="Y5" s="32" t="s">
        <v>261</v>
      </c>
      <c r="Z5" s="32" t="s">
        <v>389</v>
      </c>
      <c r="AA5" s="64" t="s">
        <v>355</v>
      </c>
      <c r="AB5" s="64" t="s">
        <v>483</v>
      </c>
      <c r="AC5" s="64" t="s">
        <v>160</v>
      </c>
      <c r="AD5" s="31"/>
      <c r="AE5" s="34" t="s">
        <v>233</v>
      </c>
      <c r="AF5" s="30"/>
      <c r="AG5" s="43" t="s">
        <v>224</v>
      </c>
      <c r="AI5" s="42" t="s">
        <v>258</v>
      </c>
      <c r="AK5" s="42" t="str">
        <f t="shared" si="7"/>
        <v>D</v>
      </c>
      <c r="AP5" s="43" t="s">
        <v>224</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直接実施</v>
      </c>
      <c r="T6" s="13"/>
      <c r="U6" s="32" t="s">
        <v>235</v>
      </c>
      <c r="W6" s="32" t="s">
        <v>537</v>
      </c>
      <c r="Y6" s="32" t="s">
        <v>262</v>
      </c>
      <c r="Z6" s="32" t="s">
        <v>390</v>
      </c>
      <c r="AA6" s="64" t="s">
        <v>356</v>
      </c>
      <c r="AB6" s="64" t="s">
        <v>484</v>
      </c>
      <c r="AC6" s="64" t="s">
        <v>128</v>
      </c>
      <c r="AD6" s="31"/>
      <c r="AE6" s="34" t="s">
        <v>231</v>
      </c>
      <c r="AF6" s="30"/>
      <c r="AG6" s="43" t="s">
        <v>225</v>
      </c>
      <c r="AI6" s="42" t="s">
        <v>259</v>
      </c>
      <c r="AK6" s="42" t="str">
        <f>CHAR(CODE(AK5)+1)</f>
        <v>E</v>
      </c>
      <c r="AP6" s="43" t="s">
        <v>225</v>
      </c>
    </row>
    <row r="7" spans="1:42" ht="13.5" customHeight="1" x14ac:dyDescent="0.15">
      <c r="A7" s="14" t="s">
        <v>81</v>
      </c>
      <c r="B7" s="15"/>
      <c r="C7" s="13" t="str">
        <f t="shared" si="0"/>
        <v/>
      </c>
      <c r="D7" s="13" t="str">
        <f t="shared" si="8"/>
        <v/>
      </c>
      <c r="F7" s="18" t="s">
        <v>183</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直接実施</v>
      </c>
      <c r="T7" s="13"/>
      <c r="U7" s="32"/>
      <c r="W7" s="32" t="s">
        <v>138</v>
      </c>
      <c r="Y7" s="32" t="s">
        <v>263</v>
      </c>
      <c r="Z7" s="32" t="s">
        <v>391</v>
      </c>
      <c r="AA7" s="64" t="s">
        <v>357</v>
      </c>
      <c r="AB7" s="64" t="s">
        <v>485</v>
      </c>
      <c r="AC7" s="31"/>
      <c r="AD7" s="31"/>
      <c r="AE7" s="32" t="s">
        <v>128</v>
      </c>
      <c r="AF7" s="30"/>
      <c r="AG7" s="43" t="s">
        <v>226</v>
      </c>
      <c r="AH7" s="59"/>
      <c r="AI7" s="43" t="s">
        <v>248</v>
      </c>
      <c r="AK7" s="42" t="str">
        <f>CHAR(CODE(AK6)+1)</f>
        <v>F</v>
      </c>
      <c r="AP7" s="43" t="s">
        <v>226</v>
      </c>
    </row>
    <row r="8" spans="1:42" ht="13.5" customHeight="1" x14ac:dyDescent="0.15">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直接実施</v>
      </c>
      <c r="T8" s="13"/>
      <c r="U8" s="32" t="s">
        <v>256</v>
      </c>
      <c r="W8" s="32" t="s">
        <v>139</v>
      </c>
      <c r="Y8" s="32" t="s">
        <v>264</v>
      </c>
      <c r="Z8" s="32" t="s">
        <v>392</v>
      </c>
      <c r="AA8" s="64" t="s">
        <v>358</v>
      </c>
      <c r="AB8" s="64" t="s">
        <v>486</v>
      </c>
      <c r="AC8" s="31"/>
      <c r="AD8" s="31"/>
      <c r="AE8" s="31"/>
      <c r="AF8" s="30"/>
      <c r="AG8" s="43" t="s">
        <v>227</v>
      </c>
      <c r="AI8" s="42" t="s">
        <v>249</v>
      </c>
      <c r="AK8" s="42" t="str">
        <f t="shared" si="7"/>
        <v>G</v>
      </c>
      <c r="AP8" s="43" t="s">
        <v>227</v>
      </c>
    </row>
    <row r="9" spans="1:42" ht="13.5" customHeight="1" x14ac:dyDescent="0.15">
      <c r="A9" s="14" t="s">
        <v>83</v>
      </c>
      <c r="B9" s="15"/>
      <c r="C9" s="13" t="str">
        <f t="shared" si="0"/>
        <v/>
      </c>
      <c r="D9" s="13" t="str">
        <f t="shared" si="8"/>
        <v/>
      </c>
      <c r="F9" s="18" t="s">
        <v>184</v>
      </c>
      <c r="G9" s="17"/>
      <c r="H9" s="13" t="str">
        <f t="shared" si="1"/>
        <v/>
      </c>
      <c r="I9" s="13" t="str">
        <f t="shared" si="5"/>
        <v>一般会計</v>
      </c>
      <c r="K9" s="14" t="s">
        <v>100</v>
      </c>
      <c r="L9" s="15"/>
      <c r="M9" s="13" t="str">
        <f t="shared" si="2"/>
        <v/>
      </c>
      <c r="N9" s="13" t="str">
        <f t="shared" si="6"/>
        <v/>
      </c>
      <c r="O9" s="13"/>
      <c r="P9" s="13"/>
      <c r="Q9" s="19"/>
      <c r="T9" s="13"/>
      <c r="U9" s="32" t="s">
        <v>257</v>
      </c>
      <c r="W9" s="32" t="s">
        <v>140</v>
      </c>
      <c r="Y9" s="32" t="s">
        <v>265</v>
      </c>
      <c r="Z9" s="32" t="s">
        <v>393</v>
      </c>
      <c r="AA9" s="64" t="s">
        <v>359</v>
      </c>
      <c r="AB9" s="64" t="s">
        <v>487</v>
      </c>
      <c r="AC9" s="31"/>
      <c r="AD9" s="31"/>
      <c r="AE9" s="31"/>
      <c r="AF9" s="30"/>
      <c r="AG9" s="43" t="s">
        <v>228</v>
      </c>
      <c r="AI9" s="56"/>
      <c r="AK9" s="42" t="str">
        <f t="shared" si="7"/>
        <v>H</v>
      </c>
      <c r="AP9" s="43" t="s">
        <v>228</v>
      </c>
    </row>
    <row r="10" spans="1:42" ht="13.5" customHeight="1" x14ac:dyDescent="0.15">
      <c r="A10" s="14" t="s">
        <v>201</v>
      </c>
      <c r="B10" s="15"/>
      <c r="C10" s="13" t="str">
        <f t="shared" si="0"/>
        <v/>
      </c>
      <c r="D10" s="13" t="str">
        <f t="shared" si="8"/>
        <v/>
      </c>
      <c r="F10" s="18" t="s">
        <v>107</v>
      </c>
      <c r="G10" s="17"/>
      <c r="H10" s="13" t="str">
        <f t="shared" si="1"/>
        <v/>
      </c>
      <c r="I10" s="13" t="str">
        <f t="shared" si="5"/>
        <v>一般会計</v>
      </c>
      <c r="K10" s="14" t="s">
        <v>202</v>
      </c>
      <c r="L10" s="15"/>
      <c r="M10" s="13" t="str">
        <f t="shared" si="2"/>
        <v/>
      </c>
      <c r="N10" s="13" t="str">
        <f t="shared" si="6"/>
        <v/>
      </c>
      <c r="O10" s="13"/>
      <c r="P10" s="13" t="str">
        <f>S8</f>
        <v>直接実施</v>
      </c>
      <c r="Q10" s="19"/>
      <c r="T10" s="13"/>
      <c r="W10" s="32" t="s">
        <v>141</v>
      </c>
      <c r="Y10" s="32" t="s">
        <v>266</v>
      </c>
      <c r="Z10" s="32" t="s">
        <v>394</v>
      </c>
      <c r="AA10" s="64" t="s">
        <v>360</v>
      </c>
      <c r="AB10" s="64" t="s">
        <v>488</v>
      </c>
      <c r="AC10" s="31"/>
      <c r="AD10" s="31"/>
      <c r="AE10" s="31"/>
      <c r="AF10" s="30"/>
      <c r="AG10" s="43" t="s">
        <v>216</v>
      </c>
      <c r="AK10" s="42" t="str">
        <f t="shared" si="7"/>
        <v>I</v>
      </c>
      <c r="AP10" s="42" t="s">
        <v>214</v>
      </c>
    </row>
    <row r="11" spans="1:42" ht="13.5" customHeight="1" x14ac:dyDescent="0.15">
      <c r="A11" s="14" t="s">
        <v>84</v>
      </c>
      <c r="B11" s="15"/>
      <c r="C11" s="13" t="str">
        <f t="shared" si="0"/>
        <v/>
      </c>
      <c r="D11" s="13" t="str">
        <f t="shared" si="8"/>
        <v/>
      </c>
      <c r="F11" s="18" t="s">
        <v>108</v>
      </c>
      <c r="G11" s="17"/>
      <c r="H11" s="13" t="str">
        <f t="shared" si="1"/>
        <v/>
      </c>
      <c r="I11" s="13" t="str">
        <f t="shared" si="5"/>
        <v>一般会計</v>
      </c>
      <c r="K11" s="14" t="s">
        <v>101</v>
      </c>
      <c r="L11" s="15" t="s">
        <v>575</v>
      </c>
      <c r="M11" s="13" t="str">
        <f t="shared" si="2"/>
        <v>その他の事項経費</v>
      </c>
      <c r="N11" s="13" t="str">
        <f t="shared" si="6"/>
        <v>その他の事項経費</v>
      </c>
      <c r="O11" s="13"/>
      <c r="P11" s="13"/>
      <c r="Q11" s="19"/>
      <c r="T11" s="13"/>
      <c r="W11" s="32" t="s">
        <v>561</v>
      </c>
      <c r="Y11" s="32" t="s">
        <v>267</v>
      </c>
      <c r="Z11" s="32" t="s">
        <v>395</v>
      </c>
      <c r="AA11" s="64" t="s">
        <v>361</v>
      </c>
      <c r="AB11" s="64" t="s">
        <v>489</v>
      </c>
      <c r="AC11" s="31"/>
      <c r="AD11" s="31"/>
      <c r="AE11" s="31"/>
      <c r="AF11" s="30"/>
      <c r="AG11" s="42" t="s">
        <v>219</v>
      </c>
      <c r="AK11" s="42" t="str">
        <f t="shared" si="7"/>
        <v>J</v>
      </c>
    </row>
    <row r="12" spans="1:42" ht="13.5" customHeight="1" x14ac:dyDescent="0.15">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9" t="s">
        <v>512</v>
      </c>
      <c r="W12" s="32" t="s">
        <v>142</v>
      </c>
      <c r="Y12" s="32" t="s">
        <v>268</v>
      </c>
      <c r="Z12" s="32" t="s">
        <v>396</v>
      </c>
      <c r="AA12" s="64" t="s">
        <v>362</v>
      </c>
      <c r="AB12" s="64" t="s">
        <v>490</v>
      </c>
      <c r="AC12" s="31"/>
      <c r="AD12" s="31"/>
      <c r="AE12" s="31"/>
      <c r="AF12" s="30"/>
      <c r="AG12" s="42" t="s">
        <v>217</v>
      </c>
      <c r="AK12" s="42" t="str">
        <f t="shared" si="7"/>
        <v>K</v>
      </c>
    </row>
    <row r="13" spans="1:42" ht="13.5" customHeight="1" x14ac:dyDescent="0.15">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2" t="s">
        <v>161</v>
      </c>
      <c r="W13" s="32" t="s">
        <v>143</v>
      </c>
      <c r="Y13" s="32" t="s">
        <v>269</v>
      </c>
      <c r="Z13" s="32" t="s">
        <v>397</v>
      </c>
      <c r="AA13" s="64" t="s">
        <v>363</v>
      </c>
      <c r="AB13" s="64" t="s">
        <v>491</v>
      </c>
      <c r="AC13" s="31"/>
      <c r="AD13" s="31"/>
      <c r="AE13" s="31"/>
      <c r="AF13" s="30"/>
      <c r="AG13" s="42" t="s">
        <v>218</v>
      </c>
      <c r="AK13" s="42" t="str">
        <f t="shared" si="7"/>
        <v>L</v>
      </c>
    </row>
    <row r="14" spans="1:42" ht="13.5" customHeight="1" x14ac:dyDescent="0.15">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2" t="s">
        <v>513</v>
      </c>
      <c r="W14" s="32" t="s">
        <v>144</v>
      </c>
      <c r="Y14" s="32" t="s">
        <v>270</v>
      </c>
      <c r="Z14" s="32" t="s">
        <v>398</v>
      </c>
      <c r="AA14" s="64" t="s">
        <v>364</v>
      </c>
      <c r="AB14" s="64" t="s">
        <v>492</v>
      </c>
      <c r="AC14" s="31"/>
      <c r="AD14" s="31"/>
      <c r="AE14" s="31"/>
      <c r="AF14" s="30"/>
      <c r="AG14" s="56"/>
      <c r="AK14" s="42" t="str">
        <f t="shared" si="7"/>
        <v>M</v>
      </c>
    </row>
    <row r="15" spans="1:42" ht="13.5" customHeight="1" x14ac:dyDescent="0.15">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2" t="s">
        <v>514</v>
      </c>
      <c r="W15" s="32" t="s">
        <v>145</v>
      </c>
      <c r="Y15" s="32" t="s">
        <v>271</v>
      </c>
      <c r="Z15" s="32" t="s">
        <v>399</v>
      </c>
      <c r="AA15" s="64" t="s">
        <v>365</v>
      </c>
      <c r="AB15" s="64" t="s">
        <v>493</v>
      </c>
      <c r="AC15" s="31"/>
      <c r="AD15" s="31"/>
      <c r="AE15" s="31"/>
      <c r="AF15" s="30"/>
      <c r="AG15" s="57"/>
      <c r="AK15" s="42" t="str">
        <f t="shared" si="7"/>
        <v>N</v>
      </c>
    </row>
    <row r="16" spans="1:42" ht="13.5" customHeight="1" x14ac:dyDescent="0.15">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2" t="s">
        <v>515</v>
      </c>
      <c r="W16" s="32" t="s">
        <v>146</v>
      </c>
      <c r="Y16" s="32" t="s">
        <v>272</v>
      </c>
      <c r="Z16" s="32" t="s">
        <v>400</v>
      </c>
      <c r="AA16" s="64" t="s">
        <v>366</v>
      </c>
      <c r="AB16" s="64" t="s">
        <v>494</v>
      </c>
      <c r="AC16" s="31"/>
      <c r="AD16" s="31"/>
      <c r="AE16" s="31"/>
      <c r="AF16" s="30"/>
      <c r="AG16" s="57"/>
      <c r="AK16" s="42" t="str">
        <f t="shared" si="7"/>
        <v>O</v>
      </c>
    </row>
    <row r="17" spans="1:37" ht="13.5" customHeight="1" x14ac:dyDescent="0.15">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2" t="s">
        <v>533</v>
      </c>
      <c r="W17" s="32" t="s">
        <v>147</v>
      </c>
      <c r="Y17" s="32" t="s">
        <v>273</v>
      </c>
      <c r="Z17" s="32" t="s">
        <v>401</v>
      </c>
      <c r="AA17" s="64" t="s">
        <v>367</v>
      </c>
      <c r="AB17" s="64" t="s">
        <v>495</v>
      </c>
      <c r="AC17" s="31"/>
      <c r="AD17" s="31"/>
      <c r="AE17" s="31"/>
      <c r="AF17" s="30"/>
      <c r="AG17" s="57"/>
      <c r="AK17" s="42" t="str">
        <f t="shared" si="7"/>
        <v>P</v>
      </c>
    </row>
    <row r="18" spans="1:37" ht="13.5" customHeight="1" x14ac:dyDescent="0.15">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2" t="s">
        <v>516</v>
      </c>
      <c r="W18" s="32" t="s">
        <v>148</v>
      </c>
      <c r="Y18" s="32" t="s">
        <v>274</v>
      </c>
      <c r="Z18" s="32" t="s">
        <v>402</v>
      </c>
      <c r="AA18" s="64" t="s">
        <v>368</v>
      </c>
      <c r="AB18" s="64" t="s">
        <v>496</v>
      </c>
      <c r="AC18" s="31"/>
      <c r="AD18" s="31"/>
      <c r="AE18" s="31"/>
      <c r="AF18" s="30"/>
      <c r="AK18" s="42" t="str">
        <f t="shared" si="7"/>
        <v>Q</v>
      </c>
    </row>
    <row r="19" spans="1:37" ht="13.5" customHeight="1" x14ac:dyDescent="0.15">
      <c r="A19" s="14" t="s">
        <v>194</v>
      </c>
      <c r="B19" s="15"/>
      <c r="C19" s="13" t="str">
        <f t="shared" si="9"/>
        <v/>
      </c>
      <c r="D19" s="13" t="str">
        <f t="shared" si="8"/>
        <v/>
      </c>
      <c r="F19" s="18" t="s">
        <v>116</v>
      </c>
      <c r="G19" s="17"/>
      <c r="H19" s="13" t="str">
        <f t="shared" si="1"/>
        <v/>
      </c>
      <c r="I19" s="13" t="str">
        <f t="shared" si="5"/>
        <v>一般会計</v>
      </c>
      <c r="K19" s="13"/>
      <c r="L19" s="13"/>
      <c r="O19" s="13"/>
      <c r="P19" s="13"/>
      <c r="Q19" s="19"/>
      <c r="T19" s="13"/>
      <c r="U19" s="32" t="s">
        <v>517</v>
      </c>
      <c r="W19" s="32" t="s">
        <v>149</v>
      </c>
      <c r="Y19" s="32" t="s">
        <v>275</v>
      </c>
      <c r="Z19" s="32" t="s">
        <v>403</v>
      </c>
      <c r="AA19" s="64" t="s">
        <v>369</v>
      </c>
      <c r="AB19" s="64" t="s">
        <v>497</v>
      </c>
      <c r="AC19" s="31"/>
      <c r="AD19" s="31"/>
      <c r="AE19" s="31"/>
      <c r="AF19" s="30"/>
      <c r="AK19" s="42" t="str">
        <f t="shared" si="7"/>
        <v>R</v>
      </c>
    </row>
    <row r="20" spans="1:37" ht="13.5" customHeight="1" x14ac:dyDescent="0.15">
      <c r="A20" s="14" t="s">
        <v>195</v>
      </c>
      <c r="B20" s="15"/>
      <c r="C20" s="13" t="str">
        <f t="shared" si="9"/>
        <v/>
      </c>
      <c r="D20" s="13" t="str">
        <f t="shared" si="8"/>
        <v/>
      </c>
      <c r="F20" s="18" t="s">
        <v>193</v>
      </c>
      <c r="G20" s="17"/>
      <c r="H20" s="13" t="str">
        <f t="shared" si="1"/>
        <v/>
      </c>
      <c r="I20" s="13" t="str">
        <f t="shared" si="5"/>
        <v>一般会計</v>
      </c>
      <c r="K20" s="13"/>
      <c r="L20" s="13"/>
      <c r="O20" s="13"/>
      <c r="P20" s="13"/>
      <c r="Q20" s="19"/>
      <c r="T20" s="13"/>
      <c r="U20" s="32" t="s">
        <v>518</v>
      </c>
      <c r="W20" s="32" t="s">
        <v>150</v>
      </c>
      <c r="Y20" s="32" t="s">
        <v>276</v>
      </c>
      <c r="Z20" s="32" t="s">
        <v>404</v>
      </c>
      <c r="AA20" s="64" t="s">
        <v>370</v>
      </c>
      <c r="AB20" s="64" t="s">
        <v>498</v>
      </c>
      <c r="AC20" s="31"/>
      <c r="AD20" s="31"/>
      <c r="AE20" s="31"/>
      <c r="AF20" s="30"/>
      <c r="AK20" s="42" t="str">
        <f t="shared" si="7"/>
        <v>S</v>
      </c>
    </row>
    <row r="21" spans="1:37" ht="13.5" customHeight="1" x14ac:dyDescent="0.15">
      <c r="A21" s="14" t="s">
        <v>196</v>
      </c>
      <c r="B21" s="15"/>
      <c r="C21" s="13" t="str">
        <f t="shared" si="9"/>
        <v/>
      </c>
      <c r="D21" s="13" t="str">
        <f t="shared" si="8"/>
        <v/>
      </c>
      <c r="F21" s="18" t="s">
        <v>117</v>
      </c>
      <c r="G21" s="17"/>
      <c r="H21" s="13" t="str">
        <f t="shared" si="1"/>
        <v/>
      </c>
      <c r="I21" s="13" t="str">
        <f t="shared" si="5"/>
        <v>一般会計</v>
      </c>
      <c r="K21" s="13"/>
      <c r="L21" s="13"/>
      <c r="O21" s="13"/>
      <c r="P21" s="13"/>
      <c r="Q21" s="19"/>
      <c r="T21" s="13"/>
      <c r="U21" s="32" t="s">
        <v>519</v>
      </c>
      <c r="W21" s="32" t="s">
        <v>151</v>
      </c>
      <c r="Y21" s="32" t="s">
        <v>277</v>
      </c>
      <c r="Z21" s="32" t="s">
        <v>405</v>
      </c>
      <c r="AA21" s="64" t="s">
        <v>371</v>
      </c>
      <c r="AB21" s="64" t="s">
        <v>499</v>
      </c>
      <c r="AC21" s="31"/>
      <c r="AD21" s="31"/>
      <c r="AE21" s="31"/>
      <c r="AF21" s="30"/>
      <c r="AK21" s="42" t="str">
        <f t="shared" si="7"/>
        <v>T</v>
      </c>
    </row>
    <row r="22" spans="1:37" ht="13.5" customHeight="1" x14ac:dyDescent="0.15">
      <c r="A22" s="14" t="s">
        <v>197</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2" t="s">
        <v>563</v>
      </c>
      <c r="W22" s="32" t="s">
        <v>152</v>
      </c>
      <c r="Y22" s="32" t="s">
        <v>278</v>
      </c>
      <c r="Z22" s="32" t="s">
        <v>406</v>
      </c>
      <c r="AA22" s="64" t="s">
        <v>372</v>
      </c>
      <c r="AB22" s="64" t="s">
        <v>500</v>
      </c>
      <c r="AC22" s="31"/>
      <c r="AD22" s="31"/>
      <c r="AE22" s="31"/>
      <c r="AF22" s="30"/>
      <c r="AK22" s="42" t="str">
        <f t="shared" si="7"/>
        <v>U</v>
      </c>
    </row>
    <row r="23" spans="1:37" ht="13.5" customHeight="1" x14ac:dyDescent="0.15">
      <c r="A23" s="62" t="s">
        <v>250</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2" t="s">
        <v>520</v>
      </c>
      <c r="W23" s="32" t="s">
        <v>153</v>
      </c>
      <c r="Y23" s="32" t="s">
        <v>279</v>
      </c>
      <c r="Z23" s="32" t="s">
        <v>407</v>
      </c>
      <c r="AA23" s="64" t="s">
        <v>373</v>
      </c>
      <c r="AB23" s="64" t="s">
        <v>501</v>
      </c>
      <c r="AC23" s="31"/>
      <c r="AD23" s="31"/>
      <c r="AE23" s="31"/>
      <c r="AF23" s="30"/>
      <c r="AK23" s="42" t="str">
        <f t="shared" si="7"/>
        <v>V</v>
      </c>
    </row>
    <row r="24" spans="1:37" ht="13.5" customHeight="1" x14ac:dyDescent="0.15">
      <c r="A24" s="74"/>
      <c r="B24" s="60"/>
      <c r="F24" s="18" t="s">
        <v>253</v>
      </c>
      <c r="G24" s="17"/>
      <c r="H24" s="13" t="str">
        <f t="shared" si="1"/>
        <v/>
      </c>
      <c r="I24" s="13" t="str">
        <f t="shared" si="5"/>
        <v>一般会計</v>
      </c>
      <c r="K24" s="13"/>
      <c r="L24" s="13"/>
      <c r="O24" s="13"/>
      <c r="P24" s="13"/>
      <c r="Q24" s="19"/>
      <c r="T24" s="13"/>
      <c r="U24" s="32" t="s">
        <v>521</v>
      </c>
      <c r="W24" s="32" t="s">
        <v>154</v>
      </c>
      <c r="Y24" s="32" t="s">
        <v>280</v>
      </c>
      <c r="Z24" s="32" t="s">
        <v>408</v>
      </c>
      <c r="AA24" s="64" t="s">
        <v>374</v>
      </c>
      <c r="AB24" s="64" t="s">
        <v>502</v>
      </c>
      <c r="AC24" s="31"/>
      <c r="AD24" s="31"/>
      <c r="AE24" s="31"/>
      <c r="AF24" s="30"/>
      <c r="AK24" s="42" t="str">
        <f>CHAR(CODE(AK23)+1)</f>
        <v>W</v>
      </c>
    </row>
    <row r="25" spans="1:37" ht="13.5" customHeight="1" x14ac:dyDescent="0.15">
      <c r="A25" s="61"/>
      <c r="B25" s="60"/>
      <c r="F25" s="18" t="s">
        <v>120</v>
      </c>
      <c r="G25" s="17"/>
      <c r="H25" s="13" t="str">
        <f t="shared" si="1"/>
        <v/>
      </c>
      <c r="I25" s="13" t="str">
        <f t="shared" si="5"/>
        <v>一般会計</v>
      </c>
      <c r="K25" s="13"/>
      <c r="L25" s="13"/>
      <c r="O25" s="13"/>
      <c r="P25" s="13"/>
      <c r="Q25" s="19"/>
      <c r="T25" s="13"/>
      <c r="U25" s="32" t="s">
        <v>522</v>
      </c>
      <c r="W25" s="55"/>
      <c r="Y25" s="32" t="s">
        <v>281</v>
      </c>
      <c r="Z25" s="32" t="s">
        <v>409</v>
      </c>
      <c r="AA25" s="64" t="s">
        <v>375</v>
      </c>
      <c r="AB25" s="64" t="s">
        <v>503</v>
      </c>
      <c r="AC25" s="31"/>
      <c r="AD25" s="31"/>
      <c r="AE25" s="31"/>
      <c r="AF25" s="30"/>
      <c r="AK25" s="42" t="str">
        <f t="shared" si="7"/>
        <v>X</v>
      </c>
    </row>
    <row r="26" spans="1:37" ht="13.5" customHeight="1" x14ac:dyDescent="0.15">
      <c r="A26" s="61"/>
      <c r="B26" s="60"/>
      <c r="F26" s="18" t="s">
        <v>121</v>
      </c>
      <c r="G26" s="17"/>
      <c r="H26" s="13" t="str">
        <f t="shared" si="1"/>
        <v/>
      </c>
      <c r="I26" s="13" t="str">
        <f t="shared" si="5"/>
        <v>一般会計</v>
      </c>
      <c r="K26" s="13"/>
      <c r="L26" s="13"/>
      <c r="O26" s="13"/>
      <c r="P26" s="13"/>
      <c r="Q26" s="19"/>
      <c r="T26" s="13"/>
      <c r="U26" s="32" t="s">
        <v>523</v>
      </c>
      <c r="Y26" s="32" t="s">
        <v>282</v>
      </c>
      <c r="Z26" s="32" t="s">
        <v>410</v>
      </c>
      <c r="AA26" s="64" t="s">
        <v>376</v>
      </c>
      <c r="AB26" s="64" t="s">
        <v>504</v>
      </c>
      <c r="AC26" s="31"/>
      <c r="AD26" s="31"/>
      <c r="AE26" s="31"/>
      <c r="AF26" s="30"/>
      <c r="AK26" s="42" t="str">
        <f t="shared" si="7"/>
        <v>Y</v>
      </c>
    </row>
    <row r="27" spans="1:37" ht="13.5" customHeight="1" x14ac:dyDescent="0.15">
      <c r="A27" s="13" t="str">
        <f>IF(D23="", "-", D23)</f>
        <v>-</v>
      </c>
      <c r="B27" s="13"/>
      <c r="F27" s="18" t="s">
        <v>122</v>
      </c>
      <c r="G27" s="17"/>
      <c r="H27" s="13" t="str">
        <f t="shared" si="1"/>
        <v/>
      </c>
      <c r="I27" s="13" t="str">
        <f t="shared" si="5"/>
        <v>一般会計</v>
      </c>
      <c r="K27" s="13"/>
      <c r="L27" s="13"/>
      <c r="O27" s="13"/>
      <c r="P27" s="13"/>
      <c r="Q27" s="19"/>
      <c r="T27" s="13"/>
      <c r="U27" s="32" t="s">
        <v>524</v>
      </c>
      <c r="Y27" s="32" t="s">
        <v>283</v>
      </c>
      <c r="Z27" s="32" t="s">
        <v>411</v>
      </c>
      <c r="AA27" s="64" t="s">
        <v>377</v>
      </c>
      <c r="AB27" s="64" t="s">
        <v>505</v>
      </c>
      <c r="AC27" s="31"/>
      <c r="AD27" s="31"/>
      <c r="AE27" s="31"/>
      <c r="AF27" s="30"/>
      <c r="AK27" s="42"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2" t="s">
        <v>525</v>
      </c>
      <c r="Y28" s="32" t="s">
        <v>284</v>
      </c>
      <c r="Z28" s="32" t="s">
        <v>412</v>
      </c>
      <c r="AA28" s="64" t="s">
        <v>378</v>
      </c>
      <c r="AB28" s="64" t="s">
        <v>506</v>
      </c>
      <c r="AC28" s="31"/>
      <c r="AD28" s="31"/>
      <c r="AE28" s="31"/>
      <c r="AF28" s="30"/>
      <c r="AK28" s="42"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2" t="s">
        <v>526</v>
      </c>
      <c r="Y29" s="32" t="s">
        <v>285</v>
      </c>
      <c r="Z29" s="32" t="s">
        <v>413</v>
      </c>
      <c r="AA29" s="64" t="s">
        <v>379</v>
      </c>
      <c r="AB29" s="64" t="s">
        <v>507</v>
      </c>
      <c r="AC29" s="31"/>
      <c r="AD29" s="31"/>
      <c r="AE29" s="31"/>
      <c r="AF29" s="30"/>
      <c r="AK29" s="42"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2" t="s">
        <v>527</v>
      </c>
      <c r="Y30" s="32" t="s">
        <v>286</v>
      </c>
      <c r="Z30" s="32" t="s">
        <v>414</v>
      </c>
      <c r="AA30" s="64" t="s">
        <v>380</v>
      </c>
      <c r="AB30" s="64" t="s">
        <v>508</v>
      </c>
      <c r="AC30" s="31"/>
      <c r="AD30" s="31"/>
      <c r="AE30" s="31"/>
      <c r="AF30" s="30"/>
      <c r="AK30" s="42"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2" t="s">
        <v>528</v>
      </c>
      <c r="Y31" s="32" t="s">
        <v>287</v>
      </c>
      <c r="Z31" s="32" t="s">
        <v>415</v>
      </c>
      <c r="AA31" s="64" t="s">
        <v>381</v>
      </c>
      <c r="AB31" s="64" t="s">
        <v>509</v>
      </c>
      <c r="AC31" s="31"/>
      <c r="AD31" s="31"/>
      <c r="AE31" s="31"/>
      <c r="AF31" s="30"/>
      <c r="AK31" s="42"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2" t="s">
        <v>529</v>
      </c>
      <c r="Y32" s="32" t="s">
        <v>288</v>
      </c>
      <c r="Z32" s="32" t="s">
        <v>416</v>
      </c>
      <c r="AA32" s="64" t="s">
        <v>61</v>
      </c>
      <c r="AB32" s="64" t="s">
        <v>61</v>
      </c>
      <c r="AC32" s="31"/>
      <c r="AD32" s="31"/>
      <c r="AE32" s="31"/>
      <c r="AF32" s="30"/>
      <c r="AK32" s="42"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2" t="s">
        <v>530</v>
      </c>
      <c r="Y33" s="32" t="s">
        <v>289</v>
      </c>
      <c r="Z33" s="32" t="s">
        <v>417</v>
      </c>
      <c r="AA33" s="55"/>
      <c r="AB33" s="31"/>
      <c r="AC33" s="31"/>
      <c r="AD33" s="31"/>
      <c r="AE33" s="31"/>
      <c r="AF33" s="30"/>
      <c r="AK33" s="42"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2" t="s">
        <v>531</v>
      </c>
      <c r="Y34" s="32" t="s">
        <v>290</v>
      </c>
      <c r="Z34" s="32" t="s">
        <v>418</v>
      </c>
      <c r="AB34" s="31"/>
      <c r="AC34" s="31"/>
      <c r="AD34" s="31"/>
      <c r="AE34" s="31"/>
      <c r="AF34" s="30"/>
      <c r="AK34" s="42"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2" t="s">
        <v>532</v>
      </c>
      <c r="Y35" s="32" t="s">
        <v>291</v>
      </c>
      <c r="Z35" s="32" t="s">
        <v>419</v>
      </c>
      <c r="AC35" s="31"/>
      <c r="AF35" s="30"/>
      <c r="AK35" s="42"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2" t="s">
        <v>292</v>
      </c>
      <c r="Z36" s="32" t="s">
        <v>420</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293</v>
      </c>
      <c r="Z37" s="32" t="s">
        <v>421</v>
      </c>
      <c r="AF37" s="30"/>
      <c r="AK37" s="42" t="str">
        <f t="shared" si="7"/>
        <v>j</v>
      </c>
    </row>
    <row r="38" spans="1:37" x14ac:dyDescent="0.15">
      <c r="A38" s="13"/>
      <c r="B38" s="13"/>
      <c r="F38" s="13"/>
      <c r="G38" s="19"/>
      <c r="K38" s="13"/>
      <c r="L38" s="13"/>
      <c r="O38" s="13"/>
      <c r="P38" s="13"/>
      <c r="Q38" s="19"/>
      <c r="T38" s="13"/>
      <c r="Y38" s="32" t="s">
        <v>294</v>
      </c>
      <c r="Z38" s="32" t="s">
        <v>422</v>
      </c>
      <c r="AF38" s="30"/>
      <c r="AK38" s="42" t="str">
        <f t="shared" si="7"/>
        <v>k</v>
      </c>
    </row>
    <row r="39" spans="1:37" x14ac:dyDescent="0.15">
      <c r="A39" s="13"/>
      <c r="B39" s="13"/>
      <c r="F39" s="13" t="str">
        <f>I37</f>
        <v>一般会計</v>
      </c>
      <c r="G39" s="19"/>
      <c r="K39" s="13"/>
      <c r="L39" s="13"/>
      <c r="O39" s="13"/>
      <c r="P39" s="13"/>
      <c r="Q39" s="19"/>
      <c r="T39" s="13"/>
      <c r="U39" s="32" t="s">
        <v>534</v>
      </c>
      <c r="Y39" s="32" t="s">
        <v>295</v>
      </c>
      <c r="Z39" s="32" t="s">
        <v>423</v>
      </c>
      <c r="AF39" s="30"/>
      <c r="AK39" s="42" t="str">
        <f t="shared" si="7"/>
        <v>l</v>
      </c>
    </row>
    <row r="40" spans="1:37" x14ac:dyDescent="0.15">
      <c r="A40" s="13"/>
      <c r="B40" s="13"/>
      <c r="F40" s="13"/>
      <c r="G40" s="19"/>
      <c r="K40" s="13"/>
      <c r="L40" s="13"/>
      <c r="O40" s="13"/>
      <c r="P40" s="13"/>
      <c r="Q40" s="19"/>
      <c r="T40" s="13"/>
      <c r="U40" s="32"/>
      <c r="Y40" s="32" t="s">
        <v>296</v>
      </c>
      <c r="Z40" s="32" t="s">
        <v>424</v>
      </c>
      <c r="AF40" s="30"/>
      <c r="AK40" s="42" t="str">
        <f t="shared" si="7"/>
        <v>m</v>
      </c>
    </row>
    <row r="41" spans="1:37" x14ac:dyDescent="0.15">
      <c r="A41" s="13"/>
      <c r="B41" s="13"/>
      <c r="F41" s="13"/>
      <c r="G41" s="19"/>
      <c r="K41" s="13"/>
      <c r="L41" s="13"/>
      <c r="O41" s="13"/>
      <c r="P41" s="13"/>
      <c r="Q41" s="19"/>
      <c r="T41" s="13"/>
      <c r="U41" s="32" t="s">
        <v>236</v>
      </c>
      <c r="Y41" s="32" t="s">
        <v>297</v>
      </c>
      <c r="Z41" s="32" t="s">
        <v>425</v>
      </c>
      <c r="AF41" s="30"/>
      <c r="AK41" s="42" t="str">
        <f t="shared" si="7"/>
        <v>n</v>
      </c>
    </row>
    <row r="42" spans="1:37" x14ac:dyDescent="0.15">
      <c r="A42" s="13"/>
      <c r="B42" s="13"/>
      <c r="F42" s="13"/>
      <c r="G42" s="19"/>
      <c r="K42" s="13"/>
      <c r="L42" s="13"/>
      <c r="O42" s="13"/>
      <c r="P42" s="13"/>
      <c r="Q42" s="19"/>
      <c r="T42" s="13"/>
      <c r="U42" s="32" t="s">
        <v>246</v>
      </c>
      <c r="Y42" s="32" t="s">
        <v>298</v>
      </c>
      <c r="Z42" s="32" t="s">
        <v>426</v>
      </c>
      <c r="AF42" s="30"/>
      <c r="AK42" s="42" t="str">
        <f t="shared" si="7"/>
        <v>o</v>
      </c>
    </row>
    <row r="43" spans="1:37" x14ac:dyDescent="0.15">
      <c r="A43" s="13"/>
      <c r="B43" s="13"/>
      <c r="F43" s="13"/>
      <c r="G43" s="19"/>
      <c r="K43" s="13"/>
      <c r="L43" s="13"/>
      <c r="O43" s="13"/>
      <c r="P43" s="13"/>
      <c r="Q43" s="19"/>
      <c r="T43" s="13"/>
      <c r="Y43" s="32" t="s">
        <v>299</v>
      </c>
      <c r="Z43" s="32" t="s">
        <v>427</v>
      </c>
      <c r="AF43" s="30"/>
      <c r="AK43" s="42" t="str">
        <f t="shared" si="7"/>
        <v>p</v>
      </c>
    </row>
    <row r="44" spans="1:37" x14ac:dyDescent="0.15">
      <c r="A44" s="13"/>
      <c r="B44" s="13"/>
      <c r="F44" s="13"/>
      <c r="G44" s="19"/>
      <c r="K44" s="13"/>
      <c r="L44" s="13"/>
      <c r="O44" s="13"/>
      <c r="P44" s="13"/>
      <c r="Q44" s="19"/>
      <c r="T44" s="13"/>
      <c r="Y44" s="32" t="s">
        <v>300</v>
      </c>
      <c r="Z44" s="32" t="s">
        <v>428</v>
      </c>
      <c r="AF44" s="30"/>
      <c r="AK44" s="42" t="str">
        <f t="shared" si="7"/>
        <v>q</v>
      </c>
    </row>
    <row r="45" spans="1:37" x14ac:dyDescent="0.15">
      <c r="A45" s="13"/>
      <c r="B45" s="13"/>
      <c r="F45" s="13"/>
      <c r="G45" s="19"/>
      <c r="K45" s="13"/>
      <c r="L45" s="13"/>
      <c r="O45" s="13"/>
      <c r="P45" s="13"/>
      <c r="Q45" s="19"/>
      <c r="T45" s="13"/>
      <c r="U45" s="29" t="s">
        <v>156</v>
      </c>
      <c r="Y45" s="32" t="s">
        <v>301</v>
      </c>
      <c r="Z45" s="32" t="s">
        <v>429</v>
      </c>
      <c r="AF45" s="30"/>
      <c r="AK45" s="42" t="str">
        <f t="shared" si="7"/>
        <v>r</v>
      </c>
    </row>
    <row r="46" spans="1:37" x14ac:dyDescent="0.15">
      <c r="A46" s="13"/>
      <c r="B46" s="13"/>
      <c r="F46" s="13"/>
      <c r="G46" s="19"/>
      <c r="K46" s="13"/>
      <c r="L46" s="13"/>
      <c r="O46" s="13"/>
      <c r="P46" s="13"/>
      <c r="Q46" s="19"/>
      <c r="T46" s="13"/>
      <c r="U46" s="71" t="s">
        <v>562</v>
      </c>
      <c r="Y46" s="32" t="s">
        <v>302</v>
      </c>
      <c r="Z46" s="32" t="s">
        <v>430</v>
      </c>
      <c r="AF46" s="30"/>
      <c r="AK46" s="42" t="str">
        <f t="shared" si="7"/>
        <v>s</v>
      </c>
    </row>
    <row r="47" spans="1:37" x14ac:dyDescent="0.15">
      <c r="A47" s="13"/>
      <c r="B47" s="13"/>
      <c r="F47" s="13"/>
      <c r="G47" s="19"/>
      <c r="K47" s="13"/>
      <c r="L47" s="13"/>
      <c r="O47" s="13"/>
      <c r="P47" s="13"/>
      <c r="Q47" s="19"/>
      <c r="T47" s="13"/>
      <c r="Y47" s="32" t="s">
        <v>303</v>
      </c>
      <c r="Z47" s="32" t="s">
        <v>431</v>
      </c>
      <c r="AF47" s="30"/>
      <c r="AK47" s="42" t="str">
        <f t="shared" si="7"/>
        <v>t</v>
      </c>
    </row>
    <row r="48" spans="1:37" x14ac:dyDescent="0.15">
      <c r="A48" s="13"/>
      <c r="B48" s="13"/>
      <c r="F48" s="13"/>
      <c r="G48" s="19"/>
      <c r="K48" s="13"/>
      <c r="L48" s="13"/>
      <c r="O48" s="13"/>
      <c r="P48" s="13"/>
      <c r="Q48" s="19"/>
      <c r="T48" s="13"/>
      <c r="U48" s="71">
        <v>2021</v>
      </c>
      <c r="Y48" s="32" t="s">
        <v>304</v>
      </c>
      <c r="Z48" s="32" t="s">
        <v>432</v>
      </c>
      <c r="AF48" s="30"/>
      <c r="AK48" s="42" t="str">
        <f t="shared" si="7"/>
        <v>u</v>
      </c>
    </row>
    <row r="49" spans="1:37" x14ac:dyDescent="0.15">
      <c r="A49" s="13"/>
      <c r="B49" s="13"/>
      <c r="F49" s="13"/>
      <c r="G49" s="19"/>
      <c r="K49" s="13"/>
      <c r="L49" s="13"/>
      <c r="O49" s="13"/>
      <c r="P49" s="13"/>
      <c r="Q49" s="19"/>
      <c r="T49" s="13"/>
      <c r="U49" s="71">
        <v>2022</v>
      </c>
      <c r="Y49" s="32" t="s">
        <v>305</v>
      </c>
      <c r="Z49" s="32" t="s">
        <v>433</v>
      </c>
      <c r="AF49" s="30"/>
      <c r="AK49" s="42" t="str">
        <f t="shared" si="7"/>
        <v>v</v>
      </c>
    </row>
    <row r="50" spans="1:37" x14ac:dyDescent="0.15">
      <c r="A50" s="13"/>
      <c r="B50" s="13"/>
      <c r="F50" s="13"/>
      <c r="G50" s="19"/>
      <c r="K50" s="13"/>
      <c r="L50" s="13"/>
      <c r="O50" s="13"/>
      <c r="P50" s="13"/>
      <c r="Q50" s="19"/>
      <c r="T50" s="13"/>
      <c r="U50" s="71">
        <v>2023</v>
      </c>
      <c r="Y50" s="32" t="s">
        <v>306</v>
      </c>
      <c r="Z50" s="32" t="s">
        <v>434</v>
      </c>
      <c r="AF50" s="30"/>
    </row>
    <row r="51" spans="1:37" x14ac:dyDescent="0.15">
      <c r="A51" s="13"/>
      <c r="B51" s="13"/>
      <c r="F51" s="13"/>
      <c r="G51" s="19"/>
      <c r="K51" s="13"/>
      <c r="L51" s="13"/>
      <c r="O51" s="13"/>
      <c r="P51" s="13"/>
      <c r="Q51" s="19"/>
      <c r="T51" s="13"/>
      <c r="U51" s="71">
        <v>2024</v>
      </c>
      <c r="Y51" s="32" t="s">
        <v>307</v>
      </c>
      <c r="Z51" s="32" t="s">
        <v>435</v>
      </c>
      <c r="AF51" s="30"/>
    </row>
    <row r="52" spans="1:37" x14ac:dyDescent="0.15">
      <c r="A52" s="13"/>
      <c r="B52" s="13"/>
      <c r="F52" s="13"/>
      <c r="G52" s="19"/>
      <c r="K52" s="13"/>
      <c r="L52" s="13"/>
      <c r="O52" s="13"/>
      <c r="P52" s="13"/>
      <c r="Q52" s="19"/>
      <c r="T52" s="13"/>
      <c r="U52" s="71">
        <v>2025</v>
      </c>
      <c r="Y52" s="32" t="s">
        <v>308</v>
      </c>
      <c r="Z52" s="32" t="s">
        <v>436</v>
      </c>
      <c r="AF52" s="30"/>
    </row>
    <row r="53" spans="1:37" x14ac:dyDescent="0.15">
      <c r="A53" s="13"/>
      <c r="B53" s="13"/>
      <c r="F53" s="13"/>
      <c r="G53" s="19"/>
      <c r="K53" s="13"/>
      <c r="L53" s="13"/>
      <c r="O53" s="13"/>
      <c r="P53" s="13"/>
      <c r="Q53" s="19"/>
      <c r="T53" s="13"/>
      <c r="U53" s="71">
        <v>2026</v>
      </c>
      <c r="Y53" s="32" t="s">
        <v>309</v>
      </c>
      <c r="Z53" s="32" t="s">
        <v>437</v>
      </c>
      <c r="AF53" s="30"/>
    </row>
    <row r="54" spans="1:37" x14ac:dyDescent="0.15">
      <c r="A54" s="13"/>
      <c r="B54" s="13"/>
      <c r="F54" s="13"/>
      <c r="G54" s="19"/>
      <c r="K54" s="13"/>
      <c r="L54" s="13"/>
      <c r="O54" s="13"/>
      <c r="P54" s="20"/>
      <c r="Q54" s="19"/>
      <c r="T54" s="13"/>
      <c r="Y54" s="32" t="s">
        <v>310</v>
      </c>
      <c r="Z54" s="32" t="s">
        <v>438</v>
      </c>
      <c r="AF54" s="30"/>
    </row>
    <row r="55" spans="1:37" x14ac:dyDescent="0.15">
      <c r="A55" s="13"/>
      <c r="B55" s="13"/>
      <c r="F55" s="13"/>
      <c r="G55" s="19"/>
      <c r="K55" s="13"/>
      <c r="L55" s="13"/>
      <c r="O55" s="13"/>
      <c r="P55" s="13"/>
      <c r="Q55" s="19"/>
      <c r="T55" s="13"/>
      <c r="Y55" s="32" t="s">
        <v>311</v>
      </c>
      <c r="Z55" s="32" t="s">
        <v>439</v>
      </c>
      <c r="AF55" s="30"/>
    </row>
    <row r="56" spans="1:37" x14ac:dyDescent="0.15">
      <c r="A56" s="13"/>
      <c r="B56" s="13"/>
      <c r="F56" s="13"/>
      <c r="G56" s="19"/>
      <c r="K56" s="13"/>
      <c r="L56" s="13"/>
      <c r="O56" s="13"/>
      <c r="P56" s="13"/>
      <c r="Q56" s="19"/>
      <c r="T56" s="13"/>
      <c r="U56" s="71">
        <v>20</v>
      </c>
      <c r="Y56" s="32" t="s">
        <v>312</v>
      </c>
      <c r="Z56" s="32" t="s">
        <v>440</v>
      </c>
      <c r="AF56" s="30"/>
    </row>
    <row r="57" spans="1:37" x14ac:dyDescent="0.15">
      <c r="A57" s="13"/>
      <c r="B57" s="13"/>
      <c r="F57" s="13"/>
      <c r="G57" s="19"/>
      <c r="K57" s="13"/>
      <c r="L57" s="13"/>
      <c r="O57" s="13"/>
      <c r="P57" s="13"/>
      <c r="Q57" s="19"/>
      <c r="T57" s="13"/>
      <c r="U57" s="32" t="s">
        <v>510</v>
      </c>
      <c r="Y57" s="32" t="s">
        <v>313</v>
      </c>
      <c r="Z57" s="32" t="s">
        <v>441</v>
      </c>
      <c r="AF57" s="30"/>
    </row>
    <row r="58" spans="1:37" x14ac:dyDescent="0.15">
      <c r="A58" s="13"/>
      <c r="B58" s="13"/>
      <c r="F58" s="13"/>
      <c r="G58" s="19"/>
      <c r="K58" s="13"/>
      <c r="L58" s="13"/>
      <c r="O58" s="13"/>
      <c r="P58" s="13"/>
      <c r="Q58" s="19"/>
      <c r="T58" s="13"/>
      <c r="U58" s="32" t="s">
        <v>511</v>
      </c>
      <c r="Y58" s="32" t="s">
        <v>314</v>
      </c>
      <c r="Z58" s="32" t="s">
        <v>442</v>
      </c>
      <c r="AF58" s="30"/>
    </row>
    <row r="59" spans="1:37" x14ac:dyDescent="0.15">
      <c r="A59" s="13"/>
      <c r="B59" s="13"/>
      <c r="F59" s="13"/>
      <c r="G59" s="19"/>
      <c r="K59" s="13"/>
      <c r="L59" s="13"/>
      <c r="O59" s="13"/>
      <c r="P59" s="13"/>
      <c r="Q59" s="19"/>
      <c r="T59" s="13"/>
      <c r="Y59" s="32" t="s">
        <v>315</v>
      </c>
      <c r="Z59" s="32" t="s">
        <v>443</v>
      </c>
      <c r="AF59" s="30"/>
    </row>
    <row r="60" spans="1:37" x14ac:dyDescent="0.15">
      <c r="A60" s="13"/>
      <c r="B60" s="13"/>
      <c r="F60" s="13"/>
      <c r="G60" s="19"/>
      <c r="K60" s="13"/>
      <c r="L60" s="13"/>
      <c r="O60" s="13"/>
      <c r="P60" s="13"/>
      <c r="Q60" s="19"/>
      <c r="T60" s="13"/>
      <c r="Y60" s="32" t="s">
        <v>316</v>
      </c>
      <c r="Z60" s="32" t="s">
        <v>444</v>
      </c>
      <c r="AF60" s="30"/>
    </row>
    <row r="61" spans="1:37" x14ac:dyDescent="0.15">
      <c r="A61" s="13"/>
      <c r="B61" s="13"/>
      <c r="F61" s="13"/>
      <c r="G61" s="19"/>
      <c r="K61" s="13"/>
      <c r="L61" s="13"/>
      <c r="O61" s="13"/>
      <c r="P61" s="13"/>
      <c r="Q61" s="19"/>
      <c r="T61" s="13"/>
      <c r="Y61" s="32" t="s">
        <v>317</v>
      </c>
      <c r="Z61" s="32" t="s">
        <v>445</v>
      </c>
      <c r="AF61" s="30"/>
    </row>
    <row r="62" spans="1:37" x14ac:dyDescent="0.15">
      <c r="A62" s="13"/>
      <c r="B62" s="13"/>
      <c r="F62" s="13"/>
      <c r="G62" s="19"/>
      <c r="K62" s="13"/>
      <c r="L62" s="13"/>
      <c r="O62" s="13"/>
      <c r="P62" s="13"/>
      <c r="Q62" s="19"/>
      <c r="T62" s="13"/>
      <c r="Y62" s="32" t="s">
        <v>318</v>
      </c>
      <c r="Z62" s="32" t="s">
        <v>446</v>
      </c>
      <c r="AF62" s="30"/>
    </row>
    <row r="63" spans="1:37" x14ac:dyDescent="0.15">
      <c r="A63" s="13"/>
      <c r="B63" s="13"/>
      <c r="F63" s="13"/>
      <c r="G63" s="19"/>
      <c r="K63" s="13"/>
      <c r="L63" s="13"/>
      <c r="O63" s="13"/>
      <c r="P63" s="13"/>
      <c r="Q63" s="19"/>
      <c r="T63" s="13"/>
      <c r="Y63" s="32" t="s">
        <v>319</v>
      </c>
      <c r="Z63" s="32" t="s">
        <v>447</v>
      </c>
      <c r="AF63" s="30"/>
    </row>
    <row r="64" spans="1:37" x14ac:dyDescent="0.15">
      <c r="A64" s="13"/>
      <c r="B64" s="13"/>
      <c r="F64" s="13"/>
      <c r="G64" s="19"/>
      <c r="K64" s="13"/>
      <c r="L64" s="13"/>
      <c r="O64" s="13"/>
      <c r="P64" s="13"/>
      <c r="Q64" s="19"/>
      <c r="T64" s="13"/>
      <c r="Y64" s="32" t="s">
        <v>320</v>
      </c>
      <c r="Z64" s="32" t="s">
        <v>448</v>
      </c>
      <c r="AF64" s="30"/>
    </row>
    <row r="65" spans="1:32" x14ac:dyDescent="0.15">
      <c r="A65" s="13"/>
      <c r="B65" s="13"/>
      <c r="F65" s="13"/>
      <c r="G65" s="19"/>
      <c r="K65" s="13"/>
      <c r="L65" s="13"/>
      <c r="O65" s="13"/>
      <c r="P65" s="13"/>
      <c r="Q65" s="19"/>
      <c r="T65" s="13"/>
      <c r="Y65" s="32" t="s">
        <v>321</v>
      </c>
      <c r="Z65" s="32" t="s">
        <v>449</v>
      </c>
      <c r="AF65" s="30"/>
    </row>
    <row r="66" spans="1:32" x14ac:dyDescent="0.15">
      <c r="A66" s="13"/>
      <c r="B66" s="13"/>
      <c r="F66" s="13"/>
      <c r="G66" s="19"/>
      <c r="K66" s="13"/>
      <c r="L66" s="13"/>
      <c r="O66" s="13"/>
      <c r="P66" s="13"/>
      <c r="Q66" s="19"/>
      <c r="T66" s="13"/>
      <c r="Y66" s="32" t="s">
        <v>62</v>
      </c>
      <c r="Z66" s="32" t="s">
        <v>450</v>
      </c>
      <c r="AF66" s="30"/>
    </row>
    <row r="67" spans="1:32" x14ac:dyDescent="0.15">
      <c r="A67" s="13"/>
      <c r="B67" s="13"/>
      <c r="F67" s="13"/>
      <c r="G67" s="19"/>
      <c r="K67" s="13"/>
      <c r="L67" s="13"/>
      <c r="O67" s="13"/>
      <c r="P67" s="13"/>
      <c r="Q67" s="19"/>
      <c r="T67" s="13"/>
      <c r="Y67" s="32" t="s">
        <v>322</v>
      </c>
      <c r="Z67" s="32" t="s">
        <v>451</v>
      </c>
      <c r="AF67" s="30"/>
    </row>
    <row r="68" spans="1:32" x14ac:dyDescent="0.15">
      <c r="A68" s="13"/>
      <c r="B68" s="13"/>
      <c r="F68" s="13"/>
      <c r="G68" s="19"/>
      <c r="K68" s="13"/>
      <c r="L68" s="13"/>
      <c r="O68" s="13"/>
      <c r="P68" s="13"/>
      <c r="Q68" s="19"/>
      <c r="T68" s="13"/>
      <c r="Y68" s="32" t="s">
        <v>323</v>
      </c>
      <c r="Z68" s="32" t="s">
        <v>452</v>
      </c>
      <c r="AF68" s="30"/>
    </row>
    <row r="69" spans="1:32" x14ac:dyDescent="0.15">
      <c r="A69" s="13"/>
      <c r="B69" s="13"/>
      <c r="F69" s="13"/>
      <c r="G69" s="19"/>
      <c r="K69" s="13"/>
      <c r="L69" s="13"/>
      <c r="O69" s="13"/>
      <c r="P69" s="13"/>
      <c r="Q69" s="19"/>
      <c r="T69" s="13"/>
      <c r="Y69" s="32" t="s">
        <v>324</v>
      </c>
      <c r="Z69" s="32" t="s">
        <v>453</v>
      </c>
      <c r="AF69" s="30"/>
    </row>
    <row r="70" spans="1:32" x14ac:dyDescent="0.15">
      <c r="A70" s="13"/>
      <c r="B70" s="13"/>
      <c r="Y70" s="32" t="s">
        <v>325</v>
      </c>
      <c r="Z70" s="32" t="s">
        <v>454</v>
      </c>
    </row>
    <row r="71" spans="1:32" x14ac:dyDescent="0.15">
      <c r="Y71" s="32" t="s">
        <v>326</v>
      </c>
      <c r="Z71" s="32" t="s">
        <v>455</v>
      </c>
    </row>
    <row r="72" spans="1:32" x14ac:dyDescent="0.15">
      <c r="Y72" s="32" t="s">
        <v>327</v>
      </c>
      <c r="Z72" s="32" t="s">
        <v>456</v>
      </c>
    </row>
    <row r="73" spans="1:32" x14ac:dyDescent="0.15">
      <c r="Y73" s="32" t="s">
        <v>328</v>
      </c>
      <c r="Z73" s="32" t="s">
        <v>457</v>
      </c>
    </row>
    <row r="74" spans="1:32" x14ac:dyDescent="0.15">
      <c r="Y74" s="32" t="s">
        <v>329</v>
      </c>
      <c r="Z74" s="32" t="s">
        <v>458</v>
      </c>
    </row>
    <row r="75" spans="1:32" x14ac:dyDescent="0.15">
      <c r="Y75" s="32" t="s">
        <v>330</v>
      </c>
      <c r="Z75" s="32" t="s">
        <v>459</v>
      </c>
    </row>
    <row r="76" spans="1:32" x14ac:dyDescent="0.15">
      <c r="Y76" s="32" t="s">
        <v>331</v>
      </c>
      <c r="Z76" s="32" t="s">
        <v>460</v>
      </c>
    </row>
    <row r="77" spans="1:32" x14ac:dyDescent="0.15">
      <c r="Y77" s="32" t="s">
        <v>332</v>
      </c>
      <c r="Z77" s="32" t="s">
        <v>461</v>
      </c>
    </row>
    <row r="78" spans="1:32" x14ac:dyDescent="0.15">
      <c r="Y78" s="32" t="s">
        <v>333</v>
      </c>
      <c r="Z78" s="32" t="s">
        <v>462</v>
      </c>
    </row>
    <row r="79" spans="1:32" x14ac:dyDescent="0.15">
      <c r="Y79" s="32" t="s">
        <v>334</v>
      </c>
      <c r="Z79" s="32" t="s">
        <v>463</v>
      </c>
    </row>
    <row r="80" spans="1:32" x14ac:dyDescent="0.15">
      <c r="Y80" s="32" t="s">
        <v>335</v>
      </c>
      <c r="Z80" s="32" t="s">
        <v>464</v>
      </c>
    </row>
    <row r="81" spans="25:26" x14ac:dyDescent="0.15">
      <c r="Y81" s="32" t="s">
        <v>336</v>
      </c>
      <c r="Z81" s="32" t="s">
        <v>465</v>
      </c>
    </row>
    <row r="82" spans="25:26" x14ac:dyDescent="0.15">
      <c r="Y82" s="32" t="s">
        <v>337</v>
      </c>
      <c r="Z82" s="32" t="s">
        <v>466</v>
      </c>
    </row>
    <row r="83" spans="25:26" x14ac:dyDescent="0.15">
      <c r="Y83" s="32" t="s">
        <v>338</v>
      </c>
      <c r="Z83" s="32" t="s">
        <v>467</v>
      </c>
    </row>
    <row r="84" spans="25:26" x14ac:dyDescent="0.15">
      <c r="Y84" s="32" t="s">
        <v>339</v>
      </c>
      <c r="Z84" s="32" t="s">
        <v>468</v>
      </c>
    </row>
    <row r="85" spans="25:26" x14ac:dyDescent="0.15">
      <c r="Y85" s="32" t="s">
        <v>340</v>
      </c>
      <c r="Z85" s="32" t="s">
        <v>469</v>
      </c>
    </row>
    <row r="86" spans="25:26" x14ac:dyDescent="0.15">
      <c r="Y86" s="32" t="s">
        <v>341</v>
      </c>
      <c r="Z86" s="32" t="s">
        <v>470</v>
      </c>
    </row>
    <row r="87" spans="25:26" x14ac:dyDescent="0.15">
      <c r="Y87" s="32" t="s">
        <v>342</v>
      </c>
      <c r="Z87" s="32" t="s">
        <v>471</v>
      </c>
    </row>
    <row r="88" spans="25:26" x14ac:dyDescent="0.15">
      <c r="Y88" s="32" t="s">
        <v>343</v>
      </c>
      <c r="Z88" s="32" t="s">
        <v>472</v>
      </c>
    </row>
    <row r="89" spans="25:26" x14ac:dyDescent="0.15">
      <c r="Y89" s="32" t="s">
        <v>344</v>
      </c>
      <c r="Z89" s="32" t="s">
        <v>473</v>
      </c>
    </row>
    <row r="90" spans="25:26" x14ac:dyDescent="0.15">
      <c r="Y90" s="32" t="s">
        <v>345</v>
      </c>
      <c r="Z90" s="32" t="s">
        <v>474</v>
      </c>
    </row>
    <row r="91" spans="25:26" x14ac:dyDescent="0.15">
      <c r="Y91" s="32" t="s">
        <v>346</v>
      </c>
      <c r="Z91" s="32" t="s">
        <v>475</v>
      </c>
    </row>
    <row r="92" spans="25:26" x14ac:dyDescent="0.15">
      <c r="Y92" s="32" t="s">
        <v>347</v>
      </c>
      <c r="Z92" s="32" t="s">
        <v>476</v>
      </c>
    </row>
    <row r="93" spans="25:26" x14ac:dyDescent="0.15">
      <c r="Y93" s="32" t="s">
        <v>348</v>
      </c>
      <c r="Z93" s="32" t="s">
        <v>477</v>
      </c>
    </row>
    <row r="94" spans="25:26" x14ac:dyDescent="0.15">
      <c r="Y94" s="32" t="s">
        <v>349</v>
      </c>
      <c r="Z94" s="32" t="s">
        <v>478</v>
      </c>
    </row>
    <row r="95" spans="25:26" x14ac:dyDescent="0.15">
      <c r="Y95" s="32" t="s">
        <v>350</v>
      </c>
      <c r="Z95" s="32" t="s">
        <v>479</v>
      </c>
    </row>
    <row r="96" spans="25:26" x14ac:dyDescent="0.15">
      <c r="Y96" s="32" t="s">
        <v>254</v>
      </c>
      <c r="Z96" s="32" t="s">
        <v>480</v>
      </c>
    </row>
    <row r="97" spans="25:26" x14ac:dyDescent="0.15">
      <c r="Y97" s="32" t="s">
        <v>351</v>
      </c>
      <c r="Z97" s="32" t="s">
        <v>481</v>
      </c>
    </row>
    <row r="98" spans="25:26" x14ac:dyDescent="0.15">
      <c r="Y98" s="32" t="s">
        <v>352</v>
      </c>
      <c r="Z98" s="32" t="s">
        <v>482</v>
      </c>
    </row>
    <row r="99" spans="25:26" x14ac:dyDescent="0.15">
      <c r="Y99" s="32" t="s">
        <v>382</v>
      </c>
      <c r="Z99" s="32" t="s">
        <v>483</v>
      </c>
    </row>
    <row r="100" spans="25:26" x14ac:dyDescent="0.15">
      <c r="Y100" s="32" t="s">
        <v>565</v>
      </c>
      <c r="Z100" s="32"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2022-11-30T09:51:59Z</dcterms:created>
  <dcterms:modified xsi:type="dcterms:W3CDTF">2022-11-30T11:33:00Z</dcterms:modified>
</cp:coreProperties>
</file>