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 name="別紙2" sheetId="6" r:id="rId3"/>
    <sheet name="別紙3" sheetId="7" r:id="rId4"/>
  </sheets>
  <definedNames>
    <definedName name="_xlnm._FilterDatabase" localSheetId="3" hidden="1">別紙3!$A$2:$BJ$26</definedName>
    <definedName name="_xlnm._FilterDatabase" localSheetId="0" hidden="1">補正予算レビューシート!$A$2:$BG$150</definedName>
    <definedName name="_xlnm.Print_Area" localSheetId="2">別紙2!$A$1:$AX$6</definedName>
    <definedName name="_xlnm.Print_Area" localSheetId="3">別紙3!$A$1:$AX$26</definedName>
    <definedName name="_xlnm.Print_Area" localSheetId="0">補正予算レビューシート!$A$1:$AY$187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2" i="6" l="1"/>
  <c r="AY4" i="6"/>
  <c r="Y6" i="6"/>
  <c r="AU6" i="6"/>
  <c r="AY6" i="6"/>
  <c r="AY5" i="6" l="1"/>
  <c r="AY3" i="6"/>
  <c r="P25" i="13"/>
  <c r="AD22" i="13" l="1"/>
  <c r="W22" i="13"/>
  <c r="P22" i="13"/>
  <c r="AK19" i="13" l="1"/>
  <c r="AY186" i="13" l="1"/>
  <c r="AY185" i="13"/>
  <c r="AY184" i="13"/>
  <c r="AY180" i="13"/>
  <c r="AY182" i="13" s="1"/>
  <c r="AY176" i="13"/>
  <c r="AY178" i="13" s="1"/>
  <c r="AY172" i="13"/>
  <c r="AY174" i="13" s="1"/>
  <c r="AY168" i="13"/>
  <c r="AY164" i="13"/>
  <c r="AY166" i="13" s="1"/>
  <c r="AY160" i="13"/>
  <c r="AY162" i="13" s="1"/>
  <c r="AY156" i="13"/>
  <c r="AY158" i="13" s="1"/>
  <c r="AY149" i="13"/>
  <c r="AU148" i="13"/>
  <c r="Y148" i="13"/>
  <c r="AY145" i="13"/>
  <c r="AU144" i="13"/>
  <c r="Y144" i="13"/>
  <c r="AY140" i="13"/>
  <c r="AU139" i="13"/>
  <c r="Y139" i="13"/>
  <c r="AY133" i="13"/>
  <c r="AU132" i="13"/>
  <c r="Y132" i="13"/>
  <c r="AW91" i="13"/>
  <c r="AT91" i="13"/>
  <c r="AQ91" i="13"/>
  <c r="AL91" i="13"/>
  <c r="AI91" i="13"/>
  <c r="AF91" i="13"/>
  <c r="Z91" i="13"/>
  <c r="W91" i="13"/>
  <c r="T91" i="13"/>
  <c r="N91" i="13"/>
  <c r="AW90" i="13"/>
  <c r="AT90" i="13"/>
  <c r="AQ90" i="13"/>
  <c r="AL90" i="13"/>
  <c r="AI90" i="13"/>
  <c r="AF90" i="13"/>
  <c r="Z90" i="13"/>
  <c r="W90" i="13"/>
  <c r="T90" i="13"/>
  <c r="N90" i="13"/>
  <c r="K90" i="13"/>
  <c r="H90" i="13"/>
  <c r="AY47" i="13"/>
  <c r="AY44" i="13"/>
  <c r="AY46" i="13" s="1"/>
  <c r="AY41" i="13"/>
  <c r="AY42" i="13" s="1"/>
  <c r="AY40" i="13"/>
  <c r="AY37" i="13"/>
  <c r="AY39" i="13" s="1"/>
  <c r="AY34" i="13"/>
  <c r="AY35" i="13" s="1"/>
  <c r="AY33" i="13"/>
  <c r="AD19" i="13"/>
  <c r="AD21" i="13" s="1"/>
  <c r="W19" i="13"/>
  <c r="W21" i="13" s="1"/>
  <c r="P19" i="13"/>
  <c r="P21" i="13" s="1"/>
  <c r="AV2" i="13"/>
  <c r="AY144" i="13" l="1"/>
  <c r="AY165" i="13"/>
  <c r="AY45" i="13"/>
  <c r="AY141" i="13"/>
  <c r="AY173" i="13"/>
  <c r="AY143" i="13"/>
  <c r="AY36" i="13"/>
  <c r="AY38" i="13"/>
  <c r="AY159" i="13"/>
  <c r="AY183" i="13"/>
  <c r="AY157" i="13"/>
  <c r="AY167" i="13"/>
  <c r="AY175" i="13"/>
  <c r="AY181" i="13"/>
  <c r="AY52" i="13"/>
  <c r="AY50" i="13"/>
  <c r="AY48" i="13"/>
  <c r="AY51" i="13"/>
  <c r="AY138" i="13"/>
  <c r="AY136" i="13"/>
  <c r="AY134" i="13"/>
  <c r="AY137" i="13"/>
  <c r="AY139" i="13"/>
  <c r="AY146" i="13"/>
  <c r="AY148" i="13"/>
  <c r="AY171" i="13"/>
  <c r="AY169" i="13"/>
  <c r="AY43" i="13"/>
  <c r="AY49" i="13"/>
  <c r="AY53" i="13"/>
  <c r="AY135" i="13"/>
  <c r="AY147" i="13"/>
  <c r="AY163" i="13"/>
  <c r="AY161" i="13"/>
  <c r="AY170" i="13"/>
  <c r="AY179" i="13"/>
  <c r="AY177" i="13"/>
  <c r="AY142" i="13"/>
  <c r="AY5" i="7" l="1"/>
  <c r="AY26" i="7" l="1"/>
  <c r="AY25" i="7"/>
  <c r="AY24" i="7"/>
  <c r="AY23" i="7"/>
  <c r="AY22" i="7"/>
  <c r="AY21" i="7"/>
  <c r="AY20" i="7"/>
  <c r="AY19" i="7"/>
  <c r="AY18" i="7"/>
  <c r="AY13" i="7"/>
  <c r="AY12" i="7"/>
  <c r="AY11" i="7"/>
  <c r="AY10" i="7"/>
  <c r="AY9" i="7"/>
  <c r="AY8" i="7"/>
  <c r="AY7" i="7"/>
  <c r="AY6" i="7"/>
  <c r="AY14" i="7" l="1"/>
  <c r="AY15" i="7" s="1"/>
  <c r="AY2" i="7"/>
  <c r="AY4" i="7" s="1"/>
  <c r="AY3" i="7" l="1"/>
  <c r="AY16" i="7"/>
  <c r="AY17" i="7"/>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<sst xmlns="http://schemas.openxmlformats.org/spreadsheetml/2006/main" count="1132" uniqueCount="718">
  <si>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</si>
  <si>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</si>
  <si>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</si>
  <si>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</si>
  <si>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</si>
  <si>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</si>
  <si>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</si>
  <si>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</si>
  <si>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</si>
  <si>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</si>
  <si>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</si>
  <si>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</si>
  <si>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</si>
  <si>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</si>
  <si>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</si>
  <si>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</si>
  <si>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</si>
  <si>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</si>
  <si>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</si>
  <si>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</si>
  <si>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</si>
  <si>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</si>
  <si>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</si>
  <si>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</si>
  <si>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</si>
  <si>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</si>
  <si>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</si>
  <si>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</si>
  <si>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</si>
  <si>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</si>
  <si>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</si>
  <si>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</si>
  <si>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</si>
  <si>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</si>
  <si>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</si>
  <si>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</si>
  <si>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</si>
  <si>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</si>
  <si>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</si>
  <si>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</si>
  <si>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</si>
  <si>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</si>
  <si>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</si>
  <si>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</si>
  <si>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</si>
  <si>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</si>
  <si>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</si>
  <si>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</si>
  <si>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</si>
  <si>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</si>
  <si>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</si>
  <si>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</si>
  <si>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</si>
  <si>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</si>
  <si>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</si>
  <si>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</si>
  <si>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</si>
  <si>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</si>
  <si>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</si>
  <si>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</si>
  <si>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</si>
  <si>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</si>
  <si>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</si>
  <si>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</si>
  <si>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</si>
  <si>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</si>
  <si>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</si>
  <si>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</si>
  <si>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</si>
  <si>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</si>
  <si>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</si>
  <si>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</si>
  <si>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</si>
  <si>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</si>
  <si>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</si>
  <si>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</si>
  <si>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</si>
  <si>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</si>
  <si>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</si>
  <si>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</si>
  <si>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</si>
  <si>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</si>
  <si>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</si>
  <si>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</si>
  <si>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</si>
  <si>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</si>
  <si>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</si>
  <si>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</si>
  <si>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</si>
  <si>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</si>
  <si>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</si>
  <si>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</si>
  <si>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</si>
  <si>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</si>
  <si>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</si>
  <si>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</si>
  <si>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</si>
  <si>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</si>
  <si>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</si>
  <si>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</si>
  <si>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</si>
  <si>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</si>
  <si>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</si>
  <si>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</si>
  <si>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</si>
  <si>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</si>
  <si>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</si>
  <si>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</si>
  <si>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</si>
  <si>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</si>
  <si>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</si>
  <si>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</si>
  <si>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</si>
  <si>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</si>
  <si>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</si>
  <si>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</si>
  <si>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</si>
  <si>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</si>
  <si>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</si>
  <si>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</si>
  <si>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</si>
  <si>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</si>
  <si>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</si>
  <si>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</si>
  <si>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</si>
  <si>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</si>
  <si>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</si>
  <si>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</si>
  <si>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</si>
  <si>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</si>
  <si>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</si>
  <si>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</si>
  <si>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</si>
  <si>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</si>
  <si>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</si>
  <si>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</si>
  <si>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</si>
  <si>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</si>
  <si>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</si>
  <si>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</si>
  <si>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</si>
  <si>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</si>
  <si>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</si>
  <si>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</si>
  <si>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</si>
  <si>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</si>
  <si>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</si>
  <si>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</si>
  <si>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</si>
  <si>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</si>
  <si>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</si>
  <si>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</si>
  <si>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</si>
  <si>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</si>
  <si>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</si>
  <si>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</si>
  <si>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</si>
  <si>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</si>
  <si>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</si>
  <si>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</si>
  <si>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</si>
  <si>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</si>
  <si>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</si>
  <si>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</si>
  <si>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</si>
  <si>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</si>
  <si>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</si>
  <si>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</si>
  <si>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</si>
  <si>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</si>
  <si>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</si>
  <si>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</si>
  <si>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</si>
  <si>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</si>
  <si>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</si>
  <si>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</si>
  <si>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</si>
  <si>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</si>
  <si>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</si>
  <si>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</si>
  <si>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</si>
  <si>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</si>
  <si>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</si>
  <si>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</si>
  <si>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</si>
  <si>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</si>
  <si>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</si>
  <si>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</si>
  <si>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</si>
  <si>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</si>
  <si>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</si>
  <si>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</si>
  <si>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</si>
  <si>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</si>
  <si>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</si>
  <si>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</si>
  <si>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</si>
  <si>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</si>
  <si>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</si>
  <si>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</si>
  <si>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</si>
  <si>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</si>
  <si>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</si>
  <si>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</si>
  <si>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</si>
  <si>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</si>
  <si>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</si>
  <si>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</si>
  <si>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</si>
  <si>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</si>
  <si>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</si>
  <si>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</si>
  <si>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</si>
  <si>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</si>
  <si>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</si>
  <si>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</si>
  <si>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</si>
  <si>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</si>
  <si>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</si>
  <si>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</si>
  <si>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</si>
  <si>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</si>
  <si>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</si>
  <si>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</si>
  <si>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</si>
  <si>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</si>
  <si>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</si>
  <si>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</si>
  <si>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</si>
  <si>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</si>
  <si>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</si>
  <si>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</si>
  <si>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</si>
  <si>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</si>
  <si>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</si>
  <si>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</si>
  <si>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</si>
  <si>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</si>
  <si>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</si>
  <si>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</si>
  <si>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</si>
  <si>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</si>
  <si>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</si>
  <si>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</si>
  <si>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</si>
  <si>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</si>
  <si>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</si>
  <si>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</si>
  <si>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</si>
  <si>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</si>
  <si>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</si>
  <si>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</si>
  <si>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</si>
  <si>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</si>
  <si>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</si>
  <si>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</si>
  <si>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</si>
  <si>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</si>
  <si>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</si>
  <si>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</si>
  <si>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</si>
  <si>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</si>
  <si>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</si>
  <si>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</si>
  <si>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</si>
  <si>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</si>
  <si>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</si>
  <si>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</si>
  <si>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</si>
  <si>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</si>
  <si>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</si>
  <si>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</si>
  <si>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</si>
  <si>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</si>
  <si>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</si>
  <si>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</si>
  <si>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</si>
  <si>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</si>
  <si>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</si>
  <si>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</si>
  <si>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</si>
  <si>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</si>
  <si>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</si>
  <si>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</si>
  <si>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</si>
  <si>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</si>
  <si>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</si>
  <si>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</si>
  <si>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</si>
  <si>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</si>
  <si>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</si>
  <si>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</si>
  <si>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</si>
  <si>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</si>
  <si>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</si>
  <si>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</si>
  <si>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</si>
  <si>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</si>
  <si>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</si>
  <si>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</si>
  <si>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</si>
  <si>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</si>
  <si>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</si>
  <si>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</si>
  <si>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</si>
  <si>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</si>
  <si>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</si>
  <si>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</si>
  <si>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</si>
  <si>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</si>
  <si>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</si>
  <si>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</si>
  <si>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</si>
  <si>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</si>
  <si>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</si>
  <si>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</si>
  <si>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</si>
  <si>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</si>
  <si>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</si>
  <si>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</si>
  <si>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</si>
  <si>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</si>
  <si>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</si>
  <si>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</si>
  <si>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</si>
  <si>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</si>
  <si>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</si>
  <si>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</si>
  <si>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</si>
  <si>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</si>
  <si>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</si>
  <si>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</si>
  <si>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</si>
  <si>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</si>
  <si>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</si>
  <si>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</si>
  <si>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</si>
  <si>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</si>
  <si>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</si>
  <si>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</si>
  <si>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</si>
  <si>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</si>
  <si>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</si>
  <si>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</si>
  <si>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</si>
  <si>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</si>
  <si>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</si>
  <si>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</si>
  <si>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</si>
  <si>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</si>
  <si>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</si>
  <si>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</si>
  <si>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</si>
  <si>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</si>
  <si>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</si>
  <si>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</si>
  <si>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</si>
  <si>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</si>
  <si>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</si>
  <si>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</si>
  <si>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</si>
  <si>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</si>
  <si>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</si>
  <si>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</si>
  <si>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</si>
  <si>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</si>
  <si>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</si>
  <si>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</si>
  <si>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</si>
  <si>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</si>
  <si>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</si>
  <si>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</si>
  <si>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</si>
  <si>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</si>
  <si>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</si>
  <si>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</si>
  <si>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</si>
  <si>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</si>
  <si>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</si>
  <si>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</si>
  <si>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</si>
  <si>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</si>
  <si>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</si>
  <si>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</si>
  <si>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</si>
  <si>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</si>
  <si>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</si>
  <si>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</si>
  <si>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</si>
  <si>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</si>
  <si>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</si>
  <si>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</si>
  <si>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</si>
  <si>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</si>
  <si>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</si>
  <si>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</si>
  <si>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</si>
  <si>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</si>
  <si>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</si>
  <si>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</si>
  <si>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</si>
  <si>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</si>
  <si>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</si>
  <si>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</si>
  <si>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</si>
  <si>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</si>
  <si>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</si>
  <si>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</si>
  <si>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</si>
  <si>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</si>
  <si>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</si>
  <si>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</si>
  <si>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</si>
  <si>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</si>
  <si>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</si>
  <si>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</si>
  <si>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</si>
  <si>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</si>
  <si>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</si>
  <si>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</si>
  <si>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</si>
  <si>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</si>
  <si>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</si>
  <si>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</si>
  <si>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</si>
  <si>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</si>
  <si>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</si>
  <si>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</si>
  <si>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</si>
  <si>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</si>
  <si>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</si>
  <si>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</si>
  <si>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</si>
  <si>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</si>
  <si>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</si>
  <si>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</si>
  <si>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</si>
  <si>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</si>
  <si>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</si>
  <si>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</si>
  <si>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</si>
  <si>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</si>
  <si>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</si>
  <si>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</si>
  <si>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</si>
  <si>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</si>
  <si>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</si>
  <si>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</si>
  <si>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</si>
  <si>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</si>
  <si>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</si>
  <si>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</si>
  <si>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</si>
  <si>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</si>
  <si>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</si>
  <si>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</si>
  <si>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</si>
  <si>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</si>
  <si>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</si>
  <si>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</si>
  <si>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</si>
  <si>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</si>
  <si>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</si>
  <si>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</si>
  <si>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</si>
  <si>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</si>
  <si>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</si>
  <si>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</si>
  <si>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</si>
  <si>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</si>
  <si>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</si>
  <si>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</si>
  <si>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</si>
  <si>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</si>
  <si>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</si>
  <si>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</si>
  <si>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</si>
  <si>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</si>
  <si>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</si>
  <si>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</si>
  <si>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</si>
  <si>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</si>
  <si>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</si>
  <si>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</si>
  <si>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</si>
  <si>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</si>
  <si>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</si>
  <si>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</si>
  <si>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</si>
  <si>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</si>
  <si>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</si>
  <si>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</si>
  <si>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</si>
  <si>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</si>
  <si>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</si>
  <si>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</si>
  <si>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</si>
  <si>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</si>
  <si>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</si>
  <si>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</si>
  <si>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</si>
  <si>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</si>
  <si>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</si>
  <si>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</si>
  <si>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</si>
  <si>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</si>
  <si>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</si>
  <si>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</si>
  <si>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</si>
  <si>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</si>
  <si>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</si>
  <si>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</si>
  <si>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</si>
  <si>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</si>
  <si>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</si>
  <si>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</si>
  <si>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</si>
  <si>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</si>
  <si>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</si>
  <si>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</si>
  <si>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</si>
  <si>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</si>
  <si>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</si>
  <si>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</si>
  <si>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</si>
  <si>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</si>
  <si>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</si>
  <si>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</si>
  <si>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</si>
  <si>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</si>
  <si>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</si>
  <si>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</si>
  <si>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</si>
  <si>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</si>
  <si>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</si>
  <si>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</si>
  <si>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</si>
  <si>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</si>
  <si>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</si>
  <si>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</si>
  <si>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</si>
  <si>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</si>
  <si>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</si>
  <si>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</si>
  <si>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</si>
  <si>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</si>
  <si>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</si>
  <si>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</si>
  <si>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</si>
  <si>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</si>
  <si>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</si>
  <si>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</si>
  <si>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</si>
  <si>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</si>
  <si>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</si>
  <si>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</si>
  <si>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</si>
  <si>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</si>
  <si>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</si>
  <si>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</si>
  <si>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</si>
  <si>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</si>
  <si>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</si>
  <si>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</si>
  <si>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</si>
  <si>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</si>
  <si>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</si>
  <si>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</si>
  <si>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</si>
  <si>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府</t>
    <rPh sb="0" eb="1">
      <t>フ</t>
    </rPh>
    <phoneticPr fontId="5"/>
  </si>
  <si>
    <t>内閣府</t>
  </si>
  <si>
    <t>子ども・子育て支援に必要な経費</t>
  </si>
  <si>
    <t>子ども・子育て本部</t>
  </si>
  <si>
    <t>少子化対策担当
子ども・子育て支援担当</t>
  </si>
  <si>
    <t>参事官　中島　薫 
参事官　丸山　浩二</t>
    <rPh sb="4" eb="6">
      <t>ナカジマ</t>
    </rPh>
    <rPh sb="7" eb="8">
      <t>カオル</t>
    </rPh>
    <rPh sb="14" eb="16">
      <t>マルヤマ</t>
    </rPh>
    <rPh sb="17" eb="19">
      <t>コウジ</t>
    </rPh>
    <phoneticPr fontId="5"/>
  </si>
  <si>
    <t>○</t>
  </si>
  <si>
    <t>少子化社会対策基本法（平成15年法律第133号）第７条及び第17条第２項
（子ども・子育て関連３法（子供・子育て支援法等）</t>
  </si>
  <si>
    <t>少子化社会対策大綱（令和２年５月29日閣議決定）</t>
  </si>
  <si>
    <t>少子化社会対策基本法（平成15年法律第133号）に基づき、総合的かつ長期的な少子化に対処するための有効な対策の構築を図るため、政策研究を始めとする各種調査・研究等を実施するとともに、各種施策がより効果を発揮するためには、政府において決定した施策についての理解促進事業等を実施し、子ども・子育て施策の効果的な推進を図る。また、子ども・子育て関連３法に基づく子ども・子育て支援制度について円滑な施行を図る。</t>
  </si>
  <si>
    <t>・少子化社会対策基本法に基づく国会への年次報告の作成。少子化社会対策会議の下、各種施策についての点検・評価の実施、重要な課題に関する政策研究・調査の実施。
・家族の大切さについて理解を深め、社会全体で子供・子育てを応援する社会の実現のための理解促進事業を実施する。また、子育てを応援する活動を実施する。
・安心して結婚、妊娠・出産、子育てをする上で、妊娠中の方や子供連れで外出する際に生じる様々な支障を取り除き、外出しやすい環境を整備するとともに、若い世代が結婚、妊娠・出産、子育てに対して前向きに考える環境整備を図る。
・男性が育休、取りわけ配偶者の産後直後の休暇を取得することの意義を伝え、男性の家事・育児参画を促し、意識啓発を図る。
・地方自治体・企業・NPO等が連携して子育て支援事業を推進するための会議を開催する。
・少子高齢化が深刻する中、若者の希望する結婚が、それぞれ希望する年齢で叶えられるような環境を整備する。このため、結婚の各段階における支援を充実する。
・子ども・子育て支援制度について円滑な施行を図る。</t>
  </si>
  <si>
    <t>-</t>
  </si>
  <si>
    <t>諸謝金</t>
    <rPh sb="0" eb="3">
      <t>ショシャキン</t>
    </rPh>
    <phoneticPr fontId="5"/>
  </si>
  <si>
    <t>少子化社会対策基本法及び少子化社会対策大綱に基づき、少子化対策施策を総合的かつ計画的に推進・検討</t>
    <rPh sb="0" eb="3">
      <t>ショウシカ</t>
    </rPh>
    <rPh sb="3" eb="5">
      <t>シャカイ</t>
    </rPh>
    <rPh sb="5" eb="7">
      <t>タイサク</t>
    </rPh>
    <rPh sb="7" eb="10">
      <t>キホンホウ</t>
    </rPh>
    <rPh sb="10" eb="11">
      <t>オヨ</t>
    </rPh>
    <rPh sb="12" eb="15">
      <t>ショウシカ</t>
    </rPh>
    <rPh sb="15" eb="17">
      <t>シャカイ</t>
    </rPh>
    <rPh sb="17" eb="19">
      <t>タイサク</t>
    </rPh>
    <rPh sb="19" eb="21">
      <t>タイコウ</t>
    </rPh>
    <rPh sb="22" eb="23">
      <t>モト</t>
    </rPh>
    <rPh sb="26" eb="29">
      <t>ショウシカ</t>
    </rPh>
    <rPh sb="29" eb="31">
      <t>タイサク</t>
    </rPh>
    <rPh sb="31" eb="33">
      <t>シサク</t>
    </rPh>
    <rPh sb="34" eb="37">
      <t>ソウゴウテキ</t>
    </rPh>
    <rPh sb="39" eb="42">
      <t>ケイカクテキ</t>
    </rPh>
    <rPh sb="43" eb="45">
      <t>スイシン</t>
    </rPh>
    <rPh sb="46" eb="48">
      <t>ケントウ</t>
    </rPh>
    <phoneticPr fontId="5"/>
  </si>
  <si>
    <t>少子化社会対策白書の刊行</t>
    <rPh sb="0" eb="3">
      <t>ショウシカ</t>
    </rPh>
    <rPh sb="3" eb="5">
      <t>シャカイ</t>
    </rPh>
    <rPh sb="5" eb="7">
      <t>タイサク</t>
    </rPh>
    <rPh sb="7" eb="9">
      <t>ハクショ</t>
    </rPh>
    <rPh sb="10" eb="12">
      <t>カンコウ</t>
    </rPh>
    <phoneticPr fontId="5"/>
  </si>
  <si>
    <t>毎年１回刊行</t>
    <rPh sb="0" eb="2">
      <t>マイネン</t>
    </rPh>
    <rPh sb="3" eb="4">
      <t>カイ</t>
    </rPh>
    <rPh sb="4" eb="6">
      <t>カンコウ</t>
    </rPh>
    <phoneticPr fontId="5"/>
  </si>
  <si>
    <t>回数</t>
    <rPh sb="0" eb="2">
      <t>カイスウ</t>
    </rPh>
    <phoneticPr fontId="5"/>
  </si>
  <si>
    <t>-</t>
    <phoneticPr fontId="5"/>
  </si>
  <si>
    <t>X=少子化対策社会対策白書作成経費の決算額／
Y=作成回数　　　　　　　　　　　　　　</t>
    <rPh sb="2" eb="5">
      <t>ショウシカ</t>
    </rPh>
    <rPh sb="5" eb="7">
      <t>タイサク</t>
    </rPh>
    <rPh sb="7" eb="9">
      <t>シャカイ</t>
    </rPh>
    <rPh sb="9" eb="11">
      <t>タイサク</t>
    </rPh>
    <rPh sb="11" eb="13">
      <t>ハクショ</t>
    </rPh>
    <rPh sb="13" eb="15">
      <t>サクセイ</t>
    </rPh>
    <rPh sb="15" eb="17">
      <t>ケイヒ</t>
    </rPh>
    <rPh sb="18" eb="20">
      <t>ケッサン</t>
    </rPh>
    <rPh sb="20" eb="21">
      <t>ガク</t>
    </rPh>
    <rPh sb="25" eb="27">
      <t>サクセイ</t>
    </rPh>
    <rPh sb="27" eb="29">
      <t>カイスウ</t>
    </rPh>
    <phoneticPr fontId="5"/>
  </si>
  <si>
    <t>百万円</t>
    <rPh sb="0" eb="3">
      <t>ヒャクマンエン</t>
    </rPh>
    <phoneticPr fontId="5"/>
  </si>
  <si>
    <t>　　X/Y</t>
  </si>
  <si>
    <t>6.0/1</t>
  </si>
  <si>
    <t>6.2/1</t>
  </si>
  <si>
    <t>5.6/1</t>
  </si>
  <si>
    <t>少子化社会対策基本法及び少子化社会対策大綱に基づき、少子化対策施策を総合的かつ計画的に推進・検討するための基礎的な調査研究等を実施</t>
    <rPh sb="0" eb="3">
      <t>ショウシカ</t>
    </rPh>
    <rPh sb="3" eb="5">
      <t>シャカイ</t>
    </rPh>
    <rPh sb="5" eb="7">
      <t>タイサク</t>
    </rPh>
    <rPh sb="7" eb="10">
      <t>キホンホウ</t>
    </rPh>
    <rPh sb="53" eb="56">
      <t>キソテキ</t>
    </rPh>
    <rPh sb="57" eb="59">
      <t>チョウサ</t>
    </rPh>
    <rPh sb="59" eb="61">
      <t>ケンキュウ</t>
    </rPh>
    <rPh sb="61" eb="62">
      <t>トウ</t>
    </rPh>
    <rPh sb="63" eb="65">
      <t>ジッシ</t>
    </rPh>
    <phoneticPr fontId="5"/>
  </si>
  <si>
    <t>少子化社会対策政策研究等を実施</t>
    <rPh sb="0" eb="3">
      <t>ショウシカ</t>
    </rPh>
    <rPh sb="3" eb="5">
      <t>シャカイ</t>
    </rPh>
    <rPh sb="5" eb="7">
      <t>タイサク</t>
    </rPh>
    <rPh sb="7" eb="9">
      <t>セイサク</t>
    </rPh>
    <rPh sb="9" eb="11">
      <t>ケンキュウ</t>
    </rPh>
    <rPh sb="11" eb="12">
      <t>トウ</t>
    </rPh>
    <rPh sb="13" eb="15">
      <t>ジッシ</t>
    </rPh>
    <phoneticPr fontId="5"/>
  </si>
  <si>
    <t>調査研究の実施数</t>
    <rPh sb="0" eb="2">
      <t>チョウサ</t>
    </rPh>
    <rPh sb="2" eb="4">
      <t>ケンキュウ</t>
    </rPh>
    <rPh sb="5" eb="7">
      <t>ジッシ</t>
    </rPh>
    <rPh sb="7" eb="8">
      <t>スウ</t>
    </rPh>
    <phoneticPr fontId="5"/>
  </si>
  <si>
    <t>X=少子化対策社会対策政策研究経費の決算額／
Y=実施回数　　　　　　　　　　　　　　</t>
    <rPh sb="2" eb="5">
      <t>ショウシカ</t>
    </rPh>
    <rPh sb="5" eb="7">
      <t>タイサク</t>
    </rPh>
    <rPh sb="7" eb="9">
      <t>シャカイ</t>
    </rPh>
    <rPh sb="9" eb="11">
      <t>タイサク</t>
    </rPh>
    <rPh sb="11" eb="13">
      <t>セイサク</t>
    </rPh>
    <rPh sb="13" eb="15">
      <t>ケンキュウ</t>
    </rPh>
    <rPh sb="15" eb="17">
      <t>ケイヒ</t>
    </rPh>
    <rPh sb="18" eb="20">
      <t>ケッサン</t>
    </rPh>
    <rPh sb="20" eb="21">
      <t>ガク</t>
    </rPh>
    <rPh sb="25" eb="27">
      <t>ジッシ</t>
    </rPh>
    <rPh sb="27" eb="29">
      <t>カイスウ</t>
    </rPh>
    <phoneticPr fontId="5"/>
  </si>
  <si>
    <t>10.1/2</t>
  </si>
  <si>
    <t>66.4/2</t>
  </si>
  <si>
    <t>18.1/2</t>
  </si>
  <si>
    <t>17.6/2</t>
  </si>
  <si>
    <t>少子化社会対策大綱に基づき、少子化対策に関する知識の普及を総合的・計画的に推進するとともに、国民の理解促進を図る</t>
    <rPh sb="0" eb="3">
      <t>ショウシカ</t>
    </rPh>
    <rPh sb="3" eb="5">
      <t>シャカイ</t>
    </rPh>
    <rPh sb="5" eb="7">
      <t>タイサク</t>
    </rPh>
    <rPh sb="7" eb="9">
      <t>タイコウ</t>
    </rPh>
    <rPh sb="10" eb="11">
      <t>モト</t>
    </rPh>
    <rPh sb="14" eb="17">
      <t>ショウシカ</t>
    </rPh>
    <rPh sb="17" eb="19">
      <t>タイサク</t>
    </rPh>
    <rPh sb="20" eb="21">
      <t>カン</t>
    </rPh>
    <rPh sb="23" eb="25">
      <t>チシキ</t>
    </rPh>
    <rPh sb="26" eb="28">
      <t>フキュウ</t>
    </rPh>
    <rPh sb="29" eb="32">
      <t>ソウゴウテキ</t>
    </rPh>
    <rPh sb="33" eb="36">
      <t>ケイカクテキ</t>
    </rPh>
    <rPh sb="37" eb="39">
      <t>スイシン</t>
    </rPh>
    <rPh sb="46" eb="48">
      <t>コクミン</t>
    </rPh>
    <rPh sb="49" eb="51">
      <t>リカイ</t>
    </rPh>
    <rPh sb="51" eb="53">
      <t>ソクシン</t>
    </rPh>
    <rPh sb="54" eb="55">
      <t>ハカ</t>
    </rPh>
    <phoneticPr fontId="5"/>
  </si>
  <si>
    <t>家族の日・家族の週間関連事業等の開催</t>
    <rPh sb="0" eb="2">
      <t>カゾク</t>
    </rPh>
    <rPh sb="3" eb="4">
      <t>ヒ</t>
    </rPh>
    <rPh sb="5" eb="7">
      <t>カゾク</t>
    </rPh>
    <rPh sb="8" eb="10">
      <t>シュウカン</t>
    </rPh>
    <rPh sb="10" eb="12">
      <t>カンレン</t>
    </rPh>
    <rPh sb="12" eb="14">
      <t>ジギョウ</t>
    </rPh>
    <rPh sb="14" eb="15">
      <t>トウ</t>
    </rPh>
    <rPh sb="16" eb="18">
      <t>カイサイ</t>
    </rPh>
    <phoneticPr fontId="5"/>
  </si>
  <si>
    <t>「家族の日フォーラム」と「作品コンクール」の実施数</t>
    <rPh sb="1" eb="3">
      <t>カゾク</t>
    </rPh>
    <rPh sb="4" eb="5">
      <t>ヒ</t>
    </rPh>
    <rPh sb="13" eb="15">
      <t>サクヒン</t>
    </rPh>
    <rPh sb="22" eb="24">
      <t>ジッシ</t>
    </rPh>
    <rPh sb="24" eb="25">
      <t>スウ</t>
    </rPh>
    <phoneticPr fontId="5"/>
  </si>
  <si>
    <t>家族の日・家族の週間関連事業経費の決算額／
Y=実施回数</t>
    <rPh sb="0" eb="2">
      <t>カゾク</t>
    </rPh>
    <rPh sb="3" eb="4">
      <t>ヒ</t>
    </rPh>
    <rPh sb="5" eb="7">
      <t>カゾク</t>
    </rPh>
    <rPh sb="8" eb="10">
      <t>シュウカン</t>
    </rPh>
    <rPh sb="10" eb="12">
      <t>カンレン</t>
    </rPh>
    <rPh sb="12" eb="14">
      <t>ジギョウ</t>
    </rPh>
    <rPh sb="14" eb="16">
      <t>ケイヒ</t>
    </rPh>
    <rPh sb="17" eb="19">
      <t>ケッサン</t>
    </rPh>
    <rPh sb="19" eb="20">
      <t>ガク</t>
    </rPh>
    <rPh sb="24" eb="26">
      <t>ジッシ</t>
    </rPh>
    <rPh sb="26" eb="28">
      <t>カイスウ</t>
    </rPh>
    <phoneticPr fontId="5"/>
  </si>
  <si>
    <t>百万円</t>
    <rPh sb="0" eb="3">
      <t>ヒャクマンエン</t>
    </rPh>
    <phoneticPr fontId="5"/>
  </si>
  <si>
    <t>15.4/2</t>
  </si>
  <si>
    <t>38.0/2</t>
  </si>
  <si>
    <t>31.3/2</t>
  </si>
  <si>
    <t>27.2/2</t>
  </si>
  <si>
    <t>結婚、妊娠、子供・子育てに温かい社会の実現に向かっていると考える人の割合</t>
    <rPh sb="0" eb="2">
      <t>ケッコン</t>
    </rPh>
    <rPh sb="3" eb="5">
      <t>ニンシン</t>
    </rPh>
    <rPh sb="6" eb="8">
      <t>コドモ</t>
    </rPh>
    <rPh sb="9" eb="11">
      <t>コソダ</t>
    </rPh>
    <rPh sb="13" eb="14">
      <t>アタタ</t>
    </rPh>
    <rPh sb="16" eb="18">
      <t>シャカイ</t>
    </rPh>
    <rPh sb="19" eb="21">
      <t>ジツゲン</t>
    </rPh>
    <rPh sb="22" eb="23">
      <t>ム</t>
    </rPh>
    <rPh sb="29" eb="30">
      <t>カンガ</t>
    </rPh>
    <rPh sb="32" eb="33">
      <t>ヒト</t>
    </rPh>
    <rPh sb="34" eb="36">
      <t>ワリアイ</t>
    </rPh>
    <phoneticPr fontId="5"/>
  </si>
  <si>
    <t>結婚、妊娠、子供・子育てに温かい社会の実現に向かっていると考える人の割合</t>
  </si>
  <si>
    <t>インターネットによる共生社会に関する意識調査（内閣府調査（令和３年度））
（設問）少子化社会対策大綱(令和２年５月29日閣議決定)では、行政による支援に加え、結婚、妊娠、子供・子育てを大切にするという意識が社会全体で共有され、行動に表れることで、若い世代が、結婚、妊娠、子供・子育てに対し、より前向きに考えられるような社会を実現することを課題の一つに掲げています。
あなたは、日本の社会が、結婚、妊娠、子供・子育てに温かい社会の実現に向かっていると考えますか。</t>
  </si>
  <si>
    <t>子ども・子育て</t>
  </si>
  <si>
    <t>少子化社会対策大綱及び子ども・子育て支援の推進</t>
    <rPh sb="0" eb="3">
      <t>ショウシカ</t>
    </rPh>
    <rPh sb="3" eb="5">
      <t>シャカイ</t>
    </rPh>
    <rPh sb="5" eb="7">
      <t>タイサク</t>
    </rPh>
    <rPh sb="7" eb="9">
      <t>タイコウ</t>
    </rPh>
    <rPh sb="9" eb="10">
      <t>オヨ</t>
    </rPh>
    <rPh sb="11" eb="12">
      <t>コ</t>
    </rPh>
    <rPh sb="15" eb="17">
      <t>コソダ</t>
    </rPh>
    <rPh sb="18" eb="20">
      <t>シエン</t>
    </rPh>
    <rPh sb="21" eb="23">
      <t>スイシン</t>
    </rPh>
    <phoneticPr fontId="5"/>
  </si>
  <si>
    <t>https://www8.cao.go.jp/hyouka/r2hyouka/r2jigo/r2jigo-9.pdf
https://www8.cao.go.jp/hyouka/r3bunseki/r3bunseki-11.pdf</t>
  </si>
  <si>
    <t>P1</t>
  </si>
  <si>
    <t>広く意見募集も行った上で策定した少子化社会対策大綱に沿って推進することとしており、的確に反映している。</t>
    <rPh sb="0" eb="1">
      <t>ヒロ</t>
    </rPh>
    <rPh sb="2" eb="4">
      <t>イケン</t>
    </rPh>
    <rPh sb="4" eb="6">
      <t>ボシュウ</t>
    </rPh>
    <rPh sb="7" eb="8">
      <t>オコナ</t>
    </rPh>
    <rPh sb="10" eb="11">
      <t>ウエ</t>
    </rPh>
    <rPh sb="12" eb="14">
      <t>サクテイ</t>
    </rPh>
    <rPh sb="16" eb="19">
      <t>ショウシカ</t>
    </rPh>
    <rPh sb="19" eb="21">
      <t>シャカイ</t>
    </rPh>
    <rPh sb="21" eb="23">
      <t>タイサク</t>
    </rPh>
    <rPh sb="23" eb="25">
      <t>タイコウ</t>
    </rPh>
    <rPh sb="26" eb="27">
      <t>ソ</t>
    </rPh>
    <rPh sb="29" eb="31">
      <t>スイシン</t>
    </rPh>
    <rPh sb="41" eb="43">
      <t>テキカク</t>
    </rPh>
    <rPh sb="44" eb="46">
      <t>ハンエイ</t>
    </rPh>
    <phoneticPr fontId="5"/>
  </si>
  <si>
    <t>地方自治体との連携は不可欠であるが、国が主導して行う必要がある事業（「少子化対策理解促進経費」等）があるため、国が行う必要がある。</t>
    <rPh sb="2" eb="5">
      <t>ジチタイ</t>
    </rPh>
    <phoneticPr fontId="5"/>
  </si>
  <si>
    <t>深刻さを増す少子化は国民共通の困難であり、事業優先度は極めて高い。</t>
    <rPh sb="0" eb="2">
      <t>シンコク</t>
    </rPh>
    <rPh sb="4" eb="5">
      <t>マ</t>
    </rPh>
    <rPh sb="6" eb="9">
      <t>ショウシカ</t>
    </rPh>
    <rPh sb="10" eb="12">
      <t>コクミン</t>
    </rPh>
    <rPh sb="12" eb="14">
      <t>キョウツウ</t>
    </rPh>
    <rPh sb="15" eb="17">
      <t>コンナン</t>
    </rPh>
    <rPh sb="21" eb="23">
      <t>ジギョウ</t>
    </rPh>
    <rPh sb="23" eb="26">
      <t>ユウセンド</t>
    </rPh>
    <rPh sb="27" eb="28">
      <t>キワ</t>
    </rPh>
    <rPh sb="30" eb="31">
      <t>タカ</t>
    </rPh>
    <phoneticPr fontId="5"/>
  </si>
  <si>
    <t>一般競争入札を中心に実施しており、少額であっても複数社からの見積もりを取る等、競争性のある調達を実施している。なお、一者応札となった案件に関しては、今後類似案件がある場合、公告期間の延長をするなど、複数業者の参入がなされるよう所要の措置を講じる。また、競争性のない随意契約があるものの、競争入札は実施し、不落随契となったものである。</t>
    <rPh sb="58" eb="60">
      <t>イッシャ</t>
    </rPh>
    <rPh sb="60" eb="62">
      <t>オウサツ</t>
    </rPh>
    <rPh sb="66" eb="68">
      <t>アンケン</t>
    </rPh>
    <rPh sb="69" eb="70">
      <t>カン</t>
    </rPh>
    <rPh sb="74" eb="76">
      <t>コンゴ</t>
    </rPh>
    <rPh sb="76" eb="78">
      <t>ルイジ</t>
    </rPh>
    <rPh sb="78" eb="80">
      <t>アンケン</t>
    </rPh>
    <rPh sb="83" eb="85">
      <t>バアイ</t>
    </rPh>
    <rPh sb="86" eb="88">
      <t>コウコク</t>
    </rPh>
    <rPh sb="88" eb="90">
      <t>キカン</t>
    </rPh>
    <rPh sb="91" eb="93">
      <t>エンチョウ</t>
    </rPh>
    <rPh sb="99" eb="101">
      <t>フクスウ</t>
    </rPh>
    <rPh sb="101" eb="103">
      <t>ギョウシャ</t>
    </rPh>
    <rPh sb="104" eb="106">
      <t>サンニュウ</t>
    </rPh>
    <rPh sb="113" eb="115">
      <t>ショヨウ</t>
    </rPh>
    <rPh sb="116" eb="118">
      <t>ソチ</t>
    </rPh>
    <rPh sb="119" eb="120">
      <t>コウ</t>
    </rPh>
    <rPh sb="126" eb="129">
      <t>キョウソウセイ</t>
    </rPh>
    <rPh sb="132" eb="134">
      <t>ズイイ</t>
    </rPh>
    <rPh sb="134" eb="136">
      <t>ケイヤク</t>
    </rPh>
    <rPh sb="143" eb="145">
      <t>キョウソウ</t>
    </rPh>
    <rPh sb="145" eb="147">
      <t>ニュウサツ</t>
    </rPh>
    <rPh sb="148" eb="150">
      <t>ジッシ</t>
    </rPh>
    <rPh sb="152" eb="154">
      <t>フラク</t>
    </rPh>
    <rPh sb="154" eb="156">
      <t>ズイケイ</t>
    </rPh>
    <phoneticPr fontId="5"/>
  </si>
  <si>
    <t>有</t>
  </si>
  <si>
    <t>‐</t>
  </si>
  <si>
    <t>競争入札による入札を中心に実施している。</t>
    <rPh sb="0" eb="2">
      <t>キョウソウ</t>
    </rPh>
    <rPh sb="2" eb="4">
      <t>ニュウサツ</t>
    </rPh>
    <rPh sb="7" eb="9">
      <t>ニュウサツ</t>
    </rPh>
    <rPh sb="10" eb="12">
      <t>チュウシン</t>
    </rPh>
    <rPh sb="13" eb="15">
      <t>ジッシ</t>
    </rPh>
    <phoneticPr fontId="5"/>
  </si>
  <si>
    <t>事業委託諸謝金や役務提供事業等であり、必要なものに限定している。</t>
    <rPh sb="0" eb="2">
      <t>ジギョウ</t>
    </rPh>
    <rPh sb="2" eb="4">
      <t>イタク</t>
    </rPh>
    <rPh sb="4" eb="7">
      <t>ショシャキン</t>
    </rPh>
    <rPh sb="8" eb="10">
      <t>エキム</t>
    </rPh>
    <rPh sb="10" eb="12">
      <t>テイキョウ</t>
    </rPh>
    <rPh sb="12" eb="14">
      <t>ジギョウ</t>
    </rPh>
    <rPh sb="14" eb="15">
      <t>トウ</t>
    </rPh>
    <rPh sb="19" eb="21">
      <t>ヒツヨウ</t>
    </rPh>
    <rPh sb="25" eb="27">
      <t>ゲンテイ</t>
    </rPh>
    <phoneticPr fontId="5"/>
  </si>
  <si>
    <t>複数事業を目的に応じて一本化することで削減・効率化に取り組んでいる。</t>
    <rPh sb="0" eb="2">
      <t>フクスウ</t>
    </rPh>
    <rPh sb="2" eb="4">
      <t>ジギョウ</t>
    </rPh>
    <rPh sb="5" eb="7">
      <t>モクテキ</t>
    </rPh>
    <rPh sb="8" eb="9">
      <t>オウ</t>
    </rPh>
    <rPh sb="11" eb="13">
      <t>イッポン</t>
    </rPh>
    <rPh sb="13" eb="14">
      <t>カ</t>
    </rPh>
    <rPh sb="19" eb="21">
      <t>サクゲン</t>
    </rPh>
    <rPh sb="22" eb="25">
      <t>コウリツカ</t>
    </rPh>
    <rPh sb="26" eb="27">
      <t>ト</t>
    </rPh>
    <rPh sb="28" eb="29">
      <t>ク</t>
    </rPh>
    <phoneticPr fontId="5"/>
  </si>
  <si>
    <t>着実に成果の実現に向かっているものと考える。</t>
    <rPh sb="0" eb="2">
      <t>チャクジツ</t>
    </rPh>
    <rPh sb="3" eb="5">
      <t>セイカ</t>
    </rPh>
    <rPh sb="6" eb="8">
      <t>ジツゲン</t>
    </rPh>
    <rPh sb="9" eb="10">
      <t>ム</t>
    </rPh>
    <rPh sb="18" eb="19">
      <t>カンガ</t>
    </rPh>
    <phoneticPr fontId="5"/>
  </si>
  <si>
    <t>活動見込みと活動実績に大きな乖離はなく、見合ったものである。</t>
    <rPh sb="0" eb="2">
      <t>カツドウ</t>
    </rPh>
    <rPh sb="2" eb="4">
      <t>ミコ</t>
    </rPh>
    <rPh sb="6" eb="8">
      <t>カツドウ</t>
    </rPh>
    <rPh sb="8" eb="10">
      <t>ジッセキ</t>
    </rPh>
    <rPh sb="11" eb="12">
      <t>オオ</t>
    </rPh>
    <rPh sb="14" eb="16">
      <t>カイリ</t>
    </rPh>
    <rPh sb="20" eb="22">
      <t>ミア</t>
    </rPh>
    <phoneticPr fontId="5"/>
  </si>
  <si>
    <t>調査・研究や広報・啓発等について、内閣府ホームページに掲載する等、広く情報提供し、活用している。</t>
    <rPh sb="0" eb="2">
      <t>チョウサ</t>
    </rPh>
    <rPh sb="3" eb="5">
      <t>ケンキュウ</t>
    </rPh>
    <rPh sb="6" eb="8">
      <t>コウホウ</t>
    </rPh>
    <rPh sb="9" eb="11">
      <t>ケイハツ</t>
    </rPh>
    <rPh sb="11" eb="12">
      <t>トウ</t>
    </rPh>
    <rPh sb="17" eb="19">
      <t>ナイカク</t>
    </rPh>
    <rPh sb="19" eb="20">
      <t>フ</t>
    </rPh>
    <rPh sb="27" eb="29">
      <t>ケイサイ</t>
    </rPh>
    <rPh sb="31" eb="32">
      <t>トウ</t>
    </rPh>
    <rPh sb="33" eb="34">
      <t>ヒロ</t>
    </rPh>
    <rPh sb="35" eb="37">
      <t>ジョウホウ</t>
    </rPh>
    <rPh sb="37" eb="39">
      <t>テイキョウ</t>
    </rPh>
    <rPh sb="41" eb="43">
      <t>カツヨウ</t>
    </rPh>
    <phoneticPr fontId="5"/>
  </si>
  <si>
    <t>0125</t>
  </si>
  <si>
    <t>0122</t>
  </si>
  <si>
    <t>0083</t>
  </si>
  <si>
    <t>0078</t>
  </si>
  <si>
    <t>0114</t>
  </si>
  <si>
    <t>0105</t>
  </si>
  <si>
    <t>0108</t>
  </si>
  <si>
    <t>0115</t>
  </si>
  <si>
    <t>A.㈱ジャパンコミュニケーションズインスティテュート</t>
  </si>
  <si>
    <t>B.㈱マーケティング・コミュニケーションズ</t>
  </si>
  <si>
    <t>役務</t>
    <rPh sb="0" eb="2">
      <t>エキム</t>
    </rPh>
    <phoneticPr fontId="5"/>
  </si>
  <si>
    <t>消費税</t>
    <rPh sb="0" eb="3">
      <t>ショウヒゼイ</t>
    </rPh>
    <phoneticPr fontId="5"/>
  </si>
  <si>
    <t>「家族の日」に関する啓発事業</t>
    <rPh sb="1" eb="3">
      <t>カゾク</t>
    </rPh>
    <rPh sb="4" eb="5">
      <t>ヒ</t>
    </rPh>
    <rPh sb="7" eb="8">
      <t>カン</t>
    </rPh>
    <rPh sb="10" eb="12">
      <t>ケイハツ</t>
    </rPh>
    <rPh sb="12" eb="14">
      <t>ジギョウ</t>
    </rPh>
    <phoneticPr fontId="5"/>
  </si>
  <si>
    <t>子育て応援コンソーシアム</t>
    <rPh sb="0" eb="2">
      <t>コソダ</t>
    </rPh>
    <rPh sb="3" eb="5">
      <t>オウエン</t>
    </rPh>
    <phoneticPr fontId="5"/>
  </si>
  <si>
    <t>さんきゅうパパプロジェクト</t>
  </si>
  <si>
    <t>結婚後援に関する全国連携会議</t>
    <rPh sb="0" eb="2">
      <t>ケッコン</t>
    </rPh>
    <rPh sb="2" eb="4">
      <t>コウエン</t>
    </rPh>
    <rPh sb="5" eb="6">
      <t>カン</t>
    </rPh>
    <rPh sb="8" eb="10">
      <t>ゼンコク</t>
    </rPh>
    <rPh sb="10" eb="12">
      <t>レンケイ</t>
    </rPh>
    <rPh sb="12" eb="14">
      <t>カイギ</t>
    </rPh>
    <phoneticPr fontId="5"/>
  </si>
  <si>
    <t>事務局運営</t>
    <rPh sb="0" eb="3">
      <t>ジムキョク</t>
    </rPh>
    <rPh sb="3" eb="5">
      <t>ウンエイ</t>
    </rPh>
    <phoneticPr fontId="5"/>
  </si>
  <si>
    <t>一般管理費</t>
    <rPh sb="0" eb="2">
      <t>イッパン</t>
    </rPh>
    <rPh sb="2" eb="5">
      <t>カンリヒ</t>
    </rPh>
    <phoneticPr fontId="5"/>
  </si>
  <si>
    <t>人件費</t>
    <rPh sb="0" eb="3">
      <t>ジンケンヒ</t>
    </rPh>
    <phoneticPr fontId="5"/>
  </si>
  <si>
    <t>事業費</t>
    <rPh sb="0" eb="3">
      <t>ジギョウヒ</t>
    </rPh>
    <phoneticPr fontId="5"/>
  </si>
  <si>
    <t>C.㈱サーベイリサーチセンター</t>
  </si>
  <si>
    <t>D.日経印刷㈱</t>
  </si>
  <si>
    <t>直接人件費</t>
    <rPh sb="0" eb="2">
      <t>チョクセツ</t>
    </rPh>
    <rPh sb="2" eb="5">
      <t>ジンケンヒ</t>
    </rPh>
    <phoneticPr fontId="5"/>
  </si>
  <si>
    <t>直接経費</t>
    <rPh sb="0" eb="2">
      <t>チョクセツ</t>
    </rPh>
    <rPh sb="2" eb="4">
      <t>ケイヒ</t>
    </rPh>
    <phoneticPr fontId="5"/>
  </si>
  <si>
    <t>印刷製本</t>
    <rPh sb="0" eb="2">
      <t>インサツ</t>
    </rPh>
    <rPh sb="2" eb="4">
      <t>セイホン</t>
    </rPh>
    <phoneticPr fontId="5"/>
  </si>
  <si>
    <t>書籍・ゲラ・CD-R作成</t>
    <rPh sb="0" eb="2">
      <t>ショセキ</t>
    </rPh>
    <rPh sb="10" eb="12">
      <t>サクセイ</t>
    </rPh>
    <phoneticPr fontId="5"/>
  </si>
  <si>
    <t>E.経済協力開発機構</t>
  </si>
  <si>
    <t>F. ㈱イ―・シー・インターナショナル</t>
  </si>
  <si>
    <t>G.㈱アライ印刷</t>
    <rPh sb="6" eb="8">
      <t>インサツ</t>
    </rPh>
    <phoneticPr fontId="5"/>
  </si>
  <si>
    <t>H.㈱ライダース・パブリシティ</t>
  </si>
  <si>
    <t>拠出金</t>
    <rPh sb="0" eb="3">
      <t>キョシュツキン</t>
    </rPh>
    <phoneticPr fontId="5"/>
  </si>
  <si>
    <t>幼児教育・保育施設に関する調査にかかる拠出</t>
  </si>
  <si>
    <t>第9回日中韓少子高齢化セミナーの開催に係る会議運営等</t>
    <rPh sb="0" eb="1">
      <t>ダイ</t>
    </rPh>
    <rPh sb="2" eb="3">
      <t>カイ</t>
    </rPh>
    <rPh sb="3" eb="5">
      <t>ニッチュウ</t>
    </rPh>
    <rPh sb="5" eb="6">
      <t>カン</t>
    </rPh>
    <rPh sb="6" eb="8">
      <t>ショウシ</t>
    </rPh>
    <rPh sb="8" eb="11">
      <t>コウレイカ</t>
    </rPh>
    <rPh sb="16" eb="18">
      <t>カイサイ</t>
    </rPh>
    <rPh sb="19" eb="20">
      <t>カカ</t>
    </rPh>
    <rPh sb="21" eb="23">
      <t>カイギ</t>
    </rPh>
    <rPh sb="23" eb="25">
      <t>ウンエイ</t>
    </rPh>
    <rPh sb="25" eb="26">
      <t>トウ</t>
    </rPh>
    <phoneticPr fontId="5"/>
  </si>
  <si>
    <t>（百万円未満）</t>
    <rPh sb="1" eb="4">
      <t>ヒャクマンエン</t>
    </rPh>
    <rPh sb="4" eb="6">
      <t>ミマン</t>
    </rPh>
    <phoneticPr fontId="5"/>
  </si>
  <si>
    <t>☑</t>
  </si>
  <si>
    <t>株式会社ジャパンコミュニケーションズインスティテュート</t>
  </si>
  <si>
    <t>オンライン等を活用した少子化対策に係る普及啓発業務</t>
  </si>
  <si>
    <t>株式会社マーケティング・コミュニケーションズ</t>
  </si>
  <si>
    <t>地方自治体における少子化対策の取組状況に関する調査</t>
  </si>
  <si>
    <t>株式会社サーベイリサーチセンター</t>
  </si>
  <si>
    <t>結婚支援ボランティア等育成モデルプログラム開発調査</t>
  </si>
  <si>
    <t xml:space="preserve">日経印刷株式会社 </t>
  </si>
  <si>
    <t>幼児教育・保育施設に関する調査にかかる拠出金</t>
  </si>
  <si>
    <t>令和３年度少子化の状況及び少子化への対処施策の概況の印刷・製本等</t>
  </si>
  <si>
    <t>経済協力開発機構</t>
  </si>
  <si>
    <t>株式会社イー・シー・インターナショナル</t>
  </si>
  <si>
    <t>第９回日中韓少子高齢化セミナーの開催に係る会議運営等</t>
  </si>
  <si>
    <t>株式会社アライ印刷</t>
    <rPh sb="0" eb="4">
      <t>カブシキガイシャ</t>
    </rPh>
    <rPh sb="7" eb="9">
      <t>インサツ</t>
    </rPh>
    <phoneticPr fontId="5"/>
  </si>
  <si>
    <t>「子育て支援パスポート」広報冊子の改訂業務等</t>
  </si>
  <si>
    <t>株式会社ライダース・パブリシティ</t>
  </si>
  <si>
    <t>株式会社ステージ</t>
  </si>
  <si>
    <t>少子化大綱推進に関する検討会（第４回）におけるWEB会議準備等業務</t>
    <rPh sb="15" eb="16">
      <t>ダイ</t>
    </rPh>
    <rPh sb="17" eb="18">
      <t>カイ</t>
    </rPh>
    <phoneticPr fontId="5"/>
  </si>
  <si>
    <t>少子化大綱推進に関する検討会（第３回）におけるWEB会議準備等業務</t>
    <rPh sb="15" eb="16">
      <t>ダイ</t>
    </rPh>
    <rPh sb="17" eb="18">
      <t>カイ</t>
    </rPh>
    <phoneticPr fontId="5"/>
  </si>
  <si>
    <t>少子化大綱推進に関する検討会（第２回）におけるWEB会議準備等業務</t>
    <rPh sb="15" eb="16">
      <t>ダイ</t>
    </rPh>
    <rPh sb="17" eb="18">
      <t>カイ</t>
    </rPh>
    <phoneticPr fontId="5"/>
  </si>
  <si>
    <t>I.有識者A</t>
    <rPh sb="2" eb="5">
      <t>ユウシキシャ</t>
    </rPh>
    <phoneticPr fontId="5"/>
  </si>
  <si>
    <t>J.職員A</t>
    <rPh sb="2" eb="4">
      <t>ショクイン</t>
    </rPh>
    <phoneticPr fontId="5"/>
  </si>
  <si>
    <t>諸謝金</t>
    <rPh sb="0" eb="3">
      <t>ショシャキン</t>
    </rPh>
    <phoneticPr fontId="5"/>
  </si>
  <si>
    <t>会議出席謝金</t>
    <rPh sb="0" eb="2">
      <t>カイギ</t>
    </rPh>
    <rPh sb="2" eb="4">
      <t>シュッセキ</t>
    </rPh>
    <rPh sb="4" eb="6">
      <t>シャキン</t>
    </rPh>
    <phoneticPr fontId="5"/>
  </si>
  <si>
    <t>旅費</t>
    <rPh sb="0" eb="2">
      <t>リョヒ</t>
    </rPh>
    <phoneticPr fontId="5"/>
  </si>
  <si>
    <t>会議等出席のための旅費</t>
    <rPh sb="0" eb="2">
      <t>カイギ</t>
    </rPh>
    <rPh sb="2" eb="3">
      <t>トウ</t>
    </rPh>
    <rPh sb="3" eb="5">
      <t>シュッセキ</t>
    </rPh>
    <rPh sb="9" eb="11">
      <t>リョヒ</t>
    </rPh>
    <phoneticPr fontId="5"/>
  </si>
  <si>
    <t>有識者A</t>
    <rPh sb="0" eb="3">
      <t>ユウシキシャ</t>
    </rPh>
    <phoneticPr fontId="5"/>
  </si>
  <si>
    <t>有識者B</t>
    <rPh sb="0" eb="3">
      <t>ユウシキシャ</t>
    </rPh>
    <phoneticPr fontId="5"/>
  </si>
  <si>
    <t>有識者C</t>
    <rPh sb="0" eb="3">
      <t>ユウシキシャ</t>
    </rPh>
    <phoneticPr fontId="5"/>
  </si>
  <si>
    <t>有識者D</t>
    <rPh sb="0" eb="3">
      <t>ユウシキシャ</t>
    </rPh>
    <phoneticPr fontId="5"/>
  </si>
  <si>
    <t>有識者E</t>
    <rPh sb="0" eb="3">
      <t>ユウシキシャ</t>
    </rPh>
    <phoneticPr fontId="5"/>
  </si>
  <si>
    <t>有識者F</t>
    <rPh sb="0" eb="3">
      <t>ユウシキシャ</t>
    </rPh>
    <phoneticPr fontId="5"/>
  </si>
  <si>
    <t>株式会社日本総合研究所</t>
  </si>
  <si>
    <t>株式会社読売新聞東京本社</t>
  </si>
  <si>
    <t>株式会社ニッセイ基礎研究所</t>
  </si>
  <si>
    <t>有識者J</t>
    <rPh sb="0" eb="3">
      <t>ユウシキシャ</t>
    </rPh>
    <phoneticPr fontId="5"/>
  </si>
  <si>
    <t>認定こども園関係会議への出席謝金</t>
    <rPh sb="0" eb="2">
      <t>ニンテイ</t>
    </rPh>
    <rPh sb="5" eb="6">
      <t>エン</t>
    </rPh>
    <rPh sb="6" eb="8">
      <t>カンケイ</t>
    </rPh>
    <rPh sb="8" eb="10">
      <t>カイギ</t>
    </rPh>
    <rPh sb="12" eb="14">
      <t>シュッセキ</t>
    </rPh>
    <rPh sb="14" eb="16">
      <t>シャキン</t>
    </rPh>
    <phoneticPr fontId="5"/>
  </si>
  <si>
    <t>少子化検討会への出席謝金</t>
    <rPh sb="0" eb="3">
      <t>ショウシカ</t>
    </rPh>
    <rPh sb="8" eb="10">
      <t>シュッセキ</t>
    </rPh>
    <rPh sb="10" eb="12">
      <t>シャキン</t>
    </rPh>
    <phoneticPr fontId="5"/>
  </si>
  <si>
    <t>認定こども園関係会議への出席謝金</t>
  </si>
  <si>
    <t>-</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</si>
  <si>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</si>
  <si>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</si>
  <si>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</si>
  <si>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</si>
  <si>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</si>
  <si>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</si>
  <si>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</si>
  <si>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</si>
  <si>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</si>
  <si>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</si>
  <si>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少子化に関する自治体との意見交換会出席旅費</t>
    <rPh sb="0" eb="3">
      <t>ショウシカ</t>
    </rPh>
    <rPh sb="4" eb="5">
      <t>カン</t>
    </rPh>
    <rPh sb="7" eb="10">
      <t>ジチタイ</t>
    </rPh>
    <rPh sb="12" eb="14">
      <t>イケン</t>
    </rPh>
    <rPh sb="14" eb="16">
      <t>コウカン</t>
    </rPh>
    <rPh sb="16" eb="17">
      <t>カイ</t>
    </rPh>
    <rPh sb="17" eb="19">
      <t>シュッセキ</t>
    </rPh>
    <rPh sb="19" eb="21">
      <t>リョヒ</t>
    </rPh>
    <phoneticPr fontId="5"/>
  </si>
  <si>
    <t>保育事故有識者との打合せ等出席旅費</t>
    <rPh sb="9" eb="11">
      <t>ウチアワ</t>
    </rPh>
    <rPh sb="12" eb="13">
      <t>トウ</t>
    </rPh>
    <rPh sb="13" eb="15">
      <t>シュッセキ</t>
    </rPh>
    <rPh sb="15" eb="17">
      <t>リョヒ</t>
    </rPh>
    <phoneticPr fontId="5"/>
  </si>
  <si>
    <t>子ども子育て支援に関する自治体との意見交換会出席旅費</t>
    <rPh sb="0" eb="1">
      <t>コ</t>
    </rPh>
    <rPh sb="3" eb="5">
      <t>コソダ</t>
    </rPh>
    <rPh sb="6" eb="8">
      <t>シエン</t>
    </rPh>
    <rPh sb="9" eb="10">
      <t>カン</t>
    </rPh>
    <rPh sb="12" eb="15">
      <t>ジチタイ</t>
    </rPh>
    <rPh sb="17" eb="19">
      <t>イケン</t>
    </rPh>
    <rPh sb="19" eb="21">
      <t>コウカン</t>
    </rPh>
    <rPh sb="21" eb="22">
      <t>カイ</t>
    </rPh>
    <rPh sb="22" eb="24">
      <t>シュッセキ</t>
    </rPh>
    <rPh sb="24" eb="26">
      <t>リョヒ</t>
    </rPh>
    <phoneticPr fontId="5"/>
  </si>
  <si>
    <t>保育事故有識者との打合せ出席旅費</t>
    <rPh sb="9" eb="11">
      <t>ウチアワ</t>
    </rPh>
    <rPh sb="12" eb="14">
      <t>シュッセキ</t>
    </rPh>
    <rPh sb="14" eb="16">
      <t>リョヒ</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</si>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</sst>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0"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1"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7"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31"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25" xfId="0" applyNumberFormat="1" applyFont="1" applyFill="1" applyBorder="1" applyAlignment="1">
      <alignment horizontal="center" vertical="center"/>
    </xf>
    <xf numFmtId="177" fontId="0" fillId="5" borderId="126"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27"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42"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43" xfId="0" applyNumberFormat="1" applyFont="1" applyFill="1" applyBorder="1" applyAlignment="1">
      <alignment horizontal="center" vertical="center"/>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11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12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4"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1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0"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4" xfId="3" applyFont="1" applyFill="1" applyBorder="1" applyAlignment="1" applyProtection="1">
      <alignment horizontal="center" vertical="center" wrapText="1"/>
    </xf>
    <xf numFmtId="0" fontId="13" fillId="6" borderId="44"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48"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06" xfId="0" applyFont="1" applyFill="1" applyBorder="1" applyAlignment="1">
      <alignment horizontal="center" vertical="center" wrapText="1"/>
    </xf>
    <xf numFmtId="0" fontId="13" fillId="6" borderId="111" xfId="0" applyFont="1" applyFill="1" applyBorder="1" applyAlignment="1">
      <alignment horizontal="center" vertical="center"/>
    </xf>
    <xf numFmtId="0" fontId="13" fillId="6" borderId="12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5" fillId="6" borderId="123"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4"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3" xfId="0" applyFont="1" applyFill="1" applyBorder="1" applyAlignment="1">
      <alignment vertical="center" wrapText="1"/>
    </xf>
    <xf numFmtId="0" fontId="0" fillId="5" borderId="100" xfId="0" applyFont="1" applyFill="1" applyBorder="1" applyAlignment="1">
      <alignment vertical="center" wrapText="1"/>
    </xf>
    <xf numFmtId="0" fontId="0" fillId="5" borderId="115" xfId="0" applyFont="1" applyFill="1" applyBorder="1" applyAlignment="1">
      <alignment vertical="center" wrapText="1"/>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31" xfId="0"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179" fontId="22" fillId="0" borderId="131" xfId="0" applyNumberFormat="1"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34" xfId="0" applyFont="1" applyFill="1" applyBorder="1" applyAlignment="1">
      <alignment horizontal="center" vertical="center" wrapText="1"/>
    </xf>
    <xf numFmtId="0" fontId="20" fillId="5" borderId="135" xfId="0" applyFont="1" applyFill="1" applyBorder="1" applyAlignment="1">
      <alignment horizontal="center" vertical="center" wrapText="1"/>
    </xf>
    <xf numFmtId="0" fontId="20" fillId="5" borderId="136"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29"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6"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17" xfId="0" applyFont="1" applyFill="1" applyBorder="1" applyAlignment="1">
      <alignment horizontal="center" vertical="center" wrapText="1"/>
    </xf>
    <xf numFmtId="0" fontId="0" fillId="3" borderId="118" xfId="0" applyFont="1" applyFill="1" applyBorder="1" applyAlignment="1">
      <alignment horizontal="center" vertical="center" wrapText="1"/>
    </xf>
    <xf numFmtId="0" fontId="0" fillId="3" borderId="11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9" fontId="11" fillId="0" borderId="13" xfId="0" applyNumberFormat="1"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0" fillId="5" borderId="92"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0" borderId="67"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124"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33"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4" xfId="0" applyFont="1" applyFill="1" applyBorder="1" applyAlignment="1">
      <alignment horizontal="center" vertical="center"/>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34" xfId="0" applyFont="1" applyBorder="1" applyAlignment="1">
      <alignment horizontal="center" vertical="center" wrapText="1"/>
    </xf>
    <xf numFmtId="0" fontId="3" fillId="0" borderId="109" xfId="0" applyFont="1" applyBorder="1" applyAlignment="1">
      <alignment horizontal="center" vertical="center"/>
    </xf>
    <xf numFmtId="0" fontId="3" fillId="0" borderId="72" xfId="0" applyFont="1" applyBorder="1" applyAlignment="1">
      <alignment horizontal="center" vertical="center"/>
    </xf>
    <xf numFmtId="0" fontId="3" fillId="0" borderId="93" xfId="0" applyFont="1" applyBorder="1" applyAlignment="1">
      <alignment horizontal="center" vertical="center"/>
    </xf>
    <xf numFmtId="0" fontId="11" fillId="0" borderId="89"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177" fontId="0" fillId="0" borderId="92"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0"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44"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38100</xdr:colOff>
      <xdr:row>94</xdr:row>
      <xdr:rowOff>66675</xdr:rowOff>
    </xdr:from>
    <xdr:to>
      <xdr:col>37</xdr:col>
      <xdr:colOff>133350</xdr:colOff>
      <xdr:row>96</xdr:row>
      <xdr:rowOff>7105</xdr:rowOff>
    </xdr:to>
    <xdr:sp macro="" textlink="">
      <xdr:nvSpPr>
        <xdr:cNvPr id="2" name="正方形/長方形 1"/>
        <xdr:cNvSpPr/>
      </xdr:nvSpPr>
      <xdr:spPr>
        <a:xfrm>
          <a:off x="4438650" y="36966525"/>
          <a:ext cx="3095625" cy="64528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内閣府子ども・子育て本部</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lnSpc>
              <a:spcPts val="1200"/>
            </a:lnSpc>
          </a:pPr>
          <a:r>
            <a:rPr kumimoji="1" lang="ja-JP" altLang="en-US" sz="1100">
              <a:solidFill>
                <a:schemeClr val="tx1"/>
              </a:solidFill>
              <a:latin typeface="ＭＳ ゴシック" panose="020B0609070205080204" pitchFamily="49" charset="-128"/>
              <a:ea typeface="ＭＳ ゴシック" panose="020B0609070205080204" pitchFamily="49" charset="-128"/>
            </a:rPr>
            <a:t>（８９．９百万円）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151041</xdr:colOff>
      <xdr:row>96</xdr:row>
      <xdr:rowOff>70757</xdr:rowOff>
    </xdr:from>
    <xdr:to>
      <xdr:col>41</xdr:col>
      <xdr:colOff>142876</xdr:colOff>
      <xdr:row>99</xdr:row>
      <xdr:rowOff>161925</xdr:rowOff>
    </xdr:to>
    <xdr:sp macro="" textlink="">
      <xdr:nvSpPr>
        <xdr:cNvPr id="3" name="大かっこ 2"/>
        <xdr:cNvSpPr/>
      </xdr:nvSpPr>
      <xdr:spPr>
        <a:xfrm>
          <a:off x="3351441" y="37675457"/>
          <a:ext cx="4992460" cy="1148443"/>
        </a:xfrm>
        <a:prstGeom prst="bracketPair">
          <a:avLst/>
        </a:prstGeom>
        <a:solidFill>
          <a:schemeClr val="bg1"/>
        </a:solid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少子化社会対策会議等の運営、少子化社会対策大綱の作成・推進、進捗状況の把握及び見直し、少子化社会対策白書の作成、少子化社会対策に関する調査研究及び結婚・子育て支援に関する各種フォーラム、イベント及び表彰等</a:t>
          </a:r>
          <a:r>
            <a:rPr lang="ja-JP" altLang="en-US" sz="900">
              <a:solidFill>
                <a:schemeClr val="tx1"/>
              </a:solidFill>
              <a:effectLst/>
              <a:latin typeface="ＭＳ ゴシック" panose="020B0609070205080204" pitchFamily="49" charset="-128"/>
              <a:ea typeface="ＭＳ ゴシック" panose="020B0609070205080204" pitchFamily="49" charset="-128"/>
              <a:cs typeface="+mn-cs"/>
            </a:rPr>
            <a:t>、子ども・子育て支援制度の理解促進等</a:t>
          </a:r>
          <a:endParaRPr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66677</xdr:colOff>
      <xdr:row>100</xdr:row>
      <xdr:rowOff>313863</xdr:rowOff>
    </xdr:from>
    <xdr:to>
      <xdr:col>20</xdr:col>
      <xdr:colOff>152401</xdr:colOff>
      <xdr:row>103</xdr:row>
      <xdr:rowOff>66676</xdr:rowOff>
    </xdr:to>
    <xdr:sp macro="" textlink="">
      <xdr:nvSpPr>
        <xdr:cNvPr id="4" name="正方形/長方形 3"/>
        <xdr:cNvSpPr/>
      </xdr:nvSpPr>
      <xdr:spPr bwMode="auto">
        <a:xfrm>
          <a:off x="1666877" y="39328263"/>
          <a:ext cx="2486024" cy="81008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Ａ．㈱ジャパンコミュニケーションズインスティテュート</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５２．８百万円</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70757</xdr:colOff>
      <xdr:row>103</xdr:row>
      <xdr:rowOff>172976</xdr:rowOff>
    </xdr:from>
    <xdr:to>
      <xdr:col>19</xdr:col>
      <xdr:colOff>59871</xdr:colOff>
      <xdr:row>105</xdr:row>
      <xdr:rowOff>22717</xdr:rowOff>
    </xdr:to>
    <xdr:sp macro="" textlink="">
      <xdr:nvSpPr>
        <xdr:cNvPr id="5" name="大かっこ 4"/>
        <xdr:cNvSpPr/>
      </xdr:nvSpPr>
      <xdr:spPr bwMode="auto">
        <a:xfrm>
          <a:off x="1670957" y="40244651"/>
          <a:ext cx="2189389" cy="55459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オンライン等を活用した少子化対策に係る普及啓発業務</a:t>
          </a:r>
        </a:p>
      </xdr:txBody>
    </xdr:sp>
    <xdr:clientData/>
  </xdr:twoCellAnchor>
  <xdr:twoCellAnchor>
    <xdr:from>
      <xdr:col>8</xdr:col>
      <xdr:colOff>66676</xdr:colOff>
      <xdr:row>100</xdr:row>
      <xdr:rowOff>66676</xdr:rowOff>
    </xdr:from>
    <xdr:to>
      <xdr:col>18</xdr:col>
      <xdr:colOff>46426</xdr:colOff>
      <xdr:row>100</xdr:row>
      <xdr:rowOff>282676</xdr:rowOff>
    </xdr:to>
    <xdr:sp macro="" textlink="">
      <xdr:nvSpPr>
        <xdr:cNvPr id="6" name="正方形/長方形 5"/>
        <xdr:cNvSpPr/>
      </xdr:nvSpPr>
      <xdr:spPr bwMode="auto">
        <a:xfrm>
          <a:off x="1666876" y="39081076"/>
          <a:ext cx="1980000" cy="216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一般競争入札（総合評価）</a:t>
          </a:r>
        </a:p>
      </xdr:txBody>
    </xdr:sp>
    <xdr:clientData/>
  </xdr:twoCellAnchor>
  <xdr:twoCellAnchor>
    <xdr:from>
      <xdr:col>8</xdr:col>
      <xdr:colOff>70304</xdr:colOff>
      <xdr:row>106</xdr:row>
      <xdr:rowOff>63499</xdr:rowOff>
    </xdr:from>
    <xdr:to>
      <xdr:col>20</xdr:col>
      <xdr:colOff>142875</xdr:colOff>
      <xdr:row>108</xdr:row>
      <xdr:rowOff>155122</xdr:rowOff>
    </xdr:to>
    <xdr:sp macro="" textlink="">
      <xdr:nvSpPr>
        <xdr:cNvPr id="7" name="正方形/長方形 6"/>
        <xdr:cNvSpPr/>
      </xdr:nvSpPr>
      <xdr:spPr bwMode="auto">
        <a:xfrm>
          <a:off x="1670504" y="41192449"/>
          <a:ext cx="2472871" cy="79647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Ｄ．日経印刷㈱</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lnSpc>
              <a:spcPts val="1200"/>
            </a:lnSpc>
          </a:pPr>
          <a:r>
            <a:rPr kumimoji="1" lang="ja-JP" altLang="en-US" sz="1100">
              <a:solidFill>
                <a:schemeClr val="tx1"/>
              </a:solidFill>
              <a:latin typeface="ＭＳ ゴシック" panose="020B0609070205080204" pitchFamily="49" charset="-128"/>
              <a:ea typeface="ＭＳ ゴシック" panose="020B0609070205080204" pitchFamily="49" charset="-128"/>
            </a:rPr>
            <a:t>６</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２百万円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161925</xdr:colOff>
      <xdr:row>108</xdr:row>
      <xdr:rowOff>239486</xdr:rowOff>
    </xdr:from>
    <xdr:to>
      <xdr:col>19</xdr:col>
      <xdr:colOff>152400</xdr:colOff>
      <xdr:row>110</xdr:row>
      <xdr:rowOff>60628</xdr:rowOff>
    </xdr:to>
    <xdr:sp macro="" textlink="">
      <xdr:nvSpPr>
        <xdr:cNvPr id="8" name="大かっこ 7"/>
        <xdr:cNvSpPr/>
      </xdr:nvSpPr>
      <xdr:spPr bwMode="auto">
        <a:xfrm>
          <a:off x="1562100" y="42073286"/>
          <a:ext cx="2390775" cy="84031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令和２年度少子化の状況及び</a:t>
          </a:r>
          <a:endParaRPr kumimoji="1" lang="en-US" altLang="ja-JP" sz="1000">
            <a:latin typeface="ＭＳ ゴシック" panose="020B0609070205080204" pitchFamily="49" charset="-128"/>
            <a:ea typeface="ＭＳ ゴシック" panose="020B0609070205080204" pitchFamily="49" charset="-128"/>
          </a:endParaRPr>
        </a:p>
        <a:p>
          <a:pPr algn="ctr"/>
          <a:r>
            <a:rPr kumimoji="1" lang="ja-JP" altLang="en-US" sz="1000">
              <a:latin typeface="ＭＳ ゴシック" panose="020B0609070205080204" pitchFamily="49" charset="-128"/>
              <a:ea typeface="ＭＳ ゴシック" panose="020B0609070205080204" pitchFamily="49" charset="-128"/>
            </a:rPr>
            <a:t>少子化への対処施策の概況の</a:t>
          </a:r>
          <a:endParaRPr kumimoji="1" lang="en-US" altLang="ja-JP" sz="1000">
            <a:latin typeface="ＭＳ ゴシック" panose="020B0609070205080204" pitchFamily="49" charset="-128"/>
            <a:ea typeface="ＭＳ ゴシック" panose="020B0609070205080204" pitchFamily="49" charset="-128"/>
          </a:endParaRPr>
        </a:p>
        <a:p>
          <a:pPr algn="ctr"/>
          <a:r>
            <a:rPr kumimoji="1" lang="ja-JP" altLang="en-US" sz="1000">
              <a:latin typeface="ＭＳ ゴシック" panose="020B0609070205080204" pitchFamily="49" charset="-128"/>
              <a:ea typeface="ＭＳ ゴシック" panose="020B0609070205080204" pitchFamily="49" charset="-128"/>
            </a:rPr>
            <a:t>印刷・製本等</a:t>
          </a:r>
        </a:p>
      </xdr:txBody>
    </xdr:sp>
    <xdr:clientData/>
  </xdr:twoCellAnchor>
  <xdr:twoCellAnchor>
    <xdr:from>
      <xdr:col>23</xdr:col>
      <xdr:colOff>37376</xdr:colOff>
      <xdr:row>105</xdr:row>
      <xdr:rowOff>176893</xdr:rowOff>
    </xdr:from>
    <xdr:to>
      <xdr:col>33</xdr:col>
      <xdr:colOff>17126</xdr:colOff>
      <xdr:row>106</xdr:row>
      <xdr:rowOff>40468</xdr:rowOff>
    </xdr:to>
    <xdr:sp macro="" textlink="">
      <xdr:nvSpPr>
        <xdr:cNvPr id="9" name="正方形/長方形 8"/>
        <xdr:cNvSpPr/>
      </xdr:nvSpPr>
      <xdr:spPr bwMode="auto">
        <a:xfrm>
          <a:off x="4637951" y="40953418"/>
          <a:ext cx="1980000" cy="216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随意契約（その他）</a:t>
          </a:r>
        </a:p>
      </xdr:txBody>
    </xdr:sp>
    <xdr:clientData/>
  </xdr:twoCellAnchor>
  <xdr:twoCellAnchor>
    <xdr:from>
      <xdr:col>23</xdr:col>
      <xdr:colOff>37375</xdr:colOff>
      <xdr:row>106</xdr:row>
      <xdr:rowOff>115659</xdr:rowOff>
    </xdr:from>
    <xdr:to>
      <xdr:col>33</xdr:col>
      <xdr:colOff>68490</xdr:colOff>
      <xdr:row>108</xdr:row>
      <xdr:rowOff>188685</xdr:rowOff>
    </xdr:to>
    <xdr:sp macro="" textlink="">
      <xdr:nvSpPr>
        <xdr:cNvPr id="10" name="正方形/長方形 9"/>
        <xdr:cNvSpPr/>
      </xdr:nvSpPr>
      <xdr:spPr bwMode="auto">
        <a:xfrm>
          <a:off x="4637950" y="41244609"/>
          <a:ext cx="2031365" cy="77787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Ｅ．</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経済協力開発機構</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４．４百万円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175533</xdr:colOff>
      <xdr:row>108</xdr:row>
      <xdr:rowOff>311150</xdr:rowOff>
    </xdr:from>
    <xdr:to>
      <xdr:col>33</xdr:col>
      <xdr:colOff>163740</xdr:colOff>
      <xdr:row>110</xdr:row>
      <xdr:rowOff>19050</xdr:rowOff>
    </xdr:to>
    <xdr:sp macro="" textlink="">
      <xdr:nvSpPr>
        <xdr:cNvPr id="11" name="大かっこ 10"/>
        <xdr:cNvSpPr/>
      </xdr:nvSpPr>
      <xdr:spPr bwMode="auto">
        <a:xfrm>
          <a:off x="4576083" y="42144950"/>
          <a:ext cx="2188482" cy="7270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000">
              <a:solidFill>
                <a:schemeClr val="tx1"/>
              </a:solidFill>
              <a:effectLst/>
              <a:latin typeface="+mn-lt"/>
              <a:ea typeface="+mn-ea"/>
              <a:cs typeface="+mn-cs"/>
            </a:rPr>
            <a:t>幼児教育・保育施設に関する</a:t>
          </a:r>
          <a:endParaRPr kumimoji="1" lang="en-US" altLang="ja-JP" sz="1000">
            <a:solidFill>
              <a:schemeClr val="tx1"/>
            </a:solidFill>
            <a:effectLst/>
            <a:latin typeface="+mn-lt"/>
            <a:ea typeface="+mn-ea"/>
            <a:cs typeface="+mn-cs"/>
          </a:endParaRPr>
        </a:p>
        <a:p>
          <a:pPr algn="ctr"/>
          <a:r>
            <a:rPr kumimoji="1" lang="ja-JP" altLang="ja-JP" sz="1000">
              <a:solidFill>
                <a:schemeClr val="tx1"/>
              </a:solidFill>
              <a:effectLst/>
              <a:latin typeface="+mn-lt"/>
              <a:ea typeface="+mn-ea"/>
              <a:cs typeface="+mn-cs"/>
            </a:rPr>
            <a:t>調査にかかる拠出金</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36285</xdr:colOff>
      <xdr:row>100</xdr:row>
      <xdr:rowOff>333828</xdr:rowOff>
    </xdr:from>
    <xdr:to>
      <xdr:col>34</xdr:col>
      <xdr:colOff>104775</xdr:colOff>
      <xdr:row>103</xdr:row>
      <xdr:rowOff>105228</xdr:rowOff>
    </xdr:to>
    <xdr:sp macro="" textlink="">
      <xdr:nvSpPr>
        <xdr:cNvPr id="12" name="正方形/長方形 11"/>
        <xdr:cNvSpPr/>
      </xdr:nvSpPr>
      <xdr:spPr bwMode="auto">
        <a:xfrm>
          <a:off x="4636860" y="39348228"/>
          <a:ext cx="2268765" cy="8286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Ｂ．㈱マーケティング・</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コミュニケーションズ</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１０</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３百万円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120198</xdr:colOff>
      <xdr:row>103</xdr:row>
      <xdr:rowOff>174171</xdr:rowOff>
    </xdr:from>
    <xdr:to>
      <xdr:col>34</xdr:col>
      <xdr:colOff>56698</xdr:colOff>
      <xdr:row>105</xdr:row>
      <xdr:rowOff>20411</xdr:rowOff>
    </xdr:to>
    <xdr:sp macro="" textlink="">
      <xdr:nvSpPr>
        <xdr:cNvPr id="13" name="大かっこ 12"/>
        <xdr:cNvSpPr/>
      </xdr:nvSpPr>
      <xdr:spPr bwMode="auto">
        <a:xfrm>
          <a:off x="4720773" y="40245846"/>
          <a:ext cx="2136775" cy="55109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地方自治体における少子化</a:t>
          </a:r>
          <a:endParaRPr kumimoji="1" lang="en-US" altLang="ja-JP" sz="1000">
            <a:latin typeface="ＭＳ ゴシック" panose="020B0609070205080204" pitchFamily="49" charset="-128"/>
            <a:ea typeface="ＭＳ ゴシック" panose="020B0609070205080204" pitchFamily="49" charset="-128"/>
          </a:endParaRPr>
        </a:p>
        <a:p>
          <a:pPr algn="ctr"/>
          <a:r>
            <a:rPr kumimoji="1" lang="ja-JP" altLang="en-US" sz="1000">
              <a:latin typeface="ＭＳ ゴシック" panose="020B0609070205080204" pitchFamily="49" charset="-128"/>
              <a:ea typeface="ＭＳ ゴシック" panose="020B0609070205080204" pitchFamily="49" charset="-128"/>
            </a:rPr>
            <a:t>対策の取組状況に関する調査</a:t>
          </a:r>
        </a:p>
      </xdr:txBody>
    </xdr:sp>
    <xdr:clientData/>
  </xdr:twoCellAnchor>
  <xdr:twoCellAnchor>
    <xdr:from>
      <xdr:col>36</xdr:col>
      <xdr:colOff>44451</xdr:colOff>
      <xdr:row>100</xdr:row>
      <xdr:rowOff>323850</xdr:rowOff>
    </xdr:from>
    <xdr:to>
      <xdr:col>48</xdr:col>
      <xdr:colOff>1</xdr:colOff>
      <xdr:row>103</xdr:row>
      <xdr:rowOff>47625</xdr:rowOff>
    </xdr:to>
    <xdr:sp macro="" textlink="">
      <xdr:nvSpPr>
        <xdr:cNvPr id="14" name="正方形/長方形 13"/>
        <xdr:cNvSpPr/>
      </xdr:nvSpPr>
      <xdr:spPr bwMode="auto">
        <a:xfrm>
          <a:off x="7245351" y="39338250"/>
          <a:ext cx="2355850" cy="7810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Ｃ</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㈱サーベイリサーチセンター</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７</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９百万円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xdr:colOff>
      <xdr:row>103</xdr:row>
      <xdr:rowOff>158750</xdr:rowOff>
    </xdr:from>
    <xdr:to>
      <xdr:col>47</xdr:col>
      <xdr:colOff>63501</xdr:colOff>
      <xdr:row>105</xdr:row>
      <xdr:rowOff>8491</xdr:rowOff>
    </xdr:to>
    <xdr:sp macro="" textlink="">
      <xdr:nvSpPr>
        <xdr:cNvPr id="15" name="大かっこ 14"/>
        <xdr:cNvSpPr/>
      </xdr:nvSpPr>
      <xdr:spPr bwMode="auto">
        <a:xfrm>
          <a:off x="7400926" y="40230425"/>
          <a:ext cx="2063750" cy="55459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結婚支援ボランティア等育成モデルプログラム開発調査</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171453</xdr:colOff>
      <xdr:row>115</xdr:row>
      <xdr:rowOff>371475</xdr:rowOff>
    </xdr:from>
    <xdr:to>
      <xdr:col>34</xdr:col>
      <xdr:colOff>28576</xdr:colOff>
      <xdr:row>118</xdr:row>
      <xdr:rowOff>201386</xdr:rowOff>
    </xdr:to>
    <xdr:sp macro="" textlink="">
      <xdr:nvSpPr>
        <xdr:cNvPr id="16" name="正方形/長方形 15"/>
        <xdr:cNvSpPr/>
      </xdr:nvSpPr>
      <xdr:spPr bwMode="auto">
        <a:xfrm>
          <a:off x="4572003" y="45605700"/>
          <a:ext cx="2257423" cy="83956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その他（会議運営費等事務費）</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１．５百万円</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69397</xdr:colOff>
      <xdr:row>110</xdr:row>
      <xdr:rowOff>529317</xdr:rowOff>
    </xdr:from>
    <xdr:to>
      <xdr:col>20</xdr:col>
      <xdr:colOff>1</xdr:colOff>
      <xdr:row>111</xdr:row>
      <xdr:rowOff>647700</xdr:rowOff>
    </xdr:to>
    <xdr:sp macro="" textlink="">
      <xdr:nvSpPr>
        <xdr:cNvPr id="17" name="正方形/長方形 16"/>
        <xdr:cNvSpPr/>
      </xdr:nvSpPr>
      <xdr:spPr bwMode="auto">
        <a:xfrm>
          <a:off x="1669597" y="43382292"/>
          <a:ext cx="2330904" cy="78513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Ｇ．㈱アライ印刷</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lnSpc>
              <a:spcPts val="1200"/>
            </a:lnSpc>
          </a:pPr>
          <a:r>
            <a:rPr kumimoji="1" lang="ja-JP" altLang="en-US" sz="1100">
              <a:solidFill>
                <a:schemeClr val="tx1"/>
              </a:solidFill>
              <a:latin typeface="ＭＳ ゴシック" panose="020B0609070205080204" pitchFamily="49" charset="-128"/>
              <a:ea typeface="ＭＳ ゴシック" panose="020B0609070205080204" pitchFamily="49" charset="-128"/>
            </a:rPr>
            <a:t>０</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９百万円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48986</xdr:colOff>
      <xdr:row>112</xdr:row>
      <xdr:rowOff>72118</xdr:rowOff>
    </xdr:from>
    <xdr:to>
      <xdr:col>18</xdr:col>
      <xdr:colOff>185511</xdr:colOff>
      <xdr:row>114</xdr:row>
      <xdr:rowOff>175532</xdr:rowOff>
    </xdr:to>
    <xdr:sp macro="" textlink="">
      <xdr:nvSpPr>
        <xdr:cNvPr id="18" name="大かっこ 17"/>
        <xdr:cNvSpPr/>
      </xdr:nvSpPr>
      <xdr:spPr bwMode="auto">
        <a:xfrm>
          <a:off x="1649186" y="44258593"/>
          <a:ext cx="2136775" cy="70348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「子育て支援パスポート」広報冊子の改訂業務等</a:t>
          </a:r>
        </a:p>
      </xdr:txBody>
    </xdr:sp>
    <xdr:clientData/>
  </xdr:twoCellAnchor>
  <xdr:twoCellAnchor>
    <xdr:from>
      <xdr:col>23</xdr:col>
      <xdr:colOff>40823</xdr:colOff>
      <xdr:row>110</xdr:row>
      <xdr:rowOff>485775</xdr:rowOff>
    </xdr:from>
    <xdr:to>
      <xdr:col>32</xdr:col>
      <xdr:colOff>193223</xdr:colOff>
      <xdr:row>112</xdr:row>
      <xdr:rowOff>12246</xdr:rowOff>
    </xdr:to>
    <xdr:sp macro="" textlink="">
      <xdr:nvSpPr>
        <xdr:cNvPr id="19" name="正方形/長方形 18"/>
        <xdr:cNvSpPr/>
      </xdr:nvSpPr>
      <xdr:spPr bwMode="auto">
        <a:xfrm>
          <a:off x="4641398" y="43338750"/>
          <a:ext cx="1952625" cy="85997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Ｈ．㈱ライダース・</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パブリシティ 外１社</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０．７百万円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95251</xdr:colOff>
      <xdr:row>112</xdr:row>
      <xdr:rowOff>156482</xdr:rowOff>
    </xdr:from>
    <xdr:to>
      <xdr:col>33</xdr:col>
      <xdr:colOff>107951</xdr:colOff>
      <xdr:row>114</xdr:row>
      <xdr:rowOff>259896</xdr:rowOff>
    </xdr:to>
    <xdr:sp macro="" textlink="">
      <xdr:nvSpPr>
        <xdr:cNvPr id="20" name="大かっこ 19"/>
        <xdr:cNvSpPr/>
      </xdr:nvSpPr>
      <xdr:spPr bwMode="auto">
        <a:xfrm>
          <a:off x="4495801" y="44342957"/>
          <a:ext cx="2212975" cy="70348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少子化大綱推進に関する検討会における</a:t>
          </a:r>
          <a:r>
            <a:rPr kumimoji="1" lang="en-US" altLang="ja-JP" sz="1000">
              <a:latin typeface="ＭＳ ゴシック" panose="020B0609070205080204" pitchFamily="49" charset="-128"/>
              <a:ea typeface="ＭＳ ゴシック" panose="020B0609070205080204" pitchFamily="49" charset="-128"/>
            </a:rPr>
            <a:t>WEB</a:t>
          </a:r>
          <a:r>
            <a:rPr kumimoji="1" lang="ja-JP" altLang="en-US" sz="1000">
              <a:latin typeface="ＭＳ ゴシック" panose="020B0609070205080204" pitchFamily="49" charset="-128"/>
              <a:ea typeface="ＭＳ ゴシック" panose="020B0609070205080204" pitchFamily="49" charset="-128"/>
            </a:rPr>
            <a:t>会議準備等業務</a:t>
          </a:r>
        </a:p>
      </xdr:txBody>
    </xdr:sp>
    <xdr:clientData/>
  </xdr:twoCellAnchor>
  <xdr:twoCellAnchor>
    <xdr:from>
      <xdr:col>36</xdr:col>
      <xdr:colOff>125187</xdr:colOff>
      <xdr:row>110</xdr:row>
      <xdr:rowOff>495300</xdr:rowOff>
    </xdr:from>
    <xdr:to>
      <xdr:col>47</xdr:col>
      <xdr:colOff>29785</xdr:colOff>
      <xdr:row>112</xdr:row>
      <xdr:rowOff>17689</xdr:rowOff>
    </xdr:to>
    <xdr:sp macro="" textlink="">
      <xdr:nvSpPr>
        <xdr:cNvPr id="21" name="正方形/長方形 20"/>
        <xdr:cNvSpPr/>
      </xdr:nvSpPr>
      <xdr:spPr bwMode="auto">
        <a:xfrm>
          <a:off x="7326087" y="43348275"/>
          <a:ext cx="2104873" cy="85588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Ｉ．謝金（有識者等）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６５件　１．２百万円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76200</xdr:colOff>
      <xdr:row>112</xdr:row>
      <xdr:rowOff>142875</xdr:rowOff>
    </xdr:from>
    <xdr:to>
      <xdr:col>48</xdr:col>
      <xdr:colOff>104775</xdr:colOff>
      <xdr:row>114</xdr:row>
      <xdr:rowOff>238125</xdr:rowOff>
    </xdr:to>
    <xdr:sp macro="" textlink="">
      <xdr:nvSpPr>
        <xdr:cNvPr id="22" name="大かっこ 21"/>
        <xdr:cNvSpPr/>
      </xdr:nvSpPr>
      <xdr:spPr bwMode="auto">
        <a:xfrm>
          <a:off x="7277100" y="44329350"/>
          <a:ext cx="2428875" cy="6953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少子化大綱推進に関する検討会等に係る諸謝金（源泉徴収含む）の支払</a:t>
          </a:r>
        </a:p>
      </xdr:txBody>
    </xdr:sp>
    <xdr:clientData/>
  </xdr:twoCellAnchor>
  <xdr:twoCellAnchor>
    <xdr:from>
      <xdr:col>8</xdr:col>
      <xdr:colOff>155122</xdr:colOff>
      <xdr:row>115</xdr:row>
      <xdr:rowOff>372835</xdr:rowOff>
    </xdr:from>
    <xdr:to>
      <xdr:col>19</xdr:col>
      <xdr:colOff>68036</xdr:colOff>
      <xdr:row>118</xdr:row>
      <xdr:rowOff>219074</xdr:rowOff>
    </xdr:to>
    <xdr:sp macro="" textlink="">
      <xdr:nvSpPr>
        <xdr:cNvPr id="23" name="正方形/長方形 22"/>
        <xdr:cNvSpPr/>
      </xdr:nvSpPr>
      <xdr:spPr bwMode="auto">
        <a:xfrm>
          <a:off x="1755322" y="45607060"/>
          <a:ext cx="2113189" cy="85588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Ｊ．旅費（職員等）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３８件　０．８百万円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182337</xdr:colOff>
      <xdr:row>119</xdr:row>
      <xdr:rowOff>78922</xdr:rowOff>
    </xdr:from>
    <xdr:to>
      <xdr:col>19</xdr:col>
      <xdr:colOff>195037</xdr:colOff>
      <xdr:row>121</xdr:row>
      <xdr:rowOff>146958</xdr:rowOff>
    </xdr:to>
    <xdr:sp macro="" textlink="">
      <xdr:nvSpPr>
        <xdr:cNvPr id="24" name="大かっこ 23"/>
        <xdr:cNvSpPr/>
      </xdr:nvSpPr>
      <xdr:spPr bwMode="auto">
        <a:xfrm>
          <a:off x="1782537" y="46637122"/>
          <a:ext cx="2212975" cy="6966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職員等の旅費の支出</a:t>
          </a:r>
        </a:p>
      </xdr:txBody>
    </xdr:sp>
    <xdr:clientData/>
  </xdr:twoCellAnchor>
  <xdr:twoCellAnchor>
    <xdr:from>
      <xdr:col>36</xdr:col>
      <xdr:colOff>97972</xdr:colOff>
      <xdr:row>110</xdr:row>
      <xdr:rowOff>220436</xdr:rowOff>
    </xdr:from>
    <xdr:to>
      <xdr:col>46</xdr:col>
      <xdr:colOff>77722</xdr:colOff>
      <xdr:row>110</xdr:row>
      <xdr:rowOff>436436</xdr:rowOff>
    </xdr:to>
    <xdr:sp macro="" textlink="">
      <xdr:nvSpPr>
        <xdr:cNvPr id="25" name="正方形/長方形 24"/>
        <xdr:cNvSpPr/>
      </xdr:nvSpPr>
      <xdr:spPr bwMode="auto">
        <a:xfrm>
          <a:off x="7298872" y="43073411"/>
          <a:ext cx="1980000" cy="216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直接支払</a:t>
          </a:r>
        </a:p>
      </xdr:txBody>
    </xdr:sp>
    <xdr:clientData/>
  </xdr:twoCellAnchor>
  <xdr:twoCellAnchor>
    <xdr:from>
      <xdr:col>8</xdr:col>
      <xdr:colOff>153762</xdr:colOff>
      <xdr:row>115</xdr:row>
      <xdr:rowOff>50346</xdr:rowOff>
    </xdr:from>
    <xdr:to>
      <xdr:col>18</xdr:col>
      <xdr:colOff>133512</xdr:colOff>
      <xdr:row>115</xdr:row>
      <xdr:rowOff>266346</xdr:rowOff>
    </xdr:to>
    <xdr:sp macro="" textlink="">
      <xdr:nvSpPr>
        <xdr:cNvPr id="26" name="正方形/長方形 25"/>
        <xdr:cNvSpPr/>
      </xdr:nvSpPr>
      <xdr:spPr bwMode="auto">
        <a:xfrm>
          <a:off x="1753962" y="45284571"/>
          <a:ext cx="1980000" cy="216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直接支払</a:t>
          </a:r>
        </a:p>
      </xdr:txBody>
    </xdr:sp>
    <xdr:clientData/>
  </xdr:twoCellAnchor>
  <xdr:twoCellAnchor>
    <xdr:from>
      <xdr:col>23</xdr:col>
      <xdr:colOff>29937</xdr:colOff>
      <xdr:row>110</xdr:row>
      <xdr:rowOff>221796</xdr:rowOff>
    </xdr:from>
    <xdr:to>
      <xdr:col>33</xdr:col>
      <xdr:colOff>9687</xdr:colOff>
      <xdr:row>110</xdr:row>
      <xdr:rowOff>437796</xdr:rowOff>
    </xdr:to>
    <xdr:sp macro="" textlink="">
      <xdr:nvSpPr>
        <xdr:cNvPr id="27" name="正方形/長方形 26"/>
        <xdr:cNvSpPr/>
      </xdr:nvSpPr>
      <xdr:spPr bwMode="auto">
        <a:xfrm>
          <a:off x="4630512" y="43074771"/>
          <a:ext cx="1980000" cy="216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随意契約（少額）</a:t>
          </a:r>
        </a:p>
      </xdr:txBody>
    </xdr:sp>
    <xdr:clientData/>
  </xdr:twoCellAnchor>
  <xdr:twoCellAnchor>
    <xdr:from>
      <xdr:col>8</xdr:col>
      <xdr:colOff>155123</xdr:colOff>
      <xdr:row>110</xdr:row>
      <xdr:rowOff>247650</xdr:rowOff>
    </xdr:from>
    <xdr:to>
      <xdr:col>18</xdr:col>
      <xdr:colOff>134873</xdr:colOff>
      <xdr:row>110</xdr:row>
      <xdr:rowOff>463650</xdr:rowOff>
    </xdr:to>
    <xdr:sp macro="" textlink="">
      <xdr:nvSpPr>
        <xdr:cNvPr id="28" name="正方形/長方形 27"/>
        <xdr:cNvSpPr/>
      </xdr:nvSpPr>
      <xdr:spPr bwMode="auto">
        <a:xfrm>
          <a:off x="1755323" y="43100625"/>
          <a:ext cx="1980000" cy="216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随意契約（少額）</a:t>
          </a:r>
        </a:p>
      </xdr:txBody>
    </xdr:sp>
    <xdr:clientData/>
  </xdr:twoCellAnchor>
  <xdr:twoCellAnchor>
    <xdr:from>
      <xdr:col>36</xdr:col>
      <xdr:colOff>93800</xdr:colOff>
      <xdr:row>105</xdr:row>
      <xdr:rowOff>179614</xdr:rowOff>
    </xdr:from>
    <xdr:to>
      <xdr:col>46</xdr:col>
      <xdr:colOff>73550</xdr:colOff>
      <xdr:row>106</xdr:row>
      <xdr:rowOff>43189</xdr:rowOff>
    </xdr:to>
    <xdr:sp macro="" textlink="">
      <xdr:nvSpPr>
        <xdr:cNvPr id="29" name="正方形/長方形 28"/>
        <xdr:cNvSpPr/>
      </xdr:nvSpPr>
      <xdr:spPr bwMode="auto">
        <a:xfrm>
          <a:off x="7294700" y="40956139"/>
          <a:ext cx="1980000" cy="216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随意契約（その他・不落）</a:t>
          </a:r>
        </a:p>
      </xdr:txBody>
    </xdr:sp>
    <xdr:clientData/>
  </xdr:twoCellAnchor>
  <xdr:twoCellAnchor>
    <xdr:from>
      <xdr:col>36</xdr:col>
      <xdr:colOff>93799</xdr:colOff>
      <xdr:row>106</xdr:row>
      <xdr:rowOff>118380</xdr:rowOff>
    </xdr:from>
    <xdr:to>
      <xdr:col>46</xdr:col>
      <xdr:colOff>124914</xdr:colOff>
      <xdr:row>108</xdr:row>
      <xdr:rowOff>191406</xdr:rowOff>
    </xdr:to>
    <xdr:sp macro="" textlink="">
      <xdr:nvSpPr>
        <xdr:cNvPr id="30" name="正方形/長方形 29"/>
        <xdr:cNvSpPr/>
      </xdr:nvSpPr>
      <xdr:spPr bwMode="auto">
        <a:xfrm>
          <a:off x="7294699" y="41247330"/>
          <a:ext cx="2031365" cy="77787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Ｆ．㈱イ</a:t>
          </a:r>
          <a:r>
            <a:rPr kumimoji="1" lang="en-US" altLang="ja-JP" sz="1050">
              <a:solidFill>
                <a:schemeClr val="tx1"/>
              </a:solidFill>
              <a:latin typeface="ＭＳ ゴシック" panose="020B0609070205080204" pitchFamily="49" charset="-128"/>
              <a:ea typeface="ＭＳ ゴシック" panose="020B0609070205080204" pitchFamily="49" charset="-128"/>
            </a:rPr>
            <a:t>―</a:t>
          </a:r>
          <a:r>
            <a:rPr kumimoji="1" lang="ja-JP" altLang="en-US" sz="1050">
              <a:solidFill>
                <a:schemeClr val="tx1"/>
              </a:solidFill>
              <a:latin typeface="ＭＳ ゴシック" panose="020B0609070205080204" pitchFamily="49" charset="-128"/>
              <a:ea typeface="ＭＳ ゴシック" panose="020B0609070205080204" pitchFamily="49" charset="-128"/>
            </a:rPr>
            <a:t>・シー・</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インターナショナル</a:t>
          </a:r>
          <a:endParaRPr kumimoji="1" lang="en-US" altLang="ja-JP" sz="8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３．１百万円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31932</xdr:colOff>
      <xdr:row>108</xdr:row>
      <xdr:rowOff>313871</xdr:rowOff>
    </xdr:from>
    <xdr:to>
      <xdr:col>47</xdr:col>
      <xdr:colOff>20139</xdr:colOff>
      <xdr:row>110</xdr:row>
      <xdr:rowOff>21771</xdr:rowOff>
    </xdr:to>
    <xdr:sp macro="" textlink="">
      <xdr:nvSpPr>
        <xdr:cNvPr id="31" name="大かっこ 30"/>
        <xdr:cNvSpPr/>
      </xdr:nvSpPr>
      <xdr:spPr bwMode="auto">
        <a:xfrm>
          <a:off x="7232832" y="42147671"/>
          <a:ext cx="2188482" cy="7270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第９回日中韓少子高齢化セミナーの開催に係る会議運営等	</a:t>
          </a:r>
        </a:p>
      </xdr:txBody>
    </xdr:sp>
    <xdr:clientData/>
  </xdr:twoCellAnchor>
  <xdr:twoCellAnchor>
    <xdr:from>
      <xdr:col>22</xdr:col>
      <xdr:colOff>182337</xdr:colOff>
      <xdr:row>119</xdr:row>
      <xdr:rowOff>97972</xdr:rowOff>
    </xdr:from>
    <xdr:to>
      <xdr:col>34</xdr:col>
      <xdr:colOff>142876</xdr:colOff>
      <xdr:row>121</xdr:row>
      <xdr:rowOff>166008</xdr:rowOff>
    </xdr:to>
    <xdr:sp macro="" textlink="">
      <xdr:nvSpPr>
        <xdr:cNvPr id="32" name="大かっこ 31"/>
        <xdr:cNvSpPr/>
      </xdr:nvSpPr>
      <xdr:spPr bwMode="auto">
        <a:xfrm>
          <a:off x="4582887" y="46656172"/>
          <a:ext cx="2360839" cy="6966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印刷製本費、速記料、</a:t>
          </a:r>
          <a:endParaRPr kumimoji="1" lang="en-US" altLang="ja-JP" sz="1000">
            <a:latin typeface="ＭＳ ゴシック" panose="020B0609070205080204" pitchFamily="49" charset="-128"/>
            <a:ea typeface="ＭＳ ゴシック" panose="020B0609070205080204" pitchFamily="49" charset="-128"/>
          </a:endParaRPr>
        </a:p>
        <a:p>
          <a:pPr algn="ctr"/>
          <a:r>
            <a:rPr kumimoji="1" lang="ja-JP" altLang="en-US" sz="1000">
              <a:latin typeface="ＭＳ ゴシック" panose="020B0609070205080204" pitchFamily="49" charset="-128"/>
              <a:ea typeface="ＭＳ ゴシック" panose="020B0609070205080204" pitchFamily="49" charset="-128"/>
            </a:rPr>
            <a:t>資料翻訳料、会議飲料代など</a:t>
          </a:r>
        </a:p>
      </xdr:txBody>
    </xdr:sp>
    <xdr:clientData/>
  </xdr:twoCellAnchor>
  <xdr:twoCellAnchor>
    <xdr:from>
      <xdr:col>23</xdr:col>
      <xdr:colOff>66676</xdr:colOff>
      <xdr:row>100</xdr:row>
      <xdr:rowOff>57151</xdr:rowOff>
    </xdr:from>
    <xdr:to>
      <xdr:col>33</xdr:col>
      <xdr:colOff>46426</xdr:colOff>
      <xdr:row>100</xdr:row>
      <xdr:rowOff>273151</xdr:rowOff>
    </xdr:to>
    <xdr:sp macro="" textlink="">
      <xdr:nvSpPr>
        <xdr:cNvPr id="33" name="正方形/長方形 32"/>
        <xdr:cNvSpPr/>
      </xdr:nvSpPr>
      <xdr:spPr bwMode="auto">
        <a:xfrm>
          <a:off x="4667251" y="39071551"/>
          <a:ext cx="1980000" cy="216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一般競争入札（総合評価）</a:t>
          </a:r>
        </a:p>
      </xdr:txBody>
    </xdr:sp>
    <xdr:clientData/>
  </xdr:twoCellAnchor>
  <xdr:twoCellAnchor>
    <xdr:from>
      <xdr:col>36</xdr:col>
      <xdr:colOff>47626</xdr:colOff>
      <xdr:row>100</xdr:row>
      <xdr:rowOff>38101</xdr:rowOff>
    </xdr:from>
    <xdr:to>
      <xdr:col>46</xdr:col>
      <xdr:colOff>27376</xdr:colOff>
      <xdr:row>100</xdr:row>
      <xdr:rowOff>254101</xdr:rowOff>
    </xdr:to>
    <xdr:sp macro="" textlink="">
      <xdr:nvSpPr>
        <xdr:cNvPr id="34" name="正方形/長方形 33"/>
        <xdr:cNvSpPr/>
      </xdr:nvSpPr>
      <xdr:spPr bwMode="auto">
        <a:xfrm>
          <a:off x="7248526" y="39052501"/>
          <a:ext cx="1980000" cy="216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一般競争入札（総合評価）</a:t>
          </a:r>
        </a:p>
      </xdr:txBody>
    </xdr:sp>
    <xdr:clientData/>
  </xdr:twoCellAnchor>
  <xdr:twoCellAnchor>
    <xdr:from>
      <xdr:col>8</xdr:col>
      <xdr:colOff>76201</xdr:colOff>
      <xdr:row>105</xdr:row>
      <xdr:rowOff>161926</xdr:rowOff>
    </xdr:from>
    <xdr:to>
      <xdr:col>18</xdr:col>
      <xdr:colOff>55951</xdr:colOff>
      <xdr:row>106</xdr:row>
      <xdr:rowOff>25501</xdr:rowOff>
    </xdr:to>
    <xdr:sp macro="" textlink="">
      <xdr:nvSpPr>
        <xdr:cNvPr id="35" name="正方形/長方形 34"/>
        <xdr:cNvSpPr/>
      </xdr:nvSpPr>
      <xdr:spPr bwMode="auto">
        <a:xfrm>
          <a:off x="1676401" y="40938451"/>
          <a:ext cx="1980000" cy="216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一般競争入札（最低価格）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8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6" width="2.125" customWidth="1"/>
    <col min="61" max="61" width="27.875" customWidth="1"/>
    <col min="62" max="62" width="12.125" customWidth="1"/>
  </cols>
  <sheetData>
    <row r="1" spans="1:50" ht="23.25" customHeight="1" x14ac:dyDescent="0.15">
      <c r="AP1" s="10"/>
      <c r="AQ1" s="10"/>
      <c r="AR1" s="10"/>
      <c r="AS1" s="10"/>
      <c r="AT1" s="10"/>
      <c r="AU1" s="10"/>
      <c r="AV1" s="10"/>
      <c r="AW1" s="2"/>
    </row>
    <row r="2" spans="1:50" ht="21.75"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9" t="s">
        <v>0</v>
      </c>
      <c r="Y2" s="72"/>
      <c r="Z2" s="48"/>
      <c r="AA2" s="48"/>
      <c r="AB2" s="48"/>
      <c r="AC2" s="48"/>
      <c r="AD2" s="113">
        <v>2022</v>
      </c>
      <c r="AE2" s="113"/>
      <c r="AF2" s="113"/>
      <c r="AG2" s="113"/>
      <c r="AH2" s="113"/>
      <c r="AI2" s="81" t="s">
        <v>257</v>
      </c>
      <c r="AJ2" s="113" t="s">
        <v>569</v>
      </c>
      <c r="AK2" s="113"/>
      <c r="AL2" s="113"/>
      <c r="AM2" s="113"/>
      <c r="AN2" s="81" t="s">
        <v>257</v>
      </c>
      <c r="AO2" s="113">
        <v>21</v>
      </c>
      <c r="AP2" s="113"/>
      <c r="AQ2" s="113"/>
      <c r="AR2" s="82" t="s">
        <v>257</v>
      </c>
      <c r="AS2" s="114">
        <v>145</v>
      </c>
      <c r="AT2" s="114"/>
      <c r="AU2" s="114"/>
      <c r="AV2" s="81" t="str">
        <f>IF(AW2="","","-")</f>
        <v/>
      </c>
      <c r="AW2" s="115"/>
      <c r="AX2" s="115"/>
    </row>
    <row r="3" spans="1:50" ht="21" customHeight="1" thickBot="1" x14ac:dyDescent="0.2">
      <c r="A3" s="116" t="s">
        <v>566</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22" t="s">
        <v>52</v>
      </c>
      <c r="AJ3" s="118" t="s">
        <v>570</v>
      </c>
      <c r="AK3" s="118"/>
      <c r="AL3" s="118"/>
      <c r="AM3" s="118"/>
      <c r="AN3" s="118"/>
      <c r="AO3" s="118"/>
      <c r="AP3" s="118"/>
      <c r="AQ3" s="118"/>
      <c r="AR3" s="118"/>
      <c r="AS3" s="118"/>
      <c r="AT3" s="118"/>
      <c r="AU3" s="118"/>
      <c r="AV3" s="118"/>
      <c r="AW3" s="118"/>
      <c r="AX3" s="23" t="s">
        <v>53</v>
      </c>
    </row>
    <row r="4" spans="1:50" ht="24.75" customHeight="1" x14ac:dyDescent="0.15">
      <c r="A4" s="88" t="s">
        <v>23</v>
      </c>
      <c r="B4" s="89"/>
      <c r="C4" s="89"/>
      <c r="D4" s="89"/>
      <c r="E4" s="89"/>
      <c r="F4" s="89"/>
      <c r="G4" s="90" t="s">
        <v>571</v>
      </c>
      <c r="H4" s="91"/>
      <c r="I4" s="91"/>
      <c r="J4" s="91"/>
      <c r="K4" s="91"/>
      <c r="L4" s="91"/>
      <c r="M4" s="91"/>
      <c r="N4" s="91"/>
      <c r="O4" s="91"/>
      <c r="P4" s="91"/>
      <c r="Q4" s="91"/>
      <c r="R4" s="91"/>
      <c r="S4" s="91"/>
      <c r="T4" s="91"/>
      <c r="U4" s="91"/>
      <c r="V4" s="91"/>
      <c r="W4" s="91"/>
      <c r="X4" s="91"/>
      <c r="Y4" s="92" t="s">
        <v>1</v>
      </c>
      <c r="Z4" s="93"/>
      <c r="AA4" s="93"/>
      <c r="AB4" s="93"/>
      <c r="AC4" s="93"/>
      <c r="AD4" s="94"/>
      <c r="AE4" s="95" t="s">
        <v>572</v>
      </c>
      <c r="AF4" s="96"/>
      <c r="AG4" s="96"/>
      <c r="AH4" s="96"/>
      <c r="AI4" s="96"/>
      <c r="AJ4" s="96"/>
      <c r="AK4" s="96"/>
      <c r="AL4" s="96"/>
      <c r="AM4" s="96"/>
      <c r="AN4" s="96"/>
      <c r="AO4" s="96"/>
      <c r="AP4" s="97"/>
      <c r="AQ4" s="98" t="s">
        <v>2</v>
      </c>
      <c r="AR4" s="93"/>
      <c r="AS4" s="93"/>
      <c r="AT4" s="93"/>
      <c r="AU4" s="93"/>
      <c r="AV4" s="93"/>
      <c r="AW4" s="93"/>
      <c r="AX4" s="99"/>
    </row>
    <row r="5" spans="1:50" ht="30" customHeight="1" x14ac:dyDescent="0.15">
      <c r="A5" s="100" t="s">
        <v>55</v>
      </c>
      <c r="B5" s="101"/>
      <c r="C5" s="101"/>
      <c r="D5" s="101"/>
      <c r="E5" s="101"/>
      <c r="F5" s="102"/>
      <c r="G5" s="103" t="s">
        <v>342</v>
      </c>
      <c r="H5" s="104"/>
      <c r="I5" s="104"/>
      <c r="J5" s="104"/>
      <c r="K5" s="104"/>
      <c r="L5" s="104"/>
      <c r="M5" s="105" t="s">
        <v>54</v>
      </c>
      <c r="N5" s="106"/>
      <c r="O5" s="106"/>
      <c r="P5" s="106"/>
      <c r="Q5" s="106"/>
      <c r="R5" s="107"/>
      <c r="S5" s="108" t="s">
        <v>360</v>
      </c>
      <c r="T5" s="104"/>
      <c r="U5" s="104"/>
      <c r="V5" s="104"/>
      <c r="W5" s="104"/>
      <c r="X5" s="109"/>
      <c r="Y5" s="110" t="s">
        <v>3</v>
      </c>
      <c r="Z5" s="111"/>
      <c r="AA5" s="111"/>
      <c r="AB5" s="111"/>
      <c r="AC5" s="111"/>
      <c r="AD5" s="112"/>
      <c r="AE5" s="156" t="s">
        <v>573</v>
      </c>
      <c r="AF5" s="156"/>
      <c r="AG5" s="156"/>
      <c r="AH5" s="156"/>
      <c r="AI5" s="156"/>
      <c r="AJ5" s="156"/>
      <c r="AK5" s="156"/>
      <c r="AL5" s="156"/>
      <c r="AM5" s="156"/>
      <c r="AN5" s="156"/>
      <c r="AO5" s="156"/>
      <c r="AP5" s="157"/>
      <c r="AQ5" s="158" t="s">
        <v>574</v>
      </c>
      <c r="AR5" s="159"/>
      <c r="AS5" s="159"/>
      <c r="AT5" s="159"/>
      <c r="AU5" s="159"/>
      <c r="AV5" s="159"/>
      <c r="AW5" s="159"/>
      <c r="AX5" s="160"/>
    </row>
    <row r="6" spans="1:50" ht="39" customHeight="1" x14ac:dyDescent="0.15">
      <c r="A6" s="161" t="s">
        <v>4</v>
      </c>
      <c r="B6" s="162"/>
      <c r="C6" s="162"/>
      <c r="D6" s="162"/>
      <c r="E6" s="162"/>
      <c r="F6" s="162"/>
      <c r="G6" s="163" t="str">
        <f>入力規則等!F39</f>
        <v>一般会計</v>
      </c>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5"/>
    </row>
    <row r="7" spans="1:50" ht="49.5" customHeight="1" x14ac:dyDescent="0.15">
      <c r="A7" s="142" t="s">
        <v>20</v>
      </c>
      <c r="B7" s="143"/>
      <c r="C7" s="143"/>
      <c r="D7" s="143"/>
      <c r="E7" s="143"/>
      <c r="F7" s="144"/>
      <c r="G7" s="166" t="s">
        <v>576</v>
      </c>
      <c r="H7" s="167"/>
      <c r="I7" s="167"/>
      <c r="J7" s="167"/>
      <c r="K7" s="167"/>
      <c r="L7" s="167"/>
      <c r="M7" s="167"/>
      <c r="N7" s="167"/>
      <c r="O7" s="167"/>
      <c r="P7" s="167"/>
      <c r="Q7" s="167"/>
      <c r="R7" s="167"/>
      <c r="S7" s="167"/>
      <c r="T7" s="167"/>
      <c r="U7" s="167"/>
      <c r="V7" s="167"/>
      <c r="W7" s="167"/>
      <c r="X7" s="168"/>
      <c r="Y7" s="169" t="s">
        <v>243</v>
      </c>
      <c r="Z7" s="170"/>
      <c r="AA7" s="170"/>
      <c r="AB7" s="170"/>
      <c r="AC7" s="170"/>
      <c r="AD7" s="171"/>
      <c r="AE7" s="172" t="s">
        <v>577</v>
      </c>
      <c r="AF7" s="173"/>
      <c r="AG7" s="173"/>
      <c r="AH7" s="173"/>
      <c r="AI7" s="173"/>
      <c r="AJ7" s="173"/>
      <c r="AK7" s="173"/>
      <c r="AL7" s="173"/>
      <c r="AM7" s="173"/>
      <c r="AN7" s="173"/>
      <c r="AO7" s="173"/>
      <c r="AP7" s="173"/>
      <c r="AQ7" s="173"/>
      <c r="AR7" s="173"/>
      <c r="AS7" s="173"/>
      <c r="AT7" s="173"/>
      <c r="AU7" s="173"/>
      <c r="AV7" s="173"/>
      <c r="AW7" s="173"/>
      <c r="AX7" s="174"/>
    </row>
    <row r="8" spans="1:50" ht="53.25" customHeight="1" x14ac:dyDescent="0.15">
      <c r="A8" s="142" t="s">
        <v>173</v>
      </c>
      <c r="B8" s="143"/>
      <c r="C8" s="143"/>
      <c r="D8" s="143"/>
      <c r="E8" s="143"/>
      <c r="F8" s="144"/>
      <c r="G8" s="145" t="str">
        <f>入力規則等!A27</f>
        <v>少子化社会対策</v>
      </c>
      <c r="H8" s="146"/>
      <c r="I8" s="146"/>
      <c r="J8" s="146"/>
      <c r="K8" s="146"/>
      <c r="L8" s="146"/>
      <c r="M8" s="146"/>
      <c r="N8" s="146"/>
      <c r="O8" s="146"/>
      <c r="P8" s="146"/>
      <c r="Q8" s="146"/>
      <c r="R8" s="146"/>
      <c r="S8" s="146"/>
      <c r="T8" s="146"/>
      <c r="U8" s="146"/>
      <c r="V8" s="146"/>
      <c r="W8" s="146"/>
      <c r="X8" s="147"/>
      <c r="Y8" s="148" t="s">
        <v>174</v>
      </c>
      <c r="Z8" s="149"/>
      <c r="AA8" s="149"/>
      <c r="AB8" s="149"/>
      <c r="AC8" s="149"/>
      <c r="AD8" s="150"/>
      <c r="AE8" s="151" t="str">
        <f>入力規則等!K13</f>
        <v>その他の事項経費</v>
      </c>
      <c r="AF8" s="146"/>
      <c r="AG8" s="146"/>
      <c r="AH8" s="146"/>
      <c r="AI8" s="146"/>
      <c r="AJ8" s="146"/>
      <c r="AK8" s="146"/>
      <c r="AL8" s="146"/>
      <c r="AM8" s="146"/>
      <c r="AN8" s="146"/>
      <c r="AO8" s="146"/>
      <c r="AP8" s="146"/>
      <c r="AQ8" s="146"/>
      <c r="AR8" s="146"/>
      <c r="AS8" s="146"/>
      <c r="AT8" s="146"/>
      <c r="AU8" s="146"/>
      <c r="AV8" s="146"/>
      <c r="AW8" s="146"/>
      <c r="AX8" s="152"/>
    </row>
    <row r="9" spans="1:50" ht="58.5" customHeight="1" x14ac:dyDescent="0.15">
      <c r="A9" s="134" t="s">
        <v>21</v>
      </c>
      <c r="B9" s="135"/>
      <c r="C9" s="135"/>
      <c r="D9" s="135"/>
      <c r="E9" s="135"/>
      <c r="F9" s="135"/>
      <c r="G9" s="153" t="s">
        <v>578</v>
      </c>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5"/>
    </row>
    <row r="10" spans="1:50" ht="139.5" customHeight="1" x14ac:dyDescent="0.15">
      <c r="A10" s="119" t="s">
        <v>27</v>
      </c>
      <c r="B10" s="120"/>
      <c r="C10" s="120"/>
      <c r="D10" s="120"/>
      <c r="E10" s="120"/>
      <c r="F10" s="120"/>
      <c r="G10" s="121" t="s">
        <v>579</v>
      </c>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3"/>
    </row>
    <row r="11" spans="1:50" ht="42" customHeight="1" x14ac:dyDescent="0.15">
      <c r="A11" s="119" t="s">
        <v>5</v>
      </c>
      <c r="B11" s="120"/>
      <c r="C11" s="120"/>
      <c r="D11" s="120"/>
      <c r="E11" s="120"/>
      <c r="F11" s="124"/>
      <c r="G11" s="125" t="str">
        <f>入力規則等!P10</f>
        <v>直接実施、委託・請負</v>
      </c>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7"/>
    </row>
    <row r="12" spans="1:50" ht="21" customHeight="1" x14ac:dyDescent="0.15">
      <c r="A12" s="128" t="s">
        <v>22</v>
      </c>
      <c r="B12" s="129"/>
      <c r="C12" s="129"/>
      <c r="D12" s="129"/>
      <c r="E12" s="129"/>
      <c r="F12" s="130"/>
      <c r="G12" s="137"/>
      <c r="H12" s="138"/>
      <c r="I12" s="138"/>
      <c r="J12" s="138"/>
      <c r="K12" s="138"/>
      <c r="L12" s="138"/>
      <c r="M12" s="138"/>
      <c r="N12" s="138"/>
      <c r="O12" s="138"/>
      <c r="P12" s="139" t="s">
        <v>389</v>
      </c>
      <c r="Q12" s="140"/>
      <c r="R12" s="140"/>
      <c r="S12" s="140"/>
      <c r="T12" s="140"/>
      <c r="U12" s="140"/>
      <c r="V12" s="141"/>
      <c r="W12" s="139" t="s">
        <v>541</v>
      </c>
      <c r="X12" s="140"/>
      <c r="Y12" s="140"/>
      <c r="Z12" s="140"/>
      <c r="AA12" s="140"/>
      <c r="AB12" s="140"/>
      <c r="AC12" s="141"/>
      <c r="AD12" s="139" t="s">
        <v>543</v>
      </c>
      <c r="AE12" s="140"/>
      <c r="AF12" s="140"/>
      <c r="AG12" s="140"/>
      <c r="AH12" s="140"/>
      <c r="AI12" s="140"/>
      <c r="AJ12" s="141"/>
      <c r="AK12" s="139" t="s">
        <v>555</v>
      </c>
      <c r="AL12" s="140"/>
      <c r="AM12" s="140"/>
      <c r="AN12" s="140"/>
      <c r="AO12" s="140"/>
      <c r="AP12" s="140"/>
      <c r="AQ12" s="141"/>
      <c r="AR12" s="184"/>
      <c r="AS12" s="185"/>
      <c r="AT12" s="185"/>
      <c r="AU12" s="185"/>
      <c r="AV12" s="185"/>
      <c r="AW12" s="185"/>
      <c r="AX12" s="186"/>
    </row>
    <row r="13" spans="1:50" ht="21" customHeight="1" x14ac:dyDescent="0.15">
      <c r="A13" s="131"/>
      <c r="B13" s="132"/>
      <c r="C13" s="132"/>
      <c r="D13" s="132"/>
      <c r="E13" s="132"/>
      <c r="F13" s="133"/>
      <c r="G13" s="187" t="s">
        <v>6</v>
      </c>
      <c r="H13" s="188"/>
      <c r="I13" s="194" t="s">
        <v>7</v>
      </c>
      <c r="J13" s="195"/>
      <c r="K13" s="195"/>
      <c r="L13" s="195"/>
      <c r="M13" s="195"/>
      <c r="N13" s="195"/>
      <c r="O13" s="196"/>
      <c r="P13" s="178">
        <v>216</v>
      </c>
      <c r="Q13" s="179"/>
      <c r="R13" s="179"/>
      <c r="S13" s="179"/>
      <c r="T13" s="179"/>
      <c r="U13" s="179"/>
      <c r="V13" s="180"/>
      <c r="W13" s="178">
        <v>201</v>
      </c>
      <c r="X13" s="179"/>
      <c r="Y13" s="179"/>
      <c r="Z13" s="179"/>
      <c r="AA13" s="179"/>
      <c r="AB13" s="179"/>
      <c r="AC13" s="180"/>
      <c r="AD13" s="178">
        <v>167</v>
      </c>
      <c r="AE13" s="179"/>
      <c r="AF13" s="179"/>
      <c r="AG13" s="179"/>
      <c r="AH13" s="179"/>
      <c r="AI13" s="179"/>
      <c r="AJ13" s="180"/>
      <c r="AK13" s="178">
        <v>143</v>
      </c>
      <c r="AL13" s="179"/>
      <c r="AM13" s="179"/>
      <c r="AN13" s="179"/>
      <c r="AO13" s="179"/>
      <c r="AP13" s="179"/>
      <c r="AQ13" s="180"/>
      <c r="AR13" s="208"/>
      <c r="AS13" s="209"/>
      <c r="AT13" s="209"/>
      <c r="AU13" s="209"/>
      <c r="AV13" s="209"/>
      <c r="AW13" s="209"/>
      <c r="AX13" s="210"/>
    </row>
    <row r="14" spans="1:50" ht="21" customHeight="1" x14ac:dyDescent="0.15">
      <c r="A14" s="131"/>
      <c r="B14" s="132"/>
      <c r="C14" s="132"/>
      <c r="D14" s="132"/>
      <c r="E14" s="132"/>
      <c r="F14" s="133"/>
      <c r="G14" s="189"/>
      <c r="H14" s="190"/>
      <c r="I14" s="181" t="s">
        <v>8</v>
      </c>
      <c r="J14" s="206"/>
      <c r="K14" s="206"/>
      <c r="L14" s="206"/>
      <c r="M14" s="206"/>
      <c r="N14" s="206"/>
      <c r="O14" s="207"/>
      <c r="P14" s="178" t="s">
        <v>580</v>
      </c>
      <c r="Q14" s="179"/>
      <c r="R14" s="179"/>
      <c r="S14" s="179"/>
      <c r="T14" s="179"/>
      <c r="U14" s="179"/>
      <c r="V14" s="180"/>
      <c r="W14" s="178" t="s">
        <v>580</v>
      </c>
      <c r="X14" s="179"/>
      <c r="Y14" s="179"/>
      <c r="Z14" s="179"/>
      <c r="AA14" s="179"/>
      <c r="AB14" s="179"/>
      <c r="AC14" s="180"/>
      <c r="AD14" s="178" t="s">
        <v>580</v>
      </c>
      <c r="AE14" s="179"/>
      <c r="AF14" s="179"/>
      <c r="AG14" s="179"/>
      <c r="AH14" s="179"/>
      <c r="AI14" s="179"/>
      <c r="AJ14" s="180"/>
      <c r="AK14" s="178">
        <v>20</v>
      </c>
      <c r="AL14" s="179"/>
      <c r="AM14" s="179"/>
      <c r="AN14" s="179"/>
      <c r="AO14" s="179"/>
      <c r="AP14" s="179"/>
      <c r="AQ14" s="180"/>
      <c r="AR14" s="211"/>
      <c r="AS14" s="212"/>
      <c r="AT14" s="212"/>
      <c r="AU14" s="212"/>
      <c r="AV14" s="212"/>
      <c r="AW14" s="212"/>
      <c r="AX14" s="213"/>
    </row>
    <row r="15" spans="1:50" ht="21" customHeight="1" x14ac:dyDescent="0.15">
      <c r="A15" s="131"/>
      <c r="B15" s="132"/>
      <c r="C15" s="132"/>
      <c r="D15" s="132"/>
      <c r="E15" s="132"/>
      <c r="F15" s="133"/>
      <c r="G15" s="191"/>
      <c r="H15" s="190"/>
      <c r="I15" s="197" t="s">
        <v>565</v>
      </c>
      <c r="J15" s="198"/>
      <c r="K15" s="198"/>
      <c r="L15" s="198"/>
      <c r="M15" s="198"/>
      <c r="N15" s="198"/>
      <c r="O15" s="199"/>
      <c r="P15" s="175"/>
      <c r="Q15" s="176"/>
      <c r="R15" s="176"/>
      <c r="S15" s="176"/>
      <c r="T15" s="176"/>
      <c r="U15" s="176"/>
      <c r="V15" s="177"/>
      <c r="W15" s="175"/>
      <c r="X15" s="176"/>
      <c r="Y15" s="176"/>
      <c r="Z15" s="176"/>
      <c r="AA15" s="176"/>
      <c r="AB15" s="176"/>
      <c r="AC15" s="177"/>
      <c r="AD15" s="175"/>
      <c r="AE15" s="176"/>
      <c r="AF15" s="176"/>
      <c r="AG15" s="176"/>
      <c r="AH15" s="176"/>
      <c r="AI15" s="176"/>
      <c r="AJ15" s="177"/>
      <c r="AK15" s="178">
        <v>20</v>
      </c>
      <c r="AL15" s="179"/>
      <c r="AM15" s="179"/>
      <c r="AN15" s="179"/>
      <c r="AO15" s="179"/>
      <c r="AP15" s="179"/>
      <c r="AQ15" s="180"/>
      <c r="AR15" s="211"/>
      <c r="AS15" s="212"/>
      <c r="AT15" s="212"/>
      <c r="AU15" s="212"/>
      <c r="AV15" s="212"/>
      <c r="AW15" s="212"/>
      <c r="AX15" s="213"/>
    </row>
    <row r="16" spans="1:50" ht="21" customHeight="1" x14ac:dyDescent="0.15">
      <c r="A16" s="131"/>
      <c r="B16" s="132"/>
      <c r="C16" s="132"/>
      <c r="D16" s="132"/>
      <c r="E16" s="132"/>
      <c r="F16" s="133"/>
      <c r="G16" s="191"/>
      <c r="H16" s="190"/>
      <c r="I16" s="181" t="s">
        <v>45</v>
      </c>
      <c r="J16" s="182"/>
      <c r="K16" s="182"/>
      <c r="L16" s="182"/>
      <c r="M16" s="182"/>
      <c r="N16" s="182"/>
      <c r="O16" s="183"/>
      <c r="P16" s="178" t="s">
        <v>580</v>
      </c>
      <c r="Q16" s="179"/>
      <c r="R16" s="179"/>
      <c r="S16" s="179"/>
      <c r="T16" s="179"/>
      <c r="U16" s="179"/>
      <c r="V16" s="180"/>
      <c r="W16" s="178" t="s">
        <v>580</v>
      </c>
      <c r="X16" s="179"/>
      <c r="Y16" s="179"/>
      <c r="Z16" s="179"/>
      <c r="AA16" s="179"/>
      <c r="AB16" s="179"/>
      <c r="AC16" s="180"/>
      <c r="AD16" s="178" t="s">
        <v>580</v>
      </c>
      <c r="AE16" s="179"/>
      <c r="AF16" s="179"/>
      <c r="AG16" s="179"/>
      <c r="AH16" s="179"/>
      <c r="AI16" s="179"/>
      <c r="AJ16" s="180"/>
      <c r="AK16" s="178" t="s">
        <v>580</v>
      </c>
      <c r="AL16" s="179"/>
      <c r="AM16" s="179"/>
      <c r="AN16" s="179"/>
      <c r="AO16" s="179"/>
      <c r="AP16" s="179"/>
      <c r="AQ16" s="180"/>
      <c r="AR16" s="211"/>
      <c r="AS16" s="212"/>
      <c r="AT16" s="212"/>
      <c r="AU16" s="212"/>
      <c r="AV16" s="212"/>
      <c r="AW16" s="212"/>
      <c r="AX16" s="213"/>
    </row>
    <row r="17" spans="1:50" ht="21" customHeight="1" x14ac:dyDescent="0.15">
      <c r="A17" s="131"/>
      <c r="B17" s="132"/>
      <c r="C17" s="132"/>
      <c r="D17" s="132"/>
      <c r="E17" s="132"/>
      <c r="F17" s="133"/>
      <c r="G17" s="191"/>
      <c r="H17" s="190"/>
      <c r="I17" s="181" t="s">
        <v>46</v>
      </c>
      <c r="J17" s="182"/>
      <c r="K17" s="182"/>
      <c r="L17" s="182"/>
      <c r="M17" s="182"/>
      <c r="N17" s="182"/>
      <c r="O17" s="183"/>
      <c r="P17" s="178" t="s">
        <v>580</v>
      </c>
      <c r="Q17" s="179"/>
      <c r="R17" s="179"/>
      <c r="S17" s="179"/>
      <c r="T17" s="179"/>
      <c r="U17" s="179"/>
      <c r="V17" s="180"/>
      <c r="W17" s="178" t="s">
        <v>580</v>
      </c>
      <c r="X17" s="179"/>
      <c r="Y17" s="179"/>
      <c r="Z17" s="179"/>
      <c r="AA17" s="179"/>
      <c r="AB17" s="179"/>
      <c r="AC17" s="180"/>
      <c r="AD17" s="178" t="s">
        <v>580</v>
      </c>
      <c r="AE17" s="179"/>
      <c r="AF17" s="179"/>
      <c r="AG17" s="179"/>
      <c r="AH17" s="179"/>
      <c r="AI17" s="179"/>
      <c r="AJ17" s="180"/>
      <c r="AK17" s="178" t="s">
        <v>580</v>
      </c>
      <c r="AL17" s="179"/>
      <c r="AM17" s="179"/>
      <c r="AN17" s="179"/>
      <c r="AO17" s="179"/>
      <c r="AP17" s="179"/>
      <c r="AQ17" s="180"/>
      <c r="AR17" s="211"/>
      <c r="AS17" s="212"/>
      <c r="AT17" s="212"/>
      <c r="AU17" s="212"/>
      <c r="AV17" s="212"/>
      <c r="AW17" s="212"/>
      <c r="AX17" s="213"/>
    </row>
    <row r="18" spans="1:50" ht="24.75" customHeight="1" x14ac:dyDescent="0.15">
      <c r="A18" s="131"/>
      <c r="B18" s="132"/>
      <c r="C18" s="132"/>
      <c r="D18" s="132"/>
      <c r="E18" s="132"/>
      <c r="F18" s="133"/>
      <c r="G18" s="191"/>
      <c r="H18" s="190"/>
      <c r="I18" s="181" t="s">
        <v>44</v>
      </c>
      <c r="J18" s="206"/>
      <c r="K18" s="206"/>
      <c r="L18" s="206"/>
      <c r="M18" s="206"/>
      <c r="N18" s="206"/>
      <c r="O18" s="207"/>
      <c r="P18" s="178" t="s">
        <v>580</v>
      </c>
      <c r="Q18" s="179"/>
      <c r="R18" s="179"/>
      <c r="S18" s="179"/>
      <c r="T18" s="179"/>
      <c r="U18" s="179"/>
      <c r="V18" s="180"/>
      <c r="W18" s="178" t="s">
        <v>580</v>
      </c>
      <c r="X18" s="179"/>
      <c r="Y18" s="179"/>
      <c r="Z18" s="179"/>
      <c r="AA18" s="179"/>
      <c r="AB18" s="179"/>
      <c r="AC18" s="180"/>
      <c r="AD18" s="178" t="s">
        <v>580</v>
      </c>
      <c r="AE18" s="179"/>
      <c r="AF18" s="179"/>
      <c r="AG18" s="179"/>
      <c r="AH18" s="179"/>
      <c r="AI18" s="179"/>
      <c r="AJ18" s="180"/>
      <c r="AK18" s="178" t="s">
        <v>580</v>
      </c>
      <c r="AL18" s="179"/>
      <c r="AM18" s="179"/>
      <c r="AN18" s="179"/>
      <c r="AO18" s="179"/>
      <c r="AP18" s="179"/>
      <c r="AQ18" s="180"/>
      <c r="AR18" s="211"/>
      <c r="AS18" s="212"/>
      <c r="AT18" s="212"/>
      <c r="AU18" s="212"/>
      <c r="AV18" s="212"/>
      <c r="AW18" s="212"/>
      <c r="AX18" s="213"/>
    </row>
    <row r="19" spans="1:50" ht="24.75" customHeight="1" x14ac:dyDescent="0.15">
      <c r="A19" s="131"/>
      <c r="B19" s="132"/>
      <c r="C19" s="132"/>
      <c r="D19" s="132"/>
      <c r="E19" s="132"/>
      <c r="F19" s="133"/>
      <c r="G19" s="192"/>
      <c r="H19" s="193"/>
      <c r="I19" s="200" t="s">
        <v>18</v>
      </c>
      <c r="J19" s="201"/>
      <c r="K19" s="201"/>
      <c r="L19" s="201"/>
      <c r="M19" s="201"/>
      <c r="N19" s="201"/>
      <c r="O19" s="202"/>
      <c r="P19" s="203">
        <f>SUM(P13:V18)</f>
        <v>216</v>
      </c>
      <c r="Q19" s="204"/>
      <c r="R19" s="204"/>
      <c r="S19" s="204"/>
      <c r="T19" s="204"/>
      <c r="U19" s="204"/>
      <c r="V19" s="205"/>
      <c r="W19" s="203">
        <f>SUM(W13:AC18)</f>
        <v>201</v>
      </c>
      <c r="X19" s="204"/>
      <c r="Y19" s="204"/>
      <c r="Z19" s="204"/>
      <c r="AA19" s="204"/>
      <c r="AB19" s="204"/>
      <c r="AC19" s="205"/>
      <c r="AD19" s="203">
        <f>SUM(AD13:AJ18)</f>
        <v>167</v>
      </c>
      <c r="AE19" s="204"/>
      <c r="AF19" s="204"/>
      <c r="AG19" s="204"/>
      <c r="AH19" s="204"/>
      <c r="AI19" s="204"/>
      <c r="AJ19" s="205"/>
      <c r="AK19" s="203">
        <f>SUM(AK13:AQ18)-AK15</f>
        <v>163</v>
      </c>
      <c r="AL19" s="204"/>
      <c r="AM19" s="204"/>
      <c r="AN19" s="204"/>
      <c r="AO19" s="204"/>
      <c r="AP19" s="204"/>
      <c r="AQ19" s="205"/>
      <c r="AR19" s="211"/>
      <c r="AS19" s="212"/>
      <c r="AT19" s="212"/>
      <c r="AU19" s="212"/>
      <c r="AV19" s="212"/>
      <c r="AW19" s="212"/>
      <c r="AX19" s="213"/>
    </row>
    <row r="20" spans="1:50" ht="24.75" customHeight="1" x14ac:dyDescent="0.15">
      <c r="A20" s="131"/>
      <c r="B20" s="132"/>
      <c r="C20" s="132"/>
      <c r="D20" s="132"/>
      <c r="E20" s="132"/>
      <c r="F20" s="133"/>
      <c r="G20" s="222" t="s">
        <v>9</v>
      </c>
      <c r="H20" s="223"/>
      <c r="I20" s="223"/>
      <c r="J20" s="223"/>
      <c r="K20" s="223"/>
      <c r="L20" s="223"/>
      <c r="M20" s="223"/>
      <c r="N20" s="223"/>
      <c r="O20" s="223"/>
      <c r="P20" s="178">
        <v>131</v>
      </c>
      <c r="Q20" s="179"/>
      <c r="R20" s="179"/>
      <c r="S20" s="179"/>
      <c r="T20" s="179"/>
      <c r="U20" s="179"/>
      <c r="V20" s="180"/>
      <c r="W20" s="178">
        <v>120</v>
      </c>
      <c r="X20" s="179"/>
      <c r="Y20" s="179"/>
      <c r="Z20" s="179"/>
      <c r="AA20" s="179"/>
      <c r="AB20" s="179"/>
      <c r="AC20" s="180"/>
      <c r="AD20" s="178">
        <v>90</v>
      </c>
      <c r="AE20" s="179"/>
      <c r="AF20" s="179"/>
      <c r="AG20" s="179"/>
      <c r="AH20" s="179"/>
      <c r="AI20" s="179"/>
      <c r="AJ20" s="180"/>
      <c r="AK20" s="220"/>
      <c r="AL20" s="220"/>
      <c r="AM20" s="220"/>
      <c r="AN20" s="220"/>
      <c r="AO20" s="220"/>
      <c r="AP20" s="220"/>
      <c r="AQ20" s="220"/>
      <c r="AR20" s="211"/>
      <c r="AS20" s="212"/>
      <c r="AT20" s="212"/>
      <c r="AU20" s="212"/>
      <c r="AV20" s="212"/>
      <c r="AW20" s="212"/>
      <c r="AX20" s="213"/>
    </row>
    <row r="21" spans="1:50" ht="24.75" customHeight="1" x14ac:dyDescent="0.15">
      <c r="A21" s="131"/>
      <c r="B21" s="132"/>
      <c r="C21" s="132"/>
      <c r="D21" s="132"/>
      <c r="E21" s="132"/>
      <c r="F21" s="133"/>
      <c r="G21" s="222" t="s">
        <v>10</v>
      </c>
      <c r="H21" s="223"/>
      <c r="I21" s="223"/>
      <c r="J21" s="223"/>
      <c r="K21" s="223"/>
      <c r="L21" s="223"/>
      <c r="M21" s="223"/>
      <c r="N21" s="223"/>
      <c r="O21" s="223"/>
      <c r="P21" s="219">
        <f>IF(P19=0, "-", SUM(P20)/P19)</f>
        <v>0.60648148148148151</v>
      </c>
      <c r="Q21" s="219"/>
      <c r="R21" s="219"/>
      <c r="S21" s="219"/>
      <c r="T21" s="219"/>
      <c r="U21" s="219"/>
      <c r="V21" s="219"/>
      <c r="W21" s="219">
        <f>IF(W19=0, "-", SUM(W20)/W19)</f>
        <v>0.59701492537313428</v>
      </c>
      <c r="X21" s="219"/>
      <c r="Y21" s="219"/>
      <c r="Z21" s="219"/>
      <c r="AA21" s="219"/>
      <c r="AB21" s="219"/>
      <c r="AC21" s="219"/>
      <c r="AD21" s="219">
        <f>IF(AD19=0, "-", SUM(AD20)/AD19)</f>
        <v>0.53892215568862278</v>
      </c>
      <c r="AE21" s="219"/>
      <c r="AF21" s="219"/>
      <c r="AG21" s="219"/>
      <c r="AH21" s="219"/>
      <c r="AI21" s="219"/>
      <c r="AJ21" s="219"/>
      <c r="AK21" s="220"/>
      <c r="AL21" s="220"/>
      <c r="AM21" s="220"/>
      <c r="AN21" s="220"/>
      <c r="AO21" s="220"/>
      <c r="AP21" s="220"/>
      <c r="AQ21" s="221"/>
      <c r="AR21" s="211"/>
      <c r="AS21" s="212"/>
      <c r="AT21" s="212"/>
      <c r="AU21" s="212"/>
      <c r="AV21" s="212"/>
      <c r="AW21" s="212"/>
      <c r="AX21" s="213"/>
    </row>
    <row r="22" spans="1:50" ht="25.5" customHeight="1" x14ac:dyDescent="0.15">
      <c r="A22" s="134"/>
      <c r="B22" s="135"/>
      <c r="C22" s="135"/>
      <c r="D22" s="135"/>
      <c r="E22" s="135"/>
      <c r="F22" s="136"/>
      <c r="G22" s="217" t="s">
        <v>217</v>
      </c>
      <c r="H22" s="218"/>
      <c r="I22" s="218"/>
      <c r="J22" s="218"/>
      <c r="K22" s="218"/>
      <c r="L22" s="218"/>
      <c r="M22" s="218"/>
      <c r="N22" s="218"/>
      <c r="O22" s="218"/>
      <c r="P22" s="219">
        <f>IF(P20=0, "-", SUM(P20)/SUM(P13,P14))</f>
        <v>0.60648148148148151</v>
      </c>
      <c r="Q22" s="219"/>
      <c r="R22" s="219"/>
      <c r="S22" s="219"/>
      <c r="T22" s="219"/>
      <c r="U22" s="219"/>
      <c r="V22" s="219"/>
      <c r="W22" s="219">
        <f>IF(W20=0, "-", SUM(W20)/SUM(W13,W14))</f>
        <v>0.59701492537313428</v>
      </c>
      <c r="X22" s="219"/>
      <c r="Y22" s="219"/>
      <c r="Z22" s="219"/>
      <c r="AA22" s="219"/>
      <c r="AB22" s="219"/>
      <c r="AC22" s="219"/>
      <c r="AD22" s="219">
        <f>IF(AD20=0, "-", SUM(AD20)/SUM(AD13,AD14))</f>
        <v>0.53892215568862278</v>
      </c>
      <c r="AE22" s="219"/>
      <c r="AF22" s="219"/>
      <c r="AG22" s="219"/>
      <c r="AH22" s="219"/>
      <c r="AI22" s="219"/>
      <c r="AJ22" s="219"/>
      <c r="AK22" s="220"/>
      <c r="AL22" s="220"/>
      <c r="AM22" s="220"/>
      <c r="AN22" s="220"/>
      <c r="AO22" s="220"/>
      <c r="AP22" s="220"/>
      <c r="AQ22" s="221"/>
      <c r="AR22" s="214"/>
      <c r="AS22" s="215"/>
      <c r="AT22" s="215"/>
      <c r="AU22" s="215"/>
      <c r="AV22" s="215"/>
      <c r="AW22" s="215"/>
      <c r="AX22" s="216"/>
    </row>
    <row r="23" spans="1:50" ht="40.35" customHeight="1" x14ac:dyDescent="0.15">
      <c r="A23" s="259" t="s">
        <v>567</v>
      </c>
      <c r="B23" s="260"/>
      <c r="C23" s="260"/>
      <c r="D23" s="260"/>
      <c r="E23" s="260"/>
      <c r="F23" s="261"/>
      <c r="G23" s="265" t="s">
        <v>208</v>
      </c>
      <c r="H23" s="231"/>
      <c r="I23" s="231"/>
      <c r="J23" s="231"/>
      <c r="K23" s="231"/>
      <c r="L23" s="231"/>
      <c r="M23" s="231"/>
      <c r="N23" s="231"/>
      <c r="O23" s="266"/>
      <c r="P23" s="267" t="s">
        <v>565</v>
      </c>
      <c r="Q23" s="231"/>
      <c r="R23" s="231"/>
      <c r="S23" s="231"/>
      <c r="T23" s="231"/>
      <c r="U23" s="231"/>
      <c r="V23" s="266"/>
      <c r="W23" s="230" t="s">
        <v>207</v>
      </c>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customHeight="1" x14ac:dyDescent="0.15">
      <c r="A24" s="262"/>
      <c r="B24" s="263"/>
      <c r="C24" s="263"/>
      <c r="D24" s="263"/>
      <c r="E24" s="263"/>
      <c r="F24" s="264"/>
      <c r="G24" s="268" t="s">
        <v>581</v>
      </c>
      <c r="H24" s="269"/>
      <c r="I24" s="269"/>
      <c r="J24" s="269"/>
      <c r="K24" s="269"/>
      <c r="L24" s="269"/>
      <c r="M24" s="269"/>
      <c r="N24" s="269"/>
      <c r="O24" s="270"/>
      <c r="P24" s="271">
        <v>20</v>
      </c>
      <c r="Q24" s="272"/>
      <c r="R24" s="272"/>
      <c r="S24" s="272"/>
      <c r="T24" s="272"/>
      <c r="U24" s="272"/>
      <c r="V24" s="273"/>
      <c r="W24" s="233"/>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customHeight="1" thickBot="1" x14ac:dyDescent="0.2">
      <c r="A25" s="262"/>
      <c r="B25" s="263"/>
      <c r="C25" s="263"/>
      <c r="D25" s="263"/>
      <c r="E25" s="263"/>
      <c r="F25" s="264"/>
      <c r="G25" s="224" t="s">
        <v>18</v>
      </c>
      <c r="H25" s="225"/>
      <c r="I25" s="225"/>
      <c r="J25" s="225"/>
      <c r="K25" s="225"/>
      <c r="L25" s="225"/>
      <c r="M25" s="225"/>
      <c r="N25" s="225"/>
      <c r="O25" s="226"/>
      <c r="P25" s="227">
        <f>AK15</f>
        <v>20</v>
      </c>
      <c r="Q25" s="228"/>
      <c r="R25" s="228"/>
      <c r="S25" s="228"/>
      <c r="T25" s="228"/>
      <c r="U25" s="228"/>
      <c r="V25" s="229"/>
      <c r="W25" s="236"/>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47.25" customHeight="1" x14ac:dyDescent="0.15">
      <c r="A26" s="239" t="s">
        <v>548</v>
      </c>
      <c r="B26" s="240"/>
      <c r="C26" s="240"/>
      <c r="D26" s="240"/>
      <c r="E26" s="240"/>
      <c r="F26" s="241"/>
      <c r="G26" s="242" t="s">
        <v>582</v>
      </c>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4"/>
    </row>
    <row r="27" spans="1:50" ht="31.5" customHeight="1" x14ac:dyDescent="0.15">
      <c r="A27" s="245" t="s">
        <v>549</v>
      </c>
      <c r="B27" s="246"/>
      <c r="C27" s="246"/>
      <c r="D27" s="246"/>
      <c r="E27" s="246"/>
      <c r="F27" s="247"/>
      <c r="G27" s="251" t="s">
        <v>545</v>
      </c>
      <c r="H27" s="252"/>
      <c r="I27" s="252"/>
      <c r="J27" s="252"/>
      <c r="K27" s="252"/>
      <c r="L27" s="252"/>
      <c r="M27" s="252"/>
      <c r="N27" s="252"/>
      <c r="O27" s="252"/>
      <c r="P27" s="253" t="s">
        <v>544</v>
      </c>
      <c r="Q27" s="252"/>
      <c r="R27" s="252"/>
      <c r="S27" s="252"/>
      <c r="T27" s="252"/>
      <c r="U27" s="252"/>
      <c r="V27" s="252"/>
      <c r="W27" s="252"/>
      <c r="X27" s="254"/>
      <c r="Y27" s="255"/>
      <c r="Z27" s="256"/>
      <c r="AA27" s="257"/>
      <c r="AB27" s="258" t="s">
        <v>11</v>
      </c>
      <c r="AC27" s="258"/>
      <c r="AD27" s="258"/>
      <c r="AE27" s="282" t="s">
        <v>389</v>
      </c>
      <c r="AF27" s="283"/>
      <c r="AG27" s="283"/>
      <c r="AH27" s="284"/>
      <c r="AI27" s="282" t="s">
        <v>541</v>
      </c>
      <c r="AJ27" s="283"/>
      <c r="AK27" s="283"/>
      <c r="AL27" s="284"/>
      <c r="AM27" s="282" t="s">
        <v>357</v>
      </c>
      <c r="AN27" s="283"/>
      <c r="AO27" s="283"/>
      <c r="AP27" s="284"/>
      <c r="AQ27" s="285" t="s">
        <v>388</v>
      </c>
      <c r="AR27" s="286"/>
      <c r="AS27" s="286"/>
      <c r="AT27" s="287"/>
      <c r="AU27" s="285" t="s">
        <v>556</v>
      </c>
      <c r="AV27" s="286"/>
      <c r="AW27" s="286"/>
      <c r="AX27" s="288"/>
    </row>
    <row r="28" spans="1:50" ht="23.25" customHeight="1" x14ac:dyDescent="0.15">
      <c r="A28" s="245"/>
      <c r="B28" s="246"/>
      <c r="C28" s="246"/>
      <c r="D28" s="246"/>
      <c r="E28" s="246"/>
      <c r="F28" s="247"/>
      <c r="G28" s="289" t="s">
        <v>583</v>
      </c>
      <c r="H28" s="290"/>
      <c r="I28" s="290"/>
      <c r="J28" s="290"/>
      <c r="K28" s="290"/>
      <c r="L28" s="290"/>
      <c r="M28" s="290"/>
      <c r="N28" s="290"/>
      <c r="O28" s="290"/>
      <c r="P28" s="293" t="s">
        <v>584</v>
      </c>
      <c r="Q28" s="294"/>
      <c r="R28" s="294"/>
      <c r="S28" s="294"/>
      <c r="T28" s="294"/>
      <c r="U28" s="294"/>
      <c r="V28" s="294"/>
      <c r="W28" s="294"/>
      <c r="X28" s="295"/>
      <c r="Y28" s="299" t="s">
        <v>48</v>
      </c>
      <c r="Z28" s="300"/>
      <c r="AA28" s="301"/>
      <c r="AB28" s="281" t="s">
        <v>585</v>
      </c>
      <c r="AC28" s="281"/>
      <c r="AD28" s="281"/>
      <c r="AE28" s="274">
        <v>1</v>
      </c>
      <c r="AF28" s="274"/>
      <c r="AG28" s="274"/>
      <c r="AH28" s="274"/>
      <c r="AI28" s="274">
        <v>1</v>
      </c>
      <c r="AJ28" s="274"/>
      <c r="AK28" s="274"/>
      <c r="AL28" s="274"/>
      <c r="AM28" s="274">
        <v>1</v>
      </c>
      <c r="AN28" s="274"/>
      <c r="AO28" s="274"/>
      <c r="AP28" s="274"/>
      <c r="AQ28" s="274">
        <v>1</v>
      </c>
      <c r="AR28" s="274"/>
      <c r="AS28" s="274"/>
      <c r="AT28" s="274"/>
      <c r="AU28" s="275" t="s">
        <v>586</v>
      </c>
      <c r="AV28" s="276"/>
      <c r="AW28" s="276"/>
      <c r="AX28" s="277"/>
    </row>
    <row r="29" spans="1:50" ht="23.25" customHeight="1" x14ac:dyDescent="0.15">
      <c r="A29" s="248"/>
      <c r="B29" s="249"/>
      <c r="C29" s="249"/>
      <c r="D29" s="249"/>
      <c r="E29" s="249"/>
      <c r="F29" s="250"/>
      <c r="G29" s="291"/>
      <c r="H29" s="292"/>
      <c r="I29" s="292"/>
      <c r="J29" s="292"/>
      <c r="K29" s="292"/>
      <c r="L29" s="292"/>
      <c r="M29" s="292"/>
      <c r="N29" s="292"/>
      <c r="O29" s="292"/>
      <c r="P29" s="296"/>
      <c r="Q29" s="297"/>
      <c r="R29" s="297"/>
      <c r="S29" s="297"/>
      <c r="T29" s="297"/>
      <c r="U29" s="297"/>
      <c r="V29" s="297"/>
      <c r="W29" s="297"/>
      <c r="X29" s="298"/>
      <c r="Y29" s="278" t="s">
        <v>49</v>
      </c>
      <c r="Z29" s="279"/>
      <c r="AA29" s="280"/>
      <c r="AB29" s="281" t="s">
        <v>585</v>
      </c>
      <c r="AC29" s="281"/>
      <c r="AD29" s="281"/>
      <c r="AE29" s="274">
        <v>1</v>
      </c>
      <c r="AF29" s="274"/>
      <c r="AG29" s="274"/>
      <c r="AH29" s="274"/>
      <c r="AI29" s="274">
        <v>1</v>
      </c>
      <c r="AJ29" s="274"/>
      <c r="AK29" s="274"/>
      <c r="AL29" s="274"/>
      <c r="AM29" s="274">
        <v>1</v>
      </c>
      <c r="AN29" s="274"/>
      <c r="AO29" s="274"/>
      <c r="AP29" s="274"/>
      <c r="AQ29" s="274">
        <v>1</v>
      </c>
      <c r="AR29" s="274"/>
      <c r="AS29" s="274"/>
      <c r="AT29" s="274"/>
      <c r="AU29" s="275" t="s">
        <v>586</v>
      </c>
      <c r="AV29" s="276"/>
      <c r="AW29" s="276"/>
      <c r="AX29" s="277"/>
    </row>
    <row r="30" spans="1:50" ht="23.25" customHeight="1" x14ac:dyDescent="0.15">
      <c r="A30" s="319" t="s">
        <v>550</v>
      </c>
      <c r="B30" s="320"/>
      <c r="C30" s="320"/>
      <c r="D30" s="320"/>
      <c r="E30" s="320"/>
      <c r="F30" s="321"/>
      <c r="G30" s="140" t="s">
        <v>551</v>
      </c>
      <c r="H30" s="140"/>
      <c r="I30" s="140"/>
      <c r="J30" s="140"/>
      <c r="K30" s="140"/>
      <c r="L30" s="140"/>
      <c r="M30" s="140"/>
      <c r="N30" s="140"/>
      <c r="O30" s="140"/>
      <c r="P30" s="140"/>
      <c r="Q30" s="140"/>
      <c r="R30" s="140"/>
      <c r="S30" s="140"/>
      <c r="T30" s="140"/>
      <c r="U30" s="140"/>
      <c r="V30" s="140"/>
      <c r="W30" s="140"/>
      <c r="X30" s="141"/>
      <c r="Y30" s="327"/>
      <c r="Z30" s="328"/>
      <c r="AA30" s="329"/>
      <c r="AB30" s="139" t="s">
        <v>11</v>
      </c>
      <c r="AC30" s="140"/>
      <c r="AD30" s="141"/>
      <c r="AE30" s="139" t="s">
        <v>389</v>
      </c>
      <c r="AF30" s="140"/>
      <c r="AG30" s="140"/>
      <c r="AH30" s="141"/>
      <c r="AI30" s="139" t="s">
        <v>541</v>
      </c>
      <c r="AJ30" s="140"/>
      <c r="AK30" s="140"/>
      <c r="AL30" s="141"/>
      <c r="AM30" s="139" t="s">
        <v>357</v>
      </c>
      <c r="AN30" s="140"/>
      <c r="AO30" s="140"/>
      <c r="AP30" s="141"/>
      <c r="AQ30" s="330" t="s">
        <v>557</v>
      </c>
      <c r="AR30" s="331"/>
      <c r="AS30" s="331"/>
      <c r="AT30" s="331"/>
      <c r="AU30" s="331"/>
      <c r="AV30" s="331"/>
      <c r="AW30" s="331"/>
      <c r="AX30" s="332"/>
    </row>
    <row r="31" spans="1:50" ht="23.25" customHeight="1" x14ac:dyDescent="0.15">
      <c r="A31" s="322"/>
      <c r="B31" s="323"/>
      <c r="C31" s="323"/>
      <c r="D31" s="323"/>
      <c r="E31" s="323"/>
      <c r="F31" s="324"/>
      <c r="G31" s="333" t="s">
        <v>587</v>
      </c>
      <c r="H31" s="334"/>
      <c r="I31" s="334"/>
      <c r="J31" s="334"/>
      <c r="K31" s="334"/>
      <c r="L31" s="334"/>
      <c r="M31" s="334"/>
      <c r="N31" s="334"/>
      <c r="O31" s="334"/>
      <c r="P31" s="334"/>
      <c r="Q31" s="334"/>
      <c r="R31" s="334"/>
      <c r="S31" s="334"/>
      <c r="T31" s="334"/>
      <c r="U31" s="334"/>
      <c r="V31" s="334"/>
      <c r="W31" s="334"/>
      <c r="X31" s="334"/>
      <c r="Y31" s="310" t="s">
        <v>550</v>
      </c>
      <c r="Z31" s="311"/>
      <c r="AA31" s="312"/>
      <c r="AB31" s="313" t="s">
        <v>588</v>
      </c>
      <c r="AC31" s="314"/>
      <c r="AD31" s="315"/>
      <c r="AE31" s="316">
        <v>6</v>
      </c>
      <c r="AF31" s="316"/>
      <c r="AG31" s="316"/>
      <c r="AH31" s="316"/>
      <c r="AI31" s="316">
        <v>6.2</v>
      </c>
      <c r="AJ31" s="316"/>
      <c r="AK31" s="316"/>
      <c r="AL31" s="316"/>
      <c r="AM31" s="316">
        <v>6.2</v>
      </c>
      <c r="AN31" s="316"/>
      <c r="AO31" s="316"/>
      <c r="AP31" s="316"/>
      <c r="AQ31" s="275">
        <v>5.6</v>
      </c>
      <c r="AR31" s="317"/>
      <c r="AS31" s="317"/>
      <c r="AT31" s="317"/>
      <c r="AU31" s="317"/>
      <c r="AV31" s="317"/>
      <c r="AW31" s="317"/>
      <c r="AX31" s="318"/>
    </row>
    <row r="32" spans="1:50" ht="23.25" customHeight="1" thickBot="1" x14ac:dyDescent="0.2">
      <c r="A32" s="325"/>
      <c r="B32" s="170"/>
      <c r="C32" s="170"/>
      <c r="D32" s="170"/>
      <c r="E32" s="170"/>
      <c r="F32" s="326"/>
      <c r="G32" s="335"/>
      <c r="H32" s="336"/>
      <c r="I32" s="336"/>
      <c r="J32" s="336"/>
      <c r="K32" s="336"/>
      <c r="L32" s="336"/>
      <c r="M32" s="336"/>
      <c r="N32" s="336"/>
      <c r="O32" s="336"/>
      <c r="P32" s="336"/>
      <c r="Q32" s="336"/>
      <c r="R32" s="336"/>
      <c r="S32" s="336"/>
      <c r="T32" s="336"/>
      <c r="U32" s="336"/>
      <c r="V32" s="336"/>
      <c r="W32" s="336"/>
      <c r="X32" s="336"/>
      <c r="Y32" s="302" t="s">
        <v>552</v>
      </c>
      <c r="Z32" s="303"/>
      <c r="AA32" s="304"/>
      <c r="AB32" s="305" t="s">
        <v>589</v>
      </c>
      <c r="AC32" s="306"/>
      <c r="AD32" s="307"/>
      <c r="AE32" s="308" t="s">
        <v>590</v>
      </c>
      <c r="AF32" s="308"/>
      <c r="AG32" s="308"/>
      <c r="AH32" s="308"/>
      <c r="AI32" s="308" t="s">
        <v>591</v>
      </c>
      <c r="AJ32" s="308"/>
      <c r="AK32" s="308"/>
      <c r="AL32" s="308"/>
      <c r="AM32" s="308" t="s">
        <v>591</v>
      </c>
      <c r="AN32" s="308"/>
      <c r="AO32" s="308"/>
      <c r="AP32" s="308"/>
      <c r="AQ32" s="308" t="s">
        <v>592</v>
      </c>
      <c r="AR32" s="308"/>
      <c r="AS32" s="308"/>
      <c r="AT32" s="308"/>
      <c r="AU32" s="308"/>
      <c r="AV32" s="308"/>
      <c r="AW32" s="308"/>
      <c r="AX32" s="309"/>
    </row>
    <row r="33" spans="1:51" ht="47.25" customHeight="1" x14ac:dyDescent="0.15">
      <c r="A33" s="239" t="s">
        <v>548</v>
      </c>
      <c r="B33" s="240"/>
      <c r="C33" s="240"/>
      <c r="D33" s="240"/>
      <c r="E33" s="240"/>
      <c r="F33" s="241"/>
      <c r="G33" s="242" t="s">
        <v>593</v>
      </c>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4"/>
      <c r="AY33">
        <f>COUNTA($G$33)</f>
        <v>1</v>
      </c>
    </row>
    <row r="34" spans="1:51" ht="31.5" customHeight="1" x14ac:dyDescent="0.15">
      <c r="A34" s="245" t="s">
        <v>549</v>
      </c>
      <c r="B34" s="246"/>
      <c r="C34" s="246"/>
      <c r="D34" s="246"/>
      <c r="E34" s="246"/>
      <c r="F34" s="247"/>
      <c r="G34" s="251" t="s">
        <v>545</v>
      </c>
      <c r="H34" s="252"/>
      <c r="I34" s="252"/>
      <c r="J34" s="252"/>
      <c r="K34" s="252"/>
      <c r="L34" s="252"/>
      <c r="M34" s="252"/>
      <c r="N34" s="252"/>
      <c r="O34" s="252"/>
      <c r="P34" s="253" t="s">
        <v>544</v>
      </c>
      <c r="Q34" s="252"/>
      <c r="R34" s="252"/>
      <c r="S34" s="252"/>
      <c r="T34" s="252"/>
      <c r="U34" s="252"/>
      <c r="V34" s="252"/>
      <c r="W34" s="252"/>
      <c r="X34" s="254"/>
      <c r="Y34" s="255"/>
      <c r="Z34" s="256"/>
      <c r="AA34" s="257"/>
      <c r="AB34" s="258" t="s">
        <v>11</v>
      </c>
      <c r="AC34" s="258"/>
      <c r="AD34" s="258"/>
      <c r="AE34" s="282" t="s">
        <v>389</v>
      </c>
      <c r="AF34" s="283"/>
      <c r="AG34" s="283"/>
      <c r="AH34" s="284"/>
      <c r="AI34" s="282" t="s">
        <v>541</v>
      </c>
      <c r="AJ34" s="283"/>
      <c r="AK34" s="283"/>
      <c r="AL34" s="284"/>
      <c r="AM34" s="282" t="s">
        <v>357</v>
      </c>
      <c r="AN34" s="283"/>
      <c r="AO34" s="283"/>
      <c r="AP34" s="284"/>
      <c r="AQ34" s="285" t="s">
        <v>388</v>
      </c>
      <c r="AR34" s="286"/>
      <c r="AS34" s="286"/>
      <c r="AT34" s="287"/>
      <c r="AU34" s="285" t="s">
        <v>556</v>
      </c>
      <c r="AV34" s="286"/>
      <c r="AW34" s="286"/>
      <c r="AX34" s="288"/>
      <c r="AY34">
        <f>COUNTA($G$35)</f>
        <v>1</v>
      </c>
    </row>
    <row r="35" spans="1:51" ht="23.25" customHeight="1" x14ac:dyDescent="0.15">
      <c r="A35" s="245"/>
      <c r="B35" s="246"/>
      <c r="C35" s="246"/>
      <c r="D35" s="246"/>
      <c r="E35" s="246"/>
      <c r="F35" s="247"/>
      <c r="G35" s="289" t="s">
        <v>594</v>
      </c>
      <c r="H35" s="290"/>
      <c r="I35" s="290"/>
      <c r="J35" s="290"/>
      <c r="K35" s="290"/>
      <c r="L35" s="290"/>
      <c r="M35" s="290"/>
      <c r="N35" s="290"/>
      <c r="O35" s="290"/>
      <c r="P35" s="293" t="s">
        <v>595</v>
      </c>
      <c r="Q35" s="294"/>
      <c r="R35" s="294"/>
      <c r="S35" s="294"/>
      <c r="T35" s="294"/>
      <c r="U35" s="294"/>
      <c r="V35" s="294"/>
      <c r="W35" s="294"/>
      <c r="X35" s="295"/>
      <c r="Y35" s="299" t="s">
        <v>48</v>
      </c>
      <c r="Z35" s="300"/>
      <c r="AA35" s="301"/>
      <c r="AB35" s="281" t="s">
        <v>585</v>
      </c>
      <c r="AC35" s="281"/>
      <c r="AD35" s="281"/>
      <c r="AE35" s="274">
        <v>2</v>
      </c>
      <c r="AF35" s="274"/>
      <c r="AG35" s="274"/>
      <c r="AH35" s="274"/>
      <c r="AI35" s="274">
        <v>2</v>
      </c>
      <c r="AJ35" s="274"/>
      <c r="AK35" s="274"/>
      <c r="AL35" s="274"/>
      <c r="AM35" s="274">
        <v>2</v>
      </c>
      <c r="AN35" s="274"/>
      <c r="AO35" s="274"/>
      <c r="AP35" s="274"/>
      <c r="AQ35" s="274">
        <v>2</v>
      </c>
      <c r="AR35" s="274"/>
      <c r="AS35" s="274"/>
      <c r="AT35" s="274"/>
      <c r="AU35" s="275" t="s">
        <v>586</v>
      </c>
      <c r="AV35" s="276"/>
      <c r="AW35" s="276"/>
      <c r="AX35" s="277"/>
      <c r="AY35">
        <f>$AY$34</f>
        <v>1</v>
      </c>
    </row>
    <row r="36" spans="1:51" ht="23.25" customHeight="1" x14ac:dyDescent="0.15">
      <c r="A36" s="248"/>
      <c r="B36" s="249"/>
      <c r="C36" s="249"/>
      <c r="D36" s="249"/>
      <c r="E36" s="249"/>
      <c r="F36" s="250"/>
      <c r="G36" s="291"/>
      <c r="H36" s="292"/>
      <c r="I36" s="292"/>
      <c r="J36" s="292"/>
      <c r="K36" s="292"/>
      <c r="L36" s="292"/>
      <c r="M36" s="292"/>
      <c r="N36" s="292"/>
      <c r="O36" s="292"/>
      <c r="P36" s="296"/>
      <c r="Q36" s="297"/>
      <c r="R36" s="297"/>
      <c r="S36" s="297"/>
      <c r="T36" s="297"/>
      <c r="U36" s="297"/>
      <c r="V36" s="297"/>
      <c r="W36" s="297"/>
      <c r="X36" s="298"/>
      <c r="Y36" s="278" t="s">
        <v>49</v>
      </c>
      <c r="Z36" s="279"/>
      <c r="AA36" s="280"/>
      <c r="AB36" s="281" t="s">
        <v>585</v>
      </c>
      <c r="AC36" s="281"/>
      <c r="AD36" s="281"/>
      <c r="AE36" s="274">
        <v>2</v>
      </c>
      <c r="AF36" s="274"/>
      <c r="AG36" s="274"/>
      <c r="AH36" s="274"/>
      <c r="AI36" s="274">
        <v>2</v>
      </c>
      <c r="AJ36" s="274"/>
      <c r="AK36" s="274"/>
      <c r="AL36" s="274"/>
      <c r="AM36" s="274">
        <v>2</v>
      </c>
      <c r="AN36" s="274"/>
      <c r="AO36" s="274"/>
      <c r="AP36" s="274"/>
      <c r="AQ36" s="274">
        <v>2</v>
      </c>
      <c r="AR36" s="274"/>
      <c r="AS36" s="274"/>
      <c r="AT36" s="274"/>
      <c r="AU36" s="275" t="s">
        <v>586</v>
      </c>
      <c r="AV36" s="276"/>
      <c r="AW36" s="276"/>
      <c r="AX36" s="277"/>
      <c r="AY36">
        <f>$AY$34</f>
        <v>1</v>
      </c>
    </row>
    <row r="37" spans="1:51" ht="23.25" customHeight="1" x14ac:dyDescent="0.15">
      <c r="A37" s="319" t="s">
        <v>550</v>
      </c>
      <c r="B37" s="320"/>
      <c r="C37" s="320"/>
      <c r="D37" s="320"/>
      <c r="E37" s="320"/>
      <c r="F37" s="321"/>
      <c r="G37" s="140" t="s">
        <v>551</v>
      </c>
      <c r="H37" s="140"/>
      <c r="I37" s="140"/>
      <c r="J37" s="140"/>
      <c r="K37" s="140"/>
      <c r="L37" s="140"/>
      <c r="M37" s="140"/>
      <c r="N37" s="140"/>
      <c r="O37" s="140"/>
      <c r="P37" s="140"/>
      <c r="Q37" s="140"/>
      <c r="R37" s="140"/>
      <c r="S37" s="140"/>
      <c r="T37" s="140"/>
      <c r="U37" s="140"/>
      <c r="V37" s="140"/>
      <c r="W37" s="140"/>
      <c r="X37" s="141"/>
      <c r="Y37" s="327"/>
      <c r="Z37" s="328"/>
      <c r="AA37" s="329"/>
      <c r="AB37" s="139" t="s">
        <v>11</v>
      </c>
      <c r="AC37" s="140"/>
      <c r="AD37" s="141"/>
      <c r="AE37" s="337" t="s">
        <v>389</v>
      </c>
      <c r="AF37" s="337"/>
      <c r="AG37" s="337"/>
      <c r="AH37" s="337"/>
      <c r="AI37" s="337" t="s">
        <v>541</v>
      </c>
      <c r="AJ37" s="337"/>
      <c r="AK37" s="337"/>
      <c r="AL37" s="337"/>
      <c r="AM37" s="337" t="s">
        <v>357</v>
      </c>
      <c r="AN37" s="337"/>
      <c r="AO37" s="337"/>
      <c r="AP37" s="337"/>
      <c r="AQ37" s="330" t="s">
        <v>557</v>
      </c>
      <c r="AR37" s="331"/>
      <c r="AS37" s="331"/>
      <c r="AT37" s="331"/>
      <c r="AU37" s="331"/>
      <c r="AV37" s="331"/>
      <c r="AW37" s="331"/>
      <c r="AX37" s="332"/>
      <c r="AY37">
        <f>IF(SUBSTITUTE(SUBSTITUTE($G$38,"／",""),"　","")="",0,1)</f>
        <v>1</v>
      </c>
    </row>
    <row r="38" spans="1:51" ht="23.25" customHeight="1" x14ac:dyDescent="0.15">
      <c r="A38" s="322"/>
      <c r="B38" s="323"/>
      <c r="C38" s="323"/>
      <c r="D38" s="323"/>
      <c r="E38" s="323"/>
      <c r="F38" s="324"/>
      <c r="G38" s="333" t="s">
        <v>596</v>
      </c>
      <c r="H38" s="334"/>
      <c r="I38" s="334"/>
      <c r="J38" s="334"/>
      <c r="K38" s="334"/>
      <c r="L38" s="334"/>
      <c r="M38" s="334"/>
      <c r="N38" s="334"/>
      <c r="O38" s="334"/>
      <c r="P38" s="334"/>
      <c r="Q38" s="334"/>
      <c r="R38" s="334"/>
      <c r="S38" s="334"/>
      <c r="T38" s="334"/>
      <c r="U38" s="334"/>
      <c r="V38" s="334"/>
      <c r="W38" s="334"/>
      <c r="X38" s="334"/>
      <c r="Y38" s="310" t="s">
        <v>550</v>
      </c>
      <c r="Z38" s="311"/>
      <c r="AA38" s="312"/>
      <c r="AB38" s="313" t="s">
        <v>588</v>
      </c>
      <c r="AC38" s="314"/>
      <c r="AD38" s="315"/>
      <c r="AE38" s="316">
        <v>5.0999999999999996</v>
      </c>
      <c r="AF38" s="316"/>
      <c r="AG38" s="316"/>
      <c r="AH38" s="316"/>
      <c r="AI38" s="316">
        <v>33.200000000000003</v>
      </c>
      <c r="AJ38" s="316"/>
      <c r="AK38" s="316"/>
      <c r="AL38" s="316"/>
      <c r="AM38" s="316">
        <v>9.1</v>
      </c>
      <c r="AN38" s="316"/>
      <c r="AO38" s="316"/>
      <c r="AP38" s="316"/>
      <c r="AQ38" s="275">
        <v>8.8000000000000007</v>
      </c>
      <c r="AR38" s="317"/>
      <c r="AS38" s="317"/>
      <c r="AT38" s="317"/>
      <c r="AU38" s="317"/>
      <c r="AV38" s="317"/>
      <c r="AW38" s="317"/>
      <c r="AX38" s="318"/>
      <c r="AY38">
        <f>$AY$37</f>
        <v>1</v>
      </c>
    </row>
    <row r="39" spans="1:51" ht="23.25" customHeight="1" thickBot="1" x14ac:dyDescent="0.2">
      <c r="A39" s="325"/>
      <c r="B39" s="170"/>
      <c r="C39" s="170"/>
      <c r="D39" s="170"/>
      <c r="E39" s="170"/>
      <c r="F39" s="326"/>
      <c r="G39" s="335"/>
      <c r="H39" s="336"/>
      <c r="I39" s="336"/>
      <c r="J39" s="336"/>
      <c r="K39" s="336"/>
      <c r="L39" s="336"/>
      <c r="M39" s="336"/>
      <c r="N39" s="336"/>
      <c r="O39" s="336"/>
      <c r="P39" s="336"/>
      <c r="Q39" s="336"/>
      <c r="R39" s="336"/>
      <c r="S39" s="336"/>
      <c r="T39" s="336"/>
      <c r="U39" s="336"/>
      <c r="V39" s="336"/>
      <c r="W39" s="336"/>
      <c r="X39" s="336"/>
      <c r="Y39" s="302" t="s">
        <v>552</v>
      </c>
      <c r="Z39" s="303"/>
      <c r="AA39" s="304"/>
      <c r="AB39" s="305" t="s">
        <v>589</v>
      </c>
      <c r="AC39" s="306"/>
      <c r="AD39" s="307"/>
      <c r="AE39" s="308" t="s">
        <v>597</v>
      </c>
      <c r="AF39" s="308"/>
      <c r="AG39" s="308"/>
      <c r="AH39" s="308"/>
      <c r="AI39" s="308" t="s">
        <v>598</v>
      </c>
      <c r="AJ39" s="308"/>
      <c r="AK39" s="308"/>
      <c r="AL39" s="308"/>
      <c r="AM39" s="308" t="s">
        <v>599</v>
      </c>
      <c r="AN39" s="308"/>
      <c r="AO39" s="308"/>
      <c r="AP39" s="308"/>
      <c r="AQ39" s="308" t="s">
        <v>600</v>
      </c>
      <c r="AR39" s="308"/>
      <c r="AS39" s="308"/>
      <c r="AT39" s="308"/>
      <c r="AU39" s="308"/>
      <c r="AV39" s="308"/>
      <c r="AW39" s="308"/>
      <c r="AX39" s="309"/>
      <c r="AY39">
        <f>$AY$37</f>
        <v>1</v>
      </c>
    </row>
    <row r="40" spans="1:51" ht="47.25" customHeight="1" x14ac:dyDescent="0.15">
      <c r="A40" s="338" t="s">
        <v>548</v>
      </c>
      <c r="B40" s="339"/>
      <c r="C40" s="339"/>
      <c r="D40" s="339"/>
      <c r="E40" s="339"/>
      <c r="F40" s="340"/>
      <c r="G40" s="242" t="s">
        <v>601</v>
      </c>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4"/>
      <c r="AY40">
        <f>COUNTA($G$40)</f>
        <v>1</v>
      </c>
    </row>
    <row r="41" spans="1:51" ht="31.5" customHeight="1" x14ac:dyDescent="0.15">
      <c r="A41" s="245" t="s">
        <v>549</v>
      </c>
      <c r="B41" s="246"/>
      <c r="C41" s="246"/>
      <c r="D41" s="246"/>
      <c r="E41" s="246"/>
      <c r="F41" s="247"/>
      <c r="G41" s="251" t="s">
        <v>545</v>
      </c>
      <c r="H41" s="252"/>
      <c r="I41" s="252"/>
      <c r="J41" s="252"/>
      <c r="K41" s="252"/>
      <c r="L41" s="252"/>
      <c r="M41" s="252"/>
      <c r="N41" s="252"/>
      <c r="O41" s="252"/>
      <c r="P41" s="253" t="s">
        <v>544</v>
      </c>
      <c r="Q41" s="252"/>
      <c r="R41" s="252"/>
      <c r="S41" s="252"/>
      <c r="T41" s="252"/>
      <c r="U41" s="252"/>
      <c r="V41" s="252"/>
      <c r="W41" s="252"/>
      <c r="X41" s="254"/>
      <c r="Y41" s="255"/>
      <c r="Z41" s="256"/>
      <c r="AA41" s="257"/>
      <c r="AB41" s="258" t="s">
        <v>11</v>
      </c>
      <c r="AC41" s="258"/>
      <c r="AD41" s="258"/>
      <c r="AE41" s="337" t="s">
        <v>389</v>
      </c>
      <c r="AF41" s="337"/>
      <c r="AG41" s="337"/>
      <c r="AH41" s="337"/>
      <c r="AI41" s="337" t="s">
        <v>541</v>
      </c>
      <c r="AJ41" s="337"/>
      <c r="AK41" s="337"/>
      <c r="AL41" s="337"/>
      <c r="AM41" s="337" t="s">
        <v>357</v>
      </c>
      <c r="AN41" s="337"/>
      <c r="AO41" s="337"/>
      <c r="AP41" s="337"/>
      <c r="AQ41" s="285" t="s">
        <v>388</v>
      </c>
      <c r="AR41" s="286"/>
      <c r="AS41" s="286"/>
      <c r="AT41" s="287"/>
      <c r="AU41" s="285" t="s">
        <v>556</v>
      </c>
      <c r="AV41" s="286"/>
      <c r="AW41" s="286"/>
      <c r="AX41" s="288"/>
      <c r="AY41">
        <f>COUNTA($G$42)</f>
        <v>1</v>
      </c>
    </row>
    <row r="42" spans="1:51" ht="23.25" customHeight="1" x14ac:dyDescent="0.15">
      <c r="A42" s="245"/>
      <c r="B42" s="246"/>
      <c r="C42" s="246"/>
      <c r="D42" s="246"/>
      <c r="E42" s="246"/>
      <c r="F42" s="247"/>
      <c r="G42" s="289" t="s">
        <v>602</v>
      </c>
      <c r="H42" s="290"/>
      <c r="I42" s="290"/>
      <c r="J42" s="290"/>
      <c r="K42" s="290"/>
      <c r="L42" s="290"/>
      <c r="M42" s="290"/>
      <c r="N42" s="290"/>
      <c r="O42" s="290"/>
      <c r="P42" s="293" t="s">
        <v>603</v>
      </c>
      <c r="Q42" s="294"/>
      <c r="R42" s="294"/>
      <c r="S42" s="294"/>
      <c r="T42" s="294"/>
      <c r="U42" s="294"/>
      <c r="V42" s="294"/>
      <c r="W42" s="294"/>
      <c r="X42" s="295"/>
      <c r="Y42" s="299" t="s">
        <v>48</v>
      </c>
      <c r="Z42" s="300"/>
      <c r="AA42" s="301"/>
      <c r="AB42" s="281" t="s">
        <v>585</v>
      </c>
      <c r="AC42" s="281"/>
      <c r="AD42" s="281"/>
      <c r="AE42" s="274">
        <v>2</v>
      </c>
      <c r="AF42" s="274"/>
      <c r="AG42" s="274"/>
      <c r="AH42" s="274"/>
      <c r="AI42" s="274">
        <v>2</v>
      </c>
      <c r="AJ42" s="274"/>
      <c r="AK42" s="274"/>
      <c r="AL42" s="274"/>
      <c r="AM42" s="274">
        <v>2</v>
      </c>
      <c r="AN42" s="274"/>
      <c r="AO42" s="274"/>
      <c r="AP42" s="274"/>
      <c r="AQ42" s="274">
        <v>2</v>
      </c>
      <c r="AR42" s="274"/>
      <c r="AS42" s="274"/>
      <c r="AT42" s="274"/>
      <c r="AU42" s="275" t="s">
        <v>586</v>
      </c>
      <c r="AV42" s="276"/>
      <c r="AW42" s="276"/>
      <c r="AX42" s="277"/>
      <c r="AY42">
        <f>$AY$41</f>
        <v>1</v>
      </c>
    </row>
    <row r="43" spans="1:51" ht="23.25" customHeight="1" x14ac:dyDescent="0.15">
      <c r="A43" s="248"/>
      <c r="B43" s="249"/>
      <c r="C43" s="249"/>
      <c r="D43" s="249"/>
      <c r="E43" s="249"/>
      <c r="F43" s="250"/>
      <c r="G43" s="291"/>
      <c r="H43" s="292"/>
      <c r="I43" s="292"/>
      <c r="J43" s="292"/>
      <c r="K43" s="292"/>
      <c r="L43" s="292"/>
      <c r="M43" s="292"/>
      <c r="N43" s="292"/>
      <c r="O43" s="292"/>
      <c r="P43" s="296"/>
      <c r="Q43" s="297"/>
      <c r="R43" s="297"/>
      <c r="S43" s="297"/>
      <c r="T43" s="297"/>
      <c r="U43" s="297"/>
      <c r="V43" s="297"/>
      <c r="W43" s="297"/>
      <c r="X43" s="298"/>
      <c r="Y43" s="278" t="s">
        <v>49</v>
      </c>
      <c r="Z43" s="279"/>
      <c r="AA43" s="280"/>
      <c r="AB43" s="281" t="s">
        <v>585</v>
      </c>
      <c r="AC43" s="281"/>
      <c r="AD43" s="281"/>
      <c r="AE43" s="274">
        <v>2</v>
      </c>
      <c r="AF43" s="274"/>
      <c r="AG43" s="274"/>
      <c r="AH43" s="274"/>
      <c r="AI43" s="274">
        <v>2</v>
      </c>
      <c r="AJ43" s="274"/>
      <c r="AK43" s="274"/>
      <c r="AL43" s="274"/>
      <c r="AM43" s="274">
        <v>2</v>
      </c>
      <c r="AN43" s="274"/>
      <c r="AO43" s="274"/>
      <c r="AP43" s="274"/>
      <c r="AQ43" s="274">
        <v>2</v>
      </c>
      <c r="AR43" s="274"/>
      <c r="AS43" s="274"/>
      <c r="AT43" s="274"/>
      <c r="AU43" s="275" t="s">
        <v>586</v>
      </c>
      <c r="AV43" s="276"/>
      <c r="AW43" s="276"/>
      <c r="AX43" s="277"/>
      <c r="AY43">
        <f>$AY$41</f>
        <v>1</v>
      </c>
    </row>
    <row r="44" spans="1:51" ht="23.25" customHeight="1" x14ac:dyDescent="0.15">
      <c r="A44" s="341" t="s">
        <v>550</v>
      </c>
      <c r="B44" s="342"/>
      <c r="C44" s="342"/>
      <c r="D44" s="342"/>
      <c r="E44" s="342"/>
      <c r="F44" s="343"/>
      <c r="G44" s="140" t="s">
        <v>551</v>
      </c>
      <c r="H44" s="140"/>
      <c r="I44" s="140"/>
      <c r="J44" s="140"/>
      <c r="K44" s="140"/>
      <c r="L44" s="140"/>
      <c r="M44" s="140"/>
      <c r="N44" s="140"/>
      <c r="O44" s="140"/>
      <c r="P44" s="140"/>
      <c r="Q44" s="140"/>
      <c r="R44" s="140"/>
      <c r="S44" s="140"/>
      <c r="T44" s="140"/>
      <c r="U44" s="140"/>
      <c r="V44" s="140"/>
      <c r="W44" s="140"/>
      <c r="X44" s="141"/>
      <c r="Y44" s="327"/>
      <c r="Z44" s="328"/>
      <c r="AA44" s="329"/>
      <c r="AB44" s="139" t="s">
        <v>11</v>
      </c>
      <c r="AC44" s="140"/>
      <c r="AD44" s="141"/>
      <c r="AE44" s="337" t="s">
        <v>389</v>
      </c>
      <c r="AF44" s="337"/>
      <c r="AG44" s="337"/>
      <c r="AH44" s="337"/>
      <c r="AI44" s="337" t="s">
        <v>541</v>
      </c>
      <c r="AJ44" s="337"/>
      <c r="AK44" s="337"/>
      <c r="AL44" s="337"/>
      <c r="AM44" s="337" t="s">
        <v>357</v>
      </c>
      <c r="AN44" s="337"/>
      <c r="AO44" s="337"/>
      <c r="AP44" s="337"/>
      <c r="AQ44" s="330" t="s">
        <v>557</v>
      </c>
      <c r="AR44" s="331"/>
      <c r="AS44" s="331"/>
      <c r="AT44" s="331"/>
      <c r="AU44" s="331"/>
      <c r="AV44" s="331"/>
      <c r="AW44" s="331"/>
      <c r="AX44" s="332"/>
      <c r="AY44">
        <f>IF(SUBSTITUTE(SUBSTITUTE($G$45,"／",""),"　","")="",0,1)</f>
        <v>1</v>
      </c>
    </row>
    <row r="45" spans="1:51" ht="23.25" customHeight="1" x14ac:dyDescent="0.15">
      <c r="A45" s="344"/>
      <c r="B45" s="345"/>
      <c r="C45" s="345"/>
      <c r="D45" s="345"/>
      <c r="E45" s="345"/>
      <c r="F45" s="346"/>
      <c r="G45" s="333" t="s">
        <v>604</v>
      </c>
      <c r="H45" s="334"/>
      <c r="I45" s="334"/>
      <c r="J45" s="334"/>
      <c r="K45" s="334"/>
      <c r="L45" s="334"/>
      <c r="M45" s="334"/>
      <c r="N45" s="334"/>
      <c r="O45" s="334"/>
      <c r="P45" s="334"/>
      <c r="Q45" s="334"/>
      <c r="R45" s="334"/>
      <c r="S45" s="334"/>
      <c r="T45" s="334"/>
      <c r="U45" s="334"/>
      <c r="V45" s="334"/>
      <c r="W45" s="334"/>
      <c r="X45" s="334"/>
      <c r="Y45" s="310" t="s">
        <v>550</v>
      </c>
      <c r="Z45" s="311"/>
      <c r="AA45" s="312"/>
      <c r="AB45" s="313" t="s">
        <v>605</v>
      </c>
      <c r="AC45" s="314"/>
      <c r="AD45" s="315"/>
      <c r="AE45" s="316">
        <v>7.7</v>
      </c>
      <c r="AF45" s="316"/>
      <c r="AG45" s="316"/>
      <c r="AH45" s="316"/>
      <c r="AI45" s="316">
        <v>19</v>
      </c>
      <c r="AJ45" s="316"/>
      <c r="AK45" s="316"/>
      <c r="AL45" s="316"/>
      <c r="AM45" s="316">
        <v>15.6</v>
      </c>
      <c r="AN45" s="316"/>
      <c r="AO45" s="316"/>
      <c r="AP45" s="316"/>
      <c r="AQ45" s="275">
        <v>13.6</v>
      </c>
      <c r="AR45" s="317"/>
      <c r="AS45" s="317"/>
      <c r="AT45" s="317"/>
      <c r="AU45" s="317"/>
      <c r="AV45" s="317"/>
      <c r="AW45" s="317"/>
      <c r="AX45" s="318"/>
      <c r="AY45">
        <f>$AY$44</f>
        <v>1</v>
      </c>
    </row>
    <row r="46" spans="1:51" ht="23.25" customHeight="1" x14ac:dyDescent="0.15">
      <c r="A46" s="347"/>
      <c r="B46" s="348"/>
      <c r="C46" s="348"/>
      <c r="D46" s="348"/>
      <c r="E46" s="348"/>
      <c r="F46" s="349"/>
      <c r="G46" s="335"/>
      <c r="H46" s="336"/>
      <c r="I46" s="336"/>
      <c r="J46" s="336"/>
      <c r="K46" s="336"/>
      <c r="L46" s="336"/>
      <c r="M46" s="336"/>
      <c r="N46" s="336"/>
      <c r="O46" s="336"/>
      <c r="P46" s="336"/>
      <c r="Q46" s="336"/>
      <c r="R46" s="336"/>
      <c r="S46" s="336"/>
      <c r="T46" s="336"/>
      <c r="U46" s="336"/>
      <c r="V46" s="336"/>
      <c r="W46" s="336"/>
      <c r="X46" s="336"/>
      <c r="Y46" s="302" t="s">
        <v>552</v>
      </c>
      <c r="Z46" s="303"/>
      <c r="AA46" s="304"/>
      <c r="AB46" s="305" t="s">
        <v>589</v>
      </c>
      <c r="AC46" s="306"/>
      <c r="AD46" s="307"/>
      <c r="AE46" s="308" t="s">
        <v>606</v>
      </c>
      <c r="AF46" s="308"/>
      <c r="AG46" s="308"/>
      <c r="AH46" s="308"/>
      <c r="AI46" s="308" t="s">
        <v>607</v>
      </c>
      <c r="AJ46" s="308"/>
      <c r="AK46" s="308"/>
      <c r="AL46" s="308"/>
      <c r="AM46" s="308" t="s">
        <v>608</v>
      </c>
      <c r="AN46" s="308"/>
      <c r="AO46" s="308"/>
      <c r="AP46" s="308"/>
      <c r="AQ46" s="308" t="s">
        <v>609</v>
      </c>
      <c r="AR46" s="308"/>
      <c r="AS46" s="308"/>
      <c r="AT46" s="308"/>
      <c r="AU46" s="308"/>
      <c r="AV46" s="308"/>
      <c r="AW46" s="308"/>
      <c r="AX46" s="309"/>
      <c r="AY46">
        <f>$AY$44</f>
        <v>1</v>
      </c>
    </row>
    <row r="47" spans="1:51" ht="18.75" customHeight="1" x14ac:dyDescent="0.15">
      <c r="A47" s="360" t="s">
        <v>214</v>
      </c>
      <c r="B47" s="361"/>
      <c r="C47" s="361"/>
      <c r="D47" s="361"/>
      <c r="E47" s="361"/>
      <c r="F47" s="362"/>
      <c r="G47" s="370" t="s">
        <v>131</v>
      </c>
      <c r="H47" s="345"/>
      <c r="I47" s="345"/>
      <c r="J47" s="345"/>
      <c r="K47" s="345"/>
      <c r="L47" s="345"/>
      <c r="M47" s="345"/>
      <c r="N47" s="345"/>
      <c r="O47" s="371"/>
      <c r="P47" s="374" t="s">
        <v>51</v>
      </c>
      <c r="Q47" s="345"/>
      <c r="R47" s="345"/>
      <c r="S47" s="345"/>
      <c r="T47" s="345"/>
      <c r="U47" s="345"/>
      <c r="V47" s="345"/>
      <c r="W47" s="345"/>
      <c r="X47" s="371"/>
      <c r="Y47" s="376"/>
      <c r="Z47" s="377"/>
      <c r="AA47" s="378"/>
      <c r="AB47" s="382" t="s">
        <v>11</v>
      </c>
      <c r="AC47" s="383"/>
      <c r="AD47" s="384"/>
      <c r="AE47" s="337" t="s">
        <v>389</v>
      </c>
      <c r="AF47" s="337"/>
      <c r="AG47" s="337"/>
      <c r="AH47" s="337"/>
      <c r="AI47" s="337" t="s">
        <v>541</v>
      </c>
      <c r="AJ47" s="337"/>
      <c r="AK47" s="337"/>
      <c r="AL47" s="337"/>
      <c r="AM47" s="337" t="s">
        <v>357</v>
      </c>
      <c r="AN47" s="337"/>
      <c r="AO47" s="337"/>
      <c r="AP47" s="337"/>
      <c r="AQ47" s="350" t="s">
        <v>165</v>
      </c>
      <c r="AR47" s="351"/>
      <c r="AS47" s="351"/>
      <c r="AT47" s="352"/>
      <c r="AU47" s="345" t="s">
        <v>121</v>
      </c>
      <c r="AV47" s="345"/>
      <c r="AW47" s="345"/>
      <c r="AX47" s="353"/>
      <c r="AY47">
        <f>COUNTA($G$49)</f>
        <v>1</v>
      </c>
    </row>
    <row r="48" spans="1:51" ht="18.75" customHeight="1" x14ac:dyDescent="0.15">
      <c r="A48" s="363"/>
      <c r="B48" s="364"/>
      <c r="C48" s="364"/>
      <c r="D48" s="364"/>
      <c r="E48" s="364"/>
      <c r="F48" s="365"/>
      <c r="G48" s="372"/>
      <c r="H48" s="348"/>
      <c r="I48" s="348"/>
      <c r="J48" s="348"/>
      <c r="K48" s="348"/>
      <c r="L48" s="348"/>
      <c r="M48" s="348"/>
      <c r="N48" s="348"/>
      <c r="O48" s="373"/>
      <c r="P48" s="375"/>
      <c r="Q48" s="348"/>
      <c r="R48" s="348"/>
      <c r="S48" s="348"/>
      <c r="T48" s="348"/>
      <c r="U48" s="348"/>
      <c r="V48" s="348"/>
      <c r="W48" s="348"/>
      <c r="X48" s="373"/>
      <c r="Y48" s="379"/>
      <c r="Z48" s="380"/>
      <c r="AA48" s="381"/>
      <c r="AB48" s="282"/>
      <c r="AC48" s="385"/>
      <c r="AD48" s="386"/>
      <c r="AE48" s="337"/>
      <c r="AF48" s="337"/>
      <c r="AG48" s="337"/>
      <c r="AH48" s="337"/>
      <c r="AI48" s="337"/>
      <c r="AJ48" s="337"/>
      <c r="AK48" s="337"/>
      <c r="AL48" s="337"/>
      <c r="AM48" s="337"/>
      <c r="AN48" s="337"/>
      <c r="AO48" s="337"/>
      <c r="AP48" s="337"/>
      <c r="AQ48" s="354"/>
      <c r="AR48" s="355"/>
      <c r="AS48" s="356" t="s">
        <v>166</v>
      </c>
      <c r="AT48" s="357"/>
      <c r="AU48" s="358"/>
      <c r="AV48" s="358"/>
      <c r="AW48" s="348" t="s">
        <v>158</v>
      </c>
      <c r="AX48" s="359"/>
      <c r="AY48">
        <f t="shared" ref="AY48:AY53" si="0">$AY$47</f>
        <v>1</v>
      </c>
    </row>
    <row r="49" spans="1:51" ht="23.25" customHeight="1" x14ac:dyDescent="0.15">
      <c r="A49" s="366"/>
      <c r="B49" s="364"/>
      <c r="C49" s="364"/>
      <c r="D49" s="364"/>
      <c r="E49" s="364"/>
      <c r="F49" s="365"/>
      <c r="G49" s="387" t="s">
        <v>610</v>
      </c>
      <c r="H49" s="388"/>
      <c r="I49" s="388"/>
      <c r="J49" s="388"/>
      <c r="K49" s="388"/>
      <c r="L49" s="388"/>
      <c r="M49" s="388"/>
      <c r="N49" s="388"/>
      <c r="O49" s="389"/>
      <c r="P49" s="396" t="s">
        <v>611</v>
      </c>
      <c r="Q49" s="396"/>
      <c r="R49" s="396"/>
      <c r="S49" s="396"/>
      <c r="T49" s="396"/>
      <c r="U49" s="396"/>
      <c r="V49" s="396"/>
      <c r="W49" s="396"/>
      <c r="X49" s="397"/>
      <c r="Y49" s="302" t="s">
        <v>12</v>
      </c>
      <c r="Z49" s="402"/>
      <c r="AA49" s="403"/>
      <c r="AB49" s="404" t="s">
        <v>226</v>
      </c>
      <c r="AC49" s="404"/>
      <c r="AD49" s="404"/>
      <c r="AE49" s="275">
        <v>36.200000000000003</v>
      </c>
      <c r="AF49" s="317"/>
      <c r="AG49" s="317"/>
      <c r="AH49" s="317"/>
      <c r="AI49" s="275">
        <v>34.6</v>
      </c>
      <c r="AJ49" s="317"/>
      <c r="AK49" s="317"/>
      <c r="AL49" s="317"/>
      <c r="AM49" s="275">
        <v>33</v>
      </c>
      <c r="AN49" s="317"/>
      <c r="AO49" s="317"/>
      <c r="AP49" s="317"/>
      <c r="AQ49" s="405"/>
      <c r="AR49" s="406"/>
      <c r="AS49" s="406"/>
      <c r="AT49" s="407"/>
      <c r="AU49" s="317"/>
      <c r="AV49" s="317"/>
      <c r="AW49" s="317"/>
      <c r="AX49" s="318"/>
      <c r="AY49">
        <f t="shared" si="0"/>
        <v>1</v>
      </c>
    </row>
    <row r="50" spans="1:51" ht="23.25" customHeight="1" x14ac:dyDescent="0.15">
      <c r="A50" s="367"/>
      <c r="B50" s="368"/>
      <c r="C50" s="368"/>
      <c r="D50" s="368"/>
      <c r="E50" s="368"/>
      <c r="F50" s="369"/>
      <c r="G50" s="390"/>
      <c r="H50" s="391"/>
      <c r="I50" s="391"/>
      <c r="J50" s="391"/>
      <c r="K50" s="391"/>
      <c r="L50" s="391"/>
      <c r="M50" s="391"/>
      <c r="N50" s="391"/>
      <c r="O50" s="392"/>
      <c r="P50" s="398"/>
      <c r="Q50" s="398"/>
      <c r="R50" s="398"/>
      <c r="S50" s="398"/>
      <c r="T50" s="398"/>
      <c r="U50" s="398"/>
      <c r="V50" s="398"/>
      <c r="W50" s="398"/>
      <c r="X50" s="399"/>
      <c r="Y50" s="139" t="s">
        <v>47</v>
      </c>
      <c r="Z50" s="140"/>
      <c r="AA50" s="141"/>
      <c r="AB50" s="409" t="s">
        <v>226</v>
      </c>
      <c r="AC50" s="409"/>
      <c r="AD50" s="409"/>
      <c r="AE50" s="275">
        <v>50</v>
      </c>
      <c r="AF50" s="317"/>
      <c r="AG50" s="317"/>
      <c r="AH50" s="317"/>
      <c r="AI50" s="275">
        <v>50</v>
      </c>
      <c r="AJ50" s="317"/>
      <c r="AK50" s="317"/>
      <c r="AL50" s="317"/>
      <c r="AM50" s="275">
        <v>50</v>
      </c>
      <c r="AN50" s="317"/>
      <c r="AO50" s="317"/>
      <c r="AP50" s="317"/>
      <c r="AQ50" s="405">
        <v>50</v>
      </c>
      <c r="AR50" s="406"/>
      <c r="AS50" s="406"/>
      <c r="AT50" s="407"/>
      <c r="AU50" s="317">
        <v>50</v>
      </c>
      <c r="AV50" s="317"/>
      <c r="AW50" s="317"/>
      <c r="AX50" s="318"/>
      <c r="AY50">
        <f t="shared" si="0"/>
        <v>1</v>
      </c>
    </row>
    <row r="51" spans="1:51" ht="23.25" customHeight="1" x14ac:dyDescent="0.15">
      <c r="A51" s="366"/>
      <c r="B51" s="364"/>
      <c r="C51" s="364"/>
      <c r="D51" s="364"/>
      <c r="E51" s="364"/>
      <c r="F51" s="365"/>
      <c r="G51" s="393"/>
      <c r="H51" s="394"/>
      <c r="I51" s="394"/>
      <c r="J51" s="394"/>
      <c r="K51" s="394"/>
      <c r="L51" s="394"/>
      <c r="M51" s="394"/>
      <c r="N51" s="394"/>
      <c r="O51" s="395"/>
      <c r="P51" s="400"/>
      <c r="Q51" s="400"/>
      <c r="R51" s="400"/>
      <c r="S51" s="400"/>
      <c r="T51" s="400"/>
      <c r="U51" s="400"/>
      <c r="V51" s="400"/>
      <c r="W51" s="400"/>
      <c r="X51" s="401"/>
      <c r="Y51" s="139" t="s">
        <v>13</v>
      </c>
      <c r="Z51" s="140"/>
      <c r="AA51" s="141"/>
      <c r="AB51" s="408" t="s">
        <v>14</v>
      </c>
      <c r="AC51" s="408"/>
      <c r="AD51" s="408"/>
      <c r="AE51" s="275">
        <v>72.400000000000006</v>
      </c>
      <c r="AF51" s="317"/>
      <c r="AG51" s="317"/>
      <c r="AH51" s="317"/>
      <c r="AI51" s="275">
        <v>69.2</v>
      </c>
      <c r="AJ51" s="317"/>
      <c r="AK51" s="317"/>
      <c r="AL51" s="317"/>
      <c r="AM51" s="275">
        <v>66</v>
      </c>
      <c r="AN51" s="317"/>
      <c r="AO51" s="317"/>
      <c r="AP51" s="317"/>
      <c r="AQ51" s="405"/>
      <c r="AR51" s="406"/>
      <c r="AS51" s="406"/>
      <c r="AT51" s="407"/>
      <c r="AU51" s="317"/>
      <c r="AV51" s="317"/>
      <c r="AW51" s="317"/>
      <c r="AX51" s="318"/>
      <c r="AY51">
        <f t="shared" si="0"/>
        <v>1</v>
      </c>
    </row>
    <row r="52" spans="1:51" ht="37.5" customHeight="1" x14ac:dyDescent="0.15">
      <c r="A52" s="341" t="s">
        <v>235</v>
      </c>
      <c r="B52" s="410"/>
      <c r="C52" s="410"/>
      <c r="D52" s="410"/>
      <c r="E52" s="410"/>
      <c r="F52" s="411"/>
      <c r="G52" s="412" t="s">
        <v>612</v>
      </c>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4"/>
      <c r="AY52">
        <f t="shared" si="0"/>
        <v>1</v>
      </c>
    </row>
    <row r="53" spans="1:51" ht="37.5" customHeight="1" thickBot="1" x14ac:dyDescent="0.2">
      <c r="A53" s="248"/>
      <c r="B53" s="249"/>
      <c r="C53" s="249"/>
      <c r="D53" s="249"/>
      <c r="E53" s="249"/>
      <c r="F53" s="250"/>
      <c r="G53" s="415"/>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416"/>
      <c r="AM53" s="416"/>
      <c r="AN53" s="416"/>
      <c r="AO53" s="416"/>
      <c r="AP53" s="416"/>
      <c r="AQ53" s="416"/>
      <c r="AR53" s="416"/>
      <c r="AS53" s="416"/>
      <c r="AT53" s="416"/>
      <c r="AU53" s="416"/>
      <c r="AV53" s="416"/>
      <c r="AW53" s="416"/>
      <c r="AX53" s="417"/>
      <c r="AY53">
        <f t="shared" si="0"/>
        <v>1</v>
      </c>
    </row>
    <row r="54" spans="1:51" ht="45" customHeight="1" x14ac:dyDescent="0.15">
      <c r="A54" s="418" t="s">
        <v>256</v>
      </c>
      <c r="B54" s="419"/>
      <c r="C54" s="422" t="s">
        <v>167</v>
      </c>
      <c r="D54" s="419"/>
      <c r="E54" s="424" t="s">
        <v>180</v>
      </c>
      <c r="F54" s="425"/>
      <c r="G54" s="426" t="s">
        <v>613</v>
      </c>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c r="AJ54" s="427"/>
      <c r="AK54" s="427"/>
      <c r="AL54" s="427"/>
      <c r="AM54" s="427"/>
      <c r="AN54" s="427"/>
      <c r="AO54" s="427"/>
      <c r="AP54" s="427"/>
      <c r="AQ54" s="427"/>
      <c r="AR54" s="427"/>
      <c r="AS54" s="427"/>
      <c r="AT54" s="427"/>
      <c r="AU54" s="427"/>
      <c r="AV54" s="427"/>
      <c r="AW54" s="427"/>
      <c r="AX54" s="428"/>
    </row>
    <row r="55" spans="1:51" ht="32.25" customHeight="1" x14ac:dyDescent="0.15">
      <c r="A55" s="420"/>
      <c r="B55" s="421"/>
      <c r="C55" s="423"/>
      <c r="D55" s="421"/>
      <c r="E55" s="429" t="s">
        <v>179</v>
      </c>
      <c r="F55" s="411"/>
      <c r="G55" s="431" t="s">
        <v>614</v>
      </c>
      <c r="H55" s="396"/>
      <c r="I55" s="396"/>
      <c r="J55" s="396"/>
      <c r="K55" s="396"/>
      <c r="L55" s="396"/>
      <c r="M55" s="396"/>
      <c r="N55" s="396"/>
      <c r="O55" s="396"/>
      <c r="P55" s="396"/>
      <c r="Q55" s="396"/>
      <c r="R55" s="396"/>
      <c r="S55" s="396"/>
      <c r="T55" s="396"/>
      <c r="U55" s="396"/>
      <c r="V55" s="397"/>
      <c r="W55" s="433" t="s">
        <v>553</v>
      </c>
      <c r="X55" s="434"/>
      <c r="Y55" s="434"/>
      <c r="Z55" s="434"/>
      <c r="AA55" s="435"/>
      <c r="AB55" s="436" t="s">
        <v>615</v>
      </c>
      <c r="AC55" s="437"/>
      <c r="AD55" s="437"/>
      <c r="AE55" s="437"/>
      <c r="AF55" s="437"/>
      <c r="AG55" s="437"/>
      <c r="AH55" s="437"/>
      <c r="AI55" s="437"/>
      <c r="AJ55" s="437"/>
      <c r="AK55" s="437"/>
      <c r="AL55" s="437"/>
      <c r="AM55" s="437"/>
      <c r="AN55" s="437"/>
      <c r="AO55" s="437"/>
      <c r="AP55" s="437"/>
      <c r="AQ55" s="437"/>
      <c r="AR55" s="437"/>
      <c r="AS55" s="437"/>
      <c r="AT55" s="437"/>
      <c r="AU55" s="437"/>
      <c r="AV55" s="437"/>
      <c r="AW55" s="437"/>
      <c r="AX55" s="438"/>
    </row>
    <row r="56" spans="1:51" ht="21" customHeight="1" thickBot="1" x14ac:dyDescent="0.2">
      <c r="A56" s="420"/>
      <c r="B56" s="421"/>
      <c r="C56" s="423"/>
      <c r="D56" s="421"/>
      <c r="E56" s="430"/>
      <c r="F56" s="250"/>
      <c r="G56" s="432"/>
      <c r="H56" s="400"/>
      <c r="I56" s="400"/>
      <c r="J56" s="400"/>
      <c r="K56" s="400"/>
      <c r="L56" s="400"/>
      <c r="M56" s="400"/>
      <c r="N56" s="400"/>
      <c r="O56" s="400"/>
      <c r="P56" s="400"/>
      <c r="Q56" s="400"/>
      <c r="R56" s="400"/>
      <c r="S56" s="400"/>
      <c r="T56" s="400"/>
      <c r="U56" s="400"/>
      <c r="V56" s="401"/>
      <c r="W56" s="439" t="s">
        <v>554</v>
      </c>
      <c r="X56" s="440"/>
      <c r="Y56" s="440"/>
      <c r="Z56" s="440"/>
      <c r="AA56" s="441"/>
      <c r="AB56" s="436" t="s">
        <v>616</v>
      </c>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8"/>
    </row>
    <row r="57" spans="1:51" ht="27" customHeight="1" x14ac:dyDescent="0.15">
      <c r="A57" s="489" t="s">
        <v>43</v>
      </c>
      <c r="B57" s="490"/>
      <c r="C57" s="490"/>
      <c r="D57" s="490"/>
      <c r="E57" s="490"/>
      <c r="F57" s="490"/>
      <c r="G57" s="490"/>
      <c r="H57" s="490"/>
      <c r="I57" s="490"/>
      <c r="J57" s="490"/>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0"/>
      <c r="AI57" s="490"/>
      <c r="AJ57" s="490"/>
      <c r="AK57" s="490"/>
      <c r="AL57" s="490"/>
      <c r="AM57" s="490"/>
      <c r="AN57" s="490"/>
      <c r="AO57" s="490"/>
      <c r="AP57" s="490"/>
      <c r="AQ57" s="490"/>
      <c r="AR57" s="490"/>
      <c r="AS57" s="490"/>
      <c r="AT57" s="490"/>
      <c r="AU57" s="490"/>
      <c r="AV57" s="490"/>
      <c r="AW57" s="490"/>
      <c r="AX57" s="491"/>
    </row>
    <row r="58" spans="1:51" ht="27" customHeight="1" x14ac:dyDescent="0.15">
      <c r="A58" s="5"/>
      <c r="B58" s="6"/>
      <c r="C58" s="492" t="s">
        <v>29</v>
      </c>
      <c r="D58" s="493"/>
      <c r="E58" s="493"/>
      <c r="F58" s="493"/>
      <c r="G58" s="493"/>
      <c r="H58" s="493"/>
      <c r="I58" s="493"/>
      <c r="J58" s="493"/>
      <c r="K58" s="493"/>
      <c r="L58" s="493"/>
      <c r="M58" s="493"/>
      <c r="N58" s="493"/>
      <c r="O58" s="493"/>
      <c r="P58" s="493"/>
      <c r="Q58" s="493"/>
      <c r="R58" s="493"/>
      <c r="S58" s="493"/>
      <c r="T58" s="493"/>
      <c r="U58" s="493"/>
      <c r="V58" s="493"/>
      <c r="W58" s="493"/>
      <c r="X58" s="493"/>
      <c r="Y58" s="493"/>
      <c r="Z58" s="493"/>
      <c r="AA58" s="493"/>
      <c r="AB58" s="493"/>
      <c r="AC58" s="494"/>
      <c r="AD58" s="493" t="s">
        <v>32</v>
      </c>
      <c r="AE58" s="493"/>
      <c r="AF58" s="493"/>
      <c r="AG58" s="495" t="s">
        <v>28</v>
      </c>
      <c r="AH58" s="493"/>
      <c r="AI58" s="493"/>
      <c r="AJ58" s="493"/>
      <c r="AK58" s="493"/>
      <c r="AL58" s="493"/>
      <c r="AM58" s="493"/>
      <c r="AN58" s="493"/>
      <c r="AO58" s="493"/>
      <c r="AP58" s="493"/>
      <c r="AQ58" s="493"/>
      <c r="AR58" s="493"/>
      <c r="AS58" s="493"/>
      <c r="AT58" s="493"/>
      <c r="AU58" s="493"/>
      <c r="AV58" s="493"/>
      <c r="AW58" s="493"/>
      <c r="AX58" s="496"/>
    </row>
    <row r="59" spans="1:51" ht="27" customHeight="1" x14ac:dyDescent="0.15">
      <c r="A59" s="497" t="s">
        <v>126</v>
      </c>
      <c r="B59" s="498"/>
      <c r="C59" s="503" t="s">
        <v>127</v>
      </c>
      <c r="D59" s="504"/>
      <c r="E59" s="504"/>
      <c r="F59" s="504"/>
      <c r="G59" s="504"/>
      <c r="H59" s="504"/>
      <c r="I59" s="504"/>
      <c r="J59" s="504"/>
      <c r="K59" s="504"/>
      <c r="L59" s="504"/>
      <c r="M59" s="504"/>
      <c r="N59" s="504"/>
      <c r="O59" s="504"/>
      <c r="P59" s="504"/>
      <c r="Q59" s="504"/>
      <c r="R59" s="504"/>
      <c r="S59" s="504"/>
      <c r="T59" s="504"/>
      <c r="U59" s="504"/>
      <c r="V59" s="504"/>
      <c r="W59" s="504"/>
      <c r="X59" s="504"/>
      <c r="Y59" s="504"/>
      <c r="Z59" s="504"/>
      <c r="AA59" s="504"/>
      <c r="AB59" s="504"/>
      <c r="AC59" s="505"/>
      <c r="AD59" s="506" t="s">
        <v>575</v>
      </c>
      <c r="AE59" s="507"/>
      <c r="AF59" s="507"/>
      <c r="AG59" s="508" t="s">
        <v>617</v>
      </c>
      <c r="AH59" s="509"/>
      <c r="AI59" s="509"/>
      <c r="AJ59" s="509"/>
      <c r="AK59" s="509"/>
      <c r="AL59" s="509"/>
      <c r="AM59" s="509"/>
      <c r="AN59" s="509"/>
      <c r="AO59" s="509"/>
      <c r="AP59" s="509"/>
      <c r="AQ59" s="509"/>
      <c r="AR59" s="509"/>
      <c r="AS59" s="509"/>
      <c r="AT59" s="509"/>
      <c r="AU59" s="509"/>
      <c r="AV59" s="509"/>
      <c r="AW59" s="509"/>
      <c r="AX59" s="510"/>
    </row>
    <row r="60" spans="1:51" ht="42" customHeight="1" x14ac:dyDescent="0.15">
      <c r="A60" s="499"/>
      <c r="B60" s="500"/>
      <c r="C60" s="511" t="s">
        <v>33</v>
      </c>
      <c r="D60" s="512"/>
      <c r="E60" s="512"/>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3"/>
      <c r="AD60" s="442" t="s">
        <v>575</v>
      </c>
      <c r="AE60" s="443"/>
      <c r="AF60" s="443"/>
      <c r="AG60" s="457" t="s">
        <v>618</v>
      </c>
      <c r="AH60" s="458"/>
      <c r="AI60" s="458"/>
      <c r="AJ60" s="458"/>
      <c r="AK60" s="458"/>
      <c r="AL60" s="458"/>
      <c r="AM60" s="458"/>
      <c r="AN60" s="458"/>
      <c r="AO60" s="458"/>
      <c r="AP60" s="458"/>
      <c r="AQ60" s="458"/>
      <c r="AR60" s="458"/>
      <c r="AS60" s="458"/>
      <c r="AT60" s="458"/>
      <c r="AU60" s="458"/>
      <c r="AV60" s="458"/>
      <c r="AW60" s="458"/>
      <c r="AX60" s="459"/>
    </row>
    <row r="61" spans="1:51" ht="27" customHeight="1" x14ac:dyDescent="0.15">
      <c r="A61" s="501"/>
      <c r="B61" s="502"/>
      <c r="C61" s="460" t="s">
        <v>128</v>
      </c>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2"/>
      <c r="AD61" s="463" t="s">
        <v>575</v>
      </c>
      <c r="AE61" s="464"/>
      <c r="AF61" s="464"/>
      <c r="AG61" s="465" t="s">
        <v>619</v>
      </c>
      <c r="AH61" s="398"/>
      <c r="AI61" s="398"/>
      <c r="AJ61" s="398"/>
      <c r="AK61" s="398"/>
      <c r="AL61" s="398"/>
      <c r="AM61" s="398"/>
      <c r="AN61" s="398"/>
      <c r="AO61" s="398"/>
      <c r="AP61" s="398"/>
      <c r="AQ61" s="398"/>
      <c r="AR61" s="398"/>
      <c r="AS61" s="398"/>
      <c r="AT61" s="398"/>
      <c r="AU61" s="398"/>
      <c r="AV61" s="398"/>
      <c r="AW61" s="398"/>
      <c r="AX61" s="466"/>
    </row>
    <row r="62" spans="1:51" ht="27" customHeight="1" x14ac:dyDescent="0.15">
      <c r="A62" s="467" t="s">
        <v>35</v>
      </c>
      <c r="B62" s="468"/>
      <c r="C62" s="474" t="s">
        <v>37</v>
      </c>
      <c r="D62" s="475"/>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7"/>
      <c r="AD62" s="478" t="s">
        <v>575</v>
      </c>
      <c r="AE62" s="479"/>
      <c r="AF62" s="479"/>
      <c r="AG62" s="480" t="s">
        <v>620</v>
      </c>
      <c r="AH62" s="396"/>
      <c r="AI62" s="396"/>
      <c r="AJ62" s="396"/>
      <c r="AK62" s="396"/>
      <c r="AL62" s="396"/>
      <c r="AM62" s="396"/>
      <c r="AN62" s="396"/>
      <c r="AO62" s="396"/>
      <c r="AP62" s="396"/>
      <c r="AQ62" s="396"/>
      <c r="AR62" s="396"/>
      <c r="AS62" s="396"/>
      <c r="AT62" s="396"/>
      <c r="AU62" s="396"/>
      <c r="AV62" s="396"/>
      <c r="AW62" s="396"/>
      <c r="AX62" s="481"/>
    </row>
    <row r="63" spans="1:51" ht="35.25" customHeight="1" x14ac:dyDescent="0.15">
      <c r="A63" s="469"/>
      <c r="B63" s="470"/>
      <c r="C63" s="482"/>
      <c r="D63" s="483"/>
      <c r="E63" s="486" t="s">
        <v>236</v>
      </c>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8"/>
      <c r="AD63" s="442" t="s">
        <v>621</v>
      </c>
      <c r="AE63" s="443"/>
      <c r="AF63" s="444"/>
      <c r="AG63" s="465"/>
      <c r="AH63" s="398"/>
      <c r="AI63" s="398"/>
      <c r="AJ63" s="398"/>
      <c r="AK63" s="398"/>
      <c r="AL63" s="398"/>
      <c r="AM63" s="398"/>
      <c r="AN63" s="398"/>
      <c r="AO63" s="398"/>
      <c r="AP63" s="398"/>
      <c r="AQ63" s="398"/>
      <c r="AR63" s="398"/>
      <c r="AS63" s="398"/>
      <c r="AT63" s="398"/>
      <c r="AU63" s="398"/>
      <c r="AV63" s="398"/>
      <c r="AW63" s="398"/>
      <c r="AX63" s="466"/>
    </row>
    <row r="64" spans="1:51" ht="26.25" customHeight="1" x14ac:dyDescent="0.15">
      <c r="A64" s="469"/>
      <c r="B64" s="470"/>
      <c r="C64" s="484"/>
      <c r="D64" s="485"/>
      <c r="E64" s="445" t="s">
        <v>199</v>
      </c>
      <c r="F64" s="446"/>
      <c r="G64" s="446"/>
      <c r="H64" s="446"/>
      <c r="I64" s="446"/>
      <c r="J64" s="446"/>
      <c r="K64" s="446"/>
      <c r="L64" s="446"/>
      <c r="M64" s="446"/>
      <c r="N64" s="446"/>
      <c r="O64" s="446"/>
      <c r="P64" s="446"/>
      <c r="Q64" s="446"/>
      <c r="R64" s="446"/>
      <c r="S64" s="446"/>
      <c r="T64" s="446"/>
      <c r="U64" s="446"/>
      <c r="V64" s="446"/>
      <c r="W64" s="446"/>
      <c r="X64" s="446"/>
      <c r="Y64" s="446"/>
      <c r="Z64" s="446"/>
      <c r="AA64" s="446"/>
      <c r="AB64" s="446"/>
      <c r="AC64" s="447"/>
      <c r="AD64" s="448" t="s">
        <v>621</v>
      </c>
      <c r="AE64" s="449"/>
      <c r="AF64" s="449"/>
      <c r="AG64" s="465"/>
      <c r="AH64" s="398"/>
      <c r="AI64" s="398"/>
      <c r="AJ64" s="398"/>
      <c r="AK64" s="398"/>
      <c r="AL64" s="398"/>
      <c r="AM64" s="398"/>
      <c r="AN64" s="398"/>
      <c r="AO64" s="398"/>
      <c r="AP64" s="398"/>
      <c r="AQ64" s="398"/>
      <c r="AR64" s="398"/>
      <c r="AS64" s="398"/>
      <c r="AT64" s="398"/>
      <c r="AU64" s="398"/>
      <c r="AV64" s="398"/>
      <c r="AW64" s="398"/>
      <c r="AX64" s="466"/>
    </row>
    <row r="65" spans="1:50" ht="26.25" customHeight="1" x14ac:dyDescent="0.15">
      <c r="A65" s="469"/>
      <c r="B65" s="471"/>
      <c r="C65" s="450" t="s">
        <v>38</v>
      </c>
      <c r="D65" s="451"/>
      <c r="E65" s="451"/>
      <c r="F65" s="451"/>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2" t="s">
        <v>622</v>
      </c>
      <c r="AE65" s="453"/>
      <c r="AF65" s="453"/>
      <c r="AG65" s="454" t="s">
        <v>580</v>
      </c>
      <c r="AH65" s="455"/>
      <c r="AI65" s="455"/>
      <c r="AJ65" s="455"/>
      <c r="AK65" s="455"/>
      <c r="AL65" s="455"/>
      <c r="AM65" s="455"/>
      <c r="AN65" s="455"/>
      <c r="AO65" s="455"/>
      <c r="AP65" s="455"/>
      <c r="AQ65" s="455"/>
      <c r="AR65" s="455"/>
      <c r="AS65" s="455"/>
      <c r="AT65" s="455"/>
      <c r="AU65" s="455"/>
      <c r="AV65" s="455"/>
      <c r="AW65" s="455"/>
      <c r="AX65" s="456"/>
    </row>
    <row r="66" spans="1:50" ht="26.25" customHeight="1" x14ac:dyDescent="0.15">
      <c r="A66" s="469"/>
      <c r="B66" s="471"/>
      <c r="C66" s="526" t="s">
        <v>129</v>
      </c>
      <c r="D66" s="513"/>
      <c r="E66" s="513"/>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3"/>
      <c r="AD66" s="442" t="s">
        <v>575</v>
      </c>
      <c r="AE66" s="443"/>
      <c r="AF66" s="443"/>
      <c r="AG66" s="457" t="s">
        <v>623</v>
      </c>
      <c r="AH66" s="458"/>
      <c r="AI66" s="458"/>
      <c r="AJ66" s="458"/>
      <c r="AK66" s="458"/>
      <c r="AL66" s="458"/>
      <c r="AM66" s="458"/>
      <c r="AN66" s="458"/>
      <c r="AO66" s="458"/>
      <c r="AP66" s="458"/>
      <c r="AQ66" s="458"/>
      <c r="AR66" s="458"/>
      <c r="AS66" s="458"/>
      <c r="AT66" s="458"/>
      <c r="AU66" s="458"/>
      <c r="AV66" s="458"/>
      <c r="AW66" s="458"/>
      <c r="AX66" s="459"/>
    </row>
    <row r="67" spans="1:50" ht="26.25" customHeight="1" x14ac:dyDescent="0.15">
      <c r="A67" s="469"/>
      <c r="B67" s="471"/>
      <c r="C67" s="526" t="s">
        <v>34</v>
      </c>
      <c r="D67" s="513"/>
      <c r="E67" s="513"/>
      <c r="F67" s="513"/>
      <c r="G67" s="513"/>
      <c r="H67" s="513"/>
      <c r="I67" s="513"/>
      <c r="J67" s="513"/>
      <c r="K67" s="513"/>
      <c r="L67" s="513"/>
      <c r="M67" s="513"/>
      <c r="N67" s="513"/>
      <c r="O67" s="513"/>
      <c r="P67" s="513"/>
      <c r="Q67" s="513"/>
      <c r="R67" s="513"/>
      <c r="S67" s="513"/>
      <c r="T67" s="513"/>
      <c r="U67" s="513"/>
      <c r="V67" s="513"/>
      <c r="W67" s="513"/>
      <c r="X67" s="513"/>
      <c r="Y67" s="513"/>
      <c r="Z67" s="513"/>
      <c r="AA67" s="513"/>
      <c r="AB67" s="513"/>
      <c r="AC67" s="513"/>
      <c r="AD67" s="442" t="s">
        <v>622</v>
      </c>
      <c r="AE67" s="443"/>
      <c r="AF67" s="443"/>
      <c r="AG67" s="457" t="s">
        <v>580</v>
      </c>
      <c r="AH67" s="458"/>
      <c r="AI67" s="458"/>
      <c r="AJ67" s="458"/>
      <c r="AK67" s="458"/>
      <c r="AL67" s="458"/>
      <c r="AM67" s="458"/>
      <c r="AN67" s="458"/>
      <c r="AO67" s="458"/>
      <c r="AP67" s="458"/>
      <c r="AQ67" s="458"/>
      <c r="AR67" s="458"/>
      <c r="AS67" s="458"/>
      <c r="AT67" s="458"/>
      <c r="AU67" s="458"/>
      <c r="AV67" s="458"/>
      <c r="AW67" s="458"/>
      <c r="AX67" s="459"/>
    </row>
    <row r="68" spans="1:50" ht="26.25" customHeight="1" x14ac:dyDescent="0.15">
      <c r="A68" s="469"/>
      <c r="B68" s="471"/>
      <c r="C68" s="526" t="s">
        <v>39</v>
      </c>
      <c r="D68" s="513"/>
      <c r="E68" s="513"/>
      <c r="F68" s="513"/>
      <c r="G68" s="513"/>
      <c r="H68" s="513"/>
      <c r="I68" s="513"/>
      <c r="J68" s="513"/>
      <c r="K68" s="513"/>
      <c r="L68" s="513"/>
      <c r="M68" s="513"/>
      <c r="N68" s="513"/>
      <c r="O68" s="513"/>
      <c r="P68" s="513"/>
      <c r="Q68" s="513"/>
      <c r="R68" s="513"/>
      <c r="S68" s="513"/>
      <c r="T68" s="513"/>
      <c r="U68" s="513"/>
      <c r="V68" s="513"/>
      <c r="W68" s="513"/>
      <c r="X68" s="513"/>
      <c r="Y68" s="513"/>
      <c r="Z68" s="513"/>
      <c r="AA68" s="513"/>
      <c r="AB68" s="513"/>
      <c r="AC68" s="527"/>
      <c r="AD68" s="442" t="s">
        <v>575</v>
      </c>
      <c r="AE68" s="443"/>
      <c r="AF68" s="443"/>
      <c r="AG68" s="457" t="s">
        <v>624</v>
      </c>
      <c r="AH68" s="458"/>
      <c r="AI68" s="458"/>
      <c r="AJ68" s="458"/>
      <c r="AK68" s="458"/>
      <c r="AL68" s="458"/>
      <c r="AM68" s="458"/>
      <c r="AN68" s="458"/>
      <c r="AO68" s="458"/>
      <c r="AP68" s="458"/>
      <c r="AQ68" s="458"/>
      <c r="AR68" s="458"/>
      <c r="AS68" s="458"/>
      <c r="AT68" s="458"/>
      <c r="AU68" s="458"/>
      <c r="AV68" s="458"/>
      <c r="AW68" s="458"/>
      <c r="AX68" s="459"/>
    </row>
    <row r="69" spans="1:50" ht="26.25" customHeight="1" x14ac:dyDescent="0.15">
      <c r="A69" s="469"/>
      <c r="B69" s="471"/>
      <c r="C69" s="526" t="s">
        <v>212</v>
      </c>
      <c r="D69" s="513"/>
      <c r="E69" s="513"/>
      <c r="F69" s="513"/>
      <c r="G69" s="513"/>
      <c r="H69" s="513"/>
      <c r="I69" s="513"/>
      <c r="J69" s="513"/>
      <c r="K69" s="513"/>
      <c r="L69" s="513"/>
      <c r="M69" s="513"/>
      <c r="N69" s="513"/>
      <c r="O69" s="513"/>
      <c r="P69" s="513"/>
      <c r="Q69" s="513"/>
      <c r="R69" s="513"/>
      <c r="S69" s="513"/>
      <c r="T69" s="513"/>
      <c r="U69" s="513"/>
      <c r="V69" s="513"/>
      <c r="W69" s="513"/>
      <c r="X69" s="513"/>
      <c r="Y69" s="513"/>
      <c r="Z69" s="513"/>
      <c r="AA69" s="513"/>
      <c r="AB69" s="513"/>
      <c r="AC69" s="527"/>
      <c r="AD69" s="463" t="s">
        <v>622</v>
      </c>
      <c r="AE69" s="464"/>
      <c r="AF69" s="464"/>
      <c r="AG69" s="528" t="s">
        <v>580</v>
      </c>
      <c r="AH69" s="529"/>
      <c r="AI69" s="529"/>
      <c r="AJ69" s="529"/>
      <c r="AK69" s="529"/>
      <c r="AL69" s="529"/>
      <c r="AM69" s="529"/>
      <c r="AN69" s="529"/>
      <c r="AO69" s="529"/>
      <c r="AP69" s="529"/>
      <c r="AQ69" s="529"/>
      <c r="AR69" s="529"/>
      <c r="AS69" s="529"/>
      <c r="AT69" s="529"/>
      <c r="AU69" s="529"/>
      <c r="AV69" s="529"/>
      <c r="AW69" s="529"/>
      <c r="AX69" s="530"/>
    </row>
    <row r="70" spans="1:50" ht="26.25" customHeight="1" x14ac:dyDescent="0.15">
      <c r="A70" s="469"/>
      <c r="B70" s="471"/>
      <c r="C70" s="514" t="s">
        <v>213</v>
      </c>
      <c r="D70" s="515"/>
      <c r="E70" s="515"/>
      <c r="F70" s="515"/>
      <c r="G70" s="515"/>
      <c r="H70" s="515"/>
      <c r="I70" s="515"/>
      <c r="J70" s="515"/>
      <c r="K70" s="515"/>
      <c r="L70" s="515"/>
      <c r="M70" s="515"/>
      <c r="N70" s="515"/>
      <c r="O70" s="515"/>
      <c r="P70" s="515"/>
      <c r="Q70" s="515"/>
      <c r="R70" s="515"/>
      <c r="S70" s="515"/>
      <c r="T70" s="515"/>
      <c r="U70" s="515"/>
      <c r="V70" s="515"/>
      <c r="W70" s="515"/>
      <c r="X70" s="515"/>
      <c r="Y70" s="515"/>
      <c r="Z70" s="515"/>
      <c r="AA70" s="515"/>
      <c r="AB70" s="515"/>
      <c r="AC70" s="516"/>
      <c r="AD70" s="442" t="s">
        <v>622</v>
      </c>
      <c r="AE70" s="443"/>
      <c r="AF70" s="444"/>
      <c r="AG70" s="457" t="s">
        <v>580</v>
      </c>
      <c r="AH70" s="458"/>
      <c r="AI70" s="458"/>
      <c r="AJ70" s="458"/>
      <c r="AK70" s="458"/>
      <c r="AL70" s="458"/>
      <c r="AM70" s="458"/>
      <c r="AN70" s="458"/>
      <c r="AO70" s="458"/>
      <c r="AP70" s="458"/>
      <c r="AQ70" s="458"/>
      <c r="AR70" s="458"/>
      <c r="AS70" s="458"/>
      <c r="AT70" s="458"/>
      <c r="AU70" s="458"/>
      <c r="AV70" s="458"/>
      <c r="AW70" s="458"/>
      <c r="AX70" s="459"/>
    </row>
    <row r="71" spans="1:50" ht="26.25" customHeight="1" x14ac:dyDescent="0.15">
      <c r="A71" s="472"/>
      <c r="B71" s="473"/>
      <c r="C71" s="517" t="s">
        <v>203</v>
      </c>
      <c r="D71" s="518"/>
      <c r="E71" s="518"/>
      <c r="F71" s="518"/>
      <c r="G71" s="518"/>
      <c r="H71" s="518"/>
      <c r="I71" s="518"/>
      <c r="J71" s="518"/>
      <c r="K71" s="518"/>
      <c r="L71" s="518"/>
      <c r="M71" s="518"/>
      <c r="N71" s="518"/>
      <c r="O71" s="518"/>
      <c r="P71" s="518"/>
      <c r="Q71" s="518"/>
      <c r="R71" s="518"/>
      <c r="S71" s="518"/>
      <c r="T71" s="518"/>
      <c r="U71" s="518"/>
      <c r="V71" s="518"/>
      <c r="W71" s="518"/>
      <c r="X71" s="518"/>
      <c r="Y71" s="518"/>
      <c r="Z71" s="518"/>
      <c r="AA71" s="518"/>
      <c r="AB71" s="518"/>
      <c r="AC71" s="519"/>
      <c r="AD71" s="520" t="s">
        <v>575</v>
      </c>
      <c r="AE71" s="521"/>
      <c r="AF71" s="522"/>
      <c r="AG71" s="523" t="s">
        <v>625</v>
      </c>
      <c r="AH71" s="524"/>
      <c r="AI71" s="524"/>
      <c r="AJ71" s="524"/>
      <c r="AK71" s="524"/>
      <c r="AL71" s="524"/>
      <c r="AM71" s="524"/>
      <c r="AN71" s="524"/>
      <c r="AO71" s="524"/>
      <c r="AP71" s="524"/>
      <c r="AQ71" s="524"/>
      <c r="AR71" s="524"/>
      <c r="AS71" s="524"/>
      <c r="AT71" s="524"/>
      <c r="AU71" s="524"/>
      <c r="AV71" s="524"/>
      <c r="AW71" s="524"/>
      <c r="AX71" s="525"/>
    </row>
    <row r="72" spans="1:50" ht="27" customHeight="1" x14ac:dyDescent="0.15">
      <c r="A72" s="467" t="s">
        <v>36</v>
      </c>
      <c r="B72" s="554"/>
      <c r="C72" s="555" t="s">
        <v>204</v>
      </c>
      <c r="D72" s="556"/>
      <c r="E72" s="556"/>
      <c r="F72" s="556"/>
      <c r="G72" s="556"/>
      <c r="H72" s="556"/>
      <c r="I72" s="556"/>
      <c r="J72" s="556"/>
      <c r="K72" s="556"/>
      <c r="L72" s="556"/>
      <c r="M72" s="556"/>
      <c r="N72" s="556"/>
      <c r="O72" s="556"/>
      <c r="P72" s="556"/>
      <c r="Q72" s="556"/>
      <c r="R72" s="556"/>
      <c r="S72" s="556"/>
      <c r="T72" s="556"/>
      <c r="U72" s="556"/>
      <c r="V72" s="556"/>
      <c r="W72" s="556"/>
      <c r="X72" s="556"/>
      <c r="Y72" s="556"/>
      <c r="Z72" s="556"/>
      <c r="AA72" s="556"/>
      <c r="AB72" s="556"/>
      <c r="AC72" s="557"/>
      <c r="AD72" s="452" t="s">
        <v>575</v>
      </c>
      <c r="AE72" s="453"/>
      <c r="AF72" s="558"/>
      <c r="AG72" s="454" t="s">
        <v>626</v>
      </c>
      <c r="AH72" s="455"/>
      <c r="AI72" s="455"/>
      <c r="AJ72" s="455"/>
      <c r="AK72" s="455"/>
      <c r="AL72" s="455"/>
      <c r="AM72" s="455"/>
      <c r="AN72" s="455"/>
      <c r="AO72" s="455"/>
      <c r="AP72" s="455"/>
      <c r="AQ72" s="455"/>
      <c r="AR72" s="455"/>
      <c r="AS72" s="455"/>
      <c r="AT72" s="455"/>
      <c r="AU72" s="455"/>
      <c r="AV72" s="455"/>
      <c r="AW72" s="455"/>
      <c r="AX72" s="456"/>
    </row>
    <row r="73" spans="1:50" ht="35.25" customHeight="1" x14ac:dyDescent="0.15">
      <c r="A73" s="469"/>
      <c r="B73" s="471"/>
      <c r="C73" s="559" t="s">
        <v>41</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1"/>
      <c r="AD73" s="562" t="s">
        <v>622</v>
      </c>
      <c r="AE73" s="563"/>
      <c r="AF73" s="563"/>
      <c r="AG73" s="457" t="s">
        <v>580</v>
      </c>
      <c r="AH73" s="458"/>
      <c r="AI73" s="458"/>
      <c r="AJ73" s="458"/>
      <c r="AK73" s="458"/>
      <c r="AL73" s="458"/>
      <c r="AM73" s="458"/>
      <c r="AN73" s="458"/>
      <c r="AO73" s="458"/>
      <c r="AP73" s="458"/>
      <c r="AQ73" s="458"/>
      <c r="AR73" s="458"/>
      <c r="AS73" s="458"/>
      <c r="AT73" s="458"/>
      <c r="AU73" s="458"/>
      <c r="AV73" s="458"/>
      <c r="AW73" s="458"/>
      <c r="AX73" s="459"/>
    </row>
    <row r="74" spans="1:50" ht="27" customHeight="1" x14ac:dyDescent="0.15">
      <c r="A74" s="469"/>
      <c r="B74" s="471"/>
      <c r="C74" s="526" t="s">
        <v>168</v>
      </c>
      <c r="D74" s="513"/>
      <c r="E74" s="513"/>
      <c r="F74" s="513"/>
      <c r="G74" s="513"/>
      <c r="H74" s="513"/>
      <c r="I74" s="513"/>
      <c r="J74" s="513"/>
      <c r="K74" s="513"/>
      <c r="L74" s="513"/>
      <c r="M74" s="513"/>
      <c r="N74" s="513"/>
      <c r="O74" s="513"/>
      <c r="P74" s="513"/>
      <c r="Q74" s="513"/>
      <c r="R74" s="513"/>
      <c r="S74" s="513"/>
      <c r="T74" s="513"/>
      <c r="U74" s="513"/>
      <c r="V74" s="513"/>
      <c r="W74" s="513"/>
      <c r="X74" s="513"/>
      <c r="Y74" s="513"/>
      <c r="Z74" s="513"/>
      <c r="AA74" s="513"/>
      <c r="AB74" s="513"/>
      <c r="AC74" s="513"/>
      <c r="AD74" s="442" t="s">
        <v>575</v>
      </c>
      <c r="AE74" s="443"/>
      <c r="AF74" s="443"/>
      <c r="AG74" s="457" t="s">
        <v>627</v>
      </c>
      <c r="AH74" s="458"/>
      <c r="AI74" s="458"/>
      <c r="AJ74" s="458"/>
      <c r="AK74" s="458"/>
      <c r="AL74" s="458"/>
      <c r="AM74" s="458"/>
      <c r="AN74" s="458"/>
      <c r="AO74" s="458"/>
      <c r="AP74" s="458"/>
      <c r="AQ74" s="458"/>
      <c r="AR74" s="458"/>
      <c r="AS74" s="458"/>
      <c r="AT74" s="458"/>
      <c r="AU74" s="458"/>
      <c r="AV74" s="458"/>
      <c r="AW74" s="458"/>
      <c r="AX74" s="459"/>
    </row>
    <row r="75" spans="1:50" ht="27" customHeight="1" x14ac:dyDescent="0.15">
      <c r="A75" s="472"/>
      <c r="B75" s="473"/>
      <c r="C75" s="526" t="s">
        <v>40</v>
      </c>
      <c r="D75" s="513"/>
      <c r="E75" s="513"/>
      <c r="F75" s="513"/>
      <c r="G75" s="513"/>
      <c r="H75" s="513"/>
      <c r="I75" s="513"/>
      <c r="J75" s="513"/>
      <c r="K75" s="513"/>
      <c r="L75" s="513"/>
      <c r="M75" s="513"/>
      <c r="N75" s="513"/>
      <c r="O75" s="513"/>
      <c r="P75" s="513"/>
      <c r="Q75" s="513"/>
      <c r="R75" s="513"/>
      <c r="S75" s="513"/>
      <c r="T75" s="513"/>
      <c r="U75" s="513"/>
      <c r="V75" s="513"/>
      <c r="W75" s="513"/>
      <c r="X75" s="513"/>
      <c r="Y75" s="513"/>
      <c r="Z75" s="513"/>
      <c r="AA75" s="513"/>
      <c r="AB75" s="513"/>
      <c r="AC75" s="513"/>
      <c r="AD75" s="442" t="s">
        <v>575</v>
      </c>
      <c r="AE75" s="443"/>
      <c r="AF75" s="443"/>
      <c r="AG75" s="538" t="s">
        <v>628</v>
      </c>
      <c r="AH75" s="400"/>
      <c r="AI75" s="400"/>
      <c r="AJ75" s="400"/>
      <c r="AK75" s="400"/>
      <c r="AL75" s="400"/>
      <c r="AM75" s="400"/>
      <c r="AN75" s="400"/>
      <c r="AO75" s="400"/>
      <c r="AP75" s="400"/>
      <c r="AQ75" s="400"/>
      <c r="AR75" s="400"/>
      <c r="AS75" s="400"/>
      <c r="AT75" s="400"/>
      <c r="AU75" s="400"/>
      <c r="AV75" s="400"/>
      <c r="AW75" s="400"/>
      <c r="AX75" s="539"/>
    </row>
    <row r="76" spans="1:50" ht="41.25" customHeight="1" x14ac:dyDescent="0.15">
      <c r="A76" s="540" t="s">
        <v>50</v>
      </c>
      <c r="B76" s="541"/>
      <c r="C76" s="544" t="s">
        <v>130</v>
      </c>
      <c r="D76" s="545"/>
      <c r="E76" s="545"/>
      <c r="F76" s="545"/>
      <c r="G76" s="545"/>
      <c r="H76" s="545"/>
      <c r="I76" s="545"/>
      <c r="J76" s="545"/>
      <c r="K76" s="545"/>
      <c r="L76" s="545"/>
      <c r="M76" s="545"/>
      <c r="N76" s="545"/>
      <c r="O76" s="545"/>
      <c r="P76" s="545"/>
      <c r="Q76" s="545"/>
      <c r="R76" s="545"/>
      <c r="S76" s="545"/>
      <c r="T76" s="545"/>
      <c r="U76" s="545"/>
      <c r="V76" s="545"/>
      <c r="W76" s="545"/>
      <c r="X76" s="545"/>
      <c r="Y76" s="545"/>
      <c r="Z76" s="545"/>
      <c r="AA76" s="545"/>
      <c r="AB76" s="545"/>
      <c r="AC76" s="475"/>
      <c r="AD76" s="478" t="s">
        <v>622</v>
      </c>
      <c r="AE76" s="479"/>
      <c r="AF76" s="546"/>
      <c r="AG76" s="480"/>
      <c r="AH76" s="396"/>
      <c r="AI76" s="396"/>
      <c r="AJ76" s="396"/>
      <c r="AK76" s="396"/>
      <c r="AL76" s="396"/>
      <c r="AM76" s="396"/>
      <c r="AN76" s="396"/>
      <c r="AO76" s="396"/>
      <c r="AP76" s="396"/>
      <c r="AQ76" s="396"/>
      <c r="AR76" s="396"/>
      <c r="AS76" s="396"/>
      <c r="AT76" s="396"/>
      <c r="AU76" s="396"/>
      <c r="AV76" s="396"/>
      <c r="AW76" s="396"/>
      <c r="AX76" s="481"/>
    </row>
    <row r="77" spans="1:50" ht="19.7" customHeight="1" x14ac:dyDescent="0.15">
      <c r="A77" s="542"/>
      <c r="B77" s="543"/>
      <c r="C77" s="547" t="s">
        <v>0</v>
      </c>
      <c r="D77" s="548"/>
      <c r="E77" s="548"/>
      <c r="F77" s="548"/>
      <c r="G77" s="548"/>
      <c r="H77" s="548"/>
      <c r="I77" s="548"/>
      <c r="J77" s="548"/>
      <c r="K77" s="548"/>
      <c r="L77" s="548"/>
      <c r="M77" s="548"/>
      <c r="N77" s="548"/>
      <c r="O77" s="549" t="s">
        <v>23</v>
      </c>
      <c r="P77" s="550"/>
      <c r="Q77" s="550"/>
      <c r="R77" s="550"/>
      <c r="S77" s="550"/>
      <c r="T77" s="550"/>
      <c r="U77" s="550"/>
      <c r="V77" s="550"/>
      <c r="W77" s="550"/>
      <c r="X77" s="550"/>
      <c r="Y77" s="550"/>
      <c r="Z77" s="550"/>
      <c r="AA77" s="550"/>
      <c r="AB77" s="550"/>
      <c r="AC77" s="550"/>
      <c r="AD77" s="550"/>
      <c r="AE77" s="550"/>
      <c r="AF77" s="551"/>
      <c r="AG77" s="465"/>
      <c r="AH77" s="398"/>
      <c r="AI77" s="398"/>
      <c r="AJ77" s="398"/>
      <c r="AK77" s="398"/>
      <c r="AL77" s="398"/>
      <c r="AM77" s="398"/>
      <c r="AN77" s="398"/>
      <c r="AO77" s="398"/>
      <c r="AP77" s="398"/>
      <c r="AQ77" s="398"/>
      <c r="AR77" s="398"/>
      <c r="AS77" s="398"/>
      <c r="AT77" s="398"/>
      <c r="AU77" s="398"/>
      <c r="AV77" s="398"/>
      <c r="AW77" s="398"/>
      <c r="AX77" s="466"/>
    </row>
    <row r="78" spans="1:50" ht="24.75" customHeight="1" thickBot="1" x14ac:dyDescent="0.2">
      <c r="A78" s="542"/>
      <c r="B78" s="543"/>
      <c r="C78" s="552"/>
      <c r="D78" s="553"/>
      <c r="E78" s="531"/>
      <c r="F78" s="531"/>
      <c r="G78" s="531"/>
      <c r="H78" s="532"/>
      <c r="I78" s="532"/>
      <c r="J78" s="533"/>
      <c r="K78" s="533"/>
      <c r="L78" s="533"/>
      <c r="M78" s="532"/>
      <c r="N78" s="534"/>
      <c r="O78" s="535"/>
      <c r="P78" s="536"/>
      <c r="Q78" s="536"/>
      <c r="R78" s="536"/>
      <c r="S78" s="536"/>
      <c r="T78" s="536"/>
      <c r="U78" s="536"/>
      <c r="V78" s="536"/>
      <c r="W78" s="536"/>
      <c r="X78" s="536"/>
      <c r="Y78" s="536"/>
      <c r="Z78" s="536"/>
      <c r="AA78" s="536"/>
      <c r="AB78" s="536"/>
      <c r="AC78" s="536"/>
      <c r="AD78" s="536"/>
      <c r="AE78" s="536"/>
      <c r="AF78" s="537"/>
      <c r="AG78" s="465"/>
      <c r="AH78" s="398"/>
      <c r="AI78" s="398"/>
      <c r="AJ78" s="398"/>
      <c r="AK78" s="398"/>
      <c r="AL78" s="398"/>
      <c r="AM78" s="398"/>
      <c r="AN78" s="398"/>
      <c r="AO78" s="398"/>
      <c r="AP78" s="398"/>
      <c r="AQ78" s="398"/>
      <c r="AR78" s="398"/>
      <c r="AS78" s="398"/>
      <c r="AT78" s="398"/>
      <c r="AU78" s="398"/>
      <c r="AV78" s="398"/>
      <c r="AW78" s="398"/>
      <c r="AX78" s="466"/>
    </row>
    <row r="79" spans="1:50" ht="24.75" customHeight="1" x14ac:dyDescent="0.15">
      <c r="A79" s="569" t="s">
        <v>31</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570"/>
      <c r="AP79" s="570"/>
      <c r="AQ79" s="570"/>
      <c r="AR79" s="570"/>
      <c r="AS79" s="570"/>
      <c r="AT79" s="570"/>
      <c r="AU79" s="570"/>
      <c r="AV79" s="570"/>
      <c r="AW79" s="570"/>
      <c r="AX79" s="571"/>
    </row>
    <row r="80" spans="1:50" ht="67.5" customHeight="1" thickBot="1" x14ac:dyDescent="0.2">
      <c r="A80" s="572"/>
      <c r="B80" s="573"/>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3"/>
      <c r="AL80" s="573"/>
      <c r="AM80" s="573"/>
      <c r="AN80" s="573"/>
      <c r="AO80" s="573"/>
      <c r="AP80" s="573"/>
      <c r="AQ80" s="573"/>
      <c r="AR80" s="573"/>
      <c r="AS80" s="573"/>
      <c r="AT80" s="573"/>
      <c r="AU80" s="573"/>
      <c r="AV80" s="573"/>
      <c r="AW80" s="573"/>
      <c r="AX80" s="574"/>
    </row>
    <row r="81" spans="1:51" ht="24.75" customHeight="1" x14ac:dyDescent="0.15">
      <c r="A81" s="575" t="s">
        <v>215</v>
      </c>
      <c r="B81" s="576"/>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c r="AO81" s="576"/>
      <c r="AP81" s="576"/>
      <c r="AQ81" s="576"/>
      <c r="AR81" s="576"/>
      <c r="AS81" s="576"/>
      <c r="AT81" s="576"/>
      <c r="AU81" s="576"/>
      <c r="AV81" s="576"/>
      <c r="AW81" s="576"/>
      <c r="AX81" s="577"/>
    </row>
    <row r="82" spans="1:51" ht="24.75" customHeight="1" x14ac:dyDescent="0.15">
      <c r="A82" s="578" t="s">
        <v>251</v>
      </c>
      <c r="B82" s="579"/>
      <c r="C82" s="579"/>
      <c r="D82" s="580"/>
      <c r="E82" s="565" t="s">
        <v>629</v>
      </c>
      <c r="F82" s="566"/>
      <c r="G82" s="566"/>
      <c r="H82" s="566"/>
      <c r="I82" s="566"/>
      <c r="J82" s="566"/>
      <c r="K82" s="566"/>
      <c r="L82" s="566"/>
      <c r="M82" s="566"/>
      <c r="N82" s="566"/>
      <c r="O82" s="566"/>
      <c r="P82" s="567"/>
      <c r="Q82" s="565"/>
      <c r="R82" s="566"/>
      <c r="S82" s="566"/>
      <c r="T82" s="566"/>
      <c r="U82" s="566"/>
      <c r="V82" s="566"/>
      <c r="W82" s="566"/>
      <c r="X82" s="566"/>
      <c r="Y82" s="566"/>
      <c r="Z82" s="566"/>
      <c r="AA82" s="566"/>
      <c r="AB82" s="567"/>
      <c r="AC82" s="565"/>
      <c r="AD82" s="566"/>
      <c r="AE82" s="566"/>
      <c r="AF82" s="566"/>
      <c r="AG82" s="566"/>
      <c r="AH82" s="566"/>
      <c r="AI82" s="566"/>
      <c r="AJ82" s="566"/>
      <c r="AK82" s="566"/>
      <c r="AL82" s="566"/>
      <c r="AM82" s="566"/>
      <c r="AN82" s="567"/>
      <c r="AO82" s="565"/>
      <c r="AP82" s="566"/>
      <c r="AQ82" s="566"/>
      <c r="AR82" s="566"/>
      <c r="AS82" s="566"/>
      <c r="AT82" s="566"/>
      <c r="AU82" s="566"/>
      <c r="AV82" s="566"/>
      <c r="AW82" s="566"/>
      <c r="AX82" s="568"/>
      <c r="AY82" s="80"/>
    </row>
    <row r="83" spans="1:51" ht="24.75" customHeight="1" x14ac:dyDescent="0.15">
      <c r="A83" s="564" t="s">
        <v>250</v>
      </c>
      <c r="B83" s="564"/>
      <c r="C83" s="564"/>
      <c r="D83" s="564"/>
      <c r="E83" s="565" t="s">
        <v>630</v>
      </c>
      <c r="F83" s="566"/>
      <c r="G83" s="566"/>
      <c r="H83" s="566"/>
      <c r="I83" s="566"/>
      <c r="J83" s="566"/>
      <c r="K83" s="566"/>
      <c r="L83" s="566"/>
      <c r="M83" s="566"/>
      <c r="N83" s="566"/>
      <c r="O83" s="566"/>
      <c r="P83" s="567"/>
      <c r="Q83" s="565"/>
      <c r="R83" s="566"/>
      <c r="S83" s="566"/>
      <c r="T83" s="566"/>
      <c r="U83" s="566"/>
      <c r="V83" s="566"/>
      <c r="W83" s="566"/>
      <c r="X83" s="566"/>
      <c r="Y83" s="566"/>
      <c r="Z83" s="566"/>
      <c r="AA83" s="566"/>
      <c r="AB83" s="567"/>
      <c r="AC83" s="565"/>
      <c r="AD83" s="566"/>
      <c r="AE83" s="566"/>
      <c r="AF83" s="566"/>
      <c r="AG83" s="566"/>
      <c r="AH83" s="566"/>
      <c r="AI83" s="566"/>
      <c r="AJ83" s="566"/>
      <c r="AK83" s="566"/>
      <c r="AL83" s="566"/>
      <c r="AM83" s="566"/>
      <c r="AN83" s="567"/>
      <c r="AO83" s="565"/>
      <c r="AP83" s="566"/>
      <c r="AQ83" s="566"/>
      <c r="AR83" s="566"/>
      <c r="AS83" s="566"/>
      <c r="AT83" s="566"/>
      <c r="AU83" s="566"/>
      <c r="AV83" s="566"/>
      <c r="AW83" s="566"/>
      <c r="AX83" s="568"/>
    </row>
    <row r="84" spans="1:51" ht="24.75" customHeight="1" x14ac:dyDescent="0.15">
      <c r="A84" s="564" t="s">
        <v>249</v>
      </c>
      <c r="B84" s="564"/>
      <c r="C84" s="564"/>
      <c r="D84" s="564"/>
      <c r="E84" s="565" t="s">
        <v>631</v>
      </c>
      <c r="F84" s="566"/>
      <c r="G84" s="566"/>
      <c r="H84" s="566"/>
      <c r="I84" s="566"/>
      <c r="J84" s="566"/>
      <c r="K84" s="566"/>
      <c r="L84" s="566"/>
      <c r="M84" s="566"/>
      <c r="N84" s="566"/>
      <c r="O84" s="566"/>
      <c r="P84" s="567"/>
      <c r="Q84" s="565"/>
      <c r="R84" s="566"/>
      <c r="S84" s="566"/>
      <c r="T84" s="566"/>
      <c r="U84" s="566"/>
      <c r="V84" s="566"/>
      <c r="W84" s="566"/>
      <c r="X84" s="566"/>
      <c r="Y84" s="566"/>
      <c r="Z84" s="566"/>
      <c r="AA84" s="566"/>
      <c r="AB84" s="567"/>
      <c r="AC84" s="565"/>
      <c r="AD84" s="566"/>
      <c r="AE84" s="566"/>
      <c r="AF84" s="566"/>
      <c r="AG84" s="566"/>
      <c r="AH84" s="566"/>
      <c r="AI84" s="566"/>
      <c r="AJ84" s="566"/>
      <c r="AK84" s="566"/>
      <c r="AL84" s="566"/>
      <c r="AM84" s="566"/>
      <c r="AN84" s="567"/>
      <c r="AO84" s="565"/>
      <c r="AP84" s="566"/>
      <c r="AQ84" s="566"/>
      <c r="AR84" s="566"/>
      <c r="AS84" s="566"/>
      <c r="AT84" s="566"/>
      <c r="AU84" s="566"/>
      <c r="AV84" s="566"/>
      <c r="AW84" s="566"/>
      <c r="AX84" s="568"/>
    </row>
    <row r="85" spans="1:51" ht="24.75" customHeight="1" x14ac:dyDescent="0.15">
      <c r="A85" s="564" t="s">
        <v>248</v>
      </c>
      <c r="B85" s="564"/>
      <c r="C85" s="564"/>
      <c r="D85" s="564"/>
      <c r="E85" s="565" t="s">
        <v>632</v>
      </c>
      <c r="F85" s="566"/>
      <c r="G85" s="566"/>
      <c r="H85" s="566"/>
      <c r="I85" s="566"/>
      <c r="J85" s="566"/>
      <c r="K85" s="566"/>
      <c r="L85" s="566"/>
      <c r="M85" s="566"/>
      <c r="N85" s="566"/>
      <c r="O85" s="566"/>
      <c r="P85" s="567"/>
      <c r="Q85" s="565"/>
      <c r="R85" s="566"/>
      <c r="S85" s="566"/>
      <c r="T85" s="566"/>
      <c r="U85" s="566"/>
      <c r="V85" s="566"/>
      <c r="W85" s="566"/>
      <c r="X85" s="566"/>
      <c r="Y85" s="566"/>
      <c r="Z85" s="566"/>
      <c r="AA85" s="566"/>
      <c r="AB85" s="567"/>
      <c r="AC85" s="565"/>
      <c r="AD85" s="566"/>
      <c r="AE85" s="566"/>
      <c r="AF85" s="566"/>
      <c r="AG85" s="566"/>
      <c r="AH85" s="566"/>
      <c r="AI85" s="566"/>
      <c r="AJ85" s="566"/>
      <c r="AK85" s="566"/>
      <c r="AL85" s="566"/>
      <c r="AM85" s="566"/>
      <c r="AN85" s="567"/>
      <c r="AO85" s="565"/>
      <c r="AP85" s="566"/>
      <c r="AQ85" s="566"/>
      <c r="AR85" s="566"/>
      <c r="AS85" s="566"/>
      <c r="AT85" s="566"/>
      <c r="AU85" s="566"/>
      <c r="AV85" s="566"/>
      <c r="AW85" s="566"/>
      <c r="AX85" s="568"/>
    </row>
    <row r="86" spans="1:51" ht="24.75" customHeight="1" x14ac:dyDescent="0.15">
      <c r="A86" s="564" t="s">
        <v>247</v>
      </c>
      <c r="B86" s="564"/>
      <c r="C86" s="564"/>
      <c r="D86" s="564"/>
      <c r="E86" s="565" t="s">
        <v>633</v>
      </c>
      <c r="F86" s="566"/>
      <c r="G86" s="566"/>
      <c r="H86" s="566"/>
      <c r="I86" s="566"/>
      <c r="J86" s="566"/>
      <c r="K86" s="566"/>
      <c r="L86" s="566"/>
      <c r="M86" s="566"/>
      <c r="N86" s="566"/>
      <c r="O86" s="566"/>
      <c r="P86" s="567"/>
      <c r="Q86" s="565"/>
      <c r="R86" s="566"/>
      <c r="S86" s="566"/>
      <c r="T86" s="566"/>
      <c r="U86" s="566"/>
      <c r="V86" s="566"/>
      <c r="W86" s="566"/>
      <c r="X86" s="566"/>
      <c r="Y86" s="566"/>
      <c r="Z86" s="566"/>
      <c r="AA86" s="566"/>
      <c r="AB86" s="567"/>
      <c r="AC86" s="565"/>
      <c r="AD86" s="566"/>
      <c r="AE86" s="566"/>
      <c r="AF86" s="566"/>
      <c r="AG86" s="566"/>
      <c r="AH86" s="566"/>
      <c r="AI86" s="566"/>
      <c r="AJ86" s="566"/>
      <c r="AK86" s="566"/>
      <c r="AL86" s="566"/>
      <c r="AM86" s="566"/>
      <c r="AN86" s="567"/>
      <c r="AO86" s="565"/>
      <c r="AP86" s="566"/>
      <c r="AQ86" s="566"/>
      <c r="AR86" s="566"/>
      <c r="AS86" s="566"/>
      <c r="AT86" s="566"/>
      <c r="AU86" s="566"/>
      <c r="AV86" s="566"/>
      <c r="AW86" s="566"/>
      <c r="AX86" s="568"/>
    </row>
    <row r="87" spans="1:51" ht="24.75" customHeight="1" x14ac:dyDescent="0.15">
      <c r="A87" s="564" t="s">
        <v>246</v>
      </c>
      <c r="B87" s="564"/>
      <c r="C87" s="564"/>
      <c r="D87" s="564"/>
      <c r="E87" s="565" t="s">
        <v>634</v>
      </c>
      <c r="F87" s="566"/>
      <c r="G87" s="566"/>
      <c r="H87" s="566"/>
      <c r="I87" s="566"/>
      <c r="J87" s="566"/>
      <c r="K87" s="566"/>
      <c r="L87" s="566"/>
      <c r="M87" s="566"/>
      <c r="N87" s="566"/>
      <c r="O87" s="566"/>
      <c r="P87" s="567"/>
      <c r="Q87" s="565"/>
      <c r="R87" s="566"/>
      <c r="S87" s="566"/>
      <c r="T87" s="566"/>
      <c r="U87" s="566"/>
      <c r="V87" s="566"/>
      <c r="W87" s="566"/>
      <c r="X87" s="566"/>
      <c r="Y87" s="566"/>
      <c r="Z87" s="566"/>
      <c r="AA87" s="566"/>
      <c r="AB87" s="567"/>
      <c r="AC87" s="565"/>
      <c r="AD87" s="566"/>
      <c r="AE87" s="566"/>
      <c r="AF87" s="566"/>
      <c r="AG87" s="566"/>
      <c r="AH87" s="566"/>
      <c r="AI87" s="566"/>
      <c r="AJ87" s="566"/>
      <c r="AK87" s="566"/>
      <c r="AL87" s="566"/>
      <c r="AM87" s="566"/>
      <c r="AN87" s="567"/>
      <c r="AO87" s="565"/>
      <c r="AP87" s="566"/>
      <c r="AQ87" s="566"/>
      <c r="AR87" s="566"/>
      <c r="AS87" s="566"/>
      <c r="AT87" s="566"/>
      <c r="AU87" s="566"/>
      <c r="AV87" s="566"/>
      <c r="AW87" s="566"/>
      <c r="AX87" s="568"/>
    </row>
    <row r="88" spans="1:51" ht="24.75" customHeight="1" x14ac:dyDescent="0.15">
      <c r="A88" s="564" t="s">
        <v>245</v>
      </c>
      <c r="B88" s="564"/>
      <c r="C88" s="564"/>
      <c r="D88" s="564"/>
      <c r="E88" s="565" t="s">
        <v>635</v>
      </c>
      <c r="F88" s="566"/>
      <c r="G88" s="566"/>
      <c r="H88" s="566"/>
      <c r="I88" s="566"/>
      <c r="J88" s="566"/>
      <c r="K88" s="566"/>
      <c r="L88" s="566"/>
      <c r="M88" s="566"/>
      <c r="N88" s="566"/>
      <c r="O88" s="566"/>
      <c r="P88" s="567"/>
      <c r="Q88" s="565"/>
      <c r="R88" s="566"/>
      <c r="S88" s="566"/>
      <c r="T88" s="566"/>
      <c r="U88" s="566"/>
      <c r="V88" s="566"/>
      <c r="W88" s="566"/>
      <c r="X88" s="566"/>
      <c r="Y88" s="566"/>
      <c r="Z88" s="566"/>
      <c r="AA88" s="566"/>
      <c r="AB88" s="567"/>
      <c r="AC88" s="565"/>
      <c r="AD88" s="566"/>
      <c r="AE88" s="566"/>
      <c r="AF88" s="566"/>
      <c r="AG88" s="566"/>
      <c r="AH88" s="566"/>
      <c r="AI88" s="566"/>
      <c r="AJ88" s="566"/>
      <c r="AK88" s="566"/>
      <c r="AL88" s="566"/>
      <c r="AM88" s="566"/>
      <c r="AN88" s="567"/>
      <c r="AO88" s="565"/>
      <c r="AP88" s="566"/>
      <c r="AQ88" s="566"/>
      <c r="AR88" s="566"/>
      <c r="AS88" s="566"/>
      <c r="AT88" s="566"/>
      <c r="AU88" s="566"/>
      <c r="AV88" s="566"/>
      <c r="AW88" s="566"/>
      <c r="AX88" s="568"/>
    </row>
    <row r="89" spans="1:51" ht="24.75" customHeight="1" x14ac:dyDescent="0.15">
      <c r="A89" s="564" t="s">
        <v>244</v>
      </c>
      <c r="B89" s="564"/>
      <c r="C89" s="564"/>
      <c r="D89" s="564"/>
      <c r="E89" s="565" t="s">
        <v>636</v>
      </c>
      <c r="F89" s="566"/>
      <c r="G89" s="566"/>
      <c r="H89" s="566"/>
      <c r="I89" s="566"/>
      <c r="J89" s="566"/>
      <c r="K89" s="566"/>
      <c r="L89" s="566"/>
      <c r="M89" s="566"/>
      <c r="N89" s="566"/>
      <c r="O89" s="566"/>
      <c r="P89" s="567"/>
      <c r="Q89" s="565"/>
      <c r="R89" s="566"/>
      <c r="S89" s="566"/>
      <c r="T89" s="566"/>
      <c r="U89" s="566"/>
      <c r="V89" s="566"/>
      <c r="W89" s="566"/>
      <c r="X89" s="566"/>
      <c r="Y89" s="566"/>
      <c r="Z89" s="566"/>
      <c r="AA89" s="566"/>
      <c r="AB89" s="567"/>
      <c r="AC89" s="565"/>
      <c r="AD89" s="566"/>
      <c r="AE89" s="566"/>
      <c r="AF89" s="566"/>
      <c r="AG89" s="566"/>
      <c r="AH89" s="566"/>
      <c r="AI89" s="566"/>
      <c r="AJ89" s="566"/>
      <c r="AK89" s="566"/>
      <c r="AL89" s="566"/>
      <c r="AM89" s="566"/>
      <c r="AN89" s="567"/>
      <c r="AO89" s="565"/>
      <c r="AP89" s="566"/>
      <c r="AQ89" s="566"/>
      <c r="AR89" s="566"/>
      <c r="AS89" s="566"/>
      <c r="AT89" s="566"/>
      <c r="AU89" s="566"/>
      <c r="AV89" s="566"/>
      <c r="AW89" s="566"/>
      <c r="AX89" s="568"/>
    </row>
    <row r="90" spans="1:51" ht="24.75" customHeight="1" x14ac:dyDescent="0.15">
      <c r="A90" s="564" t="s">
        <v>389</v>
      </c>
      <c r="B90" s="564"/>
      <c r="C90" s="564"/>
      <c r="D90" s="564"/>
      <c r="E90" s="584" t="s">
        <v>570</v>
      </c>
      <c r="F90" s="585"/>
      <c r="G90" s="585"/>
      <c r="H90" s="83" t="str">
        <f>IF(E90="","","-")</f>
        <v>-</v>
      </c>
      <c r="I90" s="585"/>
      <c r="J90" s="585"/>
      <c r="K90" s="83" t="str">
        <f>IF(I90="","","-")</f>
        <v/>
      </c>
      <c r="L90" s="581">
        <v>125</v>
      </c>
      <c r="M90" s="581"/>
      <c r="N90" s="83" t="str">
        <f>IF(O90="","","-")</f>
        <v/>
      </c>
      <c r="O90" s="582"/>
      <c r="P90" s="583"/>
      <c r="Q90" s="584"/>
      <c r="R90" s="585"/>
      <c r="S90" s="585"/>
      <c r="T90" s="83" t="str">
        <f>IF(Q90="","","-")</f>
        <v/>
      </c>
      <c r="U90" s="585"/>
      <c r="V90" s="585"/>
      <c r="W90" s="83" t="str">
        <f>IF(U90="","","-")</f>
        <v/>
      </c>
      <c r="X90" s="581"/>
      <c r="Y90" s="581"/>
      <c r="Z90" s="83" t="str">
        <f>IF(AA90="","","-")</f>
        <v/>
      </c>
      <c r="AA90" s="582"/>
      <c r="AB90" s="583"/>
      <c r="AC90" s="584"/>
      <c r="AD90" s="585"/>
      <c r="AE90" s="585"/>
      <c r="AF90" s="83" t="str">
        <f>IF(AC90="","","-")</f>
        <v/>
      </c>
      <c r="AG90" s="585"/>
      <c r="AH90" s="585"/>
      <c r="AI90" s="83" t="str">
        <f>IF(AG90="","","-")</f>
        <v/>
      </c>
      <c r="AJ90" s="581"/>
      <c r="AK90" s="581"/>
      <c r="AL90" s="83" t="str">
        <f>IF(AM90="","","-")</f>
        <v/>
      </c>
      <c r="AM90" s="582"/>
      <c r="AN90" s="583"/>
      <c r="AO90" s="584"/>
      <c r="AP90" s="585"/>
      <c r="AQ90" s="83" t="str">
        <f>IF(AO90="","","-")</f>
        <v/>
      </c>
      <c r="AR90" s="585"/>
      <c r="AS90" s="585"/>
      <c r="AT90" s="83" t="str">
        <f>IF(AR90="","","-")</f>
        <v/>
      </c>
      <c r="AU90" s="581"/>
      <c r="AV90" s="581"/>
      <c r="AW90" s="83" t="str">
        <f>IF(AX90="","","-")</f>
        <v/>
      </c>
      <c r="AX90" s="86"/>
    </row>
    <row r="91" spans="1:51" ht="24.75" customHeight="1" x14ac:dyDescent="0.15">
      <c r="A91" s="564" t="s">
        <v>558</v>
      </c>
      <c r="B91" s="564"/>
      <c r="C91" s="564"/>
      <c r="D91" s="564"/>
      <c r="E91" s="584" t="s">
        <v>570</v>
      </c>
      <c r="F91" s="585"/>
      <c r="G91" s="585"/>
      <c r="H91" s="83"/>
      <c r="I91" s="585"/>
      <c r="J91" s="585"/>
      <c r="K91" s="83"/>
      <c r="L91" s="581">
        <v>126</v>
      </c>
      <c r="M91" s="581"/>
      <c r="N91" s="83" t="str">
        <f>IF(O91="","","-")</f>
        <v/>
      </c>
      <c r="O91" s="582"/>
      <c r="P91" s="583"/>
      <c r="Q91" s="584"/>
      <c r="R91" s="585"/>
      <c r="S91" s="585"/>
      <c r="T91" s="83" t="str">
        <f>IF(Q91="","","-")</f>
        <v/>
      </c>
      <c r="U91" s="585"/>
      <c r="V91" s="585"/>
      <c r="W91" s="83" t="str">
        <f>IF(U91="","","-")</f>
        <v/>
      </c>
      <c r="X91" s="581"/>
      <c r="Y91" s="581"/>
      <c r="Z91" s="83" t="str">
        <f>IF(AA91="","","-")</f>
        <v/>
      </c>
      <c r="AA91" s="582"/>
      <c r="AB91" s="583"/>
      <c r="AC91" s="584"/>
      <c r="AD91" s="585"/>
      <c r="AE91" s="585"/>
      <c r="AF91" s="83" t="str">
        <f>IF(AC91="","","-")</f>
        <v/>
      </c>
      <c r="AG91" s="585"/>
      <c r="AH91" s="585"/>
      <c r="AI91" s="83" t="str">
        <f>IF(AG91="","","-")</f>
        <v/>
      </c>
      <c r="AJ91" s="581"/>
      <c r="AK91" s="581"/>
      <c r="AL91" s="83" t="str">
        <f>IF(AM91="","","-")</f>
        <v/>
      </c>
      <c r="AM91" s="582"/>
      <c r="AN91" s="583"/>
      <c r="AO91" s="584"/>
      <c r="AP91" s="585"/>
      <c r="AQ91" s="83" t="str">
        <f>IF(AO91="","","-")</f>
        <v/>
      </c>
      <c r="AR91" s="585"/>
      <c r="AS91" s="585"/>
      <c r="AT91" s="83" t="str">
        <f>IF(AR91="","","-")</f>
        <v/>
      </c>
      <c r="AU91" s="581"/>
      <c r="AV91" s="581"/>
      <c r="AW91" s="83" t="str">
        <f>IF(AX91="","","-")</f>
        <v/>
      </c>
      <c r="AX91" s="86"/>
    </row>
    <row r="92" spans="1:51" ht="24.75" customHeight="1" x14ac:dyDescent="0.15">
      <c r="A92" s="564" t="s">
        <v>357</v>
      </c>
      <c r="B92" s="564"/>
      <c r="C92" s="564"/>
      <c r="D92" s="564"/>
      <c r="E92" s="597">
        <v>2021</v>
      </c>
      <c r="F92" s="598"/>
      <c r="G92" s="585" t="s">
        <v>568</v>
      </c>
      <c r="H92" s="585"/>
      <c r="I92" s="585"/>
      <c r="J92" s="598" t="s">
        <v>515</v>
      </c>
      <c r="K92" s="598"/>
      <c r="L92" s="581">
        <v>141</v>
      </c>
      <c r="M92" s="581"/>
      <c r="N92" s="581"/>
      <c r="O92" s="598"/>
      <c r="P92" s="598"/>
      <c r="Q92" s="597"/>
      <c r="R92" s="598"/>
      <c r="S92" s="585"/>
      <c r="T92" s="585"/>
      <c r="U92" s="585"/>
      <c r="V92" s="598"/>
      <c r="W92" s="598"/>
      <c r="X92" s="581"/>
      <c r="Y92" s="581"/>
      <c r="Z92" s="581"/>
      <c r="AA92" s="598"/>
      <c r="AB92" s="618"/>
      <c r="AC92" s="597"/>
      <c r="AD92" s="598"/>
      <c r="AE92" s="585"/>
      <c r="AF92" s="585"/>
      <c r="AG92" s="585"/>
      <c r="AH92" s="598"/>
      <c r="AI92" s="598"/>
      <c r="AJ92" s="581"/>
      <c r="AK92" s="581"/>
      <c r="AL92" s="581"/>
      <c r="AM92" s="598"/>
      <c r="AN92" s="618"/>
      <c r="AO92" s="597"/>
      <c r="AP92" s="598"/>
      <c r="AQ92" s="585"/>
      <c r="AR92" s="585"/>
      <c r="AS92" s="585"/>
      <c r="AT92" s="598"/>
      <c r="AU92" s="598"/>
      <c r="AV92" s="581"/>
      <c r="AW92" s="581"/>
      <c r="AX92" s="86"/>
    </row>
    <row r="93" spans="1:51" ht="28.35" customHeight="1" x14ac:dyDescent="0.15">
      <c r="A93" s="131" t="s">
        <v>238</v>
      </c>
      <c r="B93" s="132"/>
      <c r="C93" s="132"/>
      <c r="D93" s="132"/>
      <c r="E93" s="132"/>
      <c r="F93" s="133"/>
      <c r="G93" s="71" t="s">
        <v>559</v>
      </c>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40"/>
    </row>
    <row r="94" spans="1:51" ht="28.35" customHeight="1" x14ac:dyDescent="0.15">
      <c r="A94" s="131"/>
      <c r="B94" s="132"/>
      <c r="C94" s="132"/>
      <c r="D94" s="132"/>
      <c r="E94" s="132"/>
      <c r="F94" s="133"/>
      <c r="G94" s="38"/>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40"/>
    </row>
    <row r="95" spans="1:51" ht="28.35" customHeight="1" x14ac:dyDescent="0.15">
      <c r="A95" s="131"/>
      <c r="B95" s="132"/>
      <c r="C95" s="132"/>
      <c r="D95" s="132"/>
      <c r="E95" s="132"/>
      <c r="F95" s="133"/>
      <c r="G95" s="38"/>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40"/>
    </row>
    <row r="96" spans="1:51" ht="28.35" customHeight="1" x14ac:dyDescent="0.15">
      <c r="A96" s="131"/>
      <c r="B96" s="132"/>
      <c r="C96" s="132"/>
      <c r="D96" s="132"/>
      <c r="E96" s="132"/>
      <c r="F96" s="133"/>
      <c r="G96" s="38"/>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40"/>
    </row>
    <row r="97" spans="1:50" ht="27.75" customHeight="1" x14ac:dyDescent="0.15">
      <c r="A97" s="131"/>
      <c r="B97" s="132"/>
      <c r="C97" s="132"/>
      <c r="D97" s="132"/>
      <c r="E97" s="132"/>
      <c r="F97" s="133"/>
      <c r="G97" s="38"/>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40"/>
    </row>
    <row r="98" spans="1:50" ht="28.35" customHeight="1" x14ac:dyDescent="0.15">
      <c r="A98" s="131"/>
      <c r="B98" s="132"/>
      <c r="C98" s="132"/>
      <c r="D98" s="132"/>
      <c r="E98" s="132"/>
      <c r="F98" s="133"/>
      <c r="G98" s="38"/>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40"/>
    </row>
    <row r="99" spans="1:50" ht="28.35" customHeight="1" x14ac:dyDescent="0.15">
      <c r="A99" s="131"/>
      <c r="B99" s="132"/>
      <c r="C99" s="132"/>
      <c r="D99" s="132"/>
      <c r="E99" s="132"/>
      <c r="F99" s="133"/>
      <c r="G99" s="38"/>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40"/>
    </row>
    <row r="100" spans="1:50" ht="27.75" customHeight="1" x14ac:dyDescent="0.15">
      <c r="A100" s="131"/>
      <c r="B100" s="132"/>
      <c r="C100" s="132"/>
      <c r="D100" s="132"/>
      <c r="E100" s="132"/>
      <c r="F100" s="133"/>
      <c r="G100" s="38"/>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40"/>
    </row>
    <row r="101" spans="1:50" ht="28.35" customHeight="1" x14ac:dyDescent="0.15">
      <c r="A101" s="131"/>
      <c r="B101" s="132"/>
      <c r="C101" s="132"/>
      <c r="D101" s="132"/>
      <c r="E101" s="132"/>
      <c r="F101" s="133"/>
      <c r="G101" s="38"/>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40"/>
    </row>
    <row r="102" spans="1:50" ht="28.35" customHeight="1" x14ac:dyDescent="0.15">
      <c r="A102" s="131"/>
      <c r="B102" s="132"/>
      <c r="C102" s="132"/>
      <c r="D102" s="132"/>
      <c r="E102" s="132"/>
      <c r="F102" s="133"/>
      <c r="G102" s="38"/>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40"/>
    </row>
    <row r="103" spans="1:50" ht="28.35" customHeight="1" x14ac:dyDescent="0.15">
      <c r="A103" s="131"/>
      <c r="B103" s="132"/>
      <c r="C103" s="132"/>
      <c r="D103" s="132"/>
      <c r="E103" s="132"/>
      <c r="F103" s="133"/>
      <c r="G103" s="38"/>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40"/>
    </row>
    <row r="104" spans="1:50" ht="28.35" customHeight="1" x14ac:dyDescent="0.15">
      <c r="A104" s="131"/>
      <c r="B104" s="132"/>
      <c r="C104" s="132"/>
      <c r="D104" s="132"/>
      <c r="E104" s="132"/>
      <c r="F104" s="133"/>
      <c r="G104" s="38"/>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40"/>
    </row>
    <row r="105" spans="1:50" ht="28.35" customHeight="1" x14ac:dyDescent="0.15">
      <c r="A105" s="131"/>
      <c r="B105" s="132"/>
      <c r="C105" s="132"/>
      <c r="D105" s="132"/>
      <c r="E105" s="132"/>
      <c r="F105" s="133"/>
      <c r="G105" s="38"/>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40"/>
    </row>
    <row r="106" spans="1:50" ht="27.75" customHeight="1" x14ac:dyDescent="0.15">
      <c r="A106" s="131"/>
      <c r="B106" s="132"/>
      <c r="C106" s="132"/>
      <c r="D106" s="132"/>
      <c r="E106" s="132"/>
      <c r="F106" s="133"/>
      <c r="G106" s="38"/>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40"/>
    </row>
    <row r="107" spans="1:50" ht="28.35" customHeight="1" x14ac:dyDescent="0.15">
      <c r="A107" s="131"/>
      <c r="B107" s="132"/>
      <c r="C107" s="132"/>
      <c r="D107" s="132"/>
      <c r="E107" s="132"/>
      <c r="F107" s="133"/>
      <c r="G107" s="38"/>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40"/>
    </row>
    <row r="108" spans="1:50" ht="28.35" customHeight="1" x14ac:dyDescent="0.15">
      <c r="A108" s="131"/>
      <c r="B108" s="132"/>
      <c r="C108" s="132"/>
      <c r="D108" s="132"/>
      <c r="E108" s="132"/>
      <c r="F108" s="133"/>
      <c r="G108" s="38"/>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40"/>
    </row>
    <row r="109" spans="1:50" ht="28.35" customHeight="1" x14ac:dyDescent="0.15">
      <c r="A109" s="131"/>
      <c r="B109" s="132"/>
      <c r="C109" s="132"/>
      <c r="D109" s="132"/>
      <c r="E109" s="132"/>
      <c r="F109" s="133"/>
      <c r="G109" s="38"/>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40"/>
    </row>
    <row r="110" spans="1:50" ht="52.5" customHeight="1" x14ac:dyDescent="0.15">
      <c r="A110" s="131"/>
      <c r="B110" s="132"/>
      <c r="C110" s="132"/>
      <c r="D110" s="132"/>
      <c r="E110" s="132"/>
      <c r="F110" s="133"/>
      <c r="G110" s="38"/>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40"/>
    </row>
    <row r="111" spans="1:50" ht="52.5" customHeight="1" x14ac:dyDescent="0.15">
      <c r="A111" s="131"/>
      <c r="B111" s="132"/>
      <c r="C111" s="132"/>
      <c r="D111" s="132"/>
      <c r="E111" s="132"/>
      <c r="F111" s="133"/>
      <c r="G111" s="38"/>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40"/>
    </row>
    <row r="112" spans="1:50" ht="52.5" customHeight="1" x14ac:dyDescent="0.15">
      <c r="A112" s="131"/>
      <c r="B112" s="132"/>
      <c r="C112" s="132"/>
      <c r="D112" s="132"/>
      <c r="E112" s="132"/>
      <c r="F112" s="133"/>
      <c r="G112" s="38"/>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40"/>
    </row>
    <row r="113" spans="1:50" ht="29.25" customHeight="1" x14ac:dyDescent="0.15">
      <c r="A113" s="131"/>
      <c r="B113" s="132"/>
      <c r="C113" s="132"/>
      <c r="D113" s="132"/>
      <c r="E113" s="132"/>
      <c r="F113" s="133"/>
      <c r="G113" s="38"/>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40"/>
    </row>
    <row r="114" spans="1:50" ht="18.600000000000001" customHeight="1" x14ac:dyDescent="0.15">
      <c r="A114" s="131"/>
      <c r="B114" s="132"/>
      <c r="C114" s="132"/>
      <c r="D114" s="132"/>
      <c r="E114" s="132"/>
      <c r="F114" s="133"/>
      <c r="G114" s="38"/>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40"/>
    </row>
    <row r="115" spans="1:50" ht="35.25" customHeight="1" x14ac:dyDescent="0.15">
      <c r="A115" s="131"/>
      <c r="B115" s="132"/>
      <c r="C115" s="132"/>
      <c r="D115" s="132"/>
      <c r="E115" s="132"/>
      <c r="F115" s="133"/>
      <c r="G115" s="38"/>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40"/>
    </row>
    <row r="116" spans="1:50" ht="30" customHeight="1" x14ac:dyDescent="0.15">
      <c r="A116" s="131"/>
      <c r="B116" s="132"/>
      <c r="C116" s="132"/>
      <c r="D116" s="132"/>
      <c r="E116" s="132"/>
      <c r="F116" s="133"/>
      <c r="G116" s="38"/>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40"/>
    </row>
    <row r="117" spans="1:50" ht="24.75" customHeight="1" x14ac:dyDescent="0.15">
      <c r="A117" s="131"/>
      <c r="B117" s="132"/>
      <c r="C117" s="132"/>
      <c r="D117" s="132"/>
      <c r="E117" s="132"/>
      <c r="F117" s="133"/>
      <c r="G117" s="38"/>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40"/>
    </row>
    <row r="118" spans="1:50" ht="24.75" customHeight="1" x14ac:dyDescent="0.15">
      <c r="A118" s="131"/>
      <c r="B118" s="132"/>
      <c r="C118" s="132"/>
      <c r="D118" s="132"/>
      <c r="E118" s="132"/>
      <c r="F118" s="133"/>
      <c r="G118" s="38"/>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40"/>
    </row>
    <row r="119" spans="1:50" ht="24.75" customHeight="1" x14ac:dyDescent="0.15">
      <c r="A119" s="131"/>
      <c r="B119" s="132"/>
      <c r="C119" s="132"/>
      <c r="D119" s="132"/>
      <c r="E119" s="132"/>
      <c r="F119" s="133"/>
      <c r="G119" s="38"/>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40"/>
    </row>
    <row r="120" spans="1:50" ht="24.75" customHeight="1" x14ac:dyDescent="0.15">
      <c r="A120" s="131"/>
      <c r="B120" s="132"/>
      <c r="C120" s="132"/>
      <c r="D120" s="132"/>
      <c r="E120" s="132"/>
      <c r="F120" s="133"/>
      <c r="G120" s="38"/>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40"/>
    </row>
    <row r="121" spans="1:50" ht="24.75" customHeight="1" x14ac:dyDescent="0.15">
      <c r="A121" s="131"/>
      <c r="B121" s="132"/>
      <c r="C121" s="132"/>
      <c r="D121" s="132"/>
      <c r="E121" s="132"/>
      <c r="F121" s="133"/>
      <c r="G121" s="38"/>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40"/>
    </row>
    <row r="122" spans="1:50" ht="24.75" customHeight="1" x14ac:dyDescent="0.15">
      <c r="A122" s="131"/>
      <c r="B122" s="132"/>
      <c r="C122" s="132"/>
      <c r="D122" s="132"/>
      <c r="E122" s="132"/>
      <c r="F122" s="133"/>
      <c r="G122" s="38"/>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40"/>
    </row>
    <row r="123" spans="1:50" ht="24.75" customHeight="1" thickBot="1" x14ac:dyDescent="0.2">
      <c r="A123" s="599"/>
      <c r="B123" s="600"/>
      <c r="C123" s="600"/>
      <c r="D123" s="600"/>
      <c r="E123" s="600"/>
      <c r="F123" s="601"/>
      <c r="G123" s="41"/>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3"/>
    </row>
    <row r="124" spans="1:50" ht="24.75" customHeight="1" x14ac:dyDescent="0.15">
      <c r="A124" s="602" t="s">
        <v>240</v>
      </c>
      <c r="B124" s="603"/>
      <c r="C124" s="603"/>
      <c r="D124" s="603"/>
      <c r="E124" s="603"/>
      <c r="F124" s="604"/>
      <c r="G124" s="608" t="s">
        <v>637</v>
      </c>
      <c r="H124" s="609"/>
      <c r="I124" s="609"/>
      <c r="J124" s="609"/>
      <c r="K124" s="609"/>
      <c r="L124" s="609"/>
      <c r="M124" s="609"/>
      <c r="N124" s="609"/>
      <c r="O124" s="609"/>
      <c r="P124" s="609"/>
      <c r="Q124" s="609"/>
      <c r="R124" s="609"/>
      <c r="S124" s="609"/>
      <c r="T124" s="609"/>
      <c r="U124" s="609"/>
      <c r="V124" s="609"/>
      <c r="W124" s="609"/>
      <c r="X124" s="609"/>
      <c r="Y124" s="609"/>
      <c r="Z124" s="609"/>
      <c r="AA124" s="609"/>
      <c r="AB124" s="610"/>
      <c r="AC124" s="608" t="s">
        <v>638</v>
      </c>
      <c r="AD124" s="609"/>
      <c r="AE124" s="609"/>
      <c r="AF124" s="609"/>
      <c r="AG124" s="609"/>
      <c r="AH124" s="609"/>
      <c r="AI124" s="609"/>
      <c r="AJ124" s="609"/>
      <c r="AK124" s="609"/>
      <c r="AL124" s="609"/>
      <c r="AM124" s="609"/>
      <c r="AN124" s="609"/>
      <c r="AO124" s="609"/>
      <c r="AP124" s="609"/>
      <c r="AQ124" s="609"/>
      <c r="AR124" s="609"/>
      <c r="AS124" s="609"/>
      <c r="AT124" s="609"/>
      <c r="AU124" s="609"/>
      <c r="AV124" s="609"/>
      <c r="AW124" s="609"/>
      <c r="AX124" s="611"/>
    </row>
    <row r="125" spans="1:50" ht="24.75" customHeight="1" x14ac:dyDescent="0.15">
      <c r="A125" s="605"/>
      <c r="B125" s="606"/>
      <c r="C125" s="606"/>
      <c r="D125" s="606"/>
      <c r="E125" s="606"/>
      <c r="F125" s="607"/>
      <c r="G125" s="224" t="s">
        <v>15</v>
      </c>
      <c r="H125" s="612"/>
      <c r="I125" s="612"/>
      <c r="J125" s="612"/>
      <c r="K125" s="612"/>
      <c r="L125" s="613" t="s">
        <v>16</v>
      </c>
      <c r="M125" s="612"/>
      <c r="N125" s="612"/>
      <c r="O125" s="612"/>
      <c r="P125" s="612"/>
      <c r="Q125" s="612"/>
      <c r="R125" s="612"/>
      <c r="S125" s="612"/>
      <c r="T125" s="612"/>
      <c r="U125" s="612"/>
      <c r="V125" s="612"/>
      <c r="W125" s="612"/>
      <c r="X125" s="614"/>
      <c r="Y125" s="615" t="s">
        <v>17</v>
      </c>
      <c r="Z125" s="616"/>
      <c r="AA125" s="616"/>
      <c r="AB125" s="617"/>
      <c r="AC125" s="224" t="s">
        <v>15</v>
      </c>
      <c r="AD125" s="612"/>
      <c r="AE125" s="612"/>
      <c r="AF125" s="612"/>
      <c r="AG125" s="612"/>
      <c r="AH125" s="613" t="s">
        <v>16</v>
      </c>
      <c r="AI125" s="612"/>
      <c r="AJ125" s="612"/>
      <c r="AK125" s="612"/>
      <c r="AL125" s="612"/>
      <c r="AM125" s="612"/>
      <c r="AN125" s="612"/>
      <c r="AO125" s="612"/>
      <c r="AP125" s="612"/>
      <c r="AQ125" s="612"/>
      <c r="AR125" s="612"/>
      <c r="AS125" s="612"/>
      <c r="AT125" s="614"/>
      <c r="AU125" s="615" t="s">
        <v>17</v>
      </c>
      <c r="AV125" s="616"/>
      <c r="AW125" s="616"/>
      <c r="AX125" s="619"/>
    </row>
    <row r="126" spans="1:50" ht="24.75" customHeight="1" x14ac:dyDescent="0.15">
      <c r="A126" s="605"/>
      <c r="B126" s="606"/>
      <c r="C126" s="606"/>
      <c r="D126" s="606"/>
      <c r="E126" s="606"/>
      <c r="F126" s="607"/>
      <c r="G126" s="620" t="s">
        <v>639</v>
      </c>
      <c r="H126" s="621"/>
      <c r="I126" s="621"/>
      <c r="J126" s="621"/>
      <c r="K126" s="622"/>
      <c r="L126" s="623" t="s">
        <v>641</v>
      </c>
      <c r="M126" s="624"/>
      <c r="N126" s="624"/>
      <c r="O126" s="624"/>
      <c r="P126" s="624"/>
      <c r="Q126" s="624"/>
      <c r="R126" s="624"/>
      <c r="S126" s="624"/>
      <c r="T126" s="624"/>
      <c r="U126" s="624"/>
      <c r="V126" s="624"/>
      <c r="W126" s="624"/>
      <c r="X126" s="625"/>
      <c r="Y126" s="626">
        <v>28.4</v>
      </c>
      <c r="Z126" s="627"/>
      <c r="AA126" s="627"/>
      <c r="AB126" s="628"/>
      <c r="AC126" s="620" t="s">
        <v>639</v>
      </c>
      <c r="AD126" s="621"/>
      <c r="AE126" s="621"/>
      <c r="AF126" s="621"/>
      <c r="AG126" s="622"/>
      <c r="AH126" s="623" t="s">
        <v>647</v>
      </c>
      <c r="AI126" s="624"/>
      <c r="AJ126" s="624"/>
      <c r="AK126" s="624"/>
      <c r="AL126" s="624"/>
      <c r="AM126" s="624"/>
      <c r="AN126" s="624"/>
      <c r="AO126" s="624"/>
      <c r="AP126" s="624"/>
      <c r="AQ126" s="624"/>
      <c r="AR126" s="624"/>
      <c r="AS126" s="624"/>
      <c r="AT126" s="625"/>
      <c r="AU126" s="626">
        <v>6.53</v>
      </c>
      <c r="AV126" s="627"/>
      <c r="AW126" s="627"/>
      <c r="AX126" s="629"/>
    </row>
    <row r="127" spans="1:50" ht="24.75" customHeight="1" x14ac:dyDescent="0.15">
      <c r="A127" s="605"/>
      <c r="B127" s="606"/>
      <c r="C127" s="606"/>
      <c r="D127" s="606"/>
      <c r="E127" s="606"/>
      <c r="F127" s="607"/>
      <c r="G127" s="592" t="s">
        <v>639</v>
      </c>
      <c r="H127" s="593"/>
      <c r="I127" s="593"/>
      <c r="J127" s="593"/>
      <c r="K127" s="594"/>
      <c r="L127" s="586" t="s">
        <v>642</v>
      </c>
      <c r="M127" s="587"/>
      <c r="N127" s="587"/>
      <c r="O127" s="587"/>
      <c r="P127" s="587"/>
      <c r="Q127" s="587"/>
      <c r="R127" s="587"/>
      <c r="S127" s="587"/>
      <c r="T127" s="587"/>
      <c r="U127" s="587"/>
      <c r="V127" s="587"/>
      <c r="W127" s="587"/>
      <c r="X127" s="588"/>
      <c r="Y127" s="589">
        <v>9.8000000000000007</v>
      </c>
      <c r="Z127" s="590"/>
      <c r="AA127" s="590"/>
      <c r="AB127" s="591"/>
      <c r="AC127" s="592" t="s">
        <v>639</v>
      </c>
      <c r="AD127" s="593"/>
      <c r="AE127" s="593"/>
      <c r="AF127" s="593"/>
      <c r="AG127" s="594"/>
      <c r="AH127" s="586" t="s">
        <v>648</v>
      </c>
      <c r="AI127" s="587"/>
      <c r="AJ127" s="587"/>
      <c r="AK127" s="587"/>
      <c r="AL127" s="587"/>
      <c r="AM127" s="587"/>
      <c r="AN127" s="587"/>
      <c r="AO127" s="587"/>
      <c r="AP127" s="587"/>
      <c r="AQ127" s="587"/>
      <c r="AR127" s="587"/>
      <c r="AS127" s="587"/>
      <c r="AT127" s="588"/>
      <c r="AU127" s="589">
        <v>1.95</v>
      </c>
      <c r="AV127" s="590"/>
      <c r="AW127" s="590"/>
      <c r="AX127" s="596"/>
    </row>
    <row r="128" spans="1:50" ht="24.75" customHeight="1" x14ac:dyDescent="0.15">
      <c r="A128" s="605"/>
      <c r="B128" s="606"/>
      <c r="C128" s="606"/>
      <c r="D128" s="606"/>
      <c r="E128" s="606"/>
      <c r="F128" s="607"/>
      <c r="G128" s="592" t="s">
        <v>639</v>
      </c>
      <c r="H128" s="593"/>
      <c r="I128" s="593"/>
      <c r="J128" s="593"/>
      <c r="K128" s="594"/>
      <c r="L128" s="586" t="s">
        <v>643</v>
      </c>
      <c r="M128" s="587"/>
      <c r="N128" s="587"/>
      <c r="O128" s="587"/>
      <c r="P128" s="587"/>
      <c r="Q128" s="587"/>
      <c r="R128" s="587"/>
      <c r="S128" s="587"/>
      <c r="T128" s="587"/>
      <c r="U128" s="587"/>
      <c r="V128" s="587"/>
      <c r="W128" s="587"/>
      <c r="X128" s="588"/>
      <c r="Y128" s="589">
        <v>2.5</v>
      </c>
      <c r="Z128" s="590"/>
      <c r="AA128" s="590"/>
      <c r="AB128" s="591"/>
      <c r="AC128" s="592" t="s">
        <v>646</v>
      </c>
      <c r="AD128" s="593"/>
      <c r="AE128" s="593"/>
      <c r="AF128" s="593"/>
      <c r="AG128" s="594"/>
      <c r="AH128" s="595">
        <v>0.1</v>
      </c>
      <c r="AI128" s="587"/>
      <c r="AJ128" s="587"/>
      <c r="AK128" s="587"/>
      <c r="AL128" s="587"/>
      <c r="AM128" s="587"/>
      <c r="AN128" s="587"/>
      <c r="AO128" s="587"/>
      <c r="AP128" s="587"/>
      <c r="AQ128" s="587"/>
      <c r="AR128" s="587"/>
      <c r="AS128" s="587"/>
      <c r="AT128" s="588"/>
      <c r="AU128" s="589">
        <v>0.84</v>
      </c>
      <c r="AV128" s="590"/>
      <c r="AW128" s="590"/>
      <c r="AX128" s="596"/>
    </row>
    <row r="129" spans="1:51" ht="24.75" customHeight="1" x14ac:dyDescent="0.15">
      <c r="A129" s="605"/>
      <c r="B129" s="606"/>
      <c r="C129" s="606"/>
      <c r="D129" s="606"/>
      <c r="E129" s="606"/>
      <c r="F129" s="607"/>
      <c r="G129" s="592" t="s">
        <v>639</v>
      </c>
      <c r="H129" s="593"/>
      <c r="I129" s="593"/>
      <c r="J129" s="593"/>
      <c r="K129" s="594"/>
      <c r="L129" s="586" t="s">
        <v>644</v>
      </c>
      <c r="M129" s="587"/>
      <c r="N129" s="587"/>
      <c r="O129" s="587"/>
      <c r="P129" s="587"/>
      <c r="Q129" s="587"/>
      <c r="R129" s="587"/>
      <c r="S129" s="587"/>
      <c r="T129" s="587"/>
      <c r="U129" s="587"/>
      <c r="V129" s="587"/>
      <c r="W129" s="587"/>
      <c r="X129" s="588"/>
      <c r="Y129" s="589">
        <v>6.8</v>
      </c>
      <c r="Z129" s="590"/>
      <c r="AA129" s="590"/>
      <c r="AB129" s="591"/>
      <c r="AC129" s="592" t="s">
        <v>640</v>
      </c>
      <c r="AD129" s="593"/>
      <c r="AE129" s="593"/>
      <c r="AF129" s="593"/>
      <c r="AG129" s="594"/>
      <c r="AH129" s="595">
        <v>0.1</v>
      </c>
      <c r="AI129" s="587"/>
      <c r="AJ129" s="587"/>
      <c r="AK129" s="587"/>
      <c r="AL129" s="587"/>
      <c r="AM129" s="587"/>
      <c r="AN129" s="587"/>
      <c r="AO129" s="587"/>
      <c r="AP129" s="587"/>
      <c r="AQ129" s="587"/>
      <c r="AR129" s="587"/>
      <c r="AS129" s="587"/>
      <c r="AT129" s="588"/>
      <c r="AU129" s="589">
        <v>0.93</v>
      </c>
      <c r="AV129" s="590"/>
      <c r="AW129" s="590"/>
      <c r="AX129" s="596"/>
    </row>
    <row r="130" spans="1:51" ht="24.75" customHeight="1" x14ac:dyDescent="0.15">
      <c r="A130" s="605"/>
      <c r="B130" s="606"/>
      <c r="C130" s="606"/>
      <c r="D130" s="606"/>
      <c r="E130" s="606"/>
      <c r="F130" s="607"/>
      <c r="G130" s="592" t="s">
        <v>639</v>
      </c>
      <c r="H130" s="593"/>
      <c r="I130" s="593"/>
      <c r="J130" s="593"/>
      <c r="K130" s="594"/>
      <c r="L130" s="586" t="s">
        <v>645</v>
      </c>
      <c r="M130" s="587"/>
      <c r="N130" s="587"/>
      <c r="O130" s="587"/>
      <c r="P130" s="587"/>
      <c r="Q130" s="587"/>
      <c r="R130" s="587"/>
      <c r="S130" s="587"/>
      <c r="T130" s="587"/>
      <c r="U130" s="587"/>
      <c r="V130" s="587"/>
      <c r="W130" s="587"/>
      <c r="X130" s="588"/>
      <c r="Y130" s="589">
        <v>0.5</v>
      </c>
      <c r="Z130" s="590"/>
      <c r="AA130" s="590"/>
      <c r="AB130" s="591"/>
      <c r="AC130" s="592"/>
      <c r="AD130" s="593"/>
      <c r="AE130" s="593"/>
      <c r="AF130" s="593"/>
      <c r="AG130" s="594"/>
      <c r="AH130" s="586"/>
      <c r="AI130" s="587"/>
      <c r="AJ130" s="587"/>
      <c r="AK130" s="587"/>
      <c r="AL130" s="587"/>
      <c r="AM130" s="587"/>
      <c r="AN130" s="587"/>
      <c r="AO130" s="587"/>
      <c r="AP130" s="587"/>
      <c r="AQ130" s="587"/>
      <c r="AR130" s="587"/>
      <c r="AS130" s="587"/>
      <c r="AT130" s="588"/>
      <c r="AU130" s="589"/>
      <c r="AV130" s="590"/>
      <c r="AW130" s="590"/>
      <c r="AX130" s="596"/>
    </row>
    <row r="131" spans="1:51" ht="24.75" customHeight="1" x14ac:dyDescent="0.15">
      <c r="A131" s="605"/>
      <c r="B131" s="606"/>
      <c r="C131" s="606"/>
      <c r="D131" s="606"/>
      <c r="E131" s="606"/>
      <c r="F131" s="607"/>
      <c r="G131" s="592" t="s">
        <v>640</v>
      </c>
      <c r="H131" s="593"/>
      <c r="I131" s="593"/>
      <c r="J131" s="593"/>
      <c r="K131" s="594"/>
      <c r="L131" s="595">
        <v>0.1</v>
      </c>
      <c r="M131" s="587"/>
      <c r="N131" s="587"/>
      <c r="O131" s="587"/>
      <c r="P131" s="587"/>
      <c r="Q131" s="587"/>
      <c r="R131" s="587"/>
      <c r="S131" s="587"/>
      <c r="T131" s="587"/>
      <c r="U131" s="587"/>
      <c r="V131" s="587"/>
      <c r="W131" s="587"/>
      <c r="X131" s="588"/>
      <c r="Y131" s="589">
        <v>4.8</v>
      </c>
      <c r="Z131" s="590"/>
      <c r="AA131" s="590"/>
      <c r="AB131" s="591"/>
      <c r="AC131" s="592"/>
      <c r="AD131" s="593"/>
      <c r="AE131" s="593"/>
      <c r="AF131" s="593"/>
      <c r="AG131" s="594"/>
      <c r="AH131" s="586"/>
      <c r="AI131" s="587"/>
      <c r="AJ131" s="587"/>
      <c r="AK131" s="587"/>
      <c r="AL131" s="587"/>
      <c r="AM131" s="587"/>
      <c r="AN131" s="587"/>
      <c r="AO131" s="587"/>
      <c r="AP131" s="587"/>
      <c r="AQ131" s="587"/>
      <c r="AR131" s="587"/>
      <c r="AS131" s="587"/>
      <c r="AT131" s="588"/>
      <c r="AU131" s="589"/>
      <c r="AV131" s="590"/>
      <c r="AW131" s="590"/>
      <c r="AX131" s="596"/>
    </row>
    <row r="132" spans="1:51" ht="24.75" customHeight="1" thickBot="1" x14ac:dyDescent="0.2">
      <c r="A132" s="605"/>
      <c r="B132" s="606"/>
      <c r="C132" s="606"/>
      <c r="D132" s="606"/>
      <c r="E132" s="606"/>
      <c r="F132" s="607"/>
      <c r="G132" s="630" t="s">
        <v>18</v>
      </c>
      <c r="H132" s="631"/>
      <c r="I132" s="631"/>
      <c r="J132" s="631"/>
      <c r="K132" s="631"/>
      <c r="L132" s="632"/>
      <c r="M132" s="633"/>
      <c r="N132" s="633"/>
      <c r="O132" s="633"/>
      <c r="P132" s="633"/>
      <c r="Q132" s="633"/>
      <c r="R132" s="633"/>
      <c r="S132" s="633"/>
      <c r="T132" s="633"/>
      <c r="U132" s="633"/>
      <c r="V132" s="633"/>
      <c r="W132" s="633"/>
      <c r="X132" s="634"/>
      <c r="Y132" s="635">
        <f>SUM(Y126:AB131)</f>
        <v>52.8</v>
      </c>
      <c r="Z132" s="636"/>
      <c r="AA132" s="636"/>
      <c r="AB132" s="637"/>
      <c r="AC132" s="630" t="s">
        <v>18</v>
      </c>
      <c r="AD132" s="631"/>
      <c r="AE132" s="631"/>
      <c r="AF132" s="631"/>
      <c r="AG132" s="631"/>
      <c r="AH132" s="632"/>
      <c r="AI132" s="633"/>
      <c r="AJ132" s="633"/>
      <c r="AK132" s="633"/>
      <c r="AL132" s="633"/>
      <c r="AM132" s="633"/>
      <c r="AN132" s="633"/>
      <c r="AO132" s="633"/>
      <c r="AP132" s="633"/>
      <c r="AQ132" s="633"/>
      <c r="AR132" s="633"/>
      <c r="AS132" s="633"/>
      <c r="AT132" s="634"/>
      <c r="AU132" s="635">
        <f>SUM(AU126:AX131)</f>
        <v>10.25</v>
      </c>
      <c r="AV132" s="636"/>
      <c r="AW132" s="636"/>
      <c r="AX132" s="638"/>
    </row>
    <row r="133" spans="1:51" ht="24.75" customHeight="1" x14ac:dyDescent="0.15">
      <c r="A133" s="605"/>
      <c r="B133" s="606"/>
      <c r="C133" s="606"/>
      <c r="D133" s="606"/>
      <c r="E133" s="606"/>
      <c r="F133" s="607"/>
      <c r="G133" s="608" t="s">
        <v>649</v>
      </c>
      <c r="H133" s="609"/>
      <c r="I133" s="609"/>
      <c r="J133" s="609"/>
      <c r="K133" s="609"/>
      <c r="L133" s="609"/>
      <c r="M133" s="609"/>
      <c r="N133" s="609"/>
      <c r="O133" s="609"/>
      <c r="P133" s="609"/>
      <c r="Q133" s="609"/>
      <c r="R133" s="609"/>
      <c r="S133" s="609"/>
      <c r="T133" s="609"/>
      <c r="U133" s="609"/>
      <c r="V133" s="609"/>
      <c r="W133" s="609"/>
      <c r="X133" s="609"/>
      <c r="Y133" s="609"/>
      <c r="Z133" s="609"/>
      <c r="AA133" s="609"/>
      <c r="AB133" s="610"/>
      <c r="AC133" s="608" t="s">
        <v>650</v>
      </c>
      <c r="AD133" s="609"/>
      <c r="AE133" s="609"/>
      <c r="AF133" s="609"/>
      <c r="AG133" s="609"/>
      <c r="AH133" s="609"/>
      <c r="AI133" s="609"/>
      <c r="AJ133" s="609"/>
      <c r="AK133" s="609"/>
      <c r="AL133" s="609"/>
      <c r="AM133" s="609"/>
      <c r="AN133" s="609"/>
      <c r="AO133" s="609"/>
      <c r="AP133" s="609"/>
      <c r="AQ133" s="609"/>
      <c r="AR133" s="609"/>
      <c r="AS133" s="609"/>
      <c r="AT133" s="609"/>
      <c r="AU133" s="609"/>
      <c r="AV133" s="609"/>
      <c r="AW133" s="609"/>
      <c r="AX133" s="611"/>
      <c r="AY133">
        <f>COUNTA($G$135,$AC$135)</f>
        <v>2</v>
      </c>
    </row>
    <row r="134" spans="1:51" ht="24.75" customHeight="1" x14ac:dyDescent="0.15">
      <c r="A134" s="605"/>
      <c r="B134" s="606"/>
      <c r="C134" s="606"/>
      <c r="D134" s="606"/>
      <c r="E134" s="606"/>
      <c r="F134" s="607"/>
      <c r="G134" s="224" t="s">
        <v>15</v>
      </c>
      <c r="H134" s="612"/>
      <c r="I134" s="612"/>
      <c r="J134" s="612"/>
      <c r="K134" s="612"/>
      <c r="L134" s="613" t="s">
        <v>16</v>
      </c>
      <c r="M134" s="612"/>
      <c r="N134" s="612"/>
      <c r="O134" s="612"/>
      <c r="P134" s="612"/>
      <c r="Q134" s="612"/>
      <c r="R134" s="612"/>
      <c r="S134" s="612"/>
      <c r="T134" s="612"/>
      <c r="U134" s="612"/>
      <c r="V134" s="612"/>
      <c r="W134" s="612"/>
      <c r="X134" s="614"/>
      <c r="Y134" s="615" t="s">
        <v>17</v>
      </c>
      <c r="Z134" s="616"/>
      <c r="AA134" s="616"/>
      <c r="AB134" s="617"/>
      <c r="AC134" s="224" t="s">
        <v>15</v>
      </c>
      <c r="AD134" s="612"/>
      <c r="AE134" s="612"/>
      <c r="AF134" s="612"/>
      <c r="AG134" s="612"/>
      <c r="AH134" s="613" t="s">
        <v>16</v>
      </c>
      <c r="AI134" s="612"/>
      <c r="AJ134" s="612"/>
      <c r="AK134" s="612"/>
      <c r="AL134" s="612"/>
      <c r="AM134" s="612"/>
      <c r="AN134" s="612"/>
      <c r="AO134" s="612"/>
      <c r="AP134" s="612"/>
      <c r="AQ134" s="612"/>
      <c r="AR134" s="612"/>
      <c r="AS134" s="612"/>
      <c r="AT134" s="614"/>
      <c r="AU134" s="615" t="s">
        <v>17</v>
      </c>
      <c r="AV134" s="616"/>
      <c r="AW134" s="616"/>
      <c r="AX134" s="619"/>
      <c r="AY134">
        <f t="shared" ref="AY134:AY139" si="1">$AY$133</f>
        <v>2</v>
      </c>
    </row>
    <row r="135" spans="1:51" ht="24.75" customHeight="1" x14ac:dyDescent="0.15">
      <c r="A135" s="605"/>
      <c r="B135" s="606"/>
      <c r="C135" s="606"/>
      <c r="D135" s="606"/>
      <c r="E135" s="606"/>
      <c r="F135" s="607"/>
      <c r="G135" s="620" t="s">
        <v>639</v>
      </c>
      <c r="H135" s="621"/>
      <c r="I135" s="621"/>
      <c r="J135" s="621"/>
      <c r="K135" s="622"/>
      <c r="L135" s="623" t="s">
        <v>651</v>
      </c>
      <c r="M135" s="624"/>
      <c r="N135" s="624"/>
      <c r="O135" s="624"/>
      <c r="P135" s="624"/>
      <c r="Q135" s="624"/>
      <c r="R135" s="624"/>
      <c r="S135" s="624"/>
      <c r="T135" s="624"/>
      <c r="U135" s="624"/>
      <c r="V135" s="624"/>
      <c r="W135" s="624"/>
      <c r="X135" s="625"/>
      <c r="Y135" s="626">
        <v>1.56</v>
      </c>
      <c r="Z135" s="627"/>
      <c r="AA135" s="627"/>
      <c r="AB135" s="628"/>
      <c r="AC135" s="620" t="s">
        <v>653</v>
      </c>
      <c r="AD135" s="621"/>
      <c r="AE135" s="621"/>
      <c r="AF135" s="621"/>
      <c r="AG135" s="622"/>
      <c r="AH135" s="623" t="s">
        <v>654</v>
      </c>
      <c r="AI135" s="624"/>
      <c r="AJ135" s="624"/>
      <c r="AK135" s="624"/>
      <c r="AL135" s="624"/>
      <c r="AM135" s="624"/>
      <c r="AN135" s="624"/>
      <c r="AO135" s="624"/>
      <c r="AP135" s="624"/>
      <c r="AQ135" s="624"/>
      <c r="AR135" s="624"/>
      <c r="AS135" s="624"/>
      <c r="AT135" s="625"/>
      <c r="AU135" s="626">
        <v>5.6</v>
      </c>
      <c r="AV135" s="627"/>
      <c r="AW135" s="627"/>
      <c r="AX135" s="629"/>
      <c r="AY135">
        <f t="shared" si="1"/>
        <v>2</v>
      </c>
    </row>
    <row r="136" spans="1:51" ht="24.75" customHeight="1" x14ac:dyDescent="0.15">
      <c r="A136" s="605"/>
      <c r="B136" s="606"/>
      <c r="C136" s="606"/>
      <c r="D136" s="606"/>
      <c r="E136" s="606"/>
      <c r="F136" s="607"/>
      <c r="G136" s="592" t="s">
        <v>639</v>
      </c>
      <c r="H136" s="593"/>
      <c r="I136" s="593"/>
      <c r="J136" s="593"/>
      <c r="K136" s="594"/>
      <c r="L136" s="586" t="s">
        <v>652</v>
      </c>
      <c r="M136" s="587"/>
      <c r="N136" s="587"/>
      <c r="O136" s="587"/>
      <c r="P136" s="587"/>
      <c r="Q136" s="587"/>
      <c r="R136" s="587"/>
      <c r="S136" s="587"/>
      <c r="T136" s="587"/>
      <c r="U136" s="587"/>
      <c r="V136" s="587"/>
      <c r="W136" s="587"/>
      <c r="X136" s="588"/>
      <c r="Y136" s="589">
        <v>4.95</v>
      </c>
      <c r="Z136" s="590"/>
      <c r="AA136" s="590"/>
      <c r="AB136" s="591"/>
      <c r="AC136" s="592" t="s">
        <v>640</v>
      </c>
      <c r="AD136" s="593"/>
      <c r="AE136" s="593"/>
      <c r="AF136" s="593"/>
      <c r="AG136" s="594"/>
      <c r="AH136" s="595">
        <v>0.1</v>
      </c>
      <c r="AI136" s="587"/>
      <c r="AJ136" s="587"/>
      <c r="AK136" s="587"/>
      <c r="AL136" s="587"/>
      <c r="AM136" s="587"/>
      <c r="AN136" s="587"/>
      <c r="AO136" s="587"/>
      <c r="AP136" s="587"/>
      <c r="AQ136" s="587"/>
      <c r="AR136" s="587"/>
      <c r="AS136" s="587"/>
      <c r="AT136" s="588"/>
      <c r="AU136" s="589">
        <v>0.6</v>
      </c>
      <c r="AV136" s="590"/>
      <c r="AW136" s="590"/>
      <c r="AX136" s="596"/>
      <c r="AY136">
        <f t="shared" si="1"/>
        <v>2</v>
      </c>
    </row>
    <row r="137" spans="1:51" ht="24.75" customHeight="1" x14ac:dyDescent="0.15">
      <c r="A137" s="605"/>
      <c r="B137" s="606"/>
      <c r="C137" s="606"/>
      <c r="D137" s="606"/>
      <c r="E137" s="606"/>
      <c r="F137" s="607"/>
      <c r="G137" s="592" t="s">
        <v>646</v>
      </c>
      <c r="H137" s="593"/>
      <c r="I137" s="593"/>
      <c r="J137" s="593"/>
      <c r="K137" s="594"/>
      <c r="L137" s="595">
        <v>0.1</v>
      </c>
      <c r="M137" s="587"/>
      <c r="N137" s="587"/>
      <c r="O137" s="587"/>
      <c r="P137" s="587"/>
      <c r="Q137" s="587"/>
      <c r="R137" s="587"/>
      <c r="S137" s="587"/>
      <c r="T137" s="587"/>
      <c r="U137" s="587"/>
      <c r="V137" s="587"/>
      <c r="W137" s="587"/>
      <c r="X137" s="588"/>
      <c r="Y137" s="589">
        <v>0.64</v>
      </c>
      <c r="Z137" s="590"/>
      <c r="AA137" s="590"/>
      <c r="AB137" s="591"/>
      <c r="AC137" s="592"/>
      <c r="AD137" s="593"/>
      <c r="AE137" s="593"/>
      <c r="AF137" s="593"/>
      <c r="AG137" s="594"/>
      <c r="AH137" s="586"/>
      <c r="AI137" s="587"/>
      <c r="AJ137" s="587"/>
      <c r="AK137" s="587"/>
      <c r="AL137" s="587"/>
      <c r="AM137" s="587"/>
      <c r="AN137" s="587"/>
      <c r="AO137" s="587"/>
      <c r="AP137" s="587"/>
      <c r="AQ137" s="587"/>
      <c r="AR137" s="587"/>
      <c r="AS137" s="587"/>
      <c r="AT137" s="588"/>
      <c r="AU137" s="589"/>
      <c r="AV137" s="590"/>
      <c r="AW137" s="590"/>
      <c r="AX137" s="596"/>
      <c r="AY137">
        <f t="shared" si="1"/>
        <v>2</v>
      </c>
    </row>
    <row r="138" spans="1:51" ht="24.75" customHeight="1" x14ac:dyDescent="0.15">
      <c r="A138" s="605"/>
      <c r="B138" s="606"/>
      <c r="C138" s="606"/>
      <c r="D138" s="606"/>
      <c r="E138" s="606"/>
      <c r="F138" s="607"/>
      <c r="G138" s="592" t="s">
        <v>640</v>
      </c>
      <c r="H138" s="593"/>
      <c r="I138" s="593"/>
      <c r="J138" s="593"/>
      <c r="K138" s="594"/>
      <c r="L138" s="595">
        <v>0.1</v>
      </c>
      <c r="M138" s="587"/>
      <c r="N138" s="587"/>
      <c r="O138" s="587"/>
      <c r="P138" s="587"/>
      <c r="Q138" s="587"/>
      <c r="R138" s="587"/>
      <c r="S138" s="587"/>
      <c r="T138" s="587"/>
      <c r="U138" s="587"/>
      <c r="V138" s="587"/>
      <c r="W138" s="587"/>
      <c r="X138" s="588"/>
      <c r="Y138" s="589">
        <v>0.72</v>
      </c>
      <c r="Z138" s="590"/>
      <c r="AA138" s="590"/>
      <c r="AB138" s="591"/>
      <c r="AC138" s="592"/>
      <c r="AD138" s="593"/>
      <c r="AE138" s="593"/>
      <c r="AF138" s="593"/>
      <c r="AG138" s="594"/>
      <c r="AH138" s="586"/>
      <c r="AI138" s="587"/>
      <c r="AJ138" s="587"/>
      <c r="AK138" s="587"/>
      <c r="AL138" s="587"/>
      <c r="AM138" s="587"/>
      <c r="AN138" s="587"/>
      <c r="AO138" s="587"/>
      <c r="AP138" s="587"/>
      <c r="AQ138" s="587"/>
      <c r="AR138" s="587"/>
      <c r="AS138" s="587"/>
      <c r="AT138" s="588"/>
      <c r="AU138" s="589"/>
      <c r="AV138" s="590"/>
      <c r="AW138" s="590"/>
      <c r="AX138" s="596"/>
      <c r="AY138">
        <f t="shared" si="1"/>
        <v>2</v>
      </c>
    </row>
    <row r="139" spans="1:51" ht="24.75" customHeight="1" thickBot="1" x14ac:dyDescent="0.2">
      <c r="A139" s="605"/>
      <c r="B139" s="606"/>
      <c r="C139" s="606"/>
      <c r="D139" s="606"/>
      <c r="E139" s="606"/>
      <c r="F139" s="607"/>
      <c r="G139" s="630" t="s">
        <v>18</v>
      </c>
      <c r="H139" s="631"/>
      <c r="I139" s="631"/>
      <c r="J139" s="631"/>
      <c r="K139" s="631"/>
      <c r="L139" s="632"/>
      <c r="M139" s="633"/>
      <c r="N139" s="633"/>
      <c r="O139" s="633"/>
      <c r="P139" s="633"/>
      <c r="Q139" s="633"/>
      <c r="R139" s="633"/>
      <c r="S139" s="633"/>
      <c r="T139" s="633"/>
      <c r="U139" s="633"/>
      <c r="V139" s="633"/>
      <c r="W139" s="633"/>
      <c r="X139" s="634"/>
      <c r="Y139" s="635">
        <f>SUM(Y135:AB138)</f>
        <v>7.8699999999999992</v>
      </c>
      <c r="Z139" s="636"/>
      <c r="AA139" s="636"/>
      <c r="AB139" s="637"/>
      <c r="AC139" s="630" t="s">
        <v>18</v>
      </c>
      <c r="AD139" s="631"/>
      <c r="AE139" s="631"/>
      <c r="AF139" s="631"/>
      <c r="AG139" s="631"/>
      <c r="AH139" s="632"/>
      <c r="AI139" s="633"/>
      <c r="AJ139" s="633"/>
      <c r="AK139" s="633"/>
      <c r="AL139" s="633"/>
      <c r="AM139" s="633"/>
      <c r="AN139" s="633"/>
      <c r="AO139" s="633"/>
      <c r="AP139" s="633"/>
      <c r="AQ139" s="633"/>
      <c r="AR139" s="633"/>
      <c r="AS139" s="633"/>
      <c r="AT139" s="634"/>
      <c r="AU139" s="635">
        <f>SUM(AU135:AX138)</f>
        <v>6.1999999999999993</v>
      </c>
      <c r="AV139" s="636"/>
      <c r="AW139" s="636"/>
      <c r="AX139" s="638"/>
      <c r="AY139">
        <f t="shared" si="1"/>
        <v>2</v>
      </c>
    </row>
    <row r="140" spans="1:51" ht="24.75" customHeight="1" x14ac:dyDescent="0.15">
      <c r="A140" s="605"/>
      <c r="B140" s="606"/>
      <c r="C140" s="606"/>
      <c r="D140" s="606"/>
      <c r="E140" s="606"/>
      <c r="F140" s="607"/>
      <c r="G140" s="608" t="s">
        <v>655</v>
      </c>
      <c r="H140" s="609"/>
      <c r="I140" s="609"/>
      <c r="J140" s="609"/>
      <c r="K140" s="609"/>
      <c r="L140" s="609"/>
      <c r="M140" s="609"/>
      <c r="N140" s="609"/>
      <c r="O140" s="609"/>
      <c r="P140" s="609"/>
      <c r="Q140" s="609"/>
      <c r="R140" s="609"/>
      <c r="S140" s="609"/>
      <c r="T140" s="609"/>
      <c r="U140" s="609"/>
      <c r="V140" s="609"/>
      <c r="W140" s="609"/>
      <c r="X140" s="609"/>
      <c r="Y140" s="609"/>
      <c r="Z140" s="609"/>
      <c r="AA140" s="609"/>
      <c r="AB140" s="610"/>
      <c r="AC140" s="608" t="s">
        <v>656</v>
      </c>
      <c r="AD140" s="609"/>
      <c r="AE140" s="609"/>
      <c r="AF140" s="609"/>
      <c r="AG140" s="609"/>
      <c r="AH140" s="609"/>
      <c r="AI140" s="609"/>
      <c r="AJ140" s="609"/>
      <c r="AK140" s="609"/>
      <c r="AL140" s="609"/>
      <c r="AM140" s="609"/>
      <c r="AN140" s="609"/>
      <c r="AO140" s="609"/>
      <c r="AP140" s="609"/>
      <c r="AQ140" s="609"/>
      <c r="AR140" s="609"/>
      <c r="AS140" s="609"/>
      <c r="AT140" s="609"/>
      <c r="AU140" s="609"/>
      <c r="AV140" s="609"/>
      <c r="AW140" s="609"/>
      <c r="AX140" s="611"/>
      <c r="AY140">
        <f>COUNTA($G$142,$AC$142)</f>
        <v>2</v>
      </c>
    </row>
    <row r="141" spans="1:51" ht="24.75" customHeight="1" x14ac:dyDescent="0.15">
      <c r="A141" s="605"/>
      <c r="B141" s="606"/>
      <c r="C141" s="606"/>
      <c r="D141" s="606"/>
      <c r="E141" s="606"/>
      <c r="F141" s="607"/>
      <c r="G141" s="224" t="s">
        <v>15</v>
      </c>
      <c r="H141" s="612"/>
      <c r="I141" s="612"/>
      <c r="J141" s="612"/>
      <c r="K141" s="612"/>
      <c r="L141" s="613" t="s">
        <v>16</v>
      </c>
      <c r="M141" s="612"/>
      <c r="N141" s="612"/>
      <c r="O141" s="612"/>
      <c r="P141" s="612"/>
      <c r="Q141" s="612"/>
      <c r="R141" s="612"/>
      <c r="S141" s="612"/>
      <c r="T141" s="612"/>
      <c r="U141" s="612"/>
      <c r="V141" s="612"/>
      <c r="W141" s="612"/>
      <c r="X141" s="614"/>
      <c r="Y141" s="615" t="s">
        <v>17</v>
      </c>
      <c r="Z141" s="616"/>
      <c r="AA141" s="616"/>
      <c r="AB141" s="617"/>
      <c r="AC141" s="224" t="s">
        <v>15</v>
      </c>
      <c r="AD141" s="612"/>
      <c r="AE141" s="612"/>
      <c r="AF141" s="612"/>
      <c r="AG141" s="612"/>
      <c r="AH141" s="613" t="s">
        <v>16</v>
      </c>
      <c r="AI141" s="612"/>
      <c r="AJ141" s="612"/>
      <c r="AK141" s="612"/>
      <c r="AL141" s="612"/>
      <c r="AM141" s="612"/>
      <c r="AN141" s="612"/>
      <c r="AO141" s="612"/>
      <c r="AP141" s="612"/>
      <c r="AQ141" s="612"/>
      <c r="AR141" s="612"/>
      <c r="AS141" s="612"/>
      <c r="AT141" s="614"/>
      <c r="AU141" s="615" t="s">
        <v>17</v>
      </c>
      <c r="AV141" s="616"/>
      <c r="AW141" s="616"/>
      <c r="AX141" s="619"/>
      <c r="AY141">
        <f>$AY$140</f>
        <v>2</v>
      </c>
    </row>
    <row r="142" spans="1:51" ht="24.75" customHeight="1" x14ac:dyDescent="0.15">
      <c r="A142" s="605"/>
      <c r="B142" s="606"/>
      <c r="C142" s="606"/>
      <c r="D142" s="606"/>
      <c r="E142" s="606"/>
      <c r="F142" s="607"/>
      <c r="G142" s="620" t="s">
        <v>659</v>
      </c>
      <c r="H142" s="621"/>
      <c r="I142" s="621"/>
      <c r="J142" s="621"/>
      <c r="K142" s="622"/>
      <c r="L142" s="623" t="s">
        <v>660</v>
      </c>
      <c r="M142" s="624"/>
      <c r="N142" s="624"/>
      <c r="O142" s="624"/>
      <c r="P142" s="624"/>
      <c r="Q142" s="624"/>
      <c r="R142" s="624"/>
      <c r="S142" s="624"/>
      <c r="T142" s="624"/>
      <c r="U142" s="624"/>
      <c r="V142" s="624"/>
      <c r="W142" s="624"/>
      <c r="X142" s="625"/>
      <c r="Y142" s="626">
        <v>4.4000000000000004</v>
      </c>
      <c r="Z142" s="627"/>
      <c r="AA142" s="627"/>
      <c r="AB142" s="628"/>
      <c r="AC142" s="620" t="s">
        <v>639</v>
      </c>
      <c r="AD142" s="621"/>
      <c r="AE142" s="621"/>
      <c r="AF142" s="621"/>
      <c r="AG142" s="622"/>
      <c r="AH142" s="623" t="s">
        <v>661</v>
      </c>
      <c r="AI142" s="624"/>
      <c r="AJ142" s="624"/>
      <c r="AK142" s="624"/>
      <c r="AL142" s="624"/>
      <c r="AM142" s="624"/>
      <c r="AN142" s="624"/>
      <c r="AO142" s="624"/>
      <c r="AP142" s="624"/>
      <c r="AQ142" s="624"/>
      <c r="AR142" s="624"/>
      <c r="AS142" s="624"/>
      <c r="AT142" s="625"/>
      <c r="AU142" s="626">
        <v>2.8</v>
      </c>
      <c r="AV142" s="627"/>
      <c r="AW142" s="627"/>
      <c r="AX142" s="629"/>
      <c r="AY142">
        <f>$AY$140</f>
        <v>2</v>
      </c>
    </row>
    <row r="143" spans="1:51" ht="24.75" customHeight="1" x14ac:dyDescent="0.15">
      <c r="A143" s="605"/>
      <c r="B143" s="606"/>
      <c r="C143" s="606"/>
      <c r="D143" s="606"/>
      <c r="E143" s="606"/>
      <c r="F143" s="607"/>
      <c r="G143" s="592"/>
      <c r="H143" s="593"/>
      <c r="I143" s="593"/>
      <c r="J143" s="593"/>
      <c r="K143" s="594"/>
      <c r="L143" s="586"/>
      <c r="M143" s="587"/>
      <c r="N143" s="587"/>
      <c r="O143" s="587"/>
      <c r="P143" s="587"/>
      <c r="Q143" s="587"/>
      <c r="R143" s="587"/>
      <c r="S143" s="587"/>
      <c r="T143" s="587"/>
      <c r="U143" s="587"/>
      <c r="V143" s="587"/>
      <c r="W143" s="587"/>
      <c r="X143" s="588"/>
      <c r="Y143" s="589"/>
      <c r="Z143" s="590"/>
      <c r="AA143" s="590"/>
      <c r="AB143" s="591"/>
      <c r="AC143" s="592" t="s">
        <v>640</v>
      </c>
      <c r="AD143" s="593"/>
      <c r="AE143" s="593"/>
      <c r="AF143" s="593"/>
      <c r="AG143" s="594"/>
      <c r="AH143" s="595">
        <v>0.1</v>
      </c>
      <c r="AI143" s="587"/>
      <c r="AJ143" s="587"/>
      <c r="AK143" s="587"/>
      <c r="AL143" s="587"/>
      <c r="AM143" s="587"/>
      <c r="AN143" s="587"/>
      <c r="AO143" s="587"/>
      <c r="AP143" s="587"/>
      <c r="AQ143" s="587"/>
      <c r="AR143" s="587"/>
      <c r="AS143" s="587"/>
      <c r="AT143" s="588"/>
      <c r="AU143" s="589">
        <v>0.3</v>
      </c>
      <c r="AV143" s="590"/>
      <c r="AW143" s="590"/>
      <c r="AX143" s="596"/>
      <c r="AY143">
        <f>$AY$140</f>
        <v>2</v>
      </c>
    </row>
    <row r="144" spans="1:51" ht="24.75" customHeight="1" thickBot="1" x14ac:dyDescent="0.2">
      <c r="A144" s="605"/>
      <c r="B144" s="606"/>
      <c r="C144" s="606"/>
      <c r="D144" s="606"/>
      <c r="E144" s="606"/>
      <c r="F144" s="607"/>
      <c r="G144" s="630" t="s">
        <v>18</v>
      </c>
      <c r="H144" s="631"/>
      <c r="I144" s="631"/>
      <c r="J144" s="631"/>
      <c r="K144" s="631"/>
      <c r="L144" s="632"/>
      <c r="M144" s="633"/>
      <c r="N144" s="633"/>
      <c r="O144" s="633"/>
      <c r="P144" s="633"/>
      <c r="Q144" s="633"/>
      <c r="R144" s="633"/>
      <c r="S144" s="633"/>
      <c r="T144" s="633"/>
      <c r="U144" s="633"/>
      <c r="V144" s="633"/>
      <c r="W144" s="633"/>
      <c r="X144" s="634"/>
      <c r="Y144" s="635">
        <f>SUM(Y142:AB143)</f>
        <v>4.4000000000000004</v>
      </c>
      <c r="Z144" s="636"/>
      <c r="AA144" s="636"/>
      <c r="AB144" s="637"/>
      <c r="AC144" s="630" t="s">
        <v>18</v>
      </c>
      <c r="AD144" s="631"/>
      <c r="AE144" s="631"/>
      <c r="AF144" s="631"/>
      <c r="AG144" s="631"/>
      <c r="AH144" s="632"/>
      <c r="AI144" s="633"/>
      <c r="AJ144" s="633"/>
      <c r="AK144" s="633"/>
      <c r="AL144" s="633"/>
      <c r="AM144" s="633"/>
      <c r="AN144" s="633"/>
      <c r="AO144" s="633"/>
      <c r="AP144" s="633"/>
      <c r="AQ144" s="633"/>
      <c r="AR144" s="633"/>
      <c r="AS144" s="633"/>
      <c r="AT144" s="634"/>
      <c r="AU144" s="635">
        <f>SUM(AU142:AX143)</f>
        <v>3.0999999999999996</v>
      </c>
      <c r="AV144" s="636"/>
      <c r="AW144" s="636"/>
      <c r="AX144" s="638"/>
      <c r="AY144">
        <f>$AY$140</f>
        <v>2</v>
      </c>
    </row>
    <row r="145" spans="1:51" ht="24.75" customHeight="1" x14ac:dyDescent="0.15">
      <c r="A145" s="605"/>
      <c r="B145" s="606"/>
      <c r="C145" s="606"/>
      <c r="D145" s="606"/>
      <c r="E145" s="606"/>
      <c r="F145" s="607"/>
      <c r="G145" s="608" t="s">
        <v>657</v>
      </c>
      <c r="H145" s="609"/>
      <c r="I145" s="609"/>
      <c r="J145" s="609"/>
      <c r="K145" s="609"/>
      <c r="L145" s="609"/>
      <c r="M145" s="609"/>
      <c r="N145" s="609"/>
      <c r="O145" s="609"/>
      <c r="P145" s="609"/>
      <c r="Q145" s="609"/>
      <c r="R145" s="609"/>
      <c r="S145" s="609"/>
      <c r="T145" s="609"/>
      <c r="U145" s="609"/>
      <c r="V145" s="609"/>
      <c r="W145" s="609"/>
      <c r="X145" s="609"/>
      <c r="Y145" s="609"/>
      <c r="Z145" s="609"/>
      <c r="AA145" s="609"/>
      <c r="AB145" s="610"/>
      <c r="AC145" s="608" t="s">
        <v>658</v>
      </c>
      <c r="AD145" s="609"/>
      <c r="AE145" s="609"/>
      <c r="AF145" s="609"/>
      <c r="AG145" s="609"/>
      <c r="AH145" s="609"/>
      <c r="AI145" s="609"/>
      <c r="AJ145" s="609"/>
      <c r="AK145" s="609"/>
      <c r="AL145" s="609"/>
      <c r="AM145" s="609"/>
      <c r="AN145" s="609"/>
      <c r="AO145" s="609"/>
      <c r="AP145" s="609"/>
      <c r="AQ145" s="609"/>
      <c r="AR145" s="609"/>
      <c r="AS145" s="609"/>
      <c r="AT145" s="609"/>
      <c r="AU145" s="609"/>
      <c r="AV145" s="609"/>
      <c r="AW145" s="609"/>
      <c r="AX145" s="611"/>
      <c r="AY145">
        <f>COUNTA($G$147,$AC$147)</f>
        <v>0</v>
      </c>
    </row>
    <row r="146" spans="1:51" ht="24.75" customHeight="1" x14ac:dyDescent="0.15">
      <c r="A146" s="605"/>
      <c r="B146" s="606"/>
      <c r="C146" s="606"/>
      <c r="D146" s="606"/>
      <c r="E146" s="606"/>
      <c r="F146" s="607"/>
      <c r="G146" s="224" t="s">
        <v>15</v>
      </c>
      <c r="H146" s="612"/>
      <c r="I146" s="612"/>
      <c r="J146" s="612"/>
      <c r="K146" s="612"/>
      <c r="L146" s="613" t="s">
        <v>16</v>
      </c>
      <c r="M146" s="612"/>
      <c r="N146" s="612"/>
      <c r="O146" s="612"/>
      <c r="P146" s="612"/>
      <c r="Q146" s="612"/>
      <c r="R146" s="612"/>
      <c r="S146" s="612"/>
      <c r="T146" s="612"/>
      <c r="U146" s="612"/>
      <c r="V146" s="612"/>
      <c r="W146" s="612"/>
      <c r="X146" s="614"/>
      <c r="Y146" s="615" t="s">
        <v>17</v>
      </c>
      <c r="Z146" s="616"/>
      <c r="AA146" s="616"/>
      <c r="AB146" s="617"/>
      <c r="AC146" s="224" t="s">
        <v>15</v>
      </c>
      <c r="AD146" s="612"/>
      <c r="AE146" s="612"/>
      <c r="AF146" s="612"/>
      <c r="AG146" s="612"/>
      <c r="AH146" s="613" t="s">
        <v>16</v>
      </c>
      <c r="AI146" s="612"/>
      <c r="AJ146" s="612"/>
      <c r="AK146" s="612"/>
      <c r="AL146" s="612"/>
      <c r="AM146" s="612"/>
      <c r="AN146" s="612"/>
      <c r="AO146" s="612"/>
      <c r="AP146" s="612"/>
      <c r="AQ146" s="612"/>
      <c r="AR146" s="612"/>
      <c r="AS146" s="612"/>
      <c r="AT146" s="614"/>
      <c r="AU146" s="615" t="s">
        <v>17</v>
      </c>
      <c r="AV146" s="616"/>
      <c r="AW146" s="616"/>
      <c r="AX146" s="619"/>
      <c r="AY146">
        <f>$AY$145</f>
        <v>0</v>
      </c>
    </row>
    <row r="147" spans="1:51" s="15" customFormat="1" ht="24.75" customHeight="1" x14ac:dyDescent="0.15">
      <c r="A147" s="605"/>
      <c r="B147" s="606"/>
      <c r="C147" s="606"/>
      <c r="D147" s="606"/>
      <c r="E147" s="606"/>
      <c r="F147" s="607"/>
      <c r="G147" s="620"/>
      <c r="H147" s="621"/>
      <c r="I147" s="621"/>
      <c r="J147" s="621"/>
      <c r="K147" s="622"/>
      <c r="L147" s="623" t="s">
        <v>662</v>
      </c>
      <c r="M147" s="624"/>
      <c r="N147" s="624"/>
      <c r="O147" s="624"/>
      <c r="P147" s="624"/>
      <c r="Q147" s="624"/>
      <c r="R147" s="624"/>
      <c r="S147" s="624"/>
      <c r="T147" s="624"/>
      <c r="U147" s="624"/>
      <c r="V147" s="624"/>
      <c r="W147" s="624"/>
      <c r="X147" s="625"/>
      <c r="Y147" s="626">
        <v>0.9</v>
      </c>
      <c r="Z147" s="627"/>
      <c r="AA147" s="627"/>
      <c r="AB147" s="628"/>
      <c r="AC147" s="620"/>
      <c r="AD147" s="621"/>
      <c r="AE147" s="621"/>
      <c r="AF147" s="621"/>
      <c r="AG147" s="622"/>
      <c r="AH147" s="623" t="s">
        <v>662</v>
      </c>
      <c r="AI147" s="624"/>
      <c r="AJ147" s="624"/>
      <c r="AK147" s="624"/>
      <c r="AL147" s="624"/>
      <c r="AM147" s="624"/>
      <c r="AN147" s="624"/>
      <c r="AO147" s="624"/>
      <c r="AP147" s="624"/>
      <c r="AQ147" s="624"/>
      <c r="AR147" s="624"/>
      <c r="AS147" s="624"/>
      <c r="AT147" s="625"/>
      <c r="AU147" s="626">
        <v>0.7</v>
      </c>
      <c r="AV147" s="627"/>
      <c r="AW147" s="627"/>
      <c r="AX147" s="629"/>
      <c r="AY147">
        <f>$AY$145</f>
        <v>0</v>
      </c>
    </row>
    <row r="148" spans="1:51" ht="24.75" customHeight="1" x14ac:dyDescent="0.15">
      <c r="A148" s="605"/>
      <c r="B148" s="606"/>
      <c r="C148" s="606"/>
      <c r="D148" s="606"/>
      <c r="E148" s="606"/>
      <c r="F148" s="607"/>
      <c r="G148" s="630" t="s">
        <v>18</v>
      </c>
      <c r="H148" s="631"/>
      <c r="I148" s="631"/>
      <c r="J148" s="631"/>
      <c r="K148" s="631"/>
      <c r="L148" s="632"/>
      <c r="M148" s="633"/>
      <c r="N148" s="633"/>
      <c r="O148" s="633"/>
      <c r="P148" s="633"/>
      <c r="Q148" s="633"/>
      <c r="R148" s="633"/>
      <c r="S148" s="633"/>
      <c r="T148" s="633"/>
      <c r="U148" s="633"/>
      <c r="V148" s="633"/>
      <c r="W148" s="633"/>
      <c r="X148" s="634"/>
      <c r="Y148" s="635">
        <f>SUM(Y147:AB147)</f>
        <v>0.9</v>
      </c>
      <c r="Z148" s="636"/>
      <c r="AA148" s="636"/>
      <c r="AB148" s="637"/>
      <c r="AC148" s="630" t="s">
        <v>18</v>
      </c>
      <c r="AD148" s="631"/>
      <c r="AE148" s="631"/>
      <c r="AF148" s="631"/>
      <c r="AG148" s="631"/>
      <c r="AH148" s="632"/>
      <c r="AI148" s="633"/>
      <c r="AJ148" s="633"/>
      <c r="AK148" s="633"/>
      <c r="AL148" s="633"/>
      <c r="AM148" s="633"/>
      <c r="AN148" s="633"/>
      <c r="AO148" s="633"/>
      <c r="AP148" s="633"/>
      <c r="AQ148" s="633"/>
      <c r="AR148" s="633"/>
      <c r="AS148" s="633"/>
      <c r="AT148" s="634"/>
      <c r="AU148" s="635">
        <f>SUM(AU147:AX147)</f>
        <v>0.7</v>
      </c>
      <c r="AV148" s="636"/>
      <c r="AW148" s="636"/>
      <c r="AX148" s="638"/>
      <c r="AY148">
        <f>$AY$145</f>
        <v>0</v>
      </c>
    </row>
    <row r="149" spans="1:51" ht="24.75" customHeight="1" thickBot="1" x14ac:dyDescent="0.2">
      <c r="A149" s="656" t="s">
        <v>546</v>
      </c>
      <c r="B149" s="657"/>
      <c r="C149" s="657"/>
      <c r="D149" s="657"/>
      <c r="E149" s="657"/>
      <c r="F149" s="657"/>
      <c r="G149" s="657"/>
      <c r="H149" s="657"/>
      <c r="I149" s="657"/>
      <c r="J149" s="657"/>
      <c r="K149" s="657"/>
      <c r="L149" s="657"/>
      <c r="M149" s="657"/>
      <c r="N149" s="657"/>
      <c r="O149" s="657"/>
      <c r="P149" s="657"/>
      <c r="Q149" s="657"/>
      <c r="R149" s="657"/>
      <c r="S149" s="657"/>
      <c r="T149" s="657"/>
      <c r="U149" s="657"/>
      <c r="V149" s="657"/>
      <c r="W149" s="657"/>
      <c r="X149" s="657"/>
      <c r="Y149" s="657"/>
      <c r="Z149" s="657"/>
      <c r="AA149" s="657"/>
      <c r="AB149" s="657"/>
      <c r="AC149" s="657"/>
      <c r="AD149" s="657"/>
      <c r="AE149" s="657"/>
      <c r="AF149" s="657"/>
      <c r="AG149" s="657"/>
      <c r="AH149" s="657"/>
      <c r="AI149" s="657"/>
      <c r="AJ149" s="657"/>
      <c r="AK149" s="658"/>
      <c r="AL149" s="659" t="s">
        <v>211</v>
      </c>
      <c r="AM149" s="660"/>
      <c r="AN149" s="660"/>
      <c r="AO149" s="85" t="s">
        <v>210</v>
      </c>
      <c r="AP149" s="20"/>
      <c r="AQ149" s="20"/>
      <c r="AR149" s="20"/>
      <c r="AS149" s="20"/>
      <c r="AT149" s="20"/>
      <c r="AU149" s="20"/>
      <c r="AV149" s="20"/>
      <c r="AW149" s="20"/>
      <c r="AX149" s="21"/>
      <c r="AY149">
        <f>COUNTIF($AO$149,"☑")</f>
        <v>0</v>
      </c>
    </row>
    <row r="150" spans="1:51" ht="24.75" customHeight="1" x14ac:dyDescent="0.15">
      <c r="A150" s="4"/>
      <c r="B150" s="4"/>
      <c r="C150" s="4"/>
      <c r="D150" s="4"/>
      <c r="E150" s="4"/>
      <c r="F150" s="4"/>
      <c r="G150" s="7"/>
      <c r="H150" s="7"/>
      <c r="I150" s="7"/>
      <c r="J150" s="7"/>
      <c r="K150" s="7"/>
      <c r="L150" s="3"/>
      <c r="M150" s="7"/>
      <c r="N150" s="7"/>
      <c r="O150" s="7"/>
      <c r="P150" s="7"/>
      <c r="Q150" s="7"/>
      <c r="R150" s="7"/>
      <c r="S150" s="7"/>
      <c r="T150" s="7"/>
      <c r="U150" s="7"/>
      <c r="V150" s="7"/>
      <c r="W150" s="7"/>
      <c r="X150" s="7"/>
      <c r="Y150" s="8"/>
      <c r="Z150" s="8"/>
      <c r="AA150" s="8"/>
      <c r="AB150" s="8"/>
      <c r="AC150" s="7"/>
      <c r="AD150" s="7"/>
      <c r="AE150" s="7"/>
      <c r="AF150" s="7"/>
      <c r="AG150" s="7"/>
      <c r="AH150" s="3"/>
      <c r="AI150" s="7"/>
      <c r="AJ150" s="7"/>
      <c r="AK150" s="7"/>
      <c r="AL150" s="7"/>
      <c r="AM150" s="7"/>
      <c r="AN150" s="7"/>
      <c r="AO150" s="7"/>
      <c r="AP150" s="7"/>
      <c r="AQ150" s="7"/>
      <c r="AR150" s="7"/>
      <c r="AS150" s="7"/>
      <c r="AT150" s="7"/>
      <c r="AU150" s="8"/>
      <c r="AV150" s="8"/>
      <c r="AW150" s="8"/>
      <c r="AX150" s="8"/>
    </row>
    <row r="151" spans="1:51" ht="24.75" customHeight="1" x14ac:dyDescent="0.15"/>
    <row r="152" spans="1:51" ht="24.75" customHeight="1" x14ac:dyDescent="0.15">
      <c r="A152" s="9"/>
      <c r="B152" s="1" t="s">
        <v>26</v>
      </c>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spans="1:51" ht="24.75" customHeight="1" x14ac:dyDescent="0.15">
      <c r="A153" s="9"/>
      <c r="B153" s="44" t="s">
        <v>220</v>
      </c>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spans="1:51" ht="59.25" customHeight="1" x14ac:dyDescent="0.15">
      <c r="A154" s="661"/>
      <c r="B154" s="661"/>
      <c r="C154" s="661" t="s">
        <v>24</v>
      </c>
      <c r="D154" s="661"/>
      <c r="E154" s="661"/>
      <c r="F154" s="661"/>
      <c r="G154" s="661"/>
      <c r="H154" s="661"/>
      <c r="I154" s="661"/>
      <c r="J154" s="662" t="s">
        <v>182</v>
      </c>
      <c r="K154" s="564"/>
      <c r="L154" s="564"/>
      <c r="M154" s="564"/>
      <c r="N154" s="564"/>
      <c r="O154" s="564"/>
      <c r="P154" s="337" t="s">
        <v>25</v>
      </c>
      <c r="Q154" s="337"/>
      <c r="R154" s="337"/>
      <c r="S154" s="337"/>
      <c r="T154" s="337"/>
      <c r="U154" s="337"/>
      <c r="V154" s="337"/>
      <c r="W154" s="337"/>
      <c r="X154" s="337"/>
      <c r="Y154" s="663" t="s">
        <v>181</v>
      </c>
      <c r="Z154" s="664"/>
      <c r="AA154" s="664"/>
      <c r="AB154" s="664"/>
      <c r="AC154" s="662" t="s">
        <v>209</v>
      </c>
      <c r="AD154" s="662"/>
      <c r="AE154" s="662"/>
      <c r="AF154" s="662"/>
      <c r="AG154" s="662"/>
      <c r="AH154" s="663" t="s">
        <v>225</v>
      </c>
      <c r="AI154" s="661"/>
      <c r="AJ154" s="661"/>
      <c r="AK154" s="661"/>
      <c r="AL154" s="661" t="s">
        <v>19</v>
      </c>
      <c r="AM154" s="661"/>
      <c r="AN154" s="661"/>
      <c r="AO154" s="665"/>
      <c r="AP154" s="639" t="s">
        <v>183</v>
      </c>
      <c r="AQ154" s="639"/>
      <c r="AR154" s="639"/>
      <c r="AS154" s="639"/>
      <c r="AT154" s="639"/>
      <c r="AU154" s="639"/>
      <c r="AV154" s="639"/>
      <c r="AW154" s="639"/>
      <c r="AX154" s="639"/>
    </row>
    <row r="155" spans="1:51" ht="45" customHeight="1" x14ac:dyDescent="0.15">
      <c r="A155" s="640">
        <v>1</v>
      </c>
      <c r="B155" s="640">
        <v>1</v>
      </c>
      <c r="C155" s="641" t="s">
        <v>664</v>
      </c>
      <c r="D155" s="641"/>
      <c r="E155" s="641"/>
      <c r="F155" s="641"/>
      <c r="G155" s="641"/>
      <c r="H155" s="641"/>
      <c r="I155" s="641"/>
      <c r="J155" s="642">
        <v>7010401014681</v>
      </c>
      <c r="K155" s="643"/>
      <c r="L155" s="643"/>
      <c r="M155" s="643"/>
      <c r="N155" s="643"/>
      <c r="O155" s="643"/>
      <c r="P155" s="644" t="s">
        <v>665</v>
      </c>
      <c r="Q155" s="644"/>
      <c r="R155" s="644"/>
      <c r="S155" s="644"/>
      <c r="T155" s="644"/>
      <c r="U155" s="644"/>
      <c r="V155" s="644"/>
      <c r="W155" s="644"/>
      <c r="X155" s="644"/>
      <c r="Y155" s="645">
        <v>52.8</v>
      </c>
      <c r="Z155" s="646"/>
      <c r="AA155" s="646"/>
      <c r="AB155" s="647"/>
      <c r="AC155" s="648" t="s">
        <v>228</v>
      </c>
      <c r="AD155" s="649"/>
      <c r="AE155" s="649"/>
      <c r="AF155" s="649"/>
      <c r="AG155" s="649"/>
      <c r="AH155" s="650">
        <v>3</v>
      </c>
      <c r="AI155" s="651"/>
      <c r="AJ155" s="651"/>
      <c r="AK155" s="651"/>
      <c r="AL155" s="652" t="s">
        <v>586</v>
      </c>
      <c r="AM155" s="653"/>
      <c r="AN155" s="653"/>
      <c r="AO155" s="654"/>
      <c r="AP155" s="655" t="s">
        <v>586</v>
      </c>
      <c r="AQ155" s="655"/>
      <c r="AR155" s="655"/>
      <c r="AS155" s="655"/>
      <c r="AT155" s="655"/>
      <c r="AU155" s="655"/>
      <c r="AV155" s="655"/>
      <c r="AW155" s="655"/>
      <c r="AX155" s="655"/>
    </row>
    <row r="156" spans="1:51" ht="9" customHeight="1" x14ac:dyDescent="0.15">
      <c r="A156" s="49"/>
      <c r="B156" s="49"/>
      <c r="C156" s="49"/>
      <c r="D156" s="49"/>
      <c r="E156" s="49"/>
      <c r="F156" s="49"/>
      <c r="G156" s="49"/>
      <c r="H156" s="49"/>
      <c r="I156" s="49"/>
      <c r="J156" s="50"/>
      <c r="K156" s="50"/>
      <c r="L156" s="50"/>
      <c r="M156" s="50"/>
      <c r="N156" s="50"/>
      <c r="O156" s="50"/>
      <c r="P156" s="51"/>
      <c r="Q156" s="51"/>
      <c r="R156" s="51"/>
      <c r="S156" s="51"/>
      <c r="T156" s="51"/>
      <c r="U156" s="51"/>
      <c r="V156" s="51"/>
      <c r="W156" s="51"/>
      <c r="X156" s="51"/>
      <c r="Y156" s="52"/>
      <c r="Z156" s="52"/>
      <c r="AA156" s="52"/>
      <c r="AB156" s="52"/>
      <c r="AC156" s="52"/>
      <c r="AD156" s="52"/>
      <c r="AE156" s="52"/>
      <c r="AF156" s="52"/>
      <c r="AG156" s="52"/>
      <c r="AH156" s="52"/>
      <c r="AI156" s="52"/>
      <c r="AJ156" s="52"/>
      <c r="AK156" s="52"/>
      <c r="AL156" s="52"/>
      <c r="AM156" s="52"/>
      <c r="AN156" s="52"/>
      <c r="AO156" s="52"/>
      <c r="AP156" s="51"/>
      <c r="AQ156" s="51"/>
      <c r="AR156" s="51"/>
      <c r="AS156" s="51"/>
      <c r="AT156" s="51"/>
      <c r="AU156" s="51"/>
      <c r="AV156" s="51"/>
      <c r="AW156" s="51"/>
      <c r="AX156" s="51"/>
      <c r="AY156">
        <f>COUNTA($C$159)</f>
        <v>1</v>
      </c>
    </row>
    <row r="157" spans="1:51" ht="24.75" customHeight="1" x14ac:dyDescent="0.15">
      <c r="A157" s="49"/>
      <c r="B157" s="53" t="s">
        <v>159</v>
      </c>
      <c r="C157" s="49"/>
      <c r="D157" s="49"/>
      <c r="E157" s="49"/>
      <c r="F157" s="49"/>
      <c r="G157" s="49"/>
      <c r="H157" s="49"/>
      <c r="I157" s="49"/>
      <c r="J157" s="49"/>
      <c r="K157" s="49"/>
      <c r="L157" s="49"/>
      <c r="M157" s="49"/>
      <c r="N157" s="49"/>
      <c r="O157" s="49"/>
      <c r="P157" s="54"/>
      <c r="Q157" s="54"/>
      <c r="R157" s="54"/>
      <c r="S157" s="54"/>
      <c r="T157" s="54"/>
      <c r="U157" s="54"/>
      <c r="V157" s="54"/>
      <c r="W157" s="54"/>
      <c r="X157" s="54"/>
      <c r="Y157" s="55"/>
      <c r="Z157" s="55"/>
      <c r="AA157" s="55"/>
      <c r="AB157" s="55"/>
      <c r="AC157" s="55"/>
      <c r="AD157" s="55"/>
      <c r="AE157" s="55"/>
      <c r="AF157" s="55"/>
      <c r="AG157" s="55"/>
      <c r="AH157" s="55"/>
      <c r="AI157" s="55"/>
      <c r="AJ157" s="55"/>
      <c r="AK157" s="55"/>
      <c r="AL157" s="55"/>
      <c r="AM157" s="55"/>
      <c r="AN157" s="55"/>
      <c r="AO157" s="55"/>
      <c r="AP157" s="54"/>
      <c r="AQ157" s="54"/>
      <c r="AR157" s="54"/>
      <c r="AS157" s="54"/>
      <c r="AT157" s="54"/>
      <c r="AU157" s="54"/>
      <c r="AV157" s="54"/>
      <c r="AW157" s="54"/>
      <c r="AX157" s="54"/>
      <c r="AY157">
        <f>$AY$156</f>
        <v>1</v>
      </c>
    </row>
    <row r="158" spans="1:51" ht="59.25" customHeight="1" x14ac:dyDescent="0.15">
      <c r="A158" s="661"/>
      <c r="B158" s="661"/>
      <c r="C158" s="661" t="s">
        <v>24</v>
      </c>
      <c r="D158" s="661"/>
      <c r="E158" s="661"/>
      <c r="F158" s="661"/>
      <c r="G158" s="661"/>
      <c r="H158" s="661"/>
      <c r="I158" s="661"/>
      <c r="J158" s="662" t="s">
        <v>182</v>
      </c>
      <c r="K158" s="564"/>
      <c r="L158" s="564"/>
      <c r="M158" s="564"/>
      <c r="N158" s="564"/>
      <c r="O158" s="564"/>
      <c r="P158" s="337" t="s">
        <v>25</v>
      </c>
      <c r="Q158" s="337"/>
      <c r="R158" s="337"/>
      <c r="S158" s="337"/>
      <c r="T158" s="337"/>
      <c r="U158" s="337"/>
      <c r="V158" s="337"/>
      <c r="W158" s="337"/>
      <c r="X158" s="337"/>
      <c r="Y158" s="663" t="s">
        <v>181</v>
      </c>
      <c r="Z158" s="664"/>
      <c r="AA158" s="664"/>
      <c r="AB158" s="664"/>
      <c r="AC158" s="662" t="s">
        <v>209</v>
      </c>
      <c r="AD158" s="662"/>
      <c r="AE158" s="662"/>
      <c r="AF158" s="662"/>
      <c r="AG158" s="662"/>
      <c r="AH158" s="663" t="s">
        <v>225</v>
      </c>
      <c r="AI158" s="661"/>
      <c r="AJ158" s="661"/>
      <c r="AK158" s="661"/>
      <c r="AL158" s="661" t="s">
        <v>19</v>
      </c>
      <c r="AM158" s="661"/>
      <c r="AN158" s="661"/>
      <c r="AO158" s="665"/>
      <c r="AP158" s="639" t="s">
        <v>183</v>
      </c>
      <c r="AQ158" s="639"/>
      <c r="AR158" s="639"/>
      <c r="AS158" s="639"/>
      <c r="AT158" s="639"/>
      <c r="AU158" s="639"/>
      <c r="AV158" s="639"/>
      <c r="AW158" s="639"/>
      <c r="AX158" s="639"/>
      <c r="AY158">
        <f>$AY$156</f>
        <v>1</v>
      </c>
    </row>
    <row r="159" spans="1:51" ht="45" customHeight="1" x14ac:dyDescent="0.15">
      <c r="A159" s="640">
        <v>1</v>
      </c>
      <c r="B159" s="640">
        <v>1</v>
      </c>
      <c r="C159" s="641" t="s">
        <v>666</v>
      </c>
      <c r="D159" s="641"/>
      <c r="E159" s="641"/>
      <c r="F159" s="641"/>
      <c r="G159" s="641"/>
      <c r="H159" s="641"/>
      <c r="I159" s="641"/>
      <c r="J159" s="642">
        <v>1120001089598</v>
      </c>
      <c r="K159" s="643"/>
      <c r="L159" s="643"/>
      <c r="M159" s="643"/>
      <c r="N159" s="643"/>
      <c r="O159" s="643"/>
      <c r="P159" s="644" t="s">
        <v>667</v>
      </c>
      <c r="Q159" s="644"/>
      <c r="R159" s="644"/>
      <c r="S159" s="644"/>
      <c r="T159" s="644"/>
      <c r="U159" s="644"/>
      <c r="V159" s="644"/>
      <c r="W159" s="644"/>
      <c r="X159" s="644"/>
      <c r="Y159" s="645">
        <v>10.3</v>
      </c>
      <c r="Z159" s="646"/>
      <c r="AA159" s="646"/>
      <c r="AB159" s="647"/>
      <c r="AC159" s="648" t="s">
        <v>228</v>
      </c>
      <c r="AD159" s="649"/>
      <c r="AE159" s="649"/>
      <c r="AF159" s="649"/>
      <c r="AG159" s="649"/>
      <c r="AH159" s="650">
        <v>3</v>
      </c>
      <c r="AI159" s="651"/>
      <c r="AJ159" s="651"/>
      <c r="AK159" s="651"/>
      <c r="AL159" s="652" t="s">
        <v>586</v>
      </c>
      <c r="AM159" s="653"/>
      <c r="AN159" s="653"/>
      <c r="AO159" s="654"/>
      <c r="AP159" s="655" t="s">
        <v>586</v>
      </c>
      <c r="AQ159" s="655"/>
      <c r="AR159" s="655"/>
      <c r="AS159" s="655"/>
      <c r="AT159" s="655"/>
      <c r="AU159" s="655"/>
      <c r="AV159" s="655"/>
      <c r="AW159" s="655"/>
      <c r="AX159" s="655"/>
      <c r="AY159">
        <f>$AY$156</f>
        <v>1</v>
      </c>
    </row>
    <row r="160" spans="1:51" ht="9" customHeight="1" x14ac:dyDescent="0.15">
      <c r="A160" s="56"/>
      <c r="B160" s="56"/>
      <c r="C160" s="56"/>
      <c r="D160" s="56"/>
      <c r="E160" s="56"/>
      <c r="F160" s="56"/>
      <c r="G160" s="56"/>
      <c r="H160" s="56"/>
      <c r="I160" s="56"/>
      <c r="J160" s="56"/>
      <c r="K160" s="56"/>
      <c r="L160" s="56"/>
      <c r="M160" s="56"/>
      <c r="N160" s="56"/>
      <c r="O160" s="56"/>
      <c r="P160" s="57"/>
      <c r="Q160" s="57"/>
      <c r="R160" s="57"/>
      <c r="S160" s="57"/>
      <c r="T160" s="57"/>
      <c r="U160" s="57"/>
      <c r="V160" s="57"/>
      <c r="W160" s="57"/>
      <c r="X160" s="57"/>
      <c r="Y160" s="58"/>
      <c r="Z160" s="58"/>
      <c r="AA160" s="58"/>
      <c r="AB160" s="58"/>
      <c r="AC160" s="58"/>
      <c r="AD160" s="58"/>
      <c r="AE160" s="58"/>
      <c r="AF160" s="58"/>
      <c r="AG160" s="58"/>
      <c r="AH160" s="58"/>
      <c r="AI160" s="58"/>
      <c r="AJ160" s="58"/>
      <c r="AK160" s="58"/>
      <c r="AL160" s="58"/>
      <c r="AM160" s="58"/>
      <c r="AN160" s="58"/>
      <c r="AO160" s="58"/>
      <c r="AP160" s="57"/>
      <c r="AQ160" s="57"/>
      <c r="AR160" s="57"/>
      <c r="AS160" s="57"/>
      <c r="AT160" s="57"/>
      <c r="AU160" s="57"/>
      <c r="AV160" s="57"/>
      <c r="AW160" s="57"/>
      <c r="AX160" s="57"/>
      <c r="AY160">
        <f>COUNTA($C$163)</f>
        <v>1</v>
      </c>
    </row>
    <row r="161" spans="1:51" ht="24.75" customHeight="1" x14ac:dyDescent="0.15">
      <c r="A161" s="49"/>
      <c r="B161" s="53" t="s">
        <v>200</v>
      </c>
      <c r="C161" s="49"/>
      <c r="D161" s="49"/>
      <c r="E161" s="49"/>
      <c r="F161" s="49"/>
      <c r="G161" s="49"/>
      <c r="H161" s="49"/>
      <c r="I161" s="49"/>
      <c r="J161" s="49"/>
      <c r="K161" s="49"/>
      <c r="L161" s="49"/>
      <c r="M161" s="49"/>
      <c r="N161" s="49"/>
      <c r="O161" s="49"/>
      <c r="P161" s="54"/>
      <c r="Q161" s="54"/>
      <c r="R161" s="54"/>
      <c r="S161" s="54"/>
      <c r="T161" s="54"/>
      <c r="U161" s="54"/>
      <c r="V161" s="54"/>
      <c r="W161" s="54"/>
      <c r="X161" s="54"/>
      <c r="Y161" s="55"/>
      <c r="Z161" s="55"/>
      <c r="AA161" s="55"/>
      <c r="AB161" s="55"/>
      <c r="AC161" s="55"/>
      <c r="AD161" s="55"/>
      <c r="AE161" s="55"/>
      <c r="AF161" s="55"/>
      <c r="AG161" s="55"/>
      <c r="AH161" s="55"/>
      <c r="AI161" s="55"/>
      <c r="AJ161" s="55"/>
      <c r="AK161" s="55"/>
      <c r="AL161" s="55"/>
      <c r="AM161" s="55"/>
      <c r="AN161" s="55"/>
      <c r="AO161" s="55"/>
      <c r="AP161" s="54"/>
      <c r="AQ161" s="54"/>
      <c r="AR161" s="54"/>
      <c r="AS161" s="54"/>
      <c r="AT161" s="54"/>
      <c r="AU161" s="54"/>
      <c r="AV161" s="54"/>
      <c r="AW161" s="54"/>
      <c r="AX161" s="54"/>
      <c r="AY161">
        <f>$AY$160</f>
        <v>1</v>
      </c>
    </row>
    <row r="162" spans="1:51" ht="59.25" customHeight="1" x14ac:dyDescent="0.15">
      <c r="A162" s="661"/>
      <c r="B162" s="661"/>
      <c r="C162" s="661" t="s">
        <v>24</v>
      </c>
      <c r="D162" s="661"/>
      <c r="E162" s="661"/>
      <c r="F162" s="661"/>
      <c r="G162" s="661"/>
      <c r="H162" s="661"/>
      <c r="I162" s="661"/>
      <c r="J162" s="662" t="s">
        <v>182</v>
      </c>
      <c r="K162" s="564"/>
      <c r="L162" s="564"/>
      <c r="M162" s="564"/>
      <c r="N162" s="564"/>
      <c r="O162" s="564"/>
      <c r="P162" s="337" t="s">
        <v>25</v>
      </c>
      <c r="Q162" s="337"/>
      <c r="R162" s="337"/>
      <c r="S162" s="337"/>
      <c r="T162" s="337"/>
      <c r="U162" s="337"/>
      <c r="V162" s="337"/>
      <c r="W162" s="337"/>
      <c r="X162" s="337"/>
      <c r="Y162" s="663" t="s">
        <v>181</v>
      </c>
      <c r="Z162" s="664"/>
      <c r="AA162" s="664"/>
      <c r="AB162" s="664"/>
      <c r="AC162" s="662" t="s">
        <v>209</v>
      </c>
      <c r="AD162" s="662"/>
      <c r="AE162" s="662"/>
      <c r="AF162" s="662"/>
      <c r="AG162" s="662"/>
      <c r="AH162" s="663" t="s">
        <v>225</v>
      </c>
      <c r="AI162" s="661"/>
      <c r="AJ162" s="661"/>
      <c r="AK162" s="661"/>
      <c r="AL162" s="661" t="s">
        <v>19</v>
      </c>
      <c r="AM162" s="661"/>
      <c r="AN162" s="661"/>
      <c r="AO162" s="665"/>
      <c r="AP162" s="639" t="s">
        <v>183</v>
      </c>
      <c r="AQ162" s="639"/>
      <c r="AR162" s="639"/>
      <c r="AS162" s="639"/>
      <c r="AT162" s="639"/>
      <c r="AU162" s="639"/>
      <c r="AV162" s="639"/>
      <c r="AW162" s="639"/>
      <c r="AX162" s="639"/>
      <c r="AY162">
        <f>$AY$160</f>
        <v>1</v>
      </c>
    </row>
    <row r="163" spans="1:51" ht="30" customHeight="1" x14ac:dyDescent="0.15">
      <c r="A163" s="640">
        <v>1</v>
      </c>
      <c r="B163" s="640">
        <v>1</v>
      </c>
      <c r="C163" s="641" t="s">
        <v>668</v>
      </c>
      <c r="D163" s="641"/>
      <c r="E163" s="641"/>
      <c r="F163" s="641"/>
      <c r="G163" s="641"/>
      <c r="H163" s="641"/>
      <c r="I163" s="641"/>
      <c r="J163" s="642">
        <v>6011501006529</v>
      </c>
      <c r="K163" s="643"/>
      <c r="L163" s="643"/>
      <c r="M163" s="643"/>
      <c r="N163" s="643"/>
      <c r="O163" s="643"/>
      <c r="P163" s="644" t="s">
        <v>669</v>
      </c>
      <c r="Q163" s="644"/>
      <c r="R163" s="644"/>
      <c r="S163" s="644"/>
      <c r="T163" s="644"/>
      <c r="U163" s="644"/>
      <c r="V163" s="644"/>
      <c r="W163" s="644"/>
      <c r="X163" s="644"/>
      <c r="Y163" s="645">
        <v>7.9</v>
      </c>
      <c r="Z163" s="646"/>
      <c r="AA163" s="646"/>
      <c r="AB163" s="647"/>
      <c r="AC163" s="648" t="s">
        <v>228</v>
      </c>
      <c r="AD163" s="649"/>
      <c r="AE163" s="649"/>
      <c r="AF163" s="649"/>
      <c r="AG163" s="649"/>
      <c r="AH163" s="650">
        <v>1</v>
      </c>
      <c r="AI163" s="651"/>
      <c r="AJ163" s="651"/>
      <c r="AK163" s="651"/>
      <c r="AL163" s="652" t="s">
        <v>586</v>
      </c>
      <c r="AM163" s="653"/>
      <c r="AN163" s="653"/>
      <c r="AO163" s="654"/>
      <c r="AP163" s="655" t="s">
        <v>586</v>
      </c>
      <c r="AQ163" s="655"/>
      <c r="AR163" s="655"/>
      <c r="AS163" s="655"/>
      <c r="AT163" s="655"/>
      <c r="AU163" s="655"/>
      <c r="AV163" s="655"/>
      <c r="AW163" s="655"/>
      <c r="AX163" s="655"/>
      <c r="AY163">
        <f>$AY$160</f>
        <v>1</v>
      </c>
    </row>
    <row r="164" spans="1:51" ht="9" customHeight="1" x14ac:dyDescent="0.15">
      <c r="A164" s="56"/>
      <c r="B164" s="56"/>
      <c r="C164" s="56"/>
      <c r="D164" s="56"/>
      <c r="E164" s="56"/>
      <c r="F164" s="56"/>
      <c r="G164" s="56"/>
      <c r="H164" s="56"/>
      <c r="I164" s="56"/>
      <c r="J164" s="56"/>
      <c r="K164" s="56"/>
      <c r="L164" s="56"/>
      <c r="M164" s="56"/>
      <c r="N164" s="56"/>
      <c r="O164" s="56"/>
      <c r="P164" s="57"/>
      <c r="Q164" s="57"/>
      <c r="R164" s="57"/>
      <c r="S164" s="57"/>
      <c r="T164" s="57"/>
      <c r="U164" s="57"/>
      <c r="V164" s="57"/>
      <c r="W164" s="57"/>
      <c r="X164" s="57"/>
      <c r="Y164" s="58"/>
      <c r="Z164" s="58"/>
      <c r="AA164" s="58"/>
      <c r="AB164" s="58"/>
      <c r="AC164" s="58"/>
      <c r="AD164" s="58"/>
      <c r="AE164" s="58"/>
      <c r="AF164" s="58"/>
      <c r="AG164" s="58"/>
      <c r="AH164" s="58"/>
      <c r="AI164" s="58"/>
      <c r="AJ164" s="58"/>
      <c r="AK164" s="58"/>
      <c r="AL164" s="58"/>
      <c r="AM164" s="58"/>
      <c r="AN164" s="58"/>
      <c r="AO164" s="58"/>
      <c r="AP164" s="57"/>
      <c r="AQ164" s="57"/>
      <c r="AR164" s="57"/>
      <c r="AS164" s="57"/>
      <c r="AT164" s="57"/>
      <c r="AU164" s="57"/>
      <c r="AV164" s="57"/>
      <c r="AW164" s="57"/>
      <c r="AX164" s="57"/>
      <c r="AY164">
        <f>COUNTA($C$167)</f>
        <v>1</v>
      </c>
    </row>
    <row r="165" spans="1:51" ht="24.75" customHeight="1" x14ac:dyDescent="0.15">
      <c r="A165" s="49"/>
      <c r="B165" s="53" t="s">
        <v>160</v>
      </c>
      <c r="C165" s="49"/>
      <c r="D165" s="49"/>
      <c r="E165" s="49"/>
      <c r="F165" s="49"/>
      <c r="G165" s="49"/>
      <c r="H165" s="49"/>
      <c r="I165" s="49"/>
      <c r="J165" s="49"/>
      <c r="K165" s="49"/>
      <c r="L165" s="49"/>
      <c r="M165" s="49"/>
      <c r="N165" s="49"/>
      <c r="O165" s="49"/>
      <c r="P165" s="54"/>
      <c r="Q165" s="54"/>
      <c r="R165" s="54"/>
      <c r="S165" s="54"/>
      <c r="T165" s="54"/>
      <c r="U165" s="54"/>
      <c r="V165" s="54"/>
      <c r="W165" s="54"/>
      <c r="X165" s="54"/>
      <c r="Y165" s="55"/>
      <c r="Z165" s="55"/>
      <c r="AA165" s="55"/>
      <c r="AB165" s="55"/>
      <c r="AC165" s="55"/>
      <c r="AD165" s="55"/>
      <c r="AE165" s="55"/>
      <c r="AF165" s="55"/>
      <c r="AG165" s="55"/>
      <c r="AH165" s="55"/>
      <c r="AI165" s="55"/>
      <c r="AJ165" s="55"/>
      <c r="AK165" s="55"/>
      <c r="AL165" s="55"/>
      <c r="AM165" s="55"/>
      <c r="AN165" s="55"/>
      <c r="AO165" s="55"/>
      <c r="AP165" s="54"/>
      <c r="AQ165" s="54"/>
      <c r="AR165" s="54"/>
      <c r="AS165" s="54"/>
      <c r="AT165" s="54"/>
      <c r="AU165" s="54"/>
      <c r="AV165" s="54"/>
      <c r="AW165" s="54"/>
      <c r="AX165" s="54"/>
      <c r="AY165">
        <f>$AY$164</f>
        <v>1</v>
      </c>
    </row>
    <row r="166" spans="1:51" ht="59.25" customHeight="1" x14ac:dyDescent="0.15">
      <c r="A166" s="661"/>
      <c r="B166" s="661"/>
      <c r="C166" s="661" t="s">
        <v>24</v>
      </c>
      <c r="D166" s="661"/>
      <c r="E166" s="661"/>
      <c r="F166" s="661"/>
      <c r="G166" s="661"/>
      <c r="H166" s="661"/>
      <c r="I166" s="661"/>
      <c r="J166" s="662" t="s">
        <v>182</v>
      </c>
      <c r="K166" s="564"/>
      <c r="L166" s="564"/>
      <c r="M166" s="564"/>
      <c r="N166" s="564"/>
      <c r="O166" s="564"/>
      <c r="P166" s="337" t="s">
        <v>25</v>
      </c>
      <c r="Q166" s="337"/>
      <c r="R166" s="337"/>
      <c r="S166" s="337"/>
      <c r="T166" s="337"/>
      <c r="U166" s="337"/>
      <c r="V166" s="337"/>
      <c r="W166" s="337"/>
      <c r="X166" s="337"/>
      <c r="Y166" s="663" t="s">
        <v>181</v>
      </c>
      <c r="Z166" s="664"/>
      <c r="AA166" s="664"/>
      <c r="AB166" s="664"/>
      <c r="AC166" s="662" t="s">
        <v>209</v>
      </c>
      <c r="AD166" s="662"/>
      <c r="AE166" s="662"/>
      <c r="AF166" s="662"/>
      <c r="AG166" s="662"/>
      <c r="AH166" s="663" t="s">
        <v>225</v>
      </c>
      <c r="AI166" s="661"/>
      <c r="AJ166" s="661"/>
      <c r="AK166" s="661"/>
      <c r="AL166" s="661" t="s">
        <v>19</v>
      </c>
      <c r="AM166" s="661"/>
      <c r="AN166" s="661"/>
      <c r="AO166" s="665"/>
      <c r="AP166" s="639" t="s">
        <v>183</v>
      </c>
      <c r="AQ166" s="639"/>
      <c r="AR166" s="639"/>
      <c r="AS166" s="639"/>
      <c r="AT166" s="639"/>
      <c r="AU166" s="639"/>
      <c r="AV166" s="639"/>
      <c r="AW166" s="639"/>
      <c r="AX166" s="639"/>
      <c r="AY166">
        <f>$AY$164</f>
        <v>1</v>
      </c>
    </row>
    <row r="167" spans="1:51" ht="45" customHeight="1" x14ac:dyDescent="0.15">
      <c r="A167" s="640">
        <v>1</v>
      </c>
      <c r="B167" s="640">
        <v>1</v>
      </c>
      <c r="C167" s="641" t="s">
        <v>670</v>
      </c>
      <c r="D167" s="641"/>
      <c r="E167" s="641"/>
      <c r="F167" s="641"/>
      <c r="G167" s="641"/>
      <c r="H167" s="641"/>
      <c r="I167" s="641"/>
      <c r="J167" s="642">
        <v>7010001025732</v>
      </c>
      <c r="K167" s="643"/>
      <c r="L167" s="643"/>
      <c r="M167" s="643"/>
      <c r="N167" s="643"/>
      <c r="O167" s="643"/>
      <c r="P167" s="644" t="s">
        <v>672</v>
      </c>
      <c r="Q167" s="644"/>
      <c r="R167" s="644"/>
      <c r="S167" s="644"/>
      <c r="T167" s="644"/>
      <c r="U167" s="644"/>
      <c r="V167" s="644"/>
      <c r="W167" s="644"/>
      <c r="X167" s="644"/>
      <c r="Y167" s="645">
        <v>6.2</v>
      </c>
      <c r="Z167" s="646"/>
      <c r="AA167" s="646"/>
      <c r="AB167" s="647"/>
      <c r="AC167" s="648" t="s">
        <v>227</v>
      </c>
      <c r="AD167" s="649"/>
      <c r="AE167" s="649"/>
      <c r="AF167" s="649"/>
      <c r="AG167" s="649"/>
      <c r="AH167" s="650">
        <v>2</v>
      </c>
      <c r="AI167" s="651"/>
      <c r="AJ167" s="651"/>
      <c r="AK167" s="651"/>
      <c r="AL167" s="652" t="s">
        <v>586</v>
      </c>
      <c r="AM167" s="653"/>
      <c r="AN167" s="653"/>
      <c r="AO167" s="654"/>
      <c r="AP167" s="655" t="s">
        <v>586</v>
      </c>
      <c r="AQ167" s="655"/>
      <c r="AR167" s="655"/>
      <c r="AS167" s="655"/>
      <c r="AT167" s="655"/>
      <c r="AU167" s="655"/>
      <c r="AV167" s="655"/>
      <c r="AW167" s="655"/>
      <c r="AX167" s="655"/>
      <c r="AY167">
        <f>$AY$164</f>
        <v>1</v>
      </c>
    </row>
    <row r="168" spans="1:51" ht="9" customHeight="1" x14ac:dyDescent="0.15">
      <c r="A168" s="56"/>
      <c r="B168" s="56"/>
      <c r="C168" s="56"/>
      <c r="D168" s="56"/>
      <c r="E168" s="56"/>
      <c r="F168" s="56"/>
      <c r="G168" s="56"/>
      <c r="H168" s="56"/>
      <c r="I168" s="56"/>
      <c r="J168" s="56"/>
      <c r="K168" s="56"/>
      <c r="L168" s="56"/>
      <c r="M168" s="56"/>
      <c r="N168" s="56"/>
      <c r="O168" s="56"/>
      <c r="P168" s="57"/>
      <c r="Q168" s="57"/>
      <c r="R168" s="57"/>
      <c r="S168" s="57"/>
      <c r="T168" s="57"/>
      <c r="U168" s="57"/>
      <c r="V168" s="57"/>
      <c r="W168" s="57"/>
      <c r="X168" s="57"/>
      <c r="Y168" s="58"/>
      <c r="Z168" s="58"/>
      <c r="AA168" s="58"/>
      <c r="AB168" s="58"/>
      <c r="AC168" s="58"/>
      <c r="AD168" s="58"/>
      <c r="AE168" s="58"/>
      <c r="AF168" s="58"/>
      <c r="AG168" s="58"/>
      <c r="AH168" s="58"/>
      <c r="AI168" s="58"/>
      <c r="AJ168" s="58"/>
      <c r="AK168" s="58"/>
      <c r="AL168" s="58"/>
      <c r="AM168" s="58"/>
      <c r="AN168" s="58"/>
      <c r="AO168" s="58"/>
      <c r="AP168" s="57"/>
      <c r="AQ168" s="57"/>
      <c r="AR168" s="57"/>
      <c r="AS168" s="57"/>
      <c r="AT168" s="57"/>
      <c r="AU168" s="57"/>
      <c r="AV168" s="57"/>
      <c r="AW168" s="57"/>
      <c r="AX168" s="57"/>
      <c r="AY168">
        <f>COUNTA($C$171)</f>
        <v>1</v>
      </c>
    </row>
    <row r="169" spans="1:51" ht="24.75" customHeight="1" x14ac:dyDescent="0.15">
      <c r="A169" s="49"/>
      <c r="B169" s="53" t="s">
        <v>161</v>
      </c>
      <c r="C169" s="49"/>
      <c r="D169" s="49"/>
      <c r="E169" s="49"/>
      <c r="F169" s="49"/>
      <c r="G169" s="49"/>
      <c r="H169" s="49"/>
      <c r="I169" s="49"/>
      <c r="J169" s="49"/>
      <c r="K169" s="49"/>
      <c r="L169" s="49"/>
      <c r="M169" s="49"/>
      <c r="N169" s="49"/>
      <c r="O169" s="49"/>
      <c r="P169" s="54"/>
      <c r="Q169" s="54"/>
      <c r="R169" s="54"/>
      <c r="S169" s="54"/>
      <c r="T169" s="54"/>
      <c r="U169" s="54"/>
      <c r="V169" s="54"/>
      <c r="W169" s="54"/>
      <c r="X169" s="54"/>
      <c r="Y169" s="55"/>
      <c r="Z169" s="55"/>
      <c r="AA169" s="55"/>
      <c r="AB169" s="55"/>
      <c r="AC169" s="55"/>
      <c r="AD169" s="55"/>
      <c r="AE169" s="55"/>
      <c r="AF169" s="55"/>
      <c r="AG169" s="55"/>
      <c r="AH169" s="55"/>
      <c r="AI169" s="55"/>
      <c r="AJ169" s="55"/>
      <c r="AK169" s="55"/>
      <c r="AL169" s="55"/>
      <c r="AM169" s="55"/>
      <c r="AN169" s="55"/>
      <c r="AO169" s="55"/>
      <c r="AP169" s="54"/>
      <c r="AQ169" s="54"/>
      <c r="AR169" s="54"/>
      <c r="AS169" s="54"/>
      <c r="AT169" s="54"/>
      <c r="AU169" s="54"/>
      <c r="AV169" s="54"/>
      <c r="AW169" s="54"/>
      <c r="AX169" s="54"/>
      <c r="AY169">
        <f>$AY$168</f>
        <v>1</v>
      </c>
    </row>
    <row r="170" spans="1:51" ht="59.25" customHeight="1" x14ac:dyDescent="0.15">
      <c r="A170" s="661"/>
      <c r="B170" s="661"/>
      <c r="C170" s="661" t="s">
        <v>24</v>
      </c>
      <c r="D170" s="661"/>
      <c r="E170" s="661"/>
      <c r="F170" s="661"/>
      <c r="G170" s="661"/>
      <c r="H170" s="661"/>
      <c r="I170" s="661"/>
      <c r="J170" s="662" t="s">
        <v>182</v>
      </c>
      <c r="K170" s="564"/>
      <c r="L170" s="564"/>
      <c r="M170" s="564"/>
      <c r="N170" s="564"/>
      <c r="O170" s="564"/>
      <c r="P170" s="337" t="s">
        <v>25</v>
      </c>
      <c r="Q170" s="337"/>
      <c r="R170" s="337"/>
      <c r="S170" s="337"/>
      <c r="T170" s="337"/>
      <c r="U170" s="337"/>
      <c r="V170" s="337"/>
      <c r="W170" s="337"/>
      <c r="X170" s="337"/>
      <c r="Y170" s="663" t="s">
        <v>181</v>
      </c>
      <c r="Z170" s="664"/>
      <c r="AA170" s="664"/>
      <c r="AB170" s="664"/>
      <c r="AC170" s="662" t="s">
        <v>209</v>
      </c>
      <c r="AD170" s="662"/>
      <c r="AE170" s="662"/>
      <c r="AF170" s="662"/>
      <c r="AG170" s="662"/>
      <c r="AH170" s="663" t="s">
        <v>225</v>
      </c>
      <c r="AI170" s="661"/>
      <c r="AJ170" s="661"/>
      <c r="AK170" s="661"/>
      <c r="AL170" s="661" t="s">
        <v>19</v>
      </c>
      <c r="AM170" s="661"/>
      <c r="AN170" s="661"/>
      <c r="AO170" s="665"/>
      <c r="AP170" s="639" t="s">
        <v>183</v>
      </c>
      <c r="AQ170" s="639"/>
      <c r="AR170" s="639"/>
      <c r="AS170" s="639"/>
      <c r="AT170" s="639"/>
      <c r="AU170" s="639"/>
      <c r="AV170" s="639"/>
      <c r="AW170" s="639"/>
      <c r="AX170" s="639"/>
      <c r="AY170">
        <f>$AY$168</f>
        <v>1</v>
      </c>
    </row>
    <row r="171" spans="1:51" ht="30" customHeight="1" x14ac:dyDescent="0.15">
      <c r="A171" s="640">
        <v>1</v>
      </c>
      <c r="B171" s="640">
        <v>1</v>
      </c>
      <c r="C171" s="641" t="s">
        <v>673</v>
      </c>
      <c r="D171" s="641"/>
      <c r="E171" s="641"/>
      <c r="F171" s="641"/>
      <c r="G171" s="641"/>
      <c r="H171" s="641"/>
      <c r="I171" s="641"/>
      <c r="J171" s="642" t="s">
        <v>580</v>
      </c>
      <c r="K171" s="643"/>
      <c r="L171" s="643"/>
      <c r="M171" s="643"/>
      <c r="N171" s="643"/>
      <c r="O171" s="643"/>
      <c r="P171" s="644" t="s">
        <v>671</v>
      </c>
      <c r="Q171" s="644"/>
      <c r="R171" s="644"/>
      <c r="S171" s="644"/>
      <c r="T171" s="644"/>
      <c r="U171" s="644"/>
      <c r="V171" s="644"/>
      <c r="W171" s="644"/>
      <c r="X171" s="644"/>
      <c r="Y171" s="645">
        <v>4.4000000000000004</v>
      </c>
      <c r="Z171" s="646"/>
      <c r="AA171" s="646"/>
      <c r="AB171" s="647"/>
      <c r="AC171" s="648" t="s">
        <v>68</v>
      </c>
      <c r="AD171" s="649"/>
      <c r="AE171" s="649"/>
      <c r="AF171" s="649"/>
      <c r="AG171" s="649"/>
      <c r="AH171" s="650" t="s">
        <v>586</v>
      </c>
      <c r="AI171" s="651"/>
      <c r="AJ171" s="651"/>
      <c r="AK171" s="651"/>
      <c r="AL171" s="652" t="s">
        <v>586</v>
      </c>
      <c r="AM171" s="653"/>
      <c r="AN171" s="653"/>
      <c r="AO171" s="654"/>
      <c r="AP171" s="655" t="s">
        <v>586</v>
      </c>
      <c r="AQ171" s="655"/>
      <c r="AR171" s="655"/>
      <c r="AS171" s="655"/>
      <c r="AT171" s="655"/>
      <c r="AU171" s="655"/>
      <c r="AV171" s="655"/>
      <c r="AW171" s="655"/>
      <c r="AX171" s="655"/>
      <c r="AY171">
        <f>$AY$168</f>
        <v>1</v>
      </c>
    </row>
    <row r="172" spans="1:51" ht="9" customHeight="1" x14ac:dyDescent="0.15">
      <c r="A172" s="56"/>
      <c r="B172" s="56"/>
      <c r="C172" s="56"/>
      <c r="D172" s="56"/>
      <c r="E172" s="56"/>
      <c r="F172" s="56"/>
      <c r="G172" s="56"/>
      <c r="H172" s="56"/>
      <c r="I172" s="56"/>
      <c r="J172" s="56"/>
      <c r="K172" s="56"/>
      <c r="L172" s="56"/>
      <c r="M172" s="56"/>
      <c r="N172" s="56"/>
      <c r="O172" s="56"/>
      <c r="P172" s="57"/>
      <c r="Q172" s="57"/>
      <c r="R172" s="57"/>
      <c r="S172" s="57"/>
      <c r="T172" s="57"/>
      <c r="U172" s="57"/>
      <c r="V172" s="57"/>
      <c r="W172" s="57"/>
      <c r="X172" s="57"/>
      <c r="Y172" s="58"/>
      <c r="Z172" s="58"/>
      <c r="AA172" s="58"/>
      <c r="AB172" s="58"/>
      <c r="AC172" s="58"/>
      <c r="AD172" s="58"/>
      <c r="AE172" s="58"/>
      <c r="AF172" s="58"/>
      <c r="AG172" s="58"/>
      <c r="AH172" s="58"/>
      <c r="AI172" s="58"/>
      <c r="AJ172" s="58"/>
      <c r="AK172" s="58"/>
      <c r="AL172" s="58"/>
      <c r="AM172" s="58"/>
      <c r="AN172" s="58"/>
      <c r="AO172" s="58"/>
      <c r="AP172" s="57"/>
      <c r="AQ172" s="57"/>
      <c r="AR172" s="57"/>
      <c r="AS172" s="57"/>
      <c r="AT172" s="57"/>
      <c r="AU172" s="57"/>
      <c r="AV172" s="57"/>
      <c r="AW172" s="57"/>
      <c r="AX172" s="57"/>
      <c r="AY172">
        <f>COUNTA($C$175)</f>
        <v>1</v>
      </c>
    </row>
    <row r="173" spans="1:51" ht="24.75" customHeight="1" x14ac:dyDescent="0.15">
      <c r="A173" s="49"/>
      <c r="B173" s="53" t="s">
        <v>162</v>
      </c>
      <c r="C173" s="49"/>
      <c r="D173" s="49"/>
      <c r="E173" s="49"/>
      <c r="F173" s="49"/>
      <c r="G173" s="49"/>
      <c r="H173" s="49"/>
      <c r="I173" s="49"/>
      <c r="J173" s="49"/>
      <c r="K173" s="49"/>
      <c r="L173" s="49"/>
      <c r="M173" s="49"/>
      <c r="N173" s="49"/>
      <c r="O173" s="49"/>
      <c r="P173" s="54"/>
      <c r="Q173" s="54"/>
      <c r="R173" s="54"/>
      <c r="S173" s="54"/>
      <c r="T173" s="54"/>
      <c r="U173" s="54"/>
      <c r="V173" s="54"/>
      <c r="W173" s="54"/>
      <c r="X173" s="54"/>
      <c r="Y173" s="55"/>
      <c r="Z173" s="55"/>
      <c r="AA173" s="55"/>
      <c r="AB173" s="55"/>
      <c r="AC173" s="55"/>
      <c r="AD173" s="55"/>
      <c r="AE173" s="55"/>
      <c r="AF173" s="55"/>
      <c r="AG173" s="55"/>
      <c r="AH173" s="55"/>
      <c r="AI173" s="55"/>
      <c r="AJ173" s="55"/>
      <c r="AK173" s="55"/>
      <c r="AL173" s="55"/>
      <c r="AM173" s="55"/>
      <c r="AN173" s="55"/>
      <c r="AO173" s="55"/>
      <c r="AP173" s="54"/>
      <c r="AQ173" s="54"/>
      <c r="AR173" s="54"/>
      <c r="AS173" s="54"/>
      <c r="AT173" s="54"/>
      <c r="AU173" s="54"/>
      <c r="AV173" s="54"/>
      <c r="AW173" s="54"/>
      <c r="AX173" s="54"/>
      <c r="AY173">
        <f>$AY$172</f>
        <v>1</v>
      </c>
    </row>
    <row r="174" spans="1:51" ht="59.25" customHeight="1" x14ac:dyDescent="0.15">
      <c r="A174" s="661"/>
      <c r="B174" s="661"/>
      <c r="C174" s="661" t="s">
        <v>24</v>
      </c>
      <c r="D174" s="661"/>
      <c r="E174" s="661"/>
      <c r="F174" s="661"/>
      <c r="G174" s="661"/>
      <c r="H174" s="661"/>
      <c r="I174" s="661"/>
      <c r="J174" s="662" t="s">
        <v>182</v>
      </c>
      <c r="K174" s="564"/>
      <c r="L174" s="564"/>
      <c r="M174" s="564"/>
      <c r="N174" s="564"/>
      <c r="O174" s="564"/>
      <c r="P174" s="337" t="s">
        <v>25</v>
      </c>
      <c r="Q174" s="337"/>
      <c r="R174" s="337"/>
      <c r="S174" s="337"/>
      <c r="T174" s="337"/>
      <c r="U174" s="337"/>
      <c r="V174" s="337"/>
      <c r="W174" s="337"/>
      <c r="X174" s="337"/>
      <c r="Y174" s="663" t="s">
        <v>181</v>
      </c>
      <c r="Z174" s="664"/>
      <c r="AA174" s="664"/>
      <c r="AB174" s="664"/>
      <c r="AC174" s="662" t="s">
        <v>209</v>
      </c>
      <c r="AD174" s="662"/>
      <c r="AE174" s="662"/>
      <c r="AF174" s="662"/>
      <c r="AG174" s="662"/>
      <c r="AH174" s="663" t="s">
        <v>225</v>
      </c>
      <c r="AI174" s="661"/>
      <c r="AJ174" s="661"/>
      <c r="AK174" s="661"/>
      <c r="AL174" s="661" t="s">
        <v>19</v>
      </c>
      <c r="AM174" s="661"/>
      <c r="AN174" s="661"/>
      <c r="AO174" s="665"/>
      <c r="AP174" s="639" t="s">
        <v>183</v>
      </c>
      <c r="AQ174" s="639"/>
      <c r="AR174" s="639"/>
      <c r="AS174" s="639"/>
      <c r="AT174" s="639"/>
      <c r="AU174" s="639"/>
      <c r="AV174" s="639"/>
      <c r="AW174" s="639"/>
      <c r="AX174" s="639"/>
      <c r="AY174">
        <f>$AY$172</f>
        <v>1</v>
      </c>
    </row>
    <row r="175" spans="1:51" ht="45" customHeight="1" x14ac:dyDescent="0.15">
      <c r="A175" s="640">
        <v>1</v>
      </c>
      <c r="B175" s="640">
        <v>1</v>
      </c>
      <c r="C175" s="641" t="s">
        <v>674</v>
      </c>
      <c r="D175" s="641"/>
      <c r="E175" s="641"/>
      <c r="F175" s="641"/>
      <c r="G175" s="641"/>
      <c r="H175" s="641"/>
      <c r="I175" s="641"/>
      <c r="J175" s="642">
        <v>7011001106209</v>
      </c>
      <c r="K175" s="643"/>
      <c r="L175" s="643"/>
      <c r="M175" s="643"/>
      <c r="N175" s="643"/>
      <c r="O175" s="643"/>
      <c r="P175" s="644" t="s">
        <v>675</v>
      </c>
      <c r="Q175" s="644"/>
      <c r="R175" s="644"/>
      <c r="S175" s="644"/>
      <c r="T175" s="644"/>
      <c r="U175" s="644"/>
      <c r="V175" s="644"/>
      <c r="W175" s="644"/>
      <c r="X175" s="644"/>
      <c r="Y175" s="645">
        <v>3.1</v>
      </c>
      <c r="Z175" s="646"/>
      <c r="AA175" s="646"/>
      <c r="AB175" s="647"/>
      <c r="AC175" s="648" t="s">
        <v>234</v>
      </c>
      <c r="AD175" s="649"/>
      <c r="AE175" s="649"/>
      <c r="AF175" s="649"/>
      <c r="AG175" s="649"/>
      <c r="AH175" s="650">
        <v>1</v>
      </c>
      <c r="AI175" s="651"/>
      <c r="AJ175" s="651"/>
      <c r="AK175" s="651"/>
      <c r="AL175" s="652" t="s">
        <v>586</v>
      </c>
      <c r="AM175" s="653"/>
      <c r="AN175" s="653"/>
      <c r="AO175" s="654"/>
      <c r="AP175" s="655" t="s">
        <v>586</v>
      </c>
      <c r="AQ175" s="655"/>
      <c r="AR175" s="655"/>
      <c r="AS175" s="655"/>
      <c r="AT175" s="655"/>
      <c r="AU175" s="655"/>
      <c r="AV175" s="655"/>
      <c r="AW175" s="655"/>
      <c r="AX175" s="655"/>
      <c r="AY175">
        <f>$AY$172</f>
        <v>1</v>
      </c>
    </row>
    <row r="176" spans="1:51" ht="9" customHeight="1" x14ac:dyDescent="0.15">
      <c r="A176" s="56"/>
      <c r="B176" s="56"/>
      <c r="C176" s="56"/>
      <c r="D176" s="56"/>
      <c r="E176" s="56"/>
      <c r="F176" s="56"/>
      <c r="G176" s="56"/>
      <c r="H176" s="56"/>
      <c r="I176" s="56"/>
      <c r="J176" s="56"/>
      <c r="K176" s="56"/>
      <c r="L176" s="56"/>
      <c r="M176" s="56"/>
      <c r="N176" s="56"/>
      <c r="O176" s="56"/>
      <c r="P176" s="57"/>
      <c r="Q176" s="57"/>
      <c r="R176" s="57"/>
      <c r="S176" s="57"/>
      <c r="T176" s="57"/>
      <c r="U176" s="57"/>
      <c r="V176" s="57"/>
      <c r="W176" s="57"/>
      <c r="X176" s="57"/>
      <c r="Y176" s="58"/>
      <c r="Z176" s="58"/>
      <c r="AA176" s="58"/>
      <c r="AB176" s="58"/>
      <c r="AC176" s="58"/>
      <c r="AD176" s="58"/>
      <c r="AE176" s="58"/>
      <c r="AF176" s="58"/>
      <c r="AG176" s="58"/>
      <c r="AH176" s="58"/>
      <c r="AI176" s="58"/>
      <c r="AJ176" s="58"/>
      <c r="AK176" s="58"/>
      <c r="AL176" s="58"/>
      <c r="AM176" s="58"/>
      <c r="AN176" s="58"/>
      <c r="AO176" s="58"/>
      <c r="AP176" s="57"/>
      <c r="AQ176" s="57"/>
      <c r="AR176" s="57"/>
      <c r="AS176" s="57"/>
      <c r="AT176" s="57"/>
      <c r="AU176" s="57"/>
      <c r="AV176" s="57"/>
      <c r="AW176" s="57"/>
      <c r="AX176" s="57"/>
      <c r="AY176">
        <f>COUNTA($C$179)</f>
        <v>1</v>
      </c>
    </row>
    <row r="177" spans="1:51" ht="24.75" customHeight="1" x14ac:dyDescent="0.15">
      <c r="A177" s="49"/>
      <c r="B177" s="53" t="s">
        <v>163</v>
      </c>
      <c r="C177" s="49"/>
      <c r="D177" s="49"/>
      <c r="E177" s="49"/>
      <c r="F177" s="49"/>
      <c r="G177" s="49"/>
      <c r="H177" s="49"/>
      <c r="I177" s="49"/>
      <c r="J177" s="49"/>
      <c r="K177" s="49"/>
      <c r="L177" s="49"/>
      <c r="M177" s="49"/>
      <c r="N177" s="49"/>
      <c r="O177" s="49"/>
      <c r="P177" s="54"/>
      <c r="Q177" s="54"/>
      <c r="R177" s="54"/>
      <c r="S177" s="54"/>
      <c r="T177" s="54"/>
      <c r="U177" s="54"/>
      <c r="V177" s="54"/>
      <c r="W177" s="54"/>
      <c r="X177" s="54"/>
      <c r="Y177" s="55"/>
      <c r="Z177" s="55"/>
      <c r="AA177" s="55"/>
      <c r="AB177" s="55"/>
      <c r="AC177" s="55"/>
      <c r="AD177" s="55"/>
      <c r="AE177" s="55"/>
      <c r="AF177" s="55"/>
      <c r="AG177" s="55"/>
      <c r="AH177" s="55"/>
      <c r="AI177" s="55"/>
      <c r="AJ177" s="55"/>
      <c r="AK177" s="55"/>
      <c r="AL177" s="55"/>
      <c r="AM177" s="55"/>
      <c r="AN177" s="55"/>
      <c r="AO177" s="55"/>
      <c r="AP177" s="54"/>
      <c r="AQ177" s="54"/>
      <c r="AR177" s="54"/>
      <c r="AS177" s="54"/>
      <c r="AT177" s="54"/>
      <c r="AU177" s="54"/>
      <c r="AV177" s="54"/>
      <c r="AW177" s="54"/>
      <c r="AX177" s="54"/>
      <c r="AY177">
        <f>$AY$176</f>
        <v>1</v>
      </c>
    </row>
    <row r="178" spans="1:51" ht="59.25" customHeight="1" x14ac:dyDescent="0.15">
      <c r="A178" s="661"/>
      <c r="B178" s="661"/>
      <c r="C178" s="661" t="s">
        <v>24</v>
      </c>
      <c r="D178" s="661"/>
      <c r="E178" s="661"/>
      <c r="F178" s="661"/>
      <c r="G178" s="661"/>
      <c r="H178" s="661"/>
      <c r="I178" s="661"/>
      <c r="J178" s="662" t="s">
        <v>182</v>
      </c>
      <c r="K178" s="564"/>
      <c r="L178" s="564"/>
      <c r="M178" s="564"/>
      <c r="N178" s="564"/>
      <c r="O178" s="564"/>
      <c r="P178" s="337" t="s">
        <v>25</v>
      </c>
      <c r="Q178" s="337"/>
      <c r="R178" s="337"/>
      <c r="S178" s="337"/>
      <c r="T178" s="337"/>
      <c r="U178" s="337"/>
      <c r="V178" s="337"/>
      <c r="W178" s="337"/>
      <c r="X178" s="337"/>
      <c r="Y178" s="663" t="s">
        <v>181</v>
      </c>
      <c r="Z178" s="664"/>
      <c r="AA178" s="664"/>
      <c r="AB178" s="664"/>
      <c r="AC178" s="662" t="s">
        <v>209</v>
      </c>
      <c r="AD178" s="662"/>
      <c r="AE178" s="662"/>
      <c r="AF178" s="662"/>
      <c r="AG178" s="662"/>
      <c r="AH178" s="663" t="s">
        <v>225</v>
      </c>
      <c r="AI178" s="661"/>
      <c r="AJ178" s="661"/>
      <c r="AK178" s="661"/>
      <c r="AL178" s="661" t="s">
        <v>19</v>
      </c>
      <c r="AM178" s="661"/>
      <c r="AN178" s="661"/>
      <c r="AO178" s="665"/>
      <c r="AP178" s="639" t="s">
        <v>183</v>
      </c>
      <c r="AQ178" s="639"/>
      <c r="AR178" s="639"/>
      <c r="AS178" s="639"/>
      <c r="AT178" s="639"/>
      <c r="AU178" s="639"/>
      <c r="AV178" s="639"/>
      <c r="AW178" s="639"/>
      <c r="AX178" s="639"/>
      <c r="AY178">
        <f>$AY$176</f>
        <v>1</v>
      </c>
    </row>
    <row r="179" spans="1:51" ht="30" customHeight="1" x14ac:dyDescent="0.15">
      <c r="A179" s="640">
        <v>1</v>
      </c>
      <c r="B179" s="640">
        <v>1</v>
      </c>
      <c r="C179" s="641" t="s">
        <v>676</v>
      </c>
      <c r="D179" s="641"/>
      <c r="E179" s="641"/>
      <c r="F179" s="641"/>
      <c r="G179" s="641"/>
      <c r="H179" s="641"/>
      <c r="I179" s="641"/>
      <c r="J179" s="642">
        <v>6010901000777</v>
      </c>
      <c r="K179" s="643"/>
      <c r="L179" s="643"/>
      <c r="M179" s="643"/>
      <c r="N179" s="643"/>
      <c r="O179" s="643"/>
      <c r="P179" s="644" t="s">
        <v>677</v>
      </c>
      <c r="Q179" s="644"/>
      <c r="R179" s="644"/>
      <c r="S179" s="644"/>
      <c r="T179" s="644"/>
      <c r="U179" s="644"/>
      <c r="V179" s="644"/>
      <c r="W179" s="644"/>
      <c r="X179" s="644"/>
      <c r="Y179" s="645">
        <v>0.89800000000000002</v>
      </c>
      <c r="Z179" s="646"/>
      <c r="AA179" s="646"/>
      <c r="AB179" s="647"/>
      <c r="AC179" s="648" t="s">
        <v>233</v>
      </c>
      <c r="AD179" s="649"/>
      <c r="AE179" s="649"/>
      <c r="AF179" s="649"/>
      <c r="AG179" s="649"/>
      <c r="AH179" s="650" t="s">
        <v>586</v>
      </c>
      <c r="AI179" s="651"/>
      <c r="AJ179" s="651"/>
      <c r="AK179" s="651"/>
      <c r="AL179" s="652" t="s">
        <v>586</v>
      </c>
      <c r="AM179" s="653"/>
      <c r="AN179" s="653"/>
      <c r="AO179" s="654"/>
      <c r="AP179" s="655" t="s">
        <v>586</v>
      </c>
      <c r="AQ179" s="655"/>
      <c r="AR179" s="655"/>
      <c r="AS179" s="655"/>
      <c r="AT179" s="655"/>
      <c r="AU179" s="655"/>
      <c r="AV179" s="655"/>
      <c r="AW179" s="655"/>
      <c r="AX179" s="655"/>
      <c r="AY179">
        <f>$AY$176</f>
        <v>1</v>
      </c>
    </row>
    <row r="180" spans="1:51" ht="9" customHeight="1" x14ac:dyDescent="0.15">
      <c r="A180" s="56"/>
      <c r="B180" s="56"/>
      <c r="C180" s="56"/>
      <c r="D180" s="56"/>
      <c r="E180" s="56"/>
      <c r="F180" s="56"/>
      <c r="G180" s="56"/>
      <c r="H180" s="56"/>
      <c r="I180" s="56"/>
      <c r="J180" s="56"/>
      <c r="K180" s="56"/>
      <c r="L180" s="56"/>
      <c r="M180" s="56"/>
      <c r="N180" s="56"/>
      <c r="O180" s="56"/>
      <c r="P180" s="57"/>
      <c r="Q180" s="57"/>
      <c r="R180" s="57"/>
      <c r="S180" s="57"/>
      <c r="T180" s="57"/>
      <c r="U180" s="57"/>
      <c r="V180" s="57"/>
      <c r="W180" s="57"/>
      <c r="X180" s="57"/>
      <c r="Y180" s="58"/>
      <c r="Z180" s="58"/>
      <c r="AA180" s="58"/>
      <c r="AB180" s="58"/>
      <c r="AC180" s="58"/>
      <c r="AD180" s="58"/>
      <c r="AE180" s="58"/>
      <c r="AF180" s="58"/>
      <c r="AG180" s="58"/>
      <c r="AH180" s="58"/>
      <c r="AI180" s="58"/>
      <c r="AJ180" s="58"/>
      <c r="AK180" s="58"/>
      <c r="AL180" s="58"/>
      <c r="AM180" s="58"/>
      <c r="AN180" s="58"/>
      <c r="AO180" s="58"/>
      <c r="AP180" s="57"/>
      <c r="AQ180" s="57"/>
      <c r="AR180" s="57"/>
      <c r="AS180" s="57"/>
      <c r="AT180" s="57"/>
      <c r="AU180" s="57"/>
      <c r="AV180" s="57"/>
      <c r="AW180" s="57"/>
      <c r="AX180" s="57"/>
      <c r="AY180">
        <f>COUNTA($C$183)</f>
        <v>1</v>
      </c>
    </row>
    <row r="181" spans="1:51" ht="24.75" customHeight="1" x14ac:dyDescent="0.15">
      <c r="A181" s="49"/>
      <c r="B181" s="53" t="s">
        <v>164</v>
      </c>
      <c r="C181" s="49"/>
      <c r="D181" s="49"/>
      <c r="E181" s="49"/>
      <c r="F181" s="49"/>
      <c r="G181" s="49"/>
      <c r="H181" s="49"/>
      <c r="I181" s="49"/>
      <c r="J181" s="49"/>
      <c r="K181" s="49"/>
      <c r="L181" s="49"/>
      <c r="M181" s="49"/>
      <c r="N181" s="49"/>
      <c r="O181" s="49"/>
      <c r="P181" s="54"/>
      <c r="Q181" s="54"/>
      <c r="R181" s="54"/>
      <c r="S181" s="54"/>
      <c r="T181" s="54"/>
      <c r="U181" s="54"/>
      <c r="V181" s="54"/>
      <c r="W181" s="54"/>
      <c r="X181" s="54"/>
      <c r="Y181" s="55"/>
      <c r="Z181" s="55"/>
      <c r="AA181" s="55"/>
      <c r="AB181" s="55"/>
      <c r="AC181" s="55"/>
      <c r="AD181" s="55"/>
      <c r="AE181" s="55"/>
      <c r="AF181" s="55"/>
      <c r="AG181" s="55"/>
      <c r="AH181" s="55"/>
      <c r="AI181" s="55"/>
      <c r="AJ181" s="55"/>
      <c r="AK181" s="55"/>
      <c r="AL181" s="55"/>
      <c r="AM181" s="55"/>
      <c r="AN181" s="55"/>
      <c r="AO181" s="55"/>
      <c r="AP181" s="54"/>
      <c r="AQ181" s="54"/>
      <c r="AR181" s="54"/>
      <c r="AS181" s="54"/>
      <c r="AT181" s="54"/>
      <c r="AU181" s="54"/>
      <c r="AV181" s="54"/>
      <c r="AW181" s="54"/>
      <c r="AX181" s="54"/>
      <c r="AY181">
        <f>$AY$180</f>
        <v>1</v>
      </c>
    </row>
    <row r="182" spans="1:51" ht="59.25" customHeight="1" x14ac:dyDescent="0.15">
      <c r="A182" s="661"/>
      <c r="B182" s="661"/>
      <c r="C182" s="661" t="s">
        <v>24</v>
      </c>
      <c r="D182" s="661"/>
      <c r="E182" s="661"/>
      <c r="F182" s="661"/>
      <c r="G182" s="661"/>
      <c r="H182" s="661"/>
      <c r="I182" s="661"/>
      <c r="J182" s="662" t="s">
        <v>182</v>
      </c>
      <c r="K182" s="564"/>
      <c r="L182" s="564"/>
      <c r="M182" s="564"/>
      <c r="N182" s="564"/>
      <c r="O182" s="564"/>
      <c r="P182" s="337" t="s">
        <v>25</v>
      </c>
      <c r="Q182" s="337"/>
      <c r="R182" s="337"/>
      <c r="S182" s="337"/>
      <c r="T182" s="337"/>
      <c r="U182" s="337"/>
      <c r="V182" s="337"/>
      <c r="W182" s="337"/>
      <c r="X182" s="337"/>
      <c r="Y182" s="663" t="s">
        <v>181</v>
      </c>
      <c r="Z182" s="664"/>
      <c r="AA182" s="664"/>
      <c r="AB182" s="664"/>
      <c r="AC182" s="662" t="s">
        <v>209</v>
      </c>
      <c r="AD182" s="662"/>
      <c r="AE182" s="662"/>
      <c r="AF182" s="662"/>
      <c r="AG182" s="662"/>
      <c r="AH182" s="663" t="s">
        <v>225</v>
      </c>
      <c r="AI182" s="661"/>
      <c r="AJ182" s="661"/>
      <c r="AK182" s="661"/>
      <c r="AL182" s="661" t="s">
        <v>19</v>
      </c>
      <c r="AM182" s="661"/>
      <c r="AN182" s="661"/>
      <c r="AO182" s="665"/>
      <c r="AP182" s="639" t="s">
        <v>183</v>
      </c>
      <c r="AQ182" s="639"/>
      <c r="AR182" s="639"/>
      <c r="AS182" s="639"/>
      <c r="AT182" s="639"/>
      <c r="AU182" s="639"/>
      <c r="AV182" s="639"/>
      <c r="AW182" s="639"/>
      <c r="AX182" s="639"/>
      <c r="AY182">
        <f>$AY$180</f>
        <v>1</v>
      </c>
    </row>
    <row r="183" spans="1:51" ht="45" customHeight="1" x14ac:dyDescent="0.15">
      <c r="A183" s="640">
        <v>1</v>
      </c>
      <c r="B183" s="640">
        <v>1</v>
      </c>
      <c r="C183" s="641" t="s">
        <v>678</v>
      </c>
      <c r="D183" s="641"/>
      <c r="E183" s="641"/>
      <c r="F183" s="641"/>
      <c r="G183" s="641"/>
      <c r="H183" s="641"/>
      <c r="I183" s="641"/>
      <c r="J183" s="642">
        <v>4010001031808</v>
      </c>
      <c r="K183" s="643"/>
      <c r="L183" s="643"/>
      <c r="M183" s="643"/>
      <c r="N183" s="643"/>
      <c r="O183" s="643"/>
      <c r="P183" s="644" t="s">
        <v>680</v>
      </c>
      <c r="Q183" s="644"/>
      <c r="R183" s="644"/>
      <c r="S183" s="644"/>
      <c r="T183" s="644"/>
      <c r="U183" s="644"/>
      <c r="V183" s="644"/>
      <c r="W183" s="644"/>
      <c r="X183" s="644"/>
      <c r="Y183" s="645">
        <v>0.35599999999999998</v>
      </c>
      <c r="Z183" s="646"/>
      <c r="AA183" s="646"/>
      <c r="AB183" s="647"/>
      <c r="AC183" s="648" t="s">
        <v>233</v>
      </c>
      <c r="AD183" s="649"/>
      <c r="AE183" s="649"/>
      <c r="AF183" s="649"/>
      <c r="AG183" s="649"/>
      <c r="AH183" s="650" t="s">
        <v>580</v>
      </c>
      <c r="AI183" s="651"/>
      <c r="AJ183" s="651"/>
      <c r="AK183" s="651"/>
      <c r="AL183" s="652" t="s">
        <v>580</v>
      </c>
      <c r="AM183" s="653"/>
      <c r="AN183" s="653"/>
      <c r="AO183" s="654"/>
      <c r="AP183" s="655" t="s">
        <v>586</v>
      </c>
      <c r="AQ183" s="655"/>
      <c r="AR183" s="655"/>
      <c r="AS183" s="655"/>
      <c r="AT183" s="655"/>
      <c r="AU183" s="655"/>
      <c r="AV183" s="655"/>
      <c r="AW183" s="655"/>
      <c r="AX183" s="655"/>
      <c r="AY183">
        <f>$AY$180</f>
        <v>1</v>
      </c>
    </row>
    <row r="184" spans="1:51" ht="45" customHeight="1" x14ac:dyDescent="0.15">
      <c r="A184" s="640">
        <v>2</v>
      </c>
      <c r="B184" s="640">
        <v>1</v>
      </c>
      <c r="C184" s="641" t="s">
        <v>679</v>
      </c>
      <c r="D184" s="641"/>
      <c r="E184" s="641"/>
      <c r="F184" s="641"/>
      <c r="G184" s="641"/>
      <c r="H184" s="641"/>
      <c r="I184" s="641"/>
      <c r="J184" s="642">
        <v>3013301015869</v>
      </c>
      <c r="K184" s="643"/>
      <c r="L184" s="643"/>
      <c r="M184" s="643"/>
      <c r="N184" s="643"/>
      <c r="O184" s="643"/>
      <c r="P184" s="644" t="s">
        <v>681</v>
      </c>
      <c r="Q184" s="644"/>
      <c r="R184" s="644"/>
      <c r="S184" s="644"/>
      <c r="T184" s="644"/>
      <c r="U184" s="644"/>
      <c r="V184" s="644"/>
      <c r="W184" s="644"/>
      <c r="X184" s="644"/>
      <c r="Y184" s="645">
        <v>0.193</v>
      </c>
      <c r="Z184" s="646"/>
      <c r="AA184" s="646"/>
      <c r="AB184" s="647"/>
      <c r="AC184" s="648" t="s">
        <v>233</v>
      </c>
      <c r="AD184" s="649"/>
      <c r="AE184" s="649"/>
      <c r="AF184" s="649"/>
      <c r="AG184" s="649"/>
      <c r="AH184" s="650" t="s">
        <v>580</v>
      </c>
      <c r="AI184" s="651"/>
      <c r="AJ184" s="651"/>
      <c r="AK184" s="651"/>
      <c r="AL184" s="652" t="s">
        <v>580</v>
      </c>
      <c r="AM184" s="653"/>
      <c r="AN184" s="653"/>
      <c r="AO184" s="654"/>
      <c r="AP184" s="655" t="s">
        <v>586</v>
      </c>
      <c r="AQ184" s="655"/>
      <c r="AR184" s="655"/>
      <c r="AS184" s="655"/>
      <c r="AT184" s="655"/>
      <c r="AU184" s="655"/>
      <c r="AV184" s="655"/>
      <c r="AW184" s="655"/>
      <c r="AX184" s="655"/>
      <c r="AY184">
        <f>COUNTA($C$184)</f>
        <v>1</v>
      </c>
    </row>
    <row r="185" spans="1:51" ht="45" customHeight="1" x14ac:dyDescent="0.15">
      <c r="A185" s="640">
        <v>3</v>
      </c>
      <c r="B185" s="640">
        <v>1</v>
      </c>
      <c r="C185" s="666" t="s">
        <v>679</v>
      </c>
      <c r="D185" s="641"/>
      <c r="E185" s="641"/>
      <c r="F185" s="641"/>
      <c r="G185" s="641"/>
      <c r="H185" s="641"/>
      <c r="I185" s="641"/>
      <c r="J185" s="642">
        <v>3013301015869</v>
      </c>
      <c r="K185" s="643"/>
      <c r="L185" s="643"/>
      <c r="M185" s="643"/>
      <c r="N185" s="643"/>
      <c r="O185" s="643"/>
      <c r="P185" s="667" t="s">
        <v>682</v>
      </c>
      <c r="Q185" s="644"/>
      <c r="R185" s="644"/>
      <c r="S185" s="644"/>
      <c r="T185" s="644"/>
      <c r="U185" s="644"/>
      <c r="V185" s="644"/>
      <c r="W185" s="644"/>
      <c r="X185" s="644"/>
      <c r="Y185" s="645">
        <v>0.17599999999999999</v>
      </c>
      <c r="Z185" s="646"/>
      <c r="AA185" s="646"/>
      <c r="AB185" s="647"/>
      <c r="AC185" s="648" t="s">
        <v>233</v>
      </c>
      <c r="AD185" s="649"/>
      <c r="AE185" s="649"/>
      <c r="AF185" s="649"/>
      <c r="AG185" s="649"/>
      <c r="AH185" s="668" t="s">
        <v>580</v>
      </c>
      <c r="AI185" s="669"/>
      <c r="AJ185" s="669"/>
      <c r="AK185" s="669"/>
      <c r="AL185" s="652" t="s">
        <v>580</v>
      </c>
      <c r="AM185" s="653"/>
      <c r="AN185" s="653"/>
      <c r="AO185" s="654"/>
      <c r="AP185" s="655" t="s">
        <v>586</v>
      </c>
      <c r="AQ185" s="655"/>
      <c r="AR185" s="655"/>
      <c r="AS185" s="655"/>
      <c r="AT185" s="655"/>
      <c r="AU185" s="655"/>
      <c r="AV185" s="655"/>
      <c r="AW185" s="655"/>
      <c r="AX185" s="655"/>
      <c r="AY185">
        <f>COUNTA($C$185)</f>
        <v>1</v>
      </c>
    </row>
    <row r="186" spans="1:51" ht="24.75" customHeight="1" x14ac:dyDescent="0.15">
      <c r="A186" s="670" t="s">
        <v>547</v>
      </c>
      <c r="B186" s="671"/>
      <c r="C186" s="671"/>
      <c r="D186" s="671"/>
      <c r="E186" s="671"/>
      <c r="F186" s="671"/>
      <c r="G186" s="671"/>
      <c r="H186" s="671"/>
      <c r="I186" s="671"/>
      <c r="J186" s="671"/>
      <c r="K186" s="671"/>
      <c r="L186" s="671"/>
      <c r="M186" s="671"/>
      <c r="N186" s="671"/>
      <c r="O186" s="671"/>
      <c r="P186" s="671"/>
      <c r="Q186" s="671"/>
      <c r="R186" s="671"/>
      <c r="S186" s="671"/>
      <c r="T186" s="671"/>
      <c r="U186" s="671"/>
      <c r="V186" s="671"/>
      <c r="W186" s="671"/>
      <c r="X186" s="671"/>
      <c r="Y186" s="671"/>
      <c r="Z186" s="671"/>
      <c r="AA186" s="671"/>
      <c r="AB186" s="671"/>
      <c r="AC186" s="671"/>
      <c r="AD186" s="671"/>
      <c r="AE186" s="671"/>
      <c r="AF186" s="671"/>
      <c r="AG186" s="671"/>
      <c r="AH186" s="671"/>
      <c r="AI186" s="671"/>
      <c r="AJ186" s="671"/>
      <c r="AK186" s="672"/>
      <c r="AL186" s="673" t="s">
        <v>211</v>
      </c>
      <c r="AM186" s="674"/>
      <c r="AN186" s="674"/>
      <c r="AO186" s="68" t="s">
        <v>663</v>
      </c>
      <c r="AP186" s="59"/>
      <c r="AQ186" s="59"/>
      <c r="AR186" s="59"/>
      <c r="AS186" s="59"/>
      <c r="AT186" s="59"/>
      <c r="AU186" s="59"/>
      <c r="AV186" s="59"/>
      <c r="AW186" s="59"/>
      <c r="AX186" s="60"/>
      <c r="AY186">
        <f>COUNTIF($AO$186,"☑")</f>
        <v>1</v>
      </c>
    </row>
    <row r="187" spans="1:51" ht="24.75" customHeight="1" x14ac:dyDescent="0.1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61"/>
      <c r="AM187" s="61"/>
      <c r="AN187" s="61"/>
      <c r="AO187" s="61"/>
      <c r="AP187" s="61"/>
      <c r="AQ187" s="61"/>
      <c r="AR187" s="61"/>
      <c r="AS187" s="61"/>
      <c r="AT187" s="61"/>
      <c r="AU187" s="61"/>
      <c r="AV187" s="61"/>
      <c r="AW187" s="61"/>
      <c r="AX187" s="61"/>
    </row>
  </sheetData>
  <sheetProtection formatRows="0"/>
  <dataConsolidate link="1"/>
  <mergeCells count="765">
    <mergeCell ref="A186:AK186"/>
    <mergeCell ref="AL186:AN186"/>
    <mergeCell ref="P14:V14"/>
    <mergeCell ref="W14:AC14"/>
    <mergeCell ref="AD14:AJ14"/>
    <mergeCell ref="AK14:AQ14"/>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L184:AO184"/>
    <mergeCell ref="AP184:AX184"/>
    <mergeCell ref="A185:B185"/>
    <mergeCell ref="C185:I185"/>
    <mergeCell ref="J185:O185"/>
    <mergeCell ref="P185:X185"/>
    <mergeCell ref="Y185:AB185"/>
    <mergeCell ref="AC185:AG185"/>
    <mergeCell ref="AH185:AK185"/>
    <mergeCell ref="AL185:AO185"/>
    <mergeCell ref="AP185:AX185"/>
    <mergeCell ref="A182:B182"/>
    <mergeCell ref="C182:I182"/>
    <mergeCell ref="J182:O182"/>
    <mergeCell ref="P182:X182"/>
    <mergeCell ref="Y182:AB182"/>
    <mergeCell ref="AC182:AG182"/>
    <mergeCell ref="AH182:AK182"/>
    <mergeCell ref="AL182:AO182"/>
    <mergeCell ref="AP182:AX182"/>
    <mergeCell ref="AL179:AO179"/>
    <mergeCell ref="AP179:AX179"/>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L174:AO174"/>
    <mergeCell ref="AP174:AX174"/>
    <mergeCell ref="A175:B175"/>
    <mergeCell ref="C175:I175"/>
    <mergeCell ref="J175:O175"/>
    <mergeCell ref="P175:X175"/>
    <mergeCell ref="Y175:AB175"/>
    <mergeCell ref="AC175:AG175"/>
    <mergeCell ref="AH175:AK175"/>
    <mergeCell ref="AL175:AO175"/>
    <mergeCell ref="A174:B174"/>
    <mergeCell ref="C174:I174"/>
    <mergeCell ref="J174:O174"/>
    <mergeCell ref="P174:X174"/>
    <mergeCell ref="Y174:AB174"/>
    <mergeCell ref="AC174:AG174"/>
    <mergeCell ref="AH174:AK174"/>
    <mergeCell ref="AP175:AX175"/>
    <mergeCell ref="A171:B171"/>
    <mergeCell ref="C171:I171"/>
    <mergeCell ref="J171:O171"/>
    <mergeCell ref="P171:X171"/>
    <mergeCell ref="Y171:AB171"/>
    <mergeCell ref="AC171:AG171"/>
    <mergeCell ref="AH171:AK171"/>
    <mergeCell ref="AL171:AO171"/>
    <mergeCell ref="AP171:AX171"/>
    <mergeCell ref="A170:B170"/>
    <mergeCell ref="C170:I170"/>
    <mergeCell ref="J170:O170"/>
    <mergeCell ref="P170:X170"/>
    <mergeCell ref="Y170:AB170"/>
    <mergeCell ref="AC170:AG170"/>
    <mergeCell ref="AH170:AK170"/>
    <mergeCell ref="AL170:AO170"/>
    <mergeCell ref="AP170:AX170"/>
    <mergeCell ref="A166:B166"/>
    <mergeCell ref="C166:I166"/>
    <mergeCell ref="J166:O166"/>
    <mergeCell ref="P166:X166"/>
    <mergeCell ref="Y166:AB166"/>
    <mergeCell ref="AC166:AG166"/>
    <mergeCell ref="AH166:AK166"/>
    <mergeCell ref="AL166:AO166"/>
    <mergeCell ref="AP166:AX166"/>
    <mergeCell ref="AH167:AK167"/>
    <mergeCell ref="AL167:AO167"/>
    <mergeCell ref="AP167:AX167"/>
    <mergeCell ref="A167:B167"/>
    <mergeCell ref="C167:I167"/>
    <mergeCell ref="J167:O167"/>
    <mergeCell ref="P167:X167"/>
    <mergeCell ref="Y167:AB167"/>
    <mergeCell ref="AC167:AG167"/>
    <mergeCell ref="AH162:AK162"/>
    <mergeCell ref="AL162:AO162"/>
    <mergeCell ref="AP162:AX162"/>
    <mergeCell ref="A163:B163"/>
    <mergeCell ref="C163:I163"/>
    <mergeCell ref="J163:O163"/>
    <mergeCell ref="P163:X163"/>
    <mergeCell ref="Y163:AB163"/>
    <mergeCell ref="AC163:AG163"/>
    <mergeCell ref="AH163:AK163"/>
    <mergeCell ref="A162:B162"/>
    <mergeCell ref="C162:I162"/>
    <mergeCell ref="J162:O162"/>
    <mergeCell ref="P162:X162"/>
    <mergeCell ref="Y162:AB162"/>
    <mergeCell ref="AC162:AG162"/>
    <mergeCell ref="AL163:AO163"/>
    <mergeCell ref="AP163:AX163"/>
    <mergeCell ref="AP159:AX159"/>
    <mergeCell ref="AL158:AO158"/>
    <mergeCell ref="AP158:AX158"/>
    <mergeCell ref="A159:B159"/>
    <mergeCell ref="C159:I159"/>
    <mergeCell ref="J159:O159"/>
    <mergeCell ref="P159:X159"/>
    <mergeCell ref="Y159:AB159"/>
    <mergeCell ref="AC159:AG159"/>
    <mergeCell ref="AH159:AK159"/>
    <mergeCell ref="AL159:AO159"/>
    <mergeCell ref="AH154:AK154"/>
    <mergeCell ref="AL154:AO154"/>
    <mergeCell ref="A158:B158"/>
    <mergeCell ref="C158:I158"/>
    <mergeCell ref="J158:O158"/>
    <mergeCell ref="P158:X158"/>
    <mergeCell ref="Y158:AB158"/>
    <mergeCell ref="AC158:AG158"/>
    <mergeCell ref="AH158:AK158"/>
    <mergeCell ref="G148:K148"/>
    <mergeCell ref="L148:X148"/>
    <mergeCell ref="Y148:AB148"/>
    <mergeCell ref="AC148:AG148"/>
    <mergeCell ref="AH148:AT148"/>
    <mergeCell ref="AU148:AX148"/>
    <mergeCell ref="AP154:AX154"/>
    <mergeCell ref="A155:B155"/>
    <mergeCell ref="C155:I155"/>
    <mergeCell ref="J155:O155"/>
    <mergeCell ref="P155:X155"/>
    <mergeCell ref="Y155:AB155"/>
    <mergeCell ref="AC155:AG155"/>
    <mergeCell ref="AH155:AK155"/>
    <mergeCell ref="AL155:AO155"/>
    <mergeCell ref="AP155:AX155"/>
    <mergeCell ref="A149:AK149"/>
    <mergeCell ref="AL149:AN149"/>
    <mergeCell ref="A154:B154"/>
    <mergeCell ref="C154:I154"/>
    <mergeCell ref="J154:O154"/>
    <mergeCell ref="P154:X154"/>
    <mergeCell ref="Y154:AB154"/>
    <mergeCell ref="AC154:AG154"/>
    <mergeCell ref="AH141:AT141"/>
    <mergeCell ref="AU141:AX141"/>
    <mergeCell ref="G144:K144"/>
    <mergeCell ref="L144:X144"/>
    <mergeCell ref="Y144:AB144"/>
    <mergeCell ref="AC144:AG144"/>
    <mergeCell ref="AH144:AT144"/>
    <mergeCell ref="AU144:AX144"/>
    <mergeCell ref="G147:K147"/>
    <mergeCell ref="L147:X147"/>
    <mergeCell ref="Y147:AB147"/>
    <mergeCell ref="AC147:AG147"/>
    <mergeCell ref="AH147:AT147"/>
    <mergeCell ref="AU147:AX147"/>
    <mergeCell ref="G145:AB145"/>
    <mergeCell ref="AC145:AX145"/>
    <mergeCell ref="G146:K146"/>
    <mergeCell ref="L146:X146"/>
    <mergeCell ref="Y146:AB146"/>
    <mergeCell ref="AC146:AG146"/>
    <mergeCell ref="AH146:AT146"/>
    <mergeCell ref="AU146:AX146"/>
    <mergeCell ref="G139:K139"/>
    <mergeCell ref="L139:X139"/>
    <mergeCell ref="Y139:AB139"/>
    <mergeCell ref="AC139:AG139"/>
    <mergeCell ref="AH139:AT139"/>
    <mergeCell ref="AU139:AX139"/>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34:AT134"/>
    <mergeCell ref="AU134:AX134"/>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3:AB133"/>
    <mergeCell ref="AC133:AX133"/>
    <mergeCell ref="G134:K134"/>
    <mergeCell ref="L134:X134"/>
    <mergeCell ref="Y134:AB134"/>
    <mergeCell ref="AC134:AG134"/>
    <mergeCell ref="G131:K131"/>
    <mergeCell ref="L131:X131"/>
    <mergeCell ref="Y131:AB131"/>
    <mergeCell ref="AC131:AG131"/>
    <mergeCell ref="AH131:AT131"/>
    <mergeCell ref="AU131:AX131"/>
    <mergeCell ref="G130:K130"/>
    <mergeCell ref="L130:X130"/>
    <mergeCell ref="Y130:AB130"/>
    <mergeCell ref="AC125:AG125"/>
    <mergeCell ref="AH125:AT125"/>
    <mergeCell ref="AU125:AX125"/>
    <mergeCell ref="G126:K126"/>
    <mergeCell ref="L126:X126"/>
    <mergeCell ref="Y126:AB126"/>
    <mergeCell ref="AC126:AG126"/>
    <mergeCell ref="AH126:AT126"/>
    <mergeCell ref="AU126:AX126"/>
    <mergeCell ref="AQ92:AS92"/>
    <mergeCell ref="AT92:AU92"/>
    <mergeCell ref="AV92:AW92"/>
    <mergeCell ref="A93:F123"/>
    <mergeCell ref="A124:F148"/>
    <mergeCell ref="G124:AB124"/>
    <mergeCell ref="AC124:AX124"/>
    <mergeCell ref="G125:K125"/>
    <mergeCell ref="L125:X125"/>
    <mergeCell ref="Y125:AB125"/>
    <mergeCell ref="AC92:AD92"/>
    <mergeCell ref="AE92:AG92"/>
    <mergeCell ref="AH92:AI92"/>
    <mergeCell ref="AJ92:AL92"/>
    <mergeCell ref="AM92:AN92"/>
    <mergeCell ref="AO92:AP92"/>
    <mergeCell ref="O92:P92"/>
    <mergeCell ref="Q92:R92"/>
    <mergeCell ref="S92:U92"/>
    <mergeCell ref="V92:W92"/>
    <mergeCell ref="X92:Z92"/>
    <mergeCell ref="AA92:AB92"/>
    <mergeCell ref="G128:K128"/>
    <mergeCell ref="AH127:AT127"/>
    <mergeCell ref="AC130:AG130"/>
    <mergeCell ref="AH130:AT130"/>
    <mergeCell ref="AU130:AX130"/>
    <mergeCell ref="G129:K129"/>
    <mergeCell ref="L129:X129"/>
    <mergeCell ref="Y129:AB129"/>
    <mergeCell ref="AC129:AG129"/>
    <mergeCell ref="AH129:AT129"/>
    <mergeCell ref="AU129:AX129"/>
    <mergeCell ref="A92:D92"/>
    <mergeCell ref="E92:F92"/>
    <mergeCell ref="G92:I92"/>
    <mergeCell ref="J92:K92"/>
    <mergeCell ref="L92:N92"/>
    <mergeCell ref="Q91:S91"/>
    <mergeCell ref="U91:V91"/>
    <mergeCell ref="X91:Y91"/>
    <mergeCell ref="AA91:AB91"/>
    <mergeCell ref="L128:X128"/>
    <mergeCell ref="Y128:AB128"/>
    <mergeCell ref="AC128:AG128"/>
    <mergeCell ref="AH128:AT128"/>
    <mergeCell ref="AU128:AX128"/>
    <mergeCell ref="G127:K127"/>
    <mergeCell ref="L127:X127"/>
    <mergeCell ref="Y127:AB127"/>
    <mergeCell ref="AC127:AG127"/>
    <mergeCell ref="AU127:AX127"/>
    <mergeCell ref="A89:D89"/>
    <mergeCell ref="E89:P89"/>
    <mergeCell ref="Q89:AB89"/>
    <mergeCell ref="AC89:AN89"/>
    <mergeCell ref="AO89:AX89"/>
    <mergeCell ref="A90:D90"/>
    <mergeCell ref="E90:G90"/>
    <mergeCell ref="I90:J90"/>
    <mergeCell ref="L90:M90"/>
    <mergeCell ref="O90:P90"/>
    <mergeCell ref="AJ90:AK90"/>
    <mergeCell ref="AM90:AN90"/>
    <mergeCell ref="AO90:AP90"/>
    <mergeCell ref="AR90:AS90"/>
    <mergeCell ref="AU90:AV90"/>
    <mergeCell ref="A91:D91"/>
    <mergeCell ref="E91:G91"/>
    <mergeCell ref="I91:J91"/>
    <mergeCell ref="L91:M91"/>
    <mergeCell ref="O91:P91"/>
    <mergeCell ref="Q90:S90"/>
    <mergeCell ref="U90:V90"/>
    <mergeCell ref="X90:Y90"/>
    <mergeCell ref="AA90:AB90"/>
    <mergeCell ref="AC90:AE90"/>
    <mergeCell ref="AG90:AH90"/>
    <mergeCell ref="AJ91:AK91"/>
    <mergeCell ref="AM91:AN91"/>
    <mergeCell ref="AO91:AP91"/>
    <mergeCell ref="AR91:AS91"/>
    <mergeCell ref="AU91:AV91"/>
    <mergeCell ref="AC91:AE91"/>
    <mergeCell ref="AG91:AH91"/>
    <mergeCell ref="A85:D85"/>
    <mergeCell ref="E85:P85"/>
    <mergeCell ref="Q85:AB85"/>
    <mergeCell ref="AC85:AN85"/>
    <mergeCell ref="AO85:AX85"/>
    <mergeCell ref="A86:D86"/>
    <mergeCell ref="E86:P86"/>
    <mergeCell ref="Q86:AB86"/>
    <mergeCell ref="AC86:AN86"/>
    <mergeCell ref="AO86:AX86"/>
    <mergeCell ref="A87:D87"/>
    <mergeCell ref="E87:P87"/>
    <mergeCell ref="Q87:AB87"/>
    <mergeCell ref="AC87:AN87"/>
    <mergeCell ref="AO87:AX87"/>
    <mergeCell ref="A88:D88"/>
    <mergeCell ref="E88:P88"/>
    <mergeCell ref="Q88:AB88"/>
    <mergeCell ref="AC88:AN88"/>
    <mergeCell ref="AO88:AX88"/>
    <mergeCell ref="AG74:AX74"/>
    <mergeCell ref="A83:D83"/>
    <mergeCell ref="E83:P83"/>
    <mergeCell ref="Q83:AB83"/>
    <mergeCell ref="AC83:AN83"/>
    <mergeCell ref="AO83:AX83"/>
    <mergeCell ref="A84:D84"/>
    <mergeCell ref="E84:P84"/>
    <mergeCell ref="Q84:AB84"/>
    <mergeCell ref="AC84:AN84"/>
    <mergeCell ref="AO84:AX84"/>
    <mergeCell ref="A79:AX79"/>
    <mergeCell ref="A80:AX80"/>
    <mergeCell ref="A81:AX81"/>
    <mergeCell ref="A82:D82"/>
    <mergeCell ref="E82:P82"/>
    <mergeCell ref="Q82:AB82"/>
    <mergeCell ref="AC82:AN82"/>
    <mergeCell ref="AO82:AX82"/>
    <mergeCell ref="E78:G78"/>
    <mergeCell ref="H78:I78"/>
    <mergeCell ref="J78:L78"/>
    <mergeCell ref="M78:N78"/>
    <mergeCell ref="O78:AF78"/>
    <mergeCell ref="C75:AC75"/>
    <mergeCell ref="AD75:AF75"/>
    <mergeCell ref="AG75:AX75"/>
    <mergeCell ref="A76:B78"/>
    <mergeCell ref="C76:AC76"/>
    <mergeCell ref="AD76:AF76"/>
    <mergeCell ref="AG76:AX78"/>
    <mergeCell ref="C77:N77"/>
    <mergeCell ref="O77:AF77"/>
    <mergeCell ref="C78:D78"/>
    <mergeCell ref="A72:B75"/>
    <mergeCell ref="C72:AC72"/>
    <mergeCell ref="AD72:AF72"/>
    <mergeCell ref="AG72:AX72"/>
    <mergeCell ref="C73:AC73"/>
    <mergeCell ref="AD73:AF73"/>
    <mergeCell ref="AG73:AX73"/>
    <mergeCell ref="C74:AC74"/>
    <mergeCell ref="AD74:AF74"/>
    <mergeCell ref="AG68:AX68"/>
    <mergeCell ref="C69:AC69"/>
    <mergeCell ref="AD69:AF69"/>
    <mergeCell ref="AG69:AX69"/>
    <mergeCell ref="C66:AC66"/>
    <mergeCell ref="AD66:AF66"/>
    <mergeCell ref="AG66:AX66"/>
    <mergeCell ref="C67:AC67"/>
    <mergeCell ref="AD67:AF67"/>
    <mergeCell ref="AG67:AX67"/>
    <mergeCell ref="A62:B71"/>
    <mergeCell ref="C62:AC62"/>
    <mergeCell ref="AD62:AF62"/>
    <mergeCell ref="AG62:AX64"/>
    <mergeCell ref="C63:D64"/>
    <mergeCell ref="E63:AC63"/>
    <mergeCell ref="A57:AX57"/>
    <mergeCell ref="C58:AC58"/>
    <mergeCell ref="AD58:AF58"/>
    <mergeCell ref="AG58:AX58"/>
    <mergeCell ref="A59:B61"/>
    <mergeCell ref="C59:AC59"/>
    <mergeCell ref="AD59:AF59"/>
    <mergeCell ref="AG59:AX59"/>
    <mergeCell ref="C60:AC60"/>
    <mergeCell ref="AD60:AF60"/>
    <mergeCell ref="C70:AC70"/>
    <mergeCell ref="AD70:AF70"/>
    <mergeCell ref="AG70:AX70"/>
    <mergeCell ref="C71:AC71"/>
    <mergeCell ref="AD71:AF71"/>
    <mergeCell ref="AG71:AX71"/>
    <mergeCell ref="C68:AC68"/>
    <mergeCell ref="AD68:AF68"/>
    <mergeCell ref="AD63:AF63"/>
    <mergeCell ref="E64:AC64"/>
    <mergeCell ref="AD64:AF64"/>
    <mergeCell ref="C65:AC65"/>
    <mergeCell ref="AD65:AF65"/>
    <mergeCell ref="AG65:AX65"/>
    <mergeCell ref="AG60:AX60"/>
    <mergeCell ref="C61:AC61"/>
    <mergeCell ref="AD61:AF61"/>
    <mergeCell ref="AG61:AX61"/>
    <mergeCell ref="A52:F53"/>
    <mergeCell ref="G52:AX53"/>
    <mergeCell ref="A54:B56"/>
    <mergeCell ref="C54:D56"/>
    <mergeCell ref="E54:F54"/>
    <mergeCell ref="G54:AX54"/>
    <mergeCell ref="E55:F56"/>
    <mergeCell ref="G55:V56"/>
    <mergeCell ref="W55:AA55"/>
    <mergeCell ref="AB55:AX55"/>
    <mergeCell ref="W56:AA56"/>
    <mergeCell ref="AB56:AX56"/>
    <mergeCell ref="AM51:AP51"/>
    <mergeCell ref="AQ51:AT51"/>
    <mergeCell ref="AU51:AX51"/>
    <mergeCell ref="AE49:AH49"/>
    <mergeCell ref="AI49:AL49"/>
    <mergeCell ref="AM49:AP49"/>
    <mergeCell ref="AQ49:AT49"/>
    <mergeCell ref="AU49:AX49"/>
    <mergeCell ref="Y50:AA50"/>
    <mergeCell ref="AB50:AD50"/>
    <mergeCell ref="AE50:AH50"/>
    <mergeCell ref="AI50:AL50"/>
    <mergeCell ref="AM50:AP50"/>
    <mergeCell ref="AI47:AL48"/>
    <mergeCell ref="AM47:AP48"/>
    <mergeCell ref="AQ47:AT47"/>
    <mergeCell ref="AU47:AX47"/>
    <mergeCell ref="AQ48:AR48"/>
    <mergeCell ref="AS48:AT48"/>
    <mergeCell ref="AU48:AV48"/>
    <mergeCell ref="AW48:AX48"/>
    <mergeCell ref="A47:F51"/>
    <mergeCell ref="G47:O48"/>
    <mergeCell ref="P47:X48"/>
    <mergeCell ref="Y47:AA48"/>
    <mergeCell ref="AB47:AD48"/>
    <mergeCell ref="AE47:AH48"/>
    <mergeCell ref="G49:O51"/>
    <mergeCell ref="P49:X51"/>
    <mergeCell ref="Y49:AA49"/>
    <mergeCell ref="AB49:AD49"/>
    <mergeCell ref="AQ50:AT50"/>
    <mergeCell ref="AU50:AX50"/>
    <mergeCell ref="Y51:AA51"/>
    <mergeCell ref="AB51:AD51"/>
    <mergeCell ref="AE51:AH51"/>
    <mergeCell ref="AI51:AL51"/>
    <mergeCell ref="A44:F46"/>
    <mergeCell ref="G44:X44"/>
    <mergeCell ref="Y44:AA44"/>
    <mergeCell ref="AB44:AD44"/>
    <mergeCell ref="AE44:AH44"/>
    <mergeCell ref="AI44:AL44"/>
    <mergeCell ref="AM44:AP44"/>
    <mergeCell ref="AQ44:AX44"/>
    <mergeCell ref="G45:X46"/>
    <mergeCell ref="Y42:AA42"/>
    <mergeCell ref="AB42:AD42"/>
    <mergeCell ref="AE42:AH42"/>
    <mergeCell ref="Y46:AA46"/>
    <mergeCell ref="AB46:AD46"/>
    <mergeCell ref="AE46:AH46"/>
    <mergeCell ref="AI46:AL46"/>
    <mergeCell ref="AM46:AP46"/>
    <mergeCell ref="AQ46:AX46"/>
    <mergeCell ref="Y45:AA45"/>
    <mergeCell ref="AB45:AD45"/>
    <mergeCell ref="AE45:AH45"/>
    <mergeCell ref="AI45:AL45"/>
    <mergeCell ref="AM45:AP45"/>
    <mergeCell ref="AQ45:AX45"/>
    <mergeCell ref="AU43:AX43"/>
    <mergeCell ref="A40:F40"/>
    <mergeCell ref="G40:AX40"/>
    <mergeCell ref="A41:F43"/>
    <mergeCell ref="G41:O41"/>
    <mergeCell ref="P41:X41"/>
    <mergeCell ref="Y41:AA41"/>
    <mergeCell ref="AB41:AD41"/>
    <mergeCell ref="AI42:AL42"/>
    <mergeCell ref="AM42:AP42"/>
    <mergeCell ref="AQ42:AT42"/>
    <mergeCell ref="AU42:AX42"/>
    <mergeCell ref="Y43:AA43"/>
    <mergeCell ref="AB43:AD43"/>
    <mergeCell ref="AE43:AH43"/>
    <mergeCell ref="AI43:AL43"/>
    <mergeCell ref="AM43:AP43"/>
    <mergeCell ref="AQ43:AT43"/>
    <mergeCell ref="AE41:AH41"/>
    <mergeCell ref="AI41:AL41"/>
    <mergeCell ref="AM41:AP41"/>
    <mergeCell ref="AQ41:AT41"/>
    <mergeCell ref="AU41:AX41"/>
    <mergeCell ref="G42:O43"/>
    <mergeCell ref="P42:X43"/>
    <mergeCell ref="A37:F39"/>
    <mergeCell ref="G37:X37"/>
    <mergeCell ref="Y37:AA37"/>
    <mergeCell ref="AB37:AD37"/>
    <mergeCell ref="AE37:AH37"/>
    <mergeCell ref="AI37:AL37"/>
    <mergeCell ref="AM37:AP37"/>
    <mergeCell ref="AQ37:AX37"/>
    <mergeCell ref="G38:X39"/>
    <mergeCell ref="Y35:AA35"/>
    <mergeCell ref="AB35:AD35"/>
    <mergeCell ref="AE35:AH35"/>
    <mergeCell ref="Y39:AA39"/>
    <mergeCell ref="AB39:AD39"/>
    <mergeCell ref="AE39:AH39"/>
    <mergeCell ref="AI39:AL39"/>
    <mergeCell ref="AM39:AP39"/>
    <mergeCell ref="AQ39:AX39"/>
    <mergeCell ref="Y38:AA38"/>
    <mergeCell ref="AB38:AD38"/>
    <mergeCell ref="AE38:AH38"/>
    <mergeCell ref="AI38:AL38"/>
    <mergeCell ref="AM38:AP38"/>
    <mergeCell ref="AQ38:AX38"/>
    <mergeCell ref="AU36:AX36"/>
    <mergeCell ref="A33:F33"/>
    <mergeCell ref="G33:AX33"/>
    <mergeCell ref="A34:F36"/>
    <mergeCell ref="G34:O34"/>
    <mergeCell ref="P34:X34"/>
    <mergeCell ref="Y34:AA34"/>
    <mergeCell ref="AB34:AD34"/>
    <mergeCell ref="AI35:AL35"/>
    <mergeCell ref="AM35:AP35"/>
    <mergeCell ref="AQ35:AT35"/>
    <mergeCell ref="AU35:AX35"/>
    <mergeCell ref="Y36:AA36"/>
    <mergeCell ref="AB36:AD36"/>
    <mergeCell ref="AE36:AH36"/>
    <mergeCell ref="AI36:AL36"/>
    <mergeCell ref="AM36:AP36"/>
    <mergeCell ref="AQ36:AT36"/>
    <mergeCell ref="AE34:AH34"/>
    <mergeCell ref="AI34:AL34"/>
    <mergeCell ref="AM34:AP34"/>
    <mergeCell ref="AQ34:AT34"/>
    <mergeCell ref="AU34:AX34"/>
    <mergeCell ref="G35:O36"/>
    <mergeCell ref="P35:X36"/>
    <mergeCell ref="A30:F32"/>
    <mergeCell ref="G30:X30"/>
    <mergeCell ref="Y30:AA30"/>
    <mergeCell ref="AB30:AD30"/>
    <mergeCell ref="AE30:AH30"/>
    <mergeCell ref="AI30:AL30"/>
    <mergeCell ref="AM30:AP30"/>
    <mergeCell ref="AQ30:AX30"/>
    <mergeCell ref="G31:X32"/>
    <mergeCell ref="Y32:AA32"/>
    <mergeCell ref="AB32:AD32"/>
    <mergeCell ref="AE32:AH32"/>
    <mergeCell ref="AI32:AL32"/>
    <mergeCell ref="AM32:AP32"/>
    <mergeCell ref="AQ32:AX32"/>
    <mergeCell ref="Y31:AA31"/>
    <mergeCell ref="AB31:AD31"/>
    <mergeCell ref="AE31:AH31"/>
    <mergeCell ref="AI31:AL31"/>
    <mergeCell ref="AM31:AP31"/>
    <mergeCell ref="AQ31:AX31"/>
    <mergeCell ref="AM29:AP29"/>
    <mergeCell ref="AQ29:AT29"/>
    <mergeCell ref="AE27:AH27"/>
    <mergeCell ref="AI27:AL27"/>
    <mergeCell ref="AM27:AP27"/>
    <mergeCell ref="AQ27:AT27"/>
    <mergeCell ref="AU27:AX27"/>
    <mergeCell ref="G28:O29"/>
    <mergeCell ref="P28:X29"/>
    <mergeCell ref="Y28:AA28"/>
    <mergeCell ref="AB28:AD28"/>
    <mergeCell ref="AE28:AH28"/>
    <mergeCell ref="AU29:AX29"/>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W15:AC15"/>
    <mergeCell ref="AD15:AJ15"/>
    <mergeCell ref="AK15:AQ15"/>
    <mergeCell ref="I16:O16"/>
    <mergeCell ref="P16:V16"/>
    <mergeCell ref="W16:AC16"/>
    <mergeCell ref="AD16:AJ16"/>
    <mergeCell ref="AK16:AQ16"/>
    <mergeCell ref="AR12:AX12"/>
    <mergeCell ref="G13:H19"/>
    <mergeCell ref="AD2:AH2"/>
    <mergeCell ref="AJ2:AM2"/>
    <mergeCell ref="AO2:AQ2"/>
    <mergeCell ref="AS2:AU2"/>
    <mergeCell ref="AW2:AX2"/>
    <mergeCell ref="A3:AH3"/>
    <mergeCell ref="AJ3:AW3"/>
    <mergeCell ref="A10:F10"/>
    <mergeCell ref="G10:AX10"/>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15:AQ15 P25:V25 W24 Y137:Y138 AU137:AU138">
    <cfRule type="expression" dxfId="221" priority="805">
      <formula>IF(RIGHT(TEXT(P15,"0.#"),1)=".",FALSE,TRUE)</formula>
    </cfRule>
    <cfRule type="expression" dxfId="220" priority="806">
      <formula>IF(RIGHT(TEXT(P15,"0.#"),1)=".",TRUE,FALSE)</formula>
    </cfRule>
  </conditionalFormatting>
  <conditionalFormatting sqref="P19:AQ19">
    <cfRule type="expression" dxfId="219" priority="803">
      <formula>IF(RIGHT(TEXT(P19,"0.#"),1)=".",FALSE,TRUE)</formula>
    </cfRule>
    <cfRule type="expression" dxfId="218" priority="804">
      <formula>IF(RIGHT(TEXT(P19,"0.#"),1)=".",TRUE,FALSE)</formula>
    </cfRule>
  </conditionalFormatting>
  <conditionalFormatting sqref="Y127">
    <cfRule type="expression" dxfId="217" priority="801">
      <formula>IF(RIGHT(TEXT(Y127,"0.#"),1)=".",FALSE,TRUE)</formula>
    </cfRule>
    <cfRule type="expression" dxfId="216" priority="802">
      <formula>IF(RIGHT(TEXT(Y127,"0.#"),1)=".",TRUE,FALSE)</formula>
    </cfRule>
  </conditionalFormatting>
  <conditionalFormatting sqref="Y132">
    <cfRule type="expression" dxfId="215" priority="799">
      <formula>IF(RIGHT(TEXT(Y132,"0.#"),1)=".",FALSE,TRUE)</formula>
    </cfRule>
    <cfRule type="expression" dxfId="214" priority="800">
      <formula>IF(RIGHT(TEXT(Y132,"0.#"),1)=".",TRUE,FALSE)</formula>
    </cfRule>
  </conditionalFormatting>
  <conditionalFormatting sqref="Y147 Y142 Y135">
    <cfRule type="expression" dxfId="213" priority="779">
      <formula>IF(RIGHT(TEXT(Y135,"0.#"),1)=".",FALSE,TRUE)</formula>
    </cfRule>
    <cfRule type="expression" dxfId="212" priority="780">
      <formula>IF(RIGHT(TEXT(Y135,"0.#"),1)=".",TRUE,FALSE)</formula>
    </cfRule>
  </conditionalFormatting>
  <conditionalFormatting sqref="P16:AQ18 P13:AQ14">
    <cfRule type="expression" dxfId="211" priority="797">
      <formula>IF(RIGHT(TEXT(P13,"0.#"),1)=".",FALSE,TRUE)</formula>
    </cfRule>
    <cfRule type="expression" dxfId="210" priority="798">
      <formula>IF(RIGHT(TEXT(P13,"0.#"),1)=".",TRUE,FALSE)</formula>
    </cfRule>
  </conditionalFormatting>
  <conditionalFormatting sqref="P20:AJ20">
    <cfRule type="expression" dxfId="209" priority="795">
      <formula>IF(RIGHT(TEXT(P20,"0.#"),1)=".",FALSE,TRUE)</formula>
    </cfRule>
    <cfRule type="expression" dxfId="208" priority="796">
      <formula>IF(RIGHT(TEXT(P20,"0.#"),1)=".",TRUE,FALSE)</formula>
    </cfRule>
  </conditionalFormatting>
  <conditionalFormatting sqref="AE28 AQ28">
    <cfRule type="expression" dxfId="207" priority="793">
      <formula>IF(RIGHT(TEXT(AE28,"0.#"),1)=".",FALSE,TRUE)</formula>
    </cfRule>
    <cfRule type="expression" dxfId="206" priority="794">
      <formula>IF(RIGHT(TEXT(AE28,"0.#"),1)=".",TRUE,FALSE)</formula>
    </cfRule>
  </conditionalFormatting>
  <conditionalFormatting sqref="Y128:Y131 Y126">
    <cfRule type="expression" dxfId="205" priority="791">
      <formula>IF(RIGHT(TEXT(Y126,"0.#"),1)=".",FALSE,TRUE)</formula>
    </cfRule>
    <cfRule type="expression" dxfId="204" priority="792">
      <formula>IF(RIGHT(TEXT(Y126,"0.#"),1)=".",TRUE,FALSE)</formula>
    </cfRule>
  </conditionalFormatting>
  <conditionalFormatting sqref="AU127">
    <cfRule type="expression" dxfId="203" priority="789">
      <formula>IF(RIGHT(TEXT(AU127,"0.#"),1)=".",FALSE,TRUE)</formula>
    </cfRule>
    <cfRule type="expression" dxfId="202" priority="790">
      <formula>IF(RIGHT(TEXT(AU127,"0.#"),1)=".",TRUE,FALSE)</formula>
    </cfRule>
  </conditionalFormatting>
  <conditionalFormatting sqref="AU132">
    <cfRule type="expression" dxfId="201" priority="787">
      <formula>IF(RIGHT(TEXT(AU132,"0.#"),1)=".",FALSE,TRUE)</formula>
    </cfRule>
    <cfRule type="expression" dxfId="200" priority="788">
      <formula>IF(RIGHT(TEXT(AU132,"0.#"),1)=".",TRUE,FALSE)</formula>
    </cfRule>
  </conditionalFormatting>
  <conditionalFormatting sqref="AU128:AU131 AU126">
    <cfRule type="expression" dxfId="199" priority="785">
      <formula>IF(RIGHT(TEXT(AU126,"0.#"),1)=".",FALSE,TRUE)</formula>
    </cfRule>
    <cfRule type="expression" dxfId="198" priority="786">
      <formula>IF(RIGHT(TEXT(AU126,"0.#"),1)=".",TRUE,FALSE)</formula>
    </cfRule>
  </conditionalFormatting>
  <conditionalFormatting sqref="Y143 Y136">
    <cfRule type="expression" dxfId="197" priority="783">
      <formula>IF(RIGHT(TEXT(Y136,"0.#"),1)=".",FALSE,TRUE)</formula>
    </cfRule>
    <cfRule type="expression" dxfId="196" priority="784">
      <formula>IF(RIGHT(TEXT(Y136,"0.#"),1)=".",TRUE,FALSE)</formula>
    </cfRule>
  </conditionalFormatting>
  <conditionalFormatting sqref="Y148 Y144 Y139">
    <cfRule type="expression" dxfId="195" priority="781">
      <formula>IF(RIGHT(TEXT(Y139,"0.#"),1)=".",FALSE,TRUE)</formula>
    </cfRule>
    <cfRule type="expression" dxfId="194" priority="782">
      <formula>IF(RIGHT(TEXT(Y139,"0.#"),1)=".",TRUE,FALSE)</formula>
    </cfRule>
  </conditionalFormatting>
  <conditionalFormatting sqref="AU143 AU136">
    <cfRule type="expression" dxfId="193" priority="777">
      <formula>IF(RIGHT(TEXT(AU136,"0.#"),1)=".",FALSE,TRUE)</formula>
    </cfRule>
    <cfRule type="expression" dxfId="192" priority="778">
      <formula>IF(RIGHT(TEXT(AU136,"0.#"),1)=".",TRUE,FALSE)</formula>
    </cfRule>
  </conditionalFormatting>
  <conditionalFormatting sqref="AU148 AU144 AU139">
    <cfRule type="expression" dxfId="191" priority="775">
      <formula>IF(RIGHT(TEXT(AU139,"0.#"),1)=".",FALSE,TRUE)</formula>
    </cfRule>
    <cfRule type="expression" dxfId="190" priority="776">
      <formula>IF(RIGHT(TEXT(AU139,"0.#"),1)=".",TRUE,FALSE)</formula>
    </cfRule>
  </conditionalFormatting>
  <conditionalFormatting sqref="AU147 AU142 AU135">
    <cfRule type="expression" dxfId="189" priority="773">
      <formula>IF(RIGHT(TEXT(AU135,"0.#"),1)=".",FALSE,TRUE)</formula>
    </cfRule>
    <cfRule type="expression" dxfId="188" priority="774">
      <formula>IF(RIGHT(TEXT(AU135,"0.#"),1)=".",TRUE,FALSE)</formula>
    </cfRule>
  </conditionalFormatting>
  <conditionalFormatting sqref="AI28">
    <cfRule type="expression" dxfId="187" priority="771">
      <formula>IF(RIGHT(TEXT(AI28,"0.#"),1)=".",FALSE,TRUE)</formula>
    </cfRule>
    <cfRule type="expression" dxfId="186" priority="772">
      <formula>IF(RIGHT(TEXT(AI28,"0.#"),1)=".",TRUE,FALSE)</formula>
    </cfRule>
  </conditionalFormatting>
  <conditionalFormatting sqref="AM28">
    <cfRule type="expression" dxfId="185" priority="769">
      <formula>IF(RIGHT(TEXT(AM28,"0.#"),1)=".",FALSE,TRUE)</formula>
    </cfRule>
    <cfRule type="expression" dxfId="184" priority="770">
      <formula>IF(RIGHT(TEXT(AM28,"0.#"),1)=".",TRUE,FALSE)</formula>
    </cfRule>
  </conditionalFormatting>
  <conditionalFormatting sqref="AE29">
    <cfRule type="expression" dxfId="183" priority="767">
      <formula>IF(RIGHT(TEXT(AE29,"0.#"),1)=".",FALSE,TRUE)</formula>
    </cfRule>
    <cfRule type="expression" dxfId="182" priority="768">
      <formula>IF(RIGHT(TEXT(AE29,"0.#"),1)=".",TRUE,FALSE)</formula>
    </cfRule>
  </conditionalFormatting>
  <conditionalFormatting sqref="AI29">
    <cfRule type="expression" dxfId="181" priority="765">
      <formula>IF(RIGHT(TEXT(AI29,"0.#"),1)=".",FALSE,TRUE)</formula>
    </cfRule>
    <cfRule type="expression" dxfId="180" priority="766">
      <formula>IF(RIGHT(TEXT(AI29,"0.#"),1)=".",TRUE,FALSE)</formula>
    </cfRule>
  </conditionalFormatting>
  <conditionalFormatting sqref="AM29">
    <cfRule type="expression" dxfId="179" priority="763">
      <formula>IF(RIGHT(TEXT(AM29,"0.#"),1)=".",FALSE,TRUE)</formula>
    </cfRule>
    <cfRule type="expression" dxfId="178" priority="764">
      <formula>IF(RIGHT(TEXT(AM29,"0.#"),1)=".",TRUE,FALSE)</formula>
    </cfRule>
  </conditionalFormatting>
  <conditionalFormatting sqref="AQ29">
    <cfRule type="expression" dxfId="177" priority="761">
      <formula>IF(RIGHT(TEXT(AQ29,"0.#"),1)=".",FALSE,TRUE)</formula>
    </cfRule>
    <cfRule type="expression" dxfId="176" priority="762">
      <formula>IF(RIGHT(TEXT(AQ29,"0.#"),1)=".",TRUE,FALSE)</formula>
    </cfRule>
  </conditionalFormatting>
  <conditionalFormatting sqref="AL155:AO155">
    <cfRule type="expression" dxfId="175" priority="723">
      <formula>IF(AND(AL155&gt;=0, RIGHT(TEXT(AL155,"0.#"),1)&lt;&gt;"."),TRUE,FALSE)</formula>
    </cfRule>
    <cfRule type="expression" dxfId="174" priority="724">
      <formula>IF(AND(AL155&gt;=0, RIGHT(TEXT(AL155,"0.#"),1)="."),TRUE,FALSE)</formula>
    </cfRule>
    <cfRule type="expression" dxfId="173" priority="725">
      <formula>IF(AND(AL155&lt;0, RIGHT(TEXT(AL155,"0.#"),1)&lt;&gt;"."),TRUE,FALSE)</formula>
    </cfRule>
    <cfRule type="expression" dxfId="172" priority="726">
      <formula>IF(AND(AL155&lt;0, RIGHT(TEXT(AL155,"0.#"),1)="."),TRUE,FALSE)</formula>
    </cfRule>
  </conditionalFormatting>
  <conditionalFormatting sqref="Y155">
    <cfRule type="expression" dxfId="171" priority="721">
      <formula>IF(RIGHT(TEXT(Y155,"0.#"),1)=".",FALSE,TRUE)</formula>
    </cfRule>
    <cfRule type="expression" dxfId="170" priority="722">
      <formula>IF(RIGHT(TEXT(Y155,"0.#"),1)=".",TRUE,FALSE)</formula>
    </cfRule>
  </conditionalFormatting>
  <conditionalFormatting sqref="Y159">
    <cfRule type="expression" dxfId="169" priority="653">
      <formula>IF(RIGHT(TEXT(Y159,"0.#"),1)=".",FALSE,TRUE)</formula>
    </cfRule>
    <cfRule type="expression" dxfId="168" priority="654">
      <formula>IF(RIGHT(TEXT(Y159,"0.#"),1)=".",TRUE,FALSE)</formula>
    </cfRule>
  </conditionalFormatting>
  <conditionalFormatting sqref="Y163">
    <cfRule type="expression" dxfId="167" priority="641">
      <formula>IF(RIGHT(TEXT(Y163,"0.#"),1)=".",FALSE,TRUE)</formula>
    </cfRule>
    <cfRule type="expression" dxfId="166" priority="642">
      <formula>IF(RIGHT(TEXT(Y163,"0.#"),1)=".",TRUE,FALSE)</formula>
    </cfRule>
  </conditionalFormatting>
  <conditionalFormatting sqref="Y167">
    <cfRule type="expression" dxfId="165" priority="629">
      <formula>IF(RIGHT(TEXT(Y167,"0.#"),1)=".",FALSE,TRUE)</formula>
    </cfRule>
    <cfRule type="expression" dxfId="164" priority="630">
      <formula>IF(RIGHT(TEXT(Y167,"0.#"),1)=".",TRUE,FALSE)</formula>
    </cfRule>
  </conditionalFormatting>
  <conditionalFormatting sqref="Y171">
    <cfRule type="expression" dxfId="163" priority="617">
      <formula>IF(RIGHT(TEXT(Y171,"0.#"),1)=".",FALSE,TRUE)</formula>
    </cfRule>
    <cfRule type="expression" dxfId="162" priority="618">
      <formula>IF(RIGHT(TEXT(Y171,"0.#"),1)=".",TRUE,FALSE)</formula>
    </cfRule>
  </conditionalFormatting>
  <conditionalFormatting sqref="P24">
    <cfRule type="expression" dxfId="161" priority="713">
      <formula>IF(RIGHT(TEXT(P24,"0.#"),1)=".",FALSE,TRUE)</formula>
    </cfRule>
    <cfRule type="expression" dxfId="160" priority="714">
      <formula>IF(RIGHT(TEXT(P24,"0.#"),1)=".",TRUE,FALSE)</formula>
    </cfRule>
  </conditionalFormatting>
  <conditionalFormatting sqref="AL159:AO159">
    <cfRule type="expression" dxfId="159" priority="655">
      <formula>IF(AND(AL159&gt;=0, RIGHT(TEXT(AL159,"0.#"),1)&lt;&gt;"."),TRUE,FALSE)</formula>
    </cfRule>
    <cfRule type="expression" dxfId="158" priority="656">
      <formula>IF(AND(AL159&gt;=0, RIGHT(TEXT(AL159,"0.#"),1)="."),TRUE,FALSE)</formula>
    </cfRule>
    <cfRule type="expression" dxfId="157" priority="657">
      <formula>IF(AND(AL159&lt;0, RIGHT(TEXT(AL159,"0.#"),1)&lt;&gt;"."),TRUE,FALSE)</formula>
    </cfRule>
    <cfRule type="expression" dxfId="156" priority="658">
      <formula>IF(AND(AL159&lt;0, RIGHT(TEXT(AL159,"0.#"),1)="."),TRUE,FALSE)</formula>
    </cfRule>
  </conditionalFormatting>
  <conditionalFormatting sqref="AL163:AO163">
    <cfRule type="expression" dxfId="155" priority="643">
      <formula>IF(AND(AL163&gt;=0, RIGHT(TEXT(AL163,"0.#"),1)&lt;&gt;"."),TRUE,FALSE)</formula>
    </cfRule>
    <cfRule type="expression" dxfId="154" priority="644">
      <formula>IF(AND(AL163&gt;=0, RIGHT(TEXT(AL163,"0.#"),1)="."),TRUE,FALSE)</formula>
    </cfRule>
    <cfRule type="expression" dxfId="153" priority="645">
      <formula>IF(AND(AL163&lt;0, RIGHT(TEXT(AL163,"0.#"),1)&lt;&gt;"."),TRUE,FALSE)</formula>
    </cfRule>
    <cfRule type="expression" dxfId="152" priority="646">
      <formula>IF(AND(AL163&lt;0, RIGHT(TEXT(AL163,"0.#"),1)="."),TRUE,FALSE)</formula>
    </cfRule>
  </conditionalFormatting>
  <conditionalFormatting sqref="AL167:AO167">
    <cfRule type="expression" dxfId="151" priority="631">
      <formula>IF(AND(AL167&gt;=0, RIGHT(TEXT(AL167,"0.#"),1)&lt;&gt;"."),TRUE,FALSE)</formula>
    </cfRule>
    <cfRule type="expression" dxfId="150" priority="632">
      <formula>IF(AND(AL167&gt;=0, RIGHT(TEXT(AL167,"0.#"),1)="."),TRUE,FALSE)</formula>
    </cfRule>
    <cfRule type="expression" dxfId="149" priority="633">
      <formula>IF(AND(AL167&lt;0, RIGHT(TEXT(AL167,"0.#"),1)&lt;&gt;"."),TRUE,FALSE)</formula>
    </cfRule>
    <cfRule type="expression" dxfId="148" priority="634">
      <formula>IF(AND(AL167&lt;0, RIGHT(TEXT(AL167,"0.#"),1)="."),TRUE,FALSE)</formula>
    </cfRule>
  </conditionalFormatting>
  <conditionalFormatting sqref="AL171:AO171">
    <cfRule type="expression" dxfId="147" priority="619">
      <formula>IF(AND(AL171&gt;=0, RIGHT(TEXT(AL171,"0.#"),1)&lt;&gt;"."),TRUE,FALSE)</formula>
    </cfRule>
    <cfRule type="expression" dxfId="146" priority="620">
      <formula>IF(AND(AL171&gt;=0, RIGHT(TEXT(AL171,"0.#"),1)="."),TRUE,FALSE)</formula>
    </cfRule>
    <cfRule type="expression" dxfId="145" priority="621">
      <formula>IF(AND(AL171&lt;0, RIGHT(TEXT(AL171,"0.#"),1)&lt;&gt;"."),TRUE,FALSE)</formula>
    </cfRule>
    <cfRule type="expression" dxfId="144" priority="622">
      <formula>IF(AND(AL171&lt;0, RIGHT(TEXT(AL171,"0.#"),1)="."),TRUE,FALSE)</formula>
    </cfRule>
  </conditionalFormatting>
  <conditionalFormatting sqref="AL175:AO175">
    <cfRule type="expression" dxfId="143" priority="607">
      <formula>IF(AND(AL175&gt;=0, RIGHT(TEXT(AL175,"0.#"),1)&lt;&gt;"."),TRUE,FALSE)</formula>
    </cfRule>
    <cfRule type="expression" dxfId="142" priority="608">
      <formula>IF(AND(AL175&gt;=0, RIGHT(TEXT(AL175,"0.#"),1)="."),TRUE,FALSE)</formula>
    </cfRule>
    <cfRule type="expression" dxfId="141" priority="609">
      <formula>IF(AND(AL175&lt;0, RIGHT(TEXT(AL175,"0.#"),1)&lt;&gt;"."),TRUE,FALSE)</formula>
    </cfRule>
    <cfRule type="expression" dxfId="140" priority="610">
      <formula>IF(AND(AL175&lt;0, RIGHT(TEXT(AL175,"0.#"),1)="."),TRUE,FALSE)</formula>
    </cfRule>
  </conditionalFormatting>
  <conditionalFormatting sqref="Y175">
    <cfRule type="expression" dxfId="139" priority="605">
      <formula>IF(RIGHT(TEXT(Y175,"0.#"),1)=".",FALSE,TRUE)</formula>
    </cfRule>
    <cfRule type="expression" dxfId="138" priority="606">
      <formula>IF(RIGHT(TEXT(Y175,"0.#"),1)=".",TRUE,FALSE)</formula>
    </cfRule>
  </conditionalFormatting>
  <conditionalFormatting sqref="AL179:AO179">
    <cfRule type="expression" dxfId="137" priority="595">
      <formula>IF(AND(AL179&gt;=0, RIGHT(TEXT(AL179,"0.#"),1)&lt;&gt;"."),TRUE,FALSE)</formula>
    </cfRule>
    <cfRule type="expression" dxfId="136" priority="596">
      <formula>IF(AND(AL179&gt;=0, RIGHT(TEXT(AL179,"0.#"),1)="."),TRUE,FALSE)</formula>
    </cfRule>
    <cfRule type="expression" dxfId="135" priority="597">
      <formula>IF(AND(AL179&lt;0, RIGHT(TEXT(AL179,"0.#"),1)&lt;&gt;"."),TRUE,FALSE)</formula>
    </cfRule>
    <cfRule type="expression" dxfId="134" priority="598">
      <formula>IF(AND(AL179&lt;0, RIGHT(TEXT(AL179,"0.#"),1)="."),TRUE,FALSE)</formula>
    </cfRule>
  </conditionalFormatting>
  <conditionalFormatting sqref="Y179">
    <cfRule type="expression" dxfId="133" priority="593">
      <formula>IF(RIGHT(TEXT(Y179,"0.#"),1)=".",FALSE,TRUE)</formula>
    </cfRule>
    <cfRule type="expression" dxfId="132" priority="594">
      <formula>IF(RIGHT(TEXT(Y179,"0.#"),1)=".",TRUE,FALSE)</formula>
    </cfRule>
  </conditionalFormatting>
  <conditionalFormatting sqref="AL185:AO185">
    <cfRule type="expression" dxfId="131" priority="589">
      <formula>IF(AND(AL185&gt;=0, RIGHT(TEXT(AL185,"0.#"),1)&lt;&gt;"."),TRUE,FALSE)</formula>
    </cfRule>
    <cfRule type="expression" dxfId="130" priority="590">
      <formula>IF(AND(AL185&gt;=0, RIGHT(TEXT(AL185,"0.#"),1)="."),TRUE,FALSE)</formula>
    </cfRule>
    <cfRule type="expression" dxfId="129" priority="591">
      <formula>IF(AND(AL185&lt;0, RIGHT(TEXT(AL185,"0.#"),1)&lt;&gt;"."),TRUE,FALSE)</formula>
    </cfRule>
    <cfRule type="expression" dxfId="128" priority="592">
      <formula>IF(AND(AL185&lt;0, RIGHT(TEXT(AL185,"0.#"),1)="."),TRUE,FALSE)</formula>
    </cfRule>
  </conditionalFormatting>
  <conditionalFormatting sqref="Y185">
    <cfRule type="expression" dxfId="127" priority="587">
      <formula>IF(RIGHT(TEXT(Y185,"0.#"),1)=".",FALSE,TRUE)</formula>
    </cfRule>
    <cfRule type="expression" dxfId="126" priority="588">
      <formula>IF(RIGHT(TEXT(Y185,"0.#"),1)=".",TRUE,FALSE)</formula>
    </cfRule>
  </conditionalFormatting>
  <conditionalFormatting sqref="AL183:AO184">
    <cfRule type="expression" dxfId="125" priority="583">
      <formula>IF(AND(AL183&gt;=0, RIGHT(TEXT(AL183,"0.#"),1)&lt;&gt;"."),TRUE,FALSE)</formula>
    </cfRule>
    <cfRule type="expression" dxfId="124" priority="584">
      <formula>IF(AND(AL183&gt;=0, RIGHT(TEXT(AL183,"0.#"),1)="."),TRUE,FALSE)</formula>
    </cfRule>
    <cfRule type="expression" dxfId="123" priority="585">
      <formula>IF(AND(AL183&lt;0, RIGHT(TEXT(AL183,"0.#"),1)&lt;&gt;"."),TRUE,FALSE)</formula>
    </cfRule>
    <cfRule type="expression" dxfId="122" priority="586">
      <formula>IF(AND(AL183&lt;0, RIGHT(TEXT(AL183,"0.#"),1)="."),TRUE,FALSE)</formula>
    </cfRule>
  </conditionalFormatting>
  <conditionalFormatting sqref="Y183:Y184">
    <cfRule type="expression" dxfId="121" priority="581">
      <formula>IF(RIGHT(TEXT(Y183,"0.#"),1)=".",FALSE,TRUE)</formula>
    </cfRule>
    <cfRule type="expression" dxfId="120" priority="582">
      <formula>IF(RIGHT(TEXT(Y183,"0.#"),1)=".",TRUE,FALSE)</formula>
    </cfRule>
  </conditionalFormatting>
  <conditionalFormatting sqref="AU29">
    <cfRule type="expression" dxfId="119" priority="577">
      <formula>IF(RIGHT(TEXT(AU29,"0.#"),1)=".",FALSE,TRUE)</formula>
    </cfRule>
    <cfRule type="expression" dxfId="118" priority="578">
      <formula>IF(RIGHT(TEXT(AU29,"0.#"),1)=".",TRUE,FALSE)</formula>
    </cfRule>
  </conditionalFormatting>
  <conditionalFormatting sqref="AU28">
    <cfRule type="expression" dxfId="117" priority="579">
      <formula>IF(RIGHT(TEXT(AU28,"0.#"),1)=".",FALSE,TRUE)</formula>
    </cfRule>
    <cfRule type="expression" dxfId="116" priority="580">
      <formula>IF(RIGHT(TEXT(AU28,"0.#"),1)=".",TRUE,FALSE)</formula>
    </cfRule>
  </conditionalFormatting>
  <conditionalFormatting sqref="AM38">
    <cfRule type="expression" dxfId="115" priority="547">
      <formula>IF(RIGHT(TEXT(AM38,"0.#"),1)=".",FALSE,TRUE)</formula>
    </cfRule>
    <cfRule type="expression" dxfId="114" priority="548">
      <formula>IF(RIGHT(TEXT(AM38,"0.#"),1)=".",TRUE,FALSE)</formula>
    </cfRule>
  </conditionalFormatting>
  <conditionalFormatting sqref="AE39 AM39">
    <cfRule type="expression" dxfId="113" priority="545">
      <formula>IF(RIGHT(TEXT(AE39,"0.#"),1)=".",FALSE,TRUE)</formula>
    </cfRule>
    <cfRule type="expression" dxfId="112" priority="546">
      <formula>IF(RIGHT(TEXT(AE39,"0.#"),1)=".",TRUE,FALSE)</formula>
    </cfRule>
  </conditionalFormatting>
  <conditionalFormatting sqref="AI39">
    <cfRule type="expression" dxfId="111" priority="543">
      <formula>IF(RIGHT(TEXT(AI39,"0.#"),1)=".",FALSE,TRUE)</formula>
    </cfRule>
    <cfRule type="expression" dxfId="110" priority="544">
      <formula>IF(RIGHT(TEXT(AI39,"0.#"),1)=".",TRUE,FALSE)</formula>
    </cfRule>
  </conditionalFormatting>
  <conditionalFormatting sqref="AQ39">
    <cfRule type="expression" dxfId="109" priority="541">
      <formula>IF(RIGHT(TEXT(AQ39,"0.#"),1)=".",FALSE,TRUE)</formula>
    </cfRule>
    <cfRule type="expression" dxfId="108" priority="542">
      <formula>IF(RIGHT(TEXT(AQ39,"0.#"),1)=".",TRUE,FALSE)</formula>
    </cfRule>
  </conditionalFormatting>
  <conditionalFormatting sqref="AE38 AQ38">
    <cfRule type="expression" dxfId="107" priority="551">
      <formula>IF(RIGHT(TEXT(AE38,"0.#"),1)=".",FALSE,TRUE)</formula>
    </cfRule>
    <cfRule type="expression" dxfId="106" priority="552">
      <formula>IF(RIGHT(TEXT(AE38,"0.#"),1)=".",TRUE,FALSE)</formula>
    </cfRule>
  </conditionalFormatting>
  <conditionalFormatting sqref="AI38">
    <cfRule type="expression" dxfId="105" priority="549">
      <formula>IF(RIGHT(TEXT(AI38,"0.#"),1)=".",FALSE,TRUE)</formula>
    </cfRule>
    <cfRule type="expression" dxfId="104" priority="550">
      <formula>IF(RIGHT(TEXT(AI38,"0.#"),1)=".",TRUE,FALSE)</formula>
    </cfRule>
  </conditionalFormatting>
  <conditionalFormatting sqref="AE35 AQ35">
    <cfRule type="expression" dxfId="103" priority="539">
      <formula>IF(RIGHT(TEXT(AE35,"0.#"),1)=".",FALSE,TRUE)</formula>
    </cfRule>
    <cfRule type="expression" dxfId="102" priority="540">
      <formula>IF(RIGHT(TEXT(AE35,"0.#"),1)=".",TRUE,FALSE)</formula>
    </cfRule>
  </conditionalFormatting>
  <conditionalFormatting sqref="AI35">
    <cfRule type="expression" dxfId="101" priority="537">
      <formula>IF(RIGHT(TEXT(AI35,"0.#"),1)=".",FALSE,TRUE)</formula>
    </cfRule>
    <cfRule type="expression" dxfId="100" priority="538">
      <formula>IF(RIGHT(TEXT(AI35,"0.#"),1)=".",TRUE,FALSE)</formula>
    </cfRule>
  </conditionalFormatting>
  <conditionalFormatting sqref="AM35">
    <cfRule type="expression" dxfId="99" priority="535">
      <formula>IF(RIGHT(TEXT(AM35,"0.#"),1)=".",FALSE,TRUE)</formula>
    </cfRule>
    <cfRule type="expression" dxfId="98" priority="536">
      <formula>IF(RIGHT(TEXT(AM35,"0.#"),1)=".",TRUE,FALSE)</formula>
    </cfRule>
  </conditionalFormatting>
  <conditionalFormatting sqref="AE36">
    <cfRule type="expression" dxfId="97" priority="533">
      <formula>IF(RIGHT(TEXT(AE36,"0.#"),1)=".",FALSE,TRUE)</formula>
    </cfRule>
    <cfRule type="expression" dxfId="96" priority="534">
      <formula>IF(RIGHT(TEXT(AE36,"0.#"),1)=".",TRUE,FALSE)</formula>
    </cfRule>
  </conditionalFormatting>
  <conditionalFormatting sqref="AI36">
    <cfRule type="expression" dxfId="95" priority="531">
      <formula>IF(RIGHT(TEXT(AI36,"0.#"),1)=".",FALSE,TRUE)</formula>
    </cfRule>
    <cfRule type="expression" dxfId="94" priority="532">
      <formula>IF(RIGHT(TEXT(AI36,"0.#"),1)=".",TRUE,FALSE)</formula>
    </cfRule>
  </conditionalFormatting>
  <conditionalFormatting sqref="AM36">
    <cfRule type="expression" dxfId="93" priority="529">
      <formula>IF(RIGHT(TEXT(AM36,"0.#"),1)=".",FALSE,TRUE)</formula>
    </cfRule>
    <cfRule type="expression" dxfId="92" priority="530">
      <formula>IF(RIGHT(TEXT(AM36,"0.#"),1)=".",TRUE,FALSE)</formula>
    </cfRule>
  </conditionalFormatting>
  <conditionalFormatting sqref="AQ36">
    <cfRule type="expression" dxfId="91" priority="527">
      <formula>IF(RIGHT(TEXT(AQ36,"0.#"),1)=".",FALSE,TRUE)</formula>
    </cfRule>
    <cfRule type="expression" dxfId="90" priority="528">
      <formula>IF(RIGHT(TEXT(AQ36,"0.#"),1)=".",TRUE,FALSE)</formula>
    </cfRule>
  </conditionalFormatting>
  <conditionalFormatting sqref="AU35">
    <cfRule type="expression" dxfId="89" priority="525">
      <formula>IF(RIGHT(TEXT(AU35,"0.#"),1)=".",FALSE,TRUE)</formula>
    </cfRule>
    <cfRule type="expression" dxfId="88" priority="526">
      <formula>IF(RIGHT(TEXT(AU35,"0.#"),1)=".",TRUE,FALSE)</formula>
    </cfRule>
  </conditionalFormatting>
  <conditionalFormatting sqref="AU36">
    <cfRule type="expression" dxfId="87" priority="523">
      <formula>IF(RIGHT(TEXT(AU36,"0.#"),1)=".",FALSE,TRUE)</formula>
    </cfRule>
    <cfRule type="expression" dxfId="86" priority="524">
      <formula>IF(RIGHT(TEXT(AU36,"0.#"),1)=".",TRUE,FALSE)</formula>
    </cfRule>
  </conditionalFormatting>
  <conditionalFormatting sqref="AE42 AQ42">
    <cfRule type="expression" dxfId="85" priority="521">
      <formula>IF(RIGHT(TEXT(AE42,"0.#"),1)=".",FALSE,TRUE)</formula>
    </cfRule>
    <cfRule type="expression" dxfId="84" priority="522">
      <formula>IF(RIGHT(TEXT(AE42,"0.#"),1)=".",TRUE,FALSE)</formula>
    </cfRule>
  </conditionalFormatting>
  <conditionalFormatting sqref="AI42">
    <cfRule type="expression" dxfId="83" priority="519">
      <formula>IF(RIGHT(TEXT(AI42,"0.#"),1)=".",FALSE,TRUE)</formula>
    </cfRule>
    <cfRule type="expression" dxfId="82" priority="520">
      <formula>IF(RIGHT(TEXT(AI42,"0.#"),1)=".",TRUE,FALSE)</formula>
    </cfRule>
  </conditionalFormatting>
  <conditionalFormatting sqref="AM42">
    <cfRule type="expression" dxfId="81" priority="517">
      <formula>IF(RIGHT(TEXT(AM42,"0.#"),1)=".",FALSE,TRUE)</formula>
    </cfRule>
    <cfRule type="expression" dxfId="80" priority="518">
      <formula>IF(RIGHT(TEXT(AM42,"0.#"),1)=".",TRUE,FALSE)</formula>
    </cfRule>
  </conditionalFormatting>
  <conditionalFormatting sqref="AE43">
    <cfRule type="expression" dxfId="79" priority="515">
      <formula>IF(RIGHT(TEXT(AE43,"0.#"),1)=".",FALSE,TRUE)</formula>
    </cfRule>
    <cfRule type="expression" dxfId="78" priority="516">
      <formula>IF(RIGHT(TEXT(AE43,"0.#"),1)=".",TRUE,FALSE)</formula>
    </cfRule>
  </conditionalFormatting>
  <conditionalFormatting sqref="AI43">
    <cfRule type="expression" dxfId="77" priority="513">
      <formula>IF(RIGHT(TEXT(AI43,"0.#"),1)=".",FALSE,TRUE)</formula>
    </cfRule>
    <cfRule type="expression" dxfId="76" priority="514">
      <formula>IF(RIGHT(TEXT(AI43,"0.#"),1)=".",TRUE,FALSE)</formula>
    </cfRule>
  </conditionalFormatting>
  <conditionalFormatting sqref="AM43">
    <cfRule type="expression" dxfId="75" priority="511">
      <formula>IF(RIGHT(TEXT(AM43,"0.#"),1)=".",FALSE,TRUE)</formula>
    </cfRule>
    <cfRule type="expression" dxfId="74" priority="512">
      <formula>IF(RIGHT(TEXT(AM43,"0.#"),1)=".",TRUE,FALSE)</formula>
    </cfRule>
  </conditionalFormatting>
  <conditionalFormatting sqref="AQ43">
    <cfRule type="expression" dxfId="73" priority="509">
      <formula>IF(RIGHT(TEXT(AQ43,"0.#"),1)=".",FALSE,TRUE)</formula>
    </cfRule>
    <cfRule type="expression" dxfId="72" priority="510">
      <formula>IF(RIGHT(TEXT(AQ43,"0.#"),1)=".",TRUE,FALSE)</formula>
    </cfRule>
  </conditionalFormatting>
  <conditionalFormatting sqref="AU42">
    <cfRule type="expression" dxfId="71" priority="507">
      <formula>IF(RIGHT(TEXT(AU42,"0.#"),1)=".",FALSE,TRUE)</formula>
    </cfRule>
    <cfRule type="expression" dxfId="70" priority="508">
      <formula>IF(RIGHT(TEXT(AU42,"0.#"),1)=".",TRUE,FALSE)</formula>
    </cfRule>
  </conditionalFormatting>
  <conditionalFormatting sqref="AU43">
    <cfRule type="expression" dxfId="69" priority="505">
      <formula>IF(RIGHT(TEXT(AU43,"0.#"),1)=".",FALSE,TRUE)</formula>
    </cfRule>
    <cfRule type="expression" dxfId="68" priority="506">
      <formula>IF(RIGHT(TEXT(AU43,"0.#"),1)=".",TRUE,FALSE)</formula>
    </cfRule>
  </conditionalFormatting>
  <conditionalFormatting sqref="AM31">
    <cfRule type="expression" dxfId="67" priority="499">
      <formula>IF(RIGHT(TEXT(AM31,"0.#"),1)=".",FALSE,TRUE)</formula>
    </cfRule>
    <cfRule type="expression" dxfId="66" priority="500">
      <formula>IF(RIGHT(TEXT(AM31,"0.#"),1)=".",TRUE,FALSE)</formula>
    </cfRule>
  </conditionalFormatting>
  <conditionalFormatting sqref="AE32 AM32">
    <cfRule type="expression" dxfId="65" priority="497">
      <formula>IF(RIGHT(TEXT(AE32,"0.#"),1)=".",FALSE,TRUE)</formula>
    </cfRule>
    <cfRule type="expression" dxfId="64" priority="498">
      <formula>IF(RIGHT(TEXT(AE32,"0.#"),1)=".",TRUE,FALSE)</formula>
    </cfRule>
  </conditionalFormatting>
  <conditionalFormatting sqref="AI32">
    <cfRule type="expression" dxfId="63" priority="495">
      <formula>IF(RIGHT(TEXT(AI32,"0.#"),1)=".",FALSE,TRUE)</formula>
    </cfRule>
    <cfRule type="expression" dxfId="62" priority="496">
      <formula>IF(RIGHT(TEXT(AI32,"0.#"),1)=".",TRUE,FALSE)</formula>
    </cfRule>
  </conditionalFormatting>
  <conditionalFormatting sqref="AQ32">
    <cfRule type="expression" dxfId="61" priority="493">
      <formula>IF(RIGHT(TEXT(AQ32,"0.#"),1)=".",FALSE,TRUE)</formula>
    </cfRule>
    <cfRule type="expression" dxfId="60" priority="494">
      <formula>IF(RIGHT(TEXT(AQ32,"0.#"),1)=".",TRUE,FALSE)</formula>
    </cfRule>
  </conditionalFormatting>
  <conditionalFormatting sqref="AE31 AQ31">
    <cfRule type="expression" dxfId="59" priority="503">
      <formula>IF(RIGHT(TEXT(AE31,"0.#"),1)=".",FALSE,TRUE)</formula>
    </cfRule>
    <cfRule type="expression" dxfId="58" priority="504">
      <formula>IF(RIGHT(TEXT(AE31,"0.#"),1)=".",TRUE,FALSE)</formula>
    </cfRule>
  </conditionalFormatting>
  <conditionalFormatting sqref="AI31">
    <cfRule type="expression" dxfId="57" priority="501">
      <formula>IF(RIGHT(TEXT(AI31,"0.#"),1)=".",FALSE,TRUE)</formula>
    </cfRule>
    <cfRule type="expression" dxfId="56" priority="502">
      <formula>IF(RIGHT(TEXT(AI31,"0.#"),1)=".",TRUE,FALSE)</formula>
    </cfRule>
  </conditionalFormatting>
  <conditionalFormatting sqref="AM45">
    <cfRule type="expression" dxfId="55" priority="487">
      <formula>IF(RIGHT(TEXT(AM45,"0.#"),1)=".",FALSE,TRUE)</formula>
    </cfRule>
    <cfRule type="expression" dxfId="54" priority="488">
      <formula>IF(RIGHT(TEXT(AM45,"0.#"),1)=".",TRUE,FALSE)</formula>
    </cfRule>
  </conditionalFormatting>
  <conditionalFormatting sqref="AE46 AM46">
    <cfRule type="expression" dxfId="53" priority="485">
      <formula>IF(RIGHT(TEXT(AE46,"0.#"),1)=".",FALSE,TRUE)</formula>
    </cfRule>
    <cfRule type="expression" dxfId="52" priority="486">
      <formula>IF(RIGHT(TEXT(AE46,"0.#"),1)=".",TRUE,FALSE)</formula>
    </cfRule>
  </conditionalFormatting>
  <conditionalFormatting sqref="AI46">
    <cfRule type="expression" dxfId="51" priority="483">
      <formula>IF(RIGHT(TEXT(AI46,"0.#"),1)=".",FALSE,TRUE)</formula>
    </cfRule>
    <cfRule type="expression" dxfId="50" priority="484">
      <formula>IF(RIGHT(TEXT(AI46,"0.#"),1)=".",TRUE,FALSE)</formula>
    </cfRule>
  </conditionalFormatting>
  <conditionalFormatting sqref="AQ46">
    <cfRule type="expression" dxfId="49" priority="481">
      <formula>IF(RIGHT(TEXT(AQ46,"0.#"),1)=".",FALSE,TRUE)</formula>
    </cfRule>
    <cfRule type="expression" dxfId="48" priority="482">
      <formula>IF(RIGHT(TEXT(AQ46,"0.#"),1)=".",TRUE,FALSE)</formula>
    </cfRule>
  </conditionalFormatting>
  <conditionalFormatting sqref="AE45 AQ45">
    <cfRule type="expression" dxfId="47" priority="491">
      <formula>IF(RIGHT(TEXT(AE45,"0.#"),1)=".",FALSE,TRUE)</formula>
    </cfRule>
    <cfRule type="expression" dxfId="46" priority="492">
      <formula>IF(RIGHT(TEXT(AE45,"0.#"),1)=".",TRUE,FALSE)</formula>
    </cfRule>
  </conditionalFormatting>
  <conditionalFormatting sqref="AI45">
    <cfRule type="expression" dxfId="45" priority="489">
      <formula>IF(RIGHT(TEXT(AI45,"0.#"),1)=".",FALSE,TRUE)</formula>
    </cfRule>
    <cfRule type="expression" dxfId="44" priority="490">
      <formula>IF(RIGHT(TEXT(AI45,"0.#"),1)=".",TRUE,FALSE)</formula>
    </cfRule>
  </conditionalFormatting>
  <conditionalFormatting sqref="AE49">
    <cfRule type="expression" dxfId="43" priority="433">
      <formula>IF(RIGHT(TEXT(AE49,"0.#"),1)=".",FALSE,TRUE)</formula>
    </cfRule>
    <cfRule type="expression" dxfId="42" priority="434">
      <formula>IF(RIGHT(TEXT(AE49,"0.#"),1)=".",TRUE,FALSE)</formula>
    </cfRule>
  </conditionalFormatting>
  <conditionalFormatting sqref="AM51">
    <cfRule type="expression" dxfId="41" priority="417">
      <formula>IF(RIGHT(TEXT(AM51,"0.#"),1)=".",FALSE,TRUE)</formula>
    </cfRule>
    <cfRule type="expression" dxfId="40" priority="418">
      <formula>IF(RIGHT(TEXT(AM51,"0.#"),1)=".",TRUE,FALSE)</formula>
    </cfRule>
  </conditionalFormatting>
  <conditionalFormatting sqref="AE50">
    <cfRule type="expression" dxfId="39" priority="431">
      <formula>IF(RIGHT(TEXT(AE50,"0.#"),1)=".",FALSE,TRUE)</formula>
    </cfRule>
    <cfRule type="expression" dxfId="38" priority="432">
      <formula>IF(RIGHT(TEXT(AE50,"0.#"),1)=".",TRUE,FALSE)</formula>
    </cfRule>
  </conditionalFormatting>
  <conditionalFormatting sqref="AE51">
    <cfRule type="expression" dxfId="37" priority="429">
      <formula>IF(RIGHT(TEXT(AE51,"0.#"),1)=".",FALSE,TRUE)</formula>
    </cfRule>
    <cfRule type="expression" dxfId="36" priority="430">
      <formula>IF(RIGHT(TEXT(AE51,"0.#"),1)=".",TRUE,FALSE)</formula>
    </cfRule>
  </conditionalFormatting>
  <conditionalFormatting sqref="AI51">
    <cfRule type="expression" dxfId="35" priority="427">
      <formula>IF(RIGHT(TEXT(AI51,"0.#"),1)=".",FALSE,TRUE)</formula>
    </cfRule>
    <cfRule type="expression" dxfId="34" priority="428">
      <formula>IF(RIGHT(TEXT(AI51,"0.#"),1)=".",TRUE,FALSE)</formula>
    </cfRule>
  </conditionalFormatting>
  <conditionalFormatting sqref="AI50">
    <cfRule type="expression" dxfId="33" priority="425">
      <formula>IF(RIGHT(TEXT(AI50,"0.#"),1)=".",FALSE,TRUE)</formula>
    </cfRule>
    <cfRule type="expression" dxfId="32" priority="426">
      <formula>IF(RIGHT(TEXT(AI50,"0.#"),1)=".",TRUE,FALSE)</formula>
    </cfRule>
  </conditionalFormatting>
  <conditionalFormatting sqref="AI49">
    <cfRule type="expression" dxfId="31" priority="423">
      <formula>IF(RIGHT(TEXT(AI49,"0.#"),1)=".",FALSE,TRUE)</formula>
    </cfRule>
    <cfRule type="expression" dxfId="30" priority="424">
      <formula>IF(RIGHT(TEXT(AI49,"0.#"),1)=".",TRUE,FALSE)</formula>
    </cfRule>
  </conditionalFormatting>
  <conditionalFormatting sqref="AM49">
    <cfRule type="expression" dxfId="29" priority="421">
      <formula>IF(RIGHT(TEXT(AM49,"0.#"),1)=".",FALSE,TRUE)</formula>
    </cfRule>
    <cfRule type="expression" dxfId="28" priority="422">
      <formula>IF(RIGHT(TEXT(AM49,"0.#"),1)=".",TRUE,FALSE)</formula>
    </cfRule>
  </conditionalFormatting>
  <conditionalFormatting sqref="AM50">
    <cfRule type="expression" dxfId="27" priority="419">
      <formula>IF(RIGHT(TEXT(AM50,"0.#"),1)=".",FALSE,TRUE)</formula>
    </cfRule>
    <cfRule type="expression" dxfId="26" priority="420">
      <formula>IF(RIGHT(TEXT(AM50,"0.#"),1)=".",TRUE,FALSE)</formula>
    </cfRule>
  </conditionalFormatting>
  <conditionalFormatting sqref="AQ49:AQ51">
    <cfRule type="expression" dxfId="25" priority="415">
      <formula>IF(RIGHT(TEXT(AQ49,"0.#"),1)=".",FALSE,TRUE)</formula>
    </cfRule>
    <cfRule type="expression" dxfId="24" priority="416">
      <formula>IF(RIGHT(TEXT(AQ49,"0.#"),1)=".",TRUE,FALSE)</formula>
    </cfRule>
  </conditionalFormatting>
  <conditionalFormatting sqref="AU49:AU51">
    <cfRule type="expression" dxfId="23" priority="413">
      <formula>IF(RIGHT(TEXT(AU49,"0.#"),1)=".",FALSE,TRUE)</formula>
    </cfRule>
    <cfRule type="expression" dxfId="22" priority="414">
      <formula>IF(RIGHT(TEXT(AU49,"0.#"),1)=".",TRUE,FALSE)</formula>
    </cfRule>
  </conditionalFormatting>
  <dataValidations count="15">
    <dataValidation type="custom" allowBlank="1" showInputMessage="1" showErrorMessage="1" errorTitle="法人番号チェック" error="法人番号は13桁の数字で入力してください。" sqref="J183:O185 J179:O179 J175:O175 J171:O171 J167:O167 J163:O163 J159:O159 J155:O155">
      <formula1>OR(J155="-",AND(LEN(J155)=13,IFERROR(SEARCH("-",J155),"")="",IFERROR(SEARCH(".",J155),"")="",ISNUMBER(J155)))</formula1>
    </dataValidation>
    <dataValidation type="list" allowBlank="1" showInputMessage="1" showErrorMessage="1" sqref="Q92:R92 AO92:AP92 AC92:AD92">
      <formula1>#REF!</formula1>
    </dataValidation>
    <dataValidation type="custom" imeMode="disabled" allowBlank="1" showInputMessage="1" showErrorMessage="1" sqref="AY24 P13:AQ19 P20:AJ20 Y126:AB131 AU126:AX131 Y142:AB143 AU142:AX143 Y155:AB155 AL155:AO155 Y159:AB159 AL159:AO159 Y163:AB163 AL163:AO163 Y167:AB167 AL167:AO167 Y171:AB171 AL171:AO171 Y175:AB175 AL175:AO175 Y179:AB179 AL179:AO179 Y183:AB185 AL183:AO185 AE38:AX38 AE28:AX29 AE42:AX43 AE31:AX31 AE45:AX45 AQ48:AR48 AU48:AX48 AE49:AX51 AE35:AX36 W24 P24:V25 AU135:AX138 Y135:AB138 AU147:AX147 Y147:AB147">
      <formula1>OR(ISNUMBER(P13), P13="-")</formula1>
    </dataValidation>
    <dataValidation type="list" allowBlank="1" showInputMessage="1" showErrorMessage="1" sqref="H78:I78">
      <formula1>T事業番号</formula1>
    </dataValidation>
    <dataValidation type="list" allowBlank="1" showInputMessage="1" showErrorMessage="1" sqref="S5:X5">
      <formula1>T終了年度</formula1>
    </dataValidation>
    <dataValidation type="list" allowBlank="1" showInputMessage="1" showErrorMessage="1" sqref="AO149 AO186">
      <formula1>"　, ☑"</formula1>
    </dataValidation>
    <dataValidation type="list" allowBlank="1" showInputMessage="1" showErrorMessage="1" error="プルダウンリストから選択してください。" sqref="AD59:AF62 AD65:AD76 AE65:AF69 AE71:AF76">
      <formula1>"○,△,×,‐"</formula1>
    </dataValidation>
    <dataValidation type="list" allowBlank="1" showInputMessage="1" showErrorMessage="1" error="プルダウンリストから選択してください。" sqref="AD63:AF64">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55:AK155 AH159:AK159 AH163:AK163 AH167:AK167 AH171:AK171 AH175:AK175 AH179:AK179 AH183:AK185">
      <formula1>OR(AND(MOD(IF(ISNUMBER(AH155), AH155, 0.5),1)=0, 0&lt;=AH155), AH155="-")</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90:AK91 X90:Y91 AJ92 L90:L92 M90:M91 X92 AU90:AV91 J78">
      <formula1>0</formula1>
      <formula2>9999</formula2>
    </dataValidation>
    <dataValidation type="whole" allowBlank="1" showInputMessage="1" showErrorMessage="1" sqref="O90:P91 AX90:AX92 AA90:AB91 AM90:AN91">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4" manualBreakCount="4">
    <brk id="25" max="50" man="1"/>
    <brk id="92" max="50" man="1"/>
    <brk id="123" max="50" man="1"/>
    <brk id="151" max="50" man="1"/>
  </rowBreaks>
  <colBreaks count="1" manualBreakCount="1">
    <brk id="50" max="652"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S92:U92 AJ2:AM2 E78:G78 AE92:AG92 G92:I92 AQ92:AS92</xm:sqref>
        </x14:dataValidation>
        <x14:dataValidation type="list" allowBlank="1" showInputMessage="1" showErrorMessage="1">
          <x14:formula1>
            <xm:f>入力規則等!$U$49</xm:f>
          </x14:formula1>
          <xm:sqref>C78:D78</xm:sqref>
        </x14:dataValidation>
        <x14:dataValidation type="list" allowBlank="1" showInputMessage="1" showErrorMessage="1">
          <x14:formula1>
            <xm:f>入力規則等!$U$56:$U$58</xm:f>
          </x14:formula1>
          <xm:sqref>J92:K92 AT92:AU92 AH92:AI92 V92:W92</xm:sqref>
        </x14:dataValidation>
        <x14:dataValidation type="list" allowBlank="1" showInputMessage="1" showErrorMessage="1">
          <x14:formula1>
            <xm:f>入力規則等!$U$48</xm:f>
          </x14:formula1>
          <xm:sqref>E92:F92</xm:sqref>
        </x14:dataValidation>
        <x14:dataValidation type="list" allowBlank="1" showInputMessage="1" showErrorMessage="1">
          <x14:formula1>
            <xm:f>入力規則等!$W$2:$W$24</xm:f>
          </x14:formula1>
          <xm:sqref>AO90:AP91 Q90:S91 AC90:AE91 E90:G91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入力規則等!$AG$2:$AG$13</xm:f>
          </x14:formula1>
          <xm:sqref>AC155:AG155 AC159:AG159 AC163:AG163 AC167:AG167 AC171:AG171 AC175:AG175 AC179:AG179 AC183:AG185</xm:sqref>
        </x14:dataValidation>
        <x14:dataValidation type="list" allowBlank="1" showInputMessage="1" showErrorMessage="1">
          <x14:formula1>
            <xm:f>入力規則等!$U$40:$U$42</xm:f>
          </x14:formula1>
          <xm:sqref>AG90:AH90 U90:V90 I90:J90 AR90:AS90</xm:sqref>
        </x14:dataValidation>
        <x14:dataValidation type="list" allowBlank="1" showInputMessage="1" showErrorMessage="1">
          <x14:formula1>
            <xm:f>入力規則等!$U$7:$U$9</xm:f>
          </x14:formula1>
          <xm:sqref>U91:V91 I91:J91 AG91:AH91 AR91:AS91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Normal="100" workbookViewId="0"/>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125" style="32" customWidth="1"/>
    <col min="29" max="29" width="24.125" style="32" bestFit="1" customWidth="1"/>
    <col min="30" max="30" width="3.875" style="32" customWidth="1"/>
    <col min="31" max="31" width="33.8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71</v>
      </c>
      <c r="B1" s="24" t="s">
        <v>72</v>
      </c>
      <c r="F1" s="25" t="s">
        <v>4</v>
      </c>
      <c r="G1" s="25" t="s">
        <v>61</v>
      </c>
      <c r="K1" s="26" t="s">
        <v>89</v>
      </c>
      <c r="L1" s="24" t="s">
        <v>72</v>
      </c>
      <c r="O1" s="12"/>
      <c r="P1" s="25" t="s">
        <v>5</v>
      </c>
      <c r="Q1" s="25" t="s">
        <v>61</v>
      </c>
      <c r="T1" s="12"/>
      <c r="U1" s="28" t="s">
        <v>152</v>
      </c>
      <c r="W1" s="28" t="s">
        <v>151</v>
      </c>
      <c r="Y1" s="28" t="s">
        <v>69</v>
      </c>
      <c r="Z1" s="28" t="s">
        <v>390</v>
      </c>
      <c r="AA1" s="28" t="s">
        <v>70</v>
      </c>
      <c r="AB1" s="28" t="s">
        <v>391</v>
      </c>
      <c r="AC1" s="28" t="s">
        <v>30</v>
      </c>
      <c r="AD1" s="27"/>
      <c r="AE1" s="28" t="s">
        <v>42</v>
      </c>
      <c r="AF1" s="29"/>
      <c r="AG1" s="45" t="s">
        <v>169</v>
      </c>
      <c r="AI1" s="45" t="s">
        <v>171</v>
      </c>
      <c r="AK1" s="45" t="s">
        <v>176</v>
      </c>
      <c r="AM1" s="70"/>
      <c r="AN1" s="70"/>
      <c r="AP1" s="27" t="s">
        <v>218</v>
      </c>
    </row>
    <row r="2" spans="1:42" ht="13.5" customHeight="1" x14ac:dyDescent="0.15">
      <c r="A2" s="13" t="s">
        <v>73</v>
      </c>
      <c r="B2" s="14"/>
      <c r="C2" s="12" t="str">
        <f>IF(B2="","",A2)</f>
        <v/>
      </c>
      <c r="D2" s="12" t="str">
        <f>IF(C2="","",IF(D1&lt;&gt;"",CONCATENATE(D1,"、",C2),C2))</f>
        <v/>
      </c>
      <c r="F2" s="11" t="s">
        <v>60</v>
      </c>
      <c r="G2" s="16" t="s">
        <v>575</v>
      </c>
      <c r="H2" s="12" t="str">
        <f>IF(G2="","",F2)</f>
        <v>一般会計</v>
      </c>
      <c r="I2" s="12" t="str">
        <f>IF(H2="","",IF(I1&lt;&gt;"",CONCATENATE(I1,"、",H2),H2))</f>
        <v>一般会計</v>
      </c>
      <c r="K2" s="13" t="s">
        <v>90</v>
      </c>
      <c r="L2" s="14"/>
      <c r="M2" s="12" t="str">
        <f>IF(L2="","",K2)</f>
        <v/>
      </c>
      <c r="N2" s="12" t="str">
        <f>IF(M2="","",IF(N1&lt;&gt;"",CONCATENATE(N1,"、",M2),M2))</f>
        <v/>
      </c>
      <c r="O2" s="12"/>
      <c r="P2" s="11" t="s">
        <v>62</v>
      </c>
      <c r="Q2" s="16" t="s">
        <v>575</v>
      </c>
      <c r="R2" s="12" t="str">
        <f>IF(Q2="","",P2)</f>
        <v>直接実施</v>
      </c>
      <c r="S2" s="12" t="str">
        <f>IF(R2="","",IF(S1&lt;&gt;"",CONCATENATE(S1,"、",R2),R2))</f>
        <v>直接実施</v>
      </c>
      <c r="T2" s="12"/>
      <c r="U2" s="84">
        <v>21</v>
      </c>
      <c r="W2" s="31" t="s">
        <v>157</v>
      </c>
      <c r="Y2" s="31" t="s">
        <v>56</v>
      </c>
      <c r="Z2" s="31" t="s">
        <v>56</v>
      </c>
      <c r="AA2" s="77" t="s">
        <v>260</v>
      </c>
      <c r="AB2" s="77" t="s">
        <v>485</v>
      </c>
      <c r="AC2" s="78" t="s">
        <v>122</v>
      </c>
      <c r="AD2" s="27"/>
      <c r="AE2" s="37" t="s">
        <v>153</v>
      </c>
      <c r="AF2" s="29"/>
      <c r="AG2" s="47" t="s">
        <v>227</v>
      </c>
      <c r="AI2" s="45" t="s">
        <v>257</v>
      </c>
      <c r="AK2" s="45" t="s">
        <v>177</v>
      </c>
      <c r="AM2" s="70"/>
      <c r="AN2" s="70"/>
      <c r="AP2" s="47" t="s">
        <v>227</v>
      </c>
    </row>
    <row r="3" spans="1:42" ht="13.5" customHeight="1" x14ac:dyDescent="0.15">
      <c r="A3" s="13" t="s">
        <v>74</v>
      </c>
      <c r="B3" s="14"/>
      <c r="C3" s="12" t="str">
        <f t="shared" ref="C3:C11" si="0">IF(B3="","",A3)</f>
        <v/>
      </c>
      <c r="D3" s="12" t="str">
        <f>IF(C3="",D2,IF(D2&lt;&gt;"",CONCATENATE(D2,"、",C3),C3))</f>
        <v/>
      </c>
      <c r="F3" s="17" t="s">
        <v>99</v>
      </c>
      <c r="G3" s="16"/>
      <c r="H3" s="12" t="str">
        <f t="shared" ref="H3:H37" si="1">IF(G3="","",F3)</f>
        <v/>
      </c>
      <c r="I3" s="12" t="str">
        <f>IF(H3="",I2,IF(I2&lt;&gt;"",CONCATENATE(I2,"、",H3),H3))</f>
        <v>一般会計</v>
      </c>
      <c r="K3" s="13" t="s">
        <v>91</v>
      </c>
      <c r="L3" s="14"/>
      <c r="M3" s="12" t="str">
        <f t="shared" ref="M3:M11" si="2">IF(L3="","",K3)</f>
        <v/>
      </c>
      <c r="N3" s="12" t="str">
        <f>IF(M3="",N2,IF(N2&lt;&gt;"",CONCATENATE(N2,"、",M3),M3))</f>
        <v/>
      </c>
      <c r="O3" s="12"/>
      <c r="P3" s="11" t="s">
        <v>63</v>
      </c>
      <c r="Q3" s="16" t="s">
        <v>575</v>
      </c>
      <c r="R3" s="12" t="str">
        <f t="shared" ref="R3:R8" si="3">IF(Q3="","",P3)</f>
        <v>委託・請負</v>
      </c>
      <c r="S3" s="12" t="str">
        <f t="shared" ref="S3:S8" si="4">IF(R3="",S2,IF(S2&lt;&gt;"",CONCATENATE(S2,"、",R3),R3))</f>
        <v>直接実施、委託・請負</v>
      </c>
      <c r="T3" s="12"/>
      <c r="U3" s="31" t="s">
        <v>516</v>
      </c>
      <c r="W3" s="31" t="s">
        <v>132</v>
      </c>
      <c r="Y3" s="31" t="s">
        <v>57</v>
      </c>
      <c r="Z3" s="31" t="s">
        <v>392</v>
      </c>
      <c r="AA3" s="77" t="s">
        <v>358</v>
      </c>
      <c r="AB3" s="77" t="s">
        <v>486</v>
      </c>
      <c r="AC3" s="78" t="s">
        <v>123</v>
      </c>
      <c r="AD3" s="27"/>
      <c r="AE3" s="37" t="s">
        <v>154</v>
      </c>
      <c r="AF3" s="29"/>
      <c r="AG3" s="47" t="s">
        <v>228</v>
      </c>
      <c r="AI3" s="45" t="s">
        <v>170</v>
      </c>
      <c r="AK3" s="45" t="str">
        <f>CHAR(CODE(AK2)+1)</f>
        <v>B</v>
      </c>
      <c r="AM3" s="70"/>
      <c r="AN3" s="70"/>
      <c r="AP3" s="47" t="s">
        <v>228</v>
      </c>
    </row>
    <row r="4" spans="1:42" ht="13.5" customHeight="1" x14ac:dyDescent="0.15">
      <c r="A4" s="13" t="s">
        <v>75</v>
      </c>
      <c r="B4" s="14"/>
      <c r="C4" s="12" t="str">
        <f t="shared" si="0"/>
        <v/>
      </c>
      <c r="D4" s="12" t="str">
        <f>IF(C4="",D3,IF(D3&lt;&gt;"",CONCATENATE(D3,"、",C4),C4))</f>
        <v/>
      </c>
      <c r="F4" s="17" t="s">
        <v>100</v>
      </c>
      <c r="G4" s="16"/>
      <c r="H4" s="12" t="str">
        <f t="shared" si="1"/>
        <v/>
      </c>
      <c r="I4" s="12" t="str">
        <f t="shared" ref="I4:I37" si="5">IF(H4="",I3,IF(I3&lt;&gt;"",CONCATENATE(I3,"、",H4),H4))</f>
        <v>一般会計</v>
      </c>
      <c r="K4" s="13" t="s">
        <v>92</v>
      </c>
      <c r="L4" s="14"/>
      <c r="M4" s="12" t="str">
        <f t="shared" si="2"/>
        <v/>
      </c>
      <c r="N4" s="12" t="str">
        <f t="shared" ref="N4:N11" si="6">IF(M4="",N3,IF(N3&lt;&gt;"",CONCATENATE(N3,"、",M4),M4))</f>
        <v/>
      </c>
      <c r="O4" s="12"/>
      <c r="P4" s="11" t="s">
        <v>64</v>
      </c>
      <c r="Q4" s="16"/>
      <c r="R4" s="12" t="str">
        <f t="shared" si="3"/>
        <v/>
      </c>
      <c r="S4" s="12" t="str">
        <f t="shared" si="4"/>
        <v>直接実施、委託・請負</v>
      </c>
      <c r="T4" s="12"/>
      <c r="U4" s="31" t="s">
        <v>563</v>
      </c>
      <c r="W4" s="31" t="s">
        <v>133</v>
      </c>
      <c r="Y4" s="31" t="s">
        <v>265</v>
      </c>
      <c r="Z4" s="31" t="s">
        <v>393</v>
      </c>
      <c r="AA4" s="77" t="s">
        <v>359</v>
      </c>
      <c r="AB4" s="77" t="s">
        <v>487</v>
      </c>
      <c r="AC4" s="77" t="s">
        <v>124</v>
      </c>
      <c r="AD4" s="27"/>
      <c r="AE4" s="37" t="s">
        <v>155</v>
      </c>
      <c r="AF4" s="29"/>
      <c r="AG4" s="47" t="s">
        <v>229</v>
      </c>
      <c r="AI4" s="45" t="s">
        <v>172</v>
      </c>
      <c r="AK4" s="45" t="str">
        <f t="shared" ref="AK4:AK49" si="7">CHAR(CODE(AK3)+1)</f>
        <v>C</v>
      </c>
      <c r="AM4" s="70"/>
      <c r="AN4" s="70"/>
      <c r="AP4" s="47" t="s">
        <v>229</v>
      </c>
    </row>
    <row r="5" spans="1:42" ht="13.5" customHeight="1" x14ac:dyDescent="0.15">
      <c r="A5" s="13" t="s">
        <v>76</v>
      </c>
      <c r="B5" s="14"/>
      <c r="C5" s="12" t="str">
        <f t="shared" si="0"/>
        <v/>
      </c>
      <c r="D5" s="12" t="str">
        <f>IF(C5="",D4,IF(D4&lt;&gt;"",CONCATENATE(D4,"、",C5),C5))</f>
        <v/>
      </c>
      <c r="F5" s="17" t="s">
        <v>101</v>
      </c>
      <c r="G5" s="16"/>
      <c r="H5" s="12" t="str">
        <f t="shared" si="1"/>
        <v/>
      </c>
      <c r="I5" s="12" t="str">
        <f t="shared" si="5"/>
        <v>一般会計</v>
      </c>
      <c r="K5" s="13" t="s">
        <v>93</v>
      </c>
      <c r="L5" s="14"/>
      <c r="M5" s="12" t="str">
        <f t="shared" si="2"/>
        <v/>
      </c>
      <c r="N5" s="12" t="str">
        <f t="shared" si="6"/>
        <v/>
      </c>
      <c r="O5" s="12"/>
      <c r="P5" s="11" t="s">
        <v>65</v>
      </c>
      <c r="Q5" s="16"/>
      <c r="R5" s="12" t="str">
        <f t="shared" si="3"/>
        <v/>
      </c>
      <c r="S5" s="12" t="str">
        <f t="shared" si="4"/>
        <v>直接実施、委託・請負</v>
      </c>
      <c r="T5" s="12"/>
      <c r="W5" s="31" t="s">
        <v>540</v>
      </c>
      <c r="Y5" s="31" t="s">
        <v>266</v>
      </c>
      <c r="Z5" s="31" t="s">
        <v>394</v>
      </c>
      <c r="AA5" s="77" t="s">
        <v>360</v>
      </c>
      <c r="AB5" s="77" t="s">
        <v>488</v>
      </c>
      <c r="AC5" s="77" t="s">
        <v>156</v>
      </c>
      <c r="AD5" s="30"/>
      <c r="AE5" s="37" t="s">
        <v>239</v>
      </c>
      <c r="AF5" s="29"/>
      <c r="AG5" s="47" t="s">
        <v>230</v>
      </c>
      <c r="AI5" s="45" t="s">
        <v>263</v>
      </c>
      <c r="AK5" s="45" t="str">
        <f t="shared" si="7"/>
        <v>D</v>
      </c>
      <c r="AP5" s="47" t="s">
        <v>230</v>
      </c>
    </row>
    <row r="6" spans="1:42" ht="13.5" customHeight="1" x14ac:dyDescent="0.15">
      <c r="A6" s="13" t="s">
        <v>77</v>
      </c>
      <c r="B6" s="14"/>
      <c r="C6" s="12" t="str">
        <f t="shared" si="0"/>
        <v/>
      </c>
      <c r="D6" s="12" t="str">
        <f t="shared" ref="D6:D21" si="8">IF(C6="",D5,IF(D5&lt;&gt;"",CONCATENATE(D5,"、",C6),C6))</f>
        <v/>
      </c>
      <c r="F6" s="17" t="s">
        <v>102</v>
      </c>
      <c r="G6" s="16"/>
      <c r="H6" s="12" t="str">
        <f t="shared" si="1"/>
        <v/>
      </c>
      <c r="I6" s="12" t="str">
        <f t="shared" si="5"/>
        <v>一般会計</v>
      </c>
      <c r="K6" s="13" t="s">
        <v>94</v>
      </c>
      <c r="L6" s="14"/>
      <c r="M6" s="12" t="str">
        <f t="shared" si="2"/>
        <v/>
      </c>
      <c r="N6" s="12" t="str">
        <f t="shared" si="6"/>
        <v/>
      </c>
      <c r="O6" s="12"/>
      <c r="P6" s="11" t="s">
        <v>66</v>
      </c>
      <c r="Q6" s="16"/>
      <c r="R6" s="12" t="str">
        <f t="shared" si="3"/>
        <v/>
      </c>
      <c r="S6" s="12" t="str">
        <f t="shared" si="4"/>
        <v>直接実施、委託・請負</v>
      </c>
      <c r="T6" s="12"/>
      <c r="U6" s="31" t="s">
        <v>241</v>
      </c>
      <c r="W6" s="31" t="s">
        <v>542</v>
      </c>
      <c r="Y6" s="31" t="s">
        <v>267</v>
      </c>
      <c r="Z6" s="31" t="s">
        <v>395</v>
      </c>
      <c r="AA6" s="77" t="s">
        <v>361</v>
      </c>
      <c r="AB6" s="77" t="s">
        <v>489</v>
      </c>
      <c r="AC6" s="77" t="s">
        <v>125</v>
      </c>
      <c r="AD6" s="30"/>
      <c r="AE6" s="37" t="s">
        <v>237</v>
      </c>
      <c r="AF6" s="29"/>
      <c r="AG6" s="47" t="s">
        <v>231</v>
      </c>
      <c r="AI6" s="45" t="s">
        <v>264</v>
      </c>
      <c r="AK6" s="45" t="str">
        <f>CHAR(CODE(AK5)+1)</f>
        <v>E</v>
      </c>
      <c r="AP6" s="47" t="s">
        <v>231</v>
      </c>
    </row>
    <row r="7" spans="1:42" ht="13.5" customHeight="1" x14ac:dyDescent="0.15">
      <c r="A7" s="13" t="s">
        <v>78</v>
      </c>
      <c r="B7" s="14"/>
      <c r="C7" s="12" t="str">
        <f t="shared" si="0"/>
        <v/>
      </c>
      <c r="D7" s="12" t="str">
        <f t="shared" si="8"/>
        <v/>
      </c>
      <c r="F7" s="17" t="s">
        <v>184</v>
      </c>
      <c r="G7" s="16"/>
      <c r="H7" s="12" t="str">
        <f t="shared" si="1"/>
        <v/>
      </c>
      <c r="I7" s="12" t="str">
        <f t="shared" si="5"/>
        <v>一般会計</v>
      </c>
      <c r="K7" s="13" t="s">
        <v>95</v>
      </c>
      <c r="L7" s="14"/>
      <c r="M7" s="12" t="str">
        <f t="shared" si="2"/>
        <v/>
      </c>
      <c r="N7" s="12" t="str">
        <f t="shared" si="6"/>
        <v/>
      </c>
      <c r="O7" s="12"/>
      <c r="P7" s="11" t="s">
        <v>67</v>
      </c>
      <c r="Q7" s="16"/>
      <c r="R7" s="12" t="str">
        <f t="shared" si="3"/>
        <v/>
      </c>
      <c r="S7" s="12" t="str">
        <f t="shared" si="4"/>
        <v>直接実施、委託・請負</v>
      </c>
      <c r="T7" s="12"/>
      <c r="U7" s="31"/>
      <c r="W7" s="31" t="s">
        <v>134</v>
      </c>
      <c r="Y7" s="31" t="s">
        <v>268</v>
      </c>
      <c r="Z7" s="31" t="s">
        <v>396</v>
      </c>
      <c r="AA7" s="77" t="s">
        <v>362</v>
      </c>
      <c r="AB7" s="77" t="s">
        <v>490</v>
      </c>
      <c r="AC7" s="30"/>
      <c r="AD7" s="30"/>
      <c r="AE7" s="31" t="s">
        <v>125</v>
      </c>
      <c r="AF7" s="29"/>
      <c r="AG7" s="47" t="s">
        <v>232</v>
      </c>
      <c r="AH7" s="73"/>
      <c r="AI7" s="47" t="s">
        <v>253</v>
      </c>
      <c r="AK7" s="45" t="str">
        <f>CHAR(CODE(AK6)+1)</f>
        <v>F</v>
      </c>
      <c r="AP7" s="47" t="s">
        <v>232</v>
      </c>
    </row>
    <row r="8" spans="1:42" ht="13.5" customHeight="1" x14ac:dyDescent="0.15">
      <c r="A8" s="13" t="s">
        <v>79</v>
      </c>
      <c r="B8" s="14"/>
      <c r="C8" s="12" t="str">
        <f t="shared" si="0"/>
        <v/>
      </c>
      <c r="D8" s="12" t="str">
        <f t="shared" si="8"/>
        <v/>
      </c>
      <c r="F8" s="17" t="s">
        <v>103</v>
      </c>
      <c r="G8" s="16"/>
      <c r="H8" s="12" t="str">
        <f t="shared" si="1"/>
        <v/>
      </c>
      <c r="I8" s="12" t="str">
        <f t="shared" si="5"/>
        <v>一般会計</v>
      </c>
      <c r="K8" s="13" t="s">
        <v>96</v>
      </c>
      <c r="L8" s="14"/>
      <c r="M8" s="12" t="str">
        <f t="shared" si="2"/>
        <v/>
      </c>
      <c r="N8" s="12" t="str">
        <f t="shared" si="6"/>
        <v/>
      </c>
      <c r="O8" s="12"/>
      <c r="P8" s="11" t="s">
        <v>68</v>
      </c>
      <c r="Q8" s="16"/>
      <c r="R8" s="12" t="str">
        <f t="shared" si="3"/>
        <v/>
      </c>
      <c r="S8" s="12" t="str">
        <f t="shared" si="4"/>
        <v>直接実施、委託・請負</v>
      </c>
      <c r="T8" s="12"/>
      <c r="U8" s="31" t="s">
        <v>261</v>
      </c>
      <c r="W8" s="31" t="s">
        <v>135</v>
      </c>
      <c r="Y8" s="31" t="s">
        <v>269</v>
      </c>
      <c r="Z8" s="31" t="s">
        <v>397</v>
      </c>
      <c r="AA8" s="77" t="s">
        <v>363</v>
      </c>
      <c r="AB8" s="77" t="s">
        <v>491</v>
      </c>
      <c r="AC8" s="30"/>
      <c r="AD8" s="30"/>
      <c r="AE8" s="30"/>
      <c r="AF8" s="29"/>
      <c r="AG8" s="47" t="s">
        <v>233</v>
      </c>
      <c r="AI8" s="45" t="s">
        <v>254</v>
      </c>
      <c r="AK8" s="45" t="str">
        <f t="shared" si="7"/>
        <v>G</v>
      </c>
      <c r="AP8" s="47" t="s">
        <v>233</v>
      </c>
    </row>
    <row r="9" spans="1:42" ht="13.5" customHeight="1" x14ac:dyDescent="0.15">
      <c r="A9" s="13" t="s">
        <v>80</v>
      </c>
      <c r="B9" s="14"/>
      <c r="C9" s="12" t="str">
        <f t="shared" si="0"/>
        <v/>
      </c>
      <c r="D9" s="12" t="str">
        <f t="shared" si="8"/>
        <v/>
      </c>
      <c r="F9" s="17" t="s">
        <v>185</v>
      </c>
      <c r="G9" s="16"/>
      <c r="H9" s="12" t="str">
        <f t="shared" si="1"/>
        <v/>
      </c>
      <c r="I9" s="12" t="str">
        <f t="shared" si="5"/>
        <v>一般会計</v>
      </c>
      <c r="K9" s="13" t="s">
        <v>97</v>
      </c>
      <c r="L9" s="14"/>
      <c r="M9" s="12" t="str">
        <f t="shared" si="2"/>
        <v/>
      </c>
      <c r="N9" s="12" t="str">
        <f t="shared" si="6"/>
        <v/>
      </c>
      <c r="O9" s="12"/>
      <c r="P9" s="12"/>
      <c r="Q9" s="18"/>
      <c r="T9" s="12"/>
      <c r="U9" s="31" t="s">
        <v>262</v>
      </c>
      <c r="W9" s="31" t="s">
        <v>136</v>
      </c>
      <c r="Y9" s="31" t="s">
        <v>270</v>
      </c>
      <c r="Z9" s="31" t="s">
        <v>398</v>
      </c>
      <c r="AA9" s="77" t="s">
        <v>364</v>
      </c>
      <c r="AB9" s="77" t="s">
        <v>492</v>
      </c>
      <c r="AC9" s="30"/>
      <c r="AD9" s="30"/>
      <c r="AE9" s="30"/>
      <c r="AF9" s="29"/>
      <c r="AG9" s="47" t="s">
        <v>234</v>
      </c>
      <c r="AI9" s="69"/>
      <c r="AK9" s="45" t="str">
        <f t="shared" si="7"/>
        <v>H</v>
      </c>
      <c r="AP9" s="47" t="s">
        <v>234</v>
      </c>
    </row>
    <row r="10" spans="1:42" ht="13.5" customHeight="1" x14ac:dyDescent="0.15">
      <c r="A10" s="13" t="s">
        <v>205</v>
      </c>
      <c r="B10" s="14"/>
      <c r="C10" s="12" t="str">
        <f t="shared" si="0"/>
        <v/>
      </c>
      <c r="D10" s="12" t="str">
        <f t="shared" si="8"/>
        <v/>
      </c>
      <c r="F10" s="17" t="s">
        <v>104</v>
      </c>
      <c r="G10" s="16"/>
      <c r="H10" s="12" t="str">
        <f t="shared" si="1"/>
        <v/>
      </c>
      <c r="I10" s="12" t="str">
        <f t="shared" si="5"/>
        <v>一般会計</v>
      </c>
      <c r="K10" s="13" t="s">
        <v>206</v>
      </c>
      <c r="L10" s="14"/>
      <c r="M10" s="12" t="str">
        <f t="shared" si="2"/>
        <v/>
      </c>
      <c r="N10" s="12" t="str">
        <f t="shared" si="6"/>
        <v/>
      </c>
      <c r="O10" s="12"/>
      <c r="P10" s="12" t="str">
        <f>S8</f>
        <v>直接実施、委託・請負</v>
      </c>
      <c r="Q10" s="18"/>
      <c r="T10" s="12"/>
      <c r="W10" s="31" t="s">
        <v>137</v>
      </c>
      <c r="Y10" s="31" t="s">
        <v>271</v>
      </c>
      <c r="Z10" s="31" t="s">
        <v>399</v>
      </c>
      <c r="AA10" s="77" t="s">
        <v>365</v>
      </c>
      <c r="AB10" s="77" t="s">
        <v>493</v>
      </c>
      <c r="AC10" s="30"/>
      <c r="AD10" s="30"/>
      <c r="AE10" s="30"/>
      <c r="AF10" s="29"/>
      <c r="AG10" s="47" t="s">
        <v>221</v>
      </c>
      <c r="AK10" s="45" t="str">
        <f t="shared" si="7"/>
        <v>I</v>
      </c>
      <c r="AP10" s="45" t="s">
        <v>219</v>
      </c>
    </row>
    <row r="11" spans="1:42" ht="13.5" customHeight="1" x14ac:dyDescent="0.15">
      <c r="A11" s="13" t="s">
        <v>81</v>
      </c>
      <c r="B11" s="14"/>
      <c r="C11" s="12" t="str">
        <f t="shared" si="0"/>
        <v/>
      </c>
      <c r="D11" s="12" t="str">
        <f t="shared" si="8"/>
        <v/>
      </c>
      <c r="F11" s="17" t="s">
        <v>105</v>
      </c>
      <c r="G11" s="16"/>
      <c r="H11" s="12" t="str">
        <f t="shared" si="1"/>
        <v/>
      </c>
      <c r="I11" s="12" t="str">
        <f t="shared" si="5"/>
        <v>一般会計</v>
      </c>
      <c r="K11" s="13" t="s">
        <v>98</v>
      </c>
      <c r="L11" s="14" t="s">
        <v>575</v>
      </c>
      <c r="M11" s="12" t="str">
        <f t="shared" si="2"/>
        <v>その他の事項経費</v>
      </c>
      <c r="N11" s="12" t="str">
        <f t="shared" si="6"/>
        <v>その他の事項経費</v>
      </c>
      <c r="O11" s="12"/>
      <c r="P11" s="12"/>
      <c r="Q11" s="18"/>
      <c r="T11" s="12"/>
      <c r="W11" s="31" t="s">
        <v>560</v>
      </c>
      <c r="Y11" s="31" t="s">
        <v>272</v>
      </c>
      <c r="Z11" s="31" t="s">
        <v>400</v>
      </c>
      <c r="AA11" s="77" t="s">
        <v>366</v>
      </c>
      <c r="AB11" s="77" t="s">
        <v>494</v>
      </c>
      <c r="AC11" s="30"/>
      <c r="AD11" s="30"/>
      <c r="AE11" s="30"/>
      <c r="AF11" s="29"/>
      <c r="AG11" s="45" t="s">
        <v>224</v>
      </c>
      <c r="AK11" s="45" t="str">
        <f t="shared" si="7"/>
        <v>J</v>
      </c>
    </row>
    <row r="12" spans="1:42" ht="13.5" customHeight="1" x14ac:dyDescent="0.15">
      <c r="A12" s="13" t="s">
        <v>82</v>
      </c>
      <c r="B12" s="14"/>
      <c r="C12" s="12" t="str">
        <f t="shared" ref="C12:C23" si="9">IF(B12="","",A12)</f>
        <v/>
      </c>
      <c r="D12" s="12" t="str">
        <f t="shared" si="8"/>
        <v/>
      </c>
      <c r="F12" s="17" t="s">
        <v>106</v>
      </c>
      <c r="G12" s="16"/>
      <c r="H12" s="12" t="str">
        <f t="shared" si="1"/>
        <v/>
      </c>
      <c r="I12" s="12" t="str">
        <f t="shared" si="5"/>
        <v>一般会計</v>
      </c>
      <c r="K12" s="12"/>
      <c r="L12" s="12"/>
      <c r="O12" s="12"/>
      <c r="P12" s="12"/>
      <c r="Q12" s="18"/>
      <c r="T12" s="12"/>
      <c r="U12" s="28" t="s">
        <v>517</v>
      </c>
      <c r="W12" s="31" t="s">
        <v>138</v>
      </c>
      <c r="Y12" s="31" t="s">
        <v>273</v>
      </c>
      <c r="Z12" s="31" t="s">
        <v>401</v>
      </c>
      <c r="AA12" s="77" t="s">
        <v>367</v>
      </c>
      <c r="AB12" s="77" t="s">
        <v>495</v>
      </c>
      <c r="AC12" s="30"/>
      <c r="AD12" s="30"/>
      <c r="AE12" s="30"/>
      <c r="AF12" s="29"/>
      <c r="AG12" s="45" t="s">
        <v>222</v>
      </c>
      <c r="AK12" s="45" t="str">
        <f t="shared" si="7"/>
        <v>K</v>
      </c>
    </row>
    <row r="13" spans="1:42" ht="13.5" customHeight="1" x14ac:dyDescent="0.15">
      <c r="A13" s="13" t="s">
        <v>83</v>
      </c>
      <c r="B13" s="14" t="s">
        <v>575</v>
      </c>
      <c r="C13" s="12" t="str">
        <f t="shared" si="9"/>
        <v>少子化社会対策</v>
      </c>
      <c r="D13" s="12" t="str">
        <f t="shared" si="8"/>
        <v>少子化社会対策</v>
      </c>
      <c r="F13" s="17" t="s">
        <v>107</v>
      </c>
      <c r="G13" s="16"/>
      <c r="H13" s="12" t="str">
        <f t="shared" si="1"/>
        <v/>
      </c>
      <c r="I13" s="12" t="str">
        <f t="shared" si="5"/>
        <v>一般会計</v>
      </c>
      <c r="K13" s="12" t="str">
        <f>N11</f>
        <v>その他の事項経費</v>
      </c>
      <c r="L13" s="12"/>
      <c r="O13" s="12"/>
      <c r="P13" s="12"/>
      <c r="Q13" s="18"/>
      <c r="T13" s="12"/>
      <c r="U13" s="31" t="s">
        <v>157</v>
      </c>
      <c r="W13" s="31" t="s">
        <v>139</v>
      </c>
      <c r="Y13" s="31" t="s">
        <v>274</v>
      </c>
      <c r="Z13" s="31" t="s">
        <v>402</v>
      </c>
      <c r="AA13" s="77" t="s">
        <v>368</v>
      </c>
      <c r="AB13" s="77" t="s">
        <v>496</v>
      </c>
      <c r="AC13" s="30"/>
      <c r="AD13" s="30"/>
      <c r="AE13" s="30"/>
      <c r="AF13" s="29"/>
      <c r="AG13" s="45" t="s">
        <v>223</v>
      </c>
      <c r="AK13" s="45" t="str">
        <f t="shared" si="7"/>
        <v>L</v>
      </c>
    </row>
    <row r="14" spans="1:42" ht="13.5" customHeight="1" x14ac:dyDescent="0.15">
      <c r="A14" s="13" t="s">
        <v>84</v>
      </c>
      <c r="B14" s="14"/>
      <c r="C14" s="12" t="str">
        <f t="shared" si="9"/>
        <v/>
      </c>
      <c r="D14" s="12" t="str">
        <f t="shared" si="8"/>
        <v>少子化社会対策</v>
      </c>
      <c r="F14" s="17" t="s">
        <v>108</v>
      </c>
      <c r="G14" s="16"/>
      <c r="H14" s="12" t="str">
        <f t="shared" si="1"/>
        <v/>
      </c>
      <c r="I14" s="12" t="str">
        <f t="shared" si="5"/>
        <v>一般会計</v>
      </c>
      <c r="K14" s="12"/>
      <c r="L14" s="12"/>
      <c r="O14" s="12"/>
      <c r="P14" s="12"/>
      <c r="Q14" s="18"/>
      <c r="T14" s="12"/>
      <c r="U14" s="31" t="s">
        <v>518</v>
      </c>
      <c r="W14" s="31" t="s">
        <v>140</v>
      </c>
      <c r="Y14" s="31" t="s">
        <v>275</v>
      </c>
      <c r="Z14" s="31" t="s">
        <v>403</v>
      </c>
      <c r="AA14" s="77" t="s">
        <v>369</v>
      </c>
      <c r="AB14" s="77" t="s">
        <v>497</v>
      </c>
      <c r="AC14" s="30"/>
      <c r="AD14" s="30"/>
      <c r="AE14" s="30"/>
      <c r="AF14" s="29"/>
      <c r="AG14" s="69"/>
      <c r="AK14" s="45" t="str">
        <f t="shared" si="7"/>
        <v>M</v>
      </c>
    </row>
    <row r="15" spans="1:42" ht="13.5" customHeight="1" x14ac:dyDescent="0.15">
      <c r="A15" s="13" t="s">
        <v>85</v>
      </c>
      <c r="B15" s="14"/>
      <c r="C15" s="12" t="str">
        <f t="shared" si="9"/>
        <v/>
      </c>
      <c r="D15" s="12" t="str">
        <f t="shared" si="8"/>
        <v>少子化社会対策</v>
      </c>
      <c r="F15" s="17" t="s">
        <v>109</v>
      </c>
      <c r="G15" s="16"/>
      <c r="H15" s="12" t="str">
        <f t="shared" si="1"/>
        <v/>
      </c>
      <c r="I15" s="12" t="str">
        <f t="shared" si="5"/>
        <v>一般会計</v>
      </c>
      <c r="K15" s="12"/>
      <c r="L15" s="12"/>
      <c r="O15" s="12"/>
      <c r="P15" s="12"/>
      <c r="Q15" s="18"/>
      <c r="T15" s="12"/>
      <c r="U15" s="31" t="s">
        <v>519</v>
      </c>
      <c r="W15" s="31" t="s">
        <v>141</v>
      </c>
      <c r="Y15" s="31" t="s">
        <v>276</v>
      </c>
      <c r="Z15" s="31" t="s">
        <v>404</v>
      </c>
      <c r="AA15" s="77" t="s">
        <v>370</v>
      </c>
      <c r="AB15" s="77" t="s">
        <v>498</v>
      </c>
      <c r="AC15" s="30"/>
      <c r="AD15" s="30"/>
      <c r="AE15" s="30"/>
      <c r="AF15" s="29"/>
      <c r="AG15" s="70"/>
      <c r="AK15" s="45" t="str">
        <f t="shared" si="7"/>
        <v>N</v>
      </c>
    </row>
    <row r="16" spans="1:42" ht="13.5" customHeight="1" x14ac:dyDescent="0.15">
      <c r="A16" s="13" t="s">
        <v>86</v>
      </c>
      <c r="B16" s="14"/>
      <c r="C16" s="12" t="str">
        <f t="shared" si="9"/>
        <v/>
      </c>
      <c r="D16" s="12" t="str">
        <f t="shared" si="8"/>
        <v>少子化社会対策</v>
      </c>
      <c r="F16" s="17" t="s">
        <v>110</v>
      </c>
      <c r="G16" s="16"/>
      <c r="H16" s="12" t="str">
        <f t="shared" si="1"/>
        <v/>
      </c>
      <c r="I16" s="12" t="str">
        <f t="shared" si="5"/>
        <v>一般会計</v>
      </c>
      <c r="K16" s="12"/>
      <c r="L16" s="12"/>
      <c r="O16" s="12"/>
      <c r="P16" s="12"/>
      <c r="Q16" s="18"/>
      <c r="T16" s="12"/>
      <c r="U16" s="31" t="s">
        <v>520</v>
      </c>
      <c r="W16" s="31" t="s">
        <v>142</v>
      </c>
      <c r="Y16" s="31" t="s">
        <v>277</v>
      </c>
      <c r="Z16" s="31" t="s">
        <v>405</v>
      </c>
      <c r="AA16" s="77" t="s">
        <v>371</v>
      </c>
      <c r="AB16" s="77" t="s">
        <v>499</v>
      </c>
      <c r="AC16" s="30"/>
      <c r="AD16" s="30"/>
      <c r="AE16" s="30"/>
      <c r="AF16" s="29"/>
      <c r="AG16" s="70"/>
      <c r="AK16" s="45" t="str">
        <f t="shared" si="7"/>
        <v>O</v>
      </c>
    </row>
    <row r="17" spans="1:37" ht="13.5" customHeight="1" x14ac:dyDescent="0.15">
      <c r="A17" s="13" t="s">
        <v>87</v>
      </c>
      <c r="B17" s="14"/>
      <c r="C17" s="12" t="str">
        <f t="shared" si="9"/>
        <v/>
      </c>
      <c r="D17" s="12" t="str">
        <f t="shared" si="8"/>
        <v>少子化社会対策</v>
      </c>
      <c r="F17" s="17" t="s">
        <v>111</v>
      </c>
      <c r="G17" s="16"/>
      <c r="H17" s="12" t="str">
        <f t="shared" si="1"/>
        <v/>
      </c>
      <c r="I17" s="12" t="str">
        <f t="shared" si="5"/>
        <v>一般会計</v>
      </c>
      <c r="K17" s="12"/>
      <c r="L17" s="12"/>
      <c r="O17" s="12"/>
      <c r="P17" s="12"/>
      <c r="Q17" s="18"/>
      <c r="T17" s="12"/>
      <c r="U17" s="31" t="s">
        <v>538</v>
      </c>
      <c r="W17" s="31" t="s">
        <v>143</v>
      </c>
      <c r="Y17" s="31" t="s">
        <v>278</v>
      </c>
      <c r="Z17" s="31" t="s">
        <v>406</v>
      </c>
      <c r="AA17" s="77" t="s">
        <v>372</v>
      </c>
      <c r="AB17" s="77" t="s">
        <v>500</v>
      </c>
      <c r="AC17" s="30"/>
      <c r="AD17" s="30"/>
      <c r="AE17" s="30"/>
      <c r="AF17" s="29"/>
      <c r="AG17" s="70"/>
      <c r="AK17" s="45" t="str">
        <f t="shared" si="7"/>
        <v>P</v>
      </c>
    </row>
    <row r="18" spans="1:37" ht="13.5" customHeight="1" x14ac:dyDescent="0.15">
      <c r="A18" s="13" t="s">
        <v>88</v>
      </c>
      <c r="B18" s="14"/>
      <c r="C18" s="12" t="str">
        <f t="shared" si="9"/>
        <v/>
      </c>
      <c r="D18" s="12" t="str">
        <f t="shared" si="8"/>
        <v>少子化社会対策</v>
      </c>
      <c r="F18" s="17" t="s">
        <v>112</v>
      </c>
      <c r="G18" s="16"/>
      <c r="H18" s="12" t="str">
        <f t="shared" si="1"/>
        <v/>
      </c>
      <c r="I18" s="12" t="str">
        <f t="shared" si="5"/>
        <v>一般会計</v>
      </c>
      <c r="K18" s="12"/>
      <c r="L18" s="12"/>
      <c r="O18" s="12"/>
      <c r="P18" s="12"/>
      <c r="Q18" s="18"/>
      <c r="T18" s="12"/>
      <c r="U18" s="31" t="s">
        <v>521</v>
      </c>
      <c r="W18" s="31" t="s">
        <v>144</v>
      </c>
      <c r="Y18" s="31" t="s">
        <v>279</v>
      </c>
      <c r="Z18" s="31" t="s">
        <v>407</v>
      </c>
      <c r="AA18" s="77" t="s">
        <v>373</v>
      </c>
      <c r="AB18" s="77" t="s">
        <v>501</v>
      </c>
      <c r="AC18" s="30"/>
      <c r="AD18" s="30"/>
      <c r="AE18" s="30"/>
      <c r="AF18" s="29"/>
      <c r="AK18" s="45" t="str">
        <f t="shared" si="7"/>
        <v>Q</v>
      </c>
    </row>
    <row r="19" spans="1:37" ht="13.5" customHeight="1" x14ac:dyDescent="0.15">
      <c r="A19" s="13" t="s">
        <v>195</v>
      </c>
      <c r="B19" s="14"/>
      <c r="C19" s="12" t="str">
        <f t="shared" si="9"/>
        <v/>
      </c>
      <c r="D19" s="12" t="str">
        <f t="shared" si="8"/>
        <v>少子化社会対策</v>
      </c>
      <c r="F19" s="17" t="s">
        <v>113</v>
      </c>
      <c r="G19" s="16"/>
      <c r="H19" s="12" t="str">
        <f t="shared" si="1"/>
        <v/>
      </c>
      <c r="I19" s="12" t="str">
        <f t="shared" si="5"/>
        <v>一般会計</v>
      </c>
      <c r="K19" s="12"/>
      <c r="L19" s="12"/>
      <c r="O19" s="12"/>
      <c r="P19" s="12"/>
      <c r="Q19" s="18"/>
      <c r="T19" s="12"/>
      <c r="U19" s="31" t="s">
        <v>522</v>
      </c>
      <c r="W19" s="31" t="s">
        <v>145</v>
      </c>
      <c r="Y19" s="31" t="s">
        <v>280</v>
      </c>
      <c r="Z19" s="31" t="s">
        <v>408</v>
      </c>
      <c r="AA19" s="77" t="s">
        <v>374</v>
      </c>
      <c r="AB19" s="77" t="s">
        <v>502</v>
      </c>
      <c r="AC19" s="30"/>
      <c r="AD19" s="30"/>
      <c r="AE19" s="30"/>
      <c r="AF19" s="29"/>
      <c r="AK19" s="45" t="str">
        <f t="shared" si="7"/>
        <v>R</v>
      </c>
    </row>
    <row r="20" spans="1:37" ht="13.5" customHeight="1" x14ac:dyDescent="0.15">
      <c r="A20" s="13" t="s">
        <v>196</v>
      </c>
      <c r="B20" s="14"/>
      <c r="C20" s="12" t="str">
        <f t="shared" si="9"/>
        <v/>
      </c>
      <c r="D20" s="12" t="str">
        <f t="shared" si="8"/>
        <v>少子化社会対策</v>
      </c>
      <c r="F20" s="17" t="s">
        <v>194</v>
      </c>
      <c r="G20" s="16"/>
      <c r="H20" s="12" t="str">
        <f t="shared" si="1"/>
        <v/>
      </c>
      <c r="I20" s="12" t="str">
        <f t="shared" si="5"/>
        <v>一般会計</v>
      </c>
      <c r="K20" s="12"/>
      <c r="L20" s="12"/>
      <c r="O20" s="12"/>
      <c r="P20" s="12"/>
      <c r="Q20" s="18"/>
      <c r="T20" s="12"/>
      <c r="U20" s="31" t="s">
        <v>523</v>
      </c>
      <c r="W20" s="31" t="s">
        <v>146</v>
      </c>
      <c r="Y20" s="31" t="s">
        <v>281</v>
      </c>
      <c r="Z20" s="31" t="s">
        <v>409</v>
      </c>
      <c r="AA20" s="77" t="s">
        <v>375</v>
      </c>
      <c r="AB20" s="77" t="s">
        <v>503</v>
      </c>
      <c r="AC20" s="30"/>
      <c r="AD20" s="30"/>
      <c r="AE20" s="30"/>
      <c r="AF20" s="29"/>
      <c r="AK20" s="45" t="str">
        <f t="shared" si="7"/>
        <v>S</v>
      </c>
    </row>
    <row r="21" spans="1:37" ht="13.5" customHeight="1" x14ac:dyDescent="0.15">
      <c r="A21" s="13" t="s">
        <v>197</v>
      </c>
      <c r="B21" s="14"/>
      <c r="C21" s="12" t="str">
        <f t="shared" si="9"/>
        <v/>
      </c>
      <c r="D21" s="12" t="str">
        <f t="shared" si="8"/>
        <v>少子化社会対策</v>
      </c>
      <c r="F21" s="17" t="s">
        <v>114</v>
      </c>
      <c r="G21" s="16"/>
      <c r="H21" s="12" t="str">
        <f t="shared" si="1"/>
        <v/>
      </c>
      <c r="I21" s="12" t="str">
        <f t="shared" si="5"/>
        <v>一般会計</v>
      </c>
      <c r="K21" s="12"/>
      <c r="L21" s="12"/>
      <c r="O21" s="12"/>
      <c r="P21" s="12"/>
      <c r="Q21" s="18"/>
      <c r="T21" s="12"/>
      <c r="U21" s="31" t="s">
        <v>524</v>
      </c>
      <c r="W21" s="31" t="s">
        <v>147</v>
      </c>
      <c r="Y21" s="31" t="s">
        <v>282</v>
      </c>
      <c r="Z21" s="31" t="s">
        <v>410</v>
      </c>
      <c r="AA21" s="77" t="s">
        <v>376</v>
      </c>
      <c r="AB21" s="77" t="s">
        <v>504</v>
      </c>
      <c r="AC21" s="30"/>
      <c r="AD21" s="30"/>
      <c r="AE21" s="30"/>
      <c r="AF21" s="29"/>
      <c r="AK21" s="45" t="str">
        <f t="shared" si="7"/>
        <v>T</v>
      </c>
    </row>
    <row r="22" spans="1:37" ht="13.5" customHeight="1" x14ac:dyDescent="0.15">
      <c r="A22" s="13" t="s">
        <v>198</v>
      </c>
      <c r="B22" s="14"/>
      <c r="C22" s="12" t="str">
        <f t="shared" si="9"/>
        <v/>
      </c>
      <c r="D22" s="12" t="str">
        <f>IF(C22="",D21,IF(D21&lt;&gt;"",CONCATENATE(D21,"、",C22),C22))</f>
        <v>少子化社会対策</v>
      </c>
      <c r="F22" s="17" t="s">
        <v>115</v>
      </c>
      <c r="G22" s="16"/>
      <c r="H22" s="12" t="str">
        <f t="shared" si="1"/>
        <v/>
      </c>
      <c r="I22" s="12" t="str">
        <f t="shared" si="5"/>
        <v>一般会計</v>
      </c>
      <c r="K22" s="12"/>
      <c r="L22" s="12"/>
      <c r="O22" s="12"/>
      <c r="P22" s="12"/>
      <c r="Q22" s="18"/>
      <c r="T22" s="12"/>
      <c r="U22" s="31" t="s">
        <v>562</v>
      </c>
      <c r="W22" s="31" t="s">
        <v>148</v>
      </c>
      <c r="Y22" s="31" t="s">
        <v>283</v>
      </c>
      <c r="Z22" s="31" t="s">
        <v>411</v>
      </c>
      <c r="AA22" s="77" t="s">
        <v>377</v>
      </c>
      <c r="AB22" s="77" t="s">
        <v>505</v>
      </c>
      <c r="AC22" s="30"/>
      <c r="AD22" s="30"/>
      <c r="AE22" s="30"/>
      <c r="AF22" s="29"/>
      <c r="AK22" s="45" t="str">
        <f t="shared" si="7"/>
        <v>U</v>
      </c>
    </row>
    <row r="23" spans="1:37" ht="13.5" customHeight="1" x14ac:dyDescent="0.15">
      <c r="A23" s="76" t="s">
        <v>255</v>
      </c>
      <c r="B23" s="14"/>
      <c r="C23" s="12" t="str">
        <f t="shared" si="9"/>
        <v/>
      </c>
      <c r="D23" s="12" t="str">
        <f>IF(C23="",D22,IF(D22&lt;&gt;"",CONCATENATE(D22,"、",C23),C23))</f>
        <v>少子化社会対策</v>
      </c>
      <c r="F23" s="17" t="s">
        <v>116</v>
      </c>
      <c r="G23" s="16"/>
      <c r="H23" s="12" t="str">
        <f t="shared" si="1"/>
        <v/>
      </c>
      <c r="I23" s="12" t="str">
        <f t="shared" si="5"/>
        <v>一般会計</v>
      </c>
      <c r="K23" s="12"/>
      <c r="L23" s="12"/>
      <c r="O23" s="12"/>
      <c r="P23" s="12"/>
      <c r="Q23" s="18"/>
      <c r="T23" s="12"/>
      <c r="U23" s="31" t="s">
        <v>525</v>
      </c>
      <c r="W23" s="31" t="s">
        <v>149</v>
      </c>
      <c r="Y23" s="31" t="s">
        <v>284</v>
      </c>
      <c r="Z23" s="31" t="s">
        <v>412</v>
      </c>
      <c r="AA23" s="77" t="s">
        <v>378</v>
      </c>
      <c r="AB23" s="77" t="s">
        <v>506</v>
      </c>
      <c r="AC23" s="30"/>
      <c r="AD23" s="30"/>
      <c r="AE23" s="30"/>
      <c r="AF23" s="29"/>
      <c r="AK23" s="45" t="str">
        <f t="shared" si="7"/>
        <v>V</v>
      </c>
    </row>
    <row r="24" spans="1:37" ht="13.5" customHeight="1" x14ac:dyDescent="0.15">
      <c r="A24" s="87"/>
      <c r="B24" s="74"/>
      <c r="F24" s="17" t="s">
        <v>258</v>
      </c>
      <c r="G24" s="16"/>
      <c r="H24" s="12" t="str">
        <f t="shared" si="1"/>
        <v/>
      </c>
      <c r="I24" s="12" t="str">
        <f t="shared" si="5"/>
        <v>一般会計</v>
      </c>
      <c r="K24" s="12"/>
      <c r="L24" s="12"/>
      <c r="O24" s="12"/>
      <c r="P24" s="12"/>
      <c r="Q24" s="18"/>
      <c r="T24" s="12"/>
      <c r="U24" s="31" t="s">
        <v>526</v>
      </c>
      <c r="W24" s="31" t="s">
        <v>150</v>
      </c>
      <c r="Y24" s="31" t="s">
        <v>285</v>
      </c>
      <c r="Z24" s="31" t="s">
        <v>413</v>
      </c>
      <c r="AA24" s="77" t="s">
        <v>379</v>
      </c>
      <c r="AB24" s="77" t="s">
        <v>507</v>
      </c>
      <c r="AC24" s="30"/>
      <c r="AD24" s="30"/>
      <c r="AE24" s="30"/>
      <c r="AF24" s="29"/>
      <c r="AK24" s="45" t="str">
        <f>CHAR(CODE(AK23)+1)</f>
        <v>W</v>
      </c>
    </row>
    <row r="25" spans="1:37" ht="13.5" customHeight="1" x14ac:dyDescent="0.15">
      <c r="A25" s="75"/>
      <c r="B25" s="74"/>
      <c r="F25" s="17" t="s">
        <v>117</v>
      </c>
      <c r="G25" s="16"/>
      <c r="H25" s="12" t="str">
        <f t="shared" si="1"/>
        <v/>
      </c>
      <c r="I25" s="12" t="str">
        <f t="shared" si="5"/>
        <v>一般会計</v>
      </c>
      <c r="K25" s="12"/>
      <c r="L25" s="12"/>
      <c r="O25" s="12"/>
      <c r="P25" s="12"/>
      <c r="Q25" s="18"/>
      <c r="T25" s="12"/>
      <c r="U25" s="31" t="s">
        <v>527</v>
      </c>
      <c r="W25" s="67"/>
      <c r="Y25" s="31" t="s">
        <v>286</v>
      </c>
      <c r="Z25" s="31" t="s">
        <v>414</v>
      </c>
      <c r="AA25" s="77" t="s">
        <v>380</v>
      </c>
      <c r="AB25" s="77" t="s">
        <v>508</v>
      </c>
      <c r="AC25" s="30"/>
      <c r="AD25" s="30"/>
      <c r="AE25" s="30"/>
      <c r="AF25" s="29"/>
      <c r="AK25" s="45" t="str">
        <f t="shared" si="7"/>
        <v>X</v>
      </c>
    </row>
    <row r="26" spans="1:37" ht="13.5" customHeight="1" x14ac:dyDescent="0.15">
      <c r="A26" s="75"/>
      <c r="B26" s="74"/>
      <c r="F26" s="17" t="s">
        <v>118</v>
      </c>
      <c r="G26" s="16"/>
      <c r="H26" s="12" t="str">
        <f t="shared" si="1"/>
        <v/>
      </c>
      <c r="I26" s="12" t="str">
        <f t="shared" si="5"/>
        <v>一般会計</v>
      </c>
      <c r="K26" s="12"/>
      <c r="L26" s="12"/>
      <c r="O26" s="12"/>
      <c r="P26" s="12"/>
      <c r="Q26" s="18"/>
      <c r="T26" s="12"/>
      <c r="U26" s="31" t="s">
        <v>528</v>
      </c>
      <c r="Y26" s="31" t="s">
        <v>287</v>
      </c>
      <c r="Z26" s="31" t="s">
        <v>415</v>
      </c>
      <c r="AA26" s="77" t="s">
        <v>381</v>
      </c>
      <c r="AB26" s="77" t="s">
        <v>509</v>
      </c>
      <c r="AC26" s="30"/>
      <c r="AD26" s="30"/>
      <c r="AE26" s="30"/>
      <c r="AF26" s="29"/>
      <c r="AK26" s="45" t="str">
        <f t="shared" si="7"/>
        <v>Y</v>
      </c>
    </row>
    <row r="27" spans="1:37" ht="13.5" customHeight="1" x14ac:dyDescent="0.15">
      <c r="A27" s="12" t="str">
        <f>IF(D23="", "-", D23)</f>
        <v>少子化社会対策</v>
      </c>
      <c r="B27" s="12"/>
      <c r="F27" s="17" t="s">
        <v>119</v>
      </c>
      <c r="G27" s="16"/>
      <c r="H27" s="12" t="str">
        <f t="shared" si="1"/>
        <v/>
      </c>
      <c r="I27" s="12" t="str">
        <f t="shared" si="5"/>
        <v>一般会計</v>
      </c>
      <c r="K27" s="12"/>
      <c r="L27" s="12"/>
      <c r="O27" s="12"/>
      <c r="P27" s="12"/>
      <c r="Q27" s="18"/>
      <c r="T27" s="12"/>
      <c r="U27" s="31" t="s">
        <v>529</v>
      </c>
      <c r="Y27" s="31" t="s">
        <v>288</v>
      </c>
      <c r="Z27" s="31" t="s">
        <v>416</v>
      </c>
      <c r="AA27" s="77" t="s">
        <v>382</v>
      </c>
      <c r="AB27" s="77" t="s">
        <v>510</v>
      </c>
      <c r="AC27" s="30"/>
      <c r="AD27" s="30"/>
      <c r="AE27" s="30"/>
      <c r="AF27" s="29"/>
      <c r="AK27" s="45" t="str">
        <f>CHAR(CODE(AK26)+1)</f>
        <v>Z</v>
      </c>
    </row>
    <row r="28" spans="1:37" ht="13.5" customHeight="1" x14ac:dyDescent="0.15">
      <c r="B28" s="12"/>
      <c r="F28" s="17" t="s">
        <v>120</v>
      </c>
      <c r="G28" s="16"/>
      <c r="H28" s="12" t="str">
        <f t="shared" si="1"/>
        <v/>
      </c>
      <c r="I28" s="12" t="str">
        <f t="shared" si="5"/>
        <v>一般会計</v>
      </c>
      <c r="K28" s="12"/>
      <c r="L28" s="12"/>
      <c r="O28" s="12"/>
      <c r="P28" s="12"/>
      <c r="Q28" s="18"/>
      <c r="T28" s="12"/>
      <c r="U28" s="31" t="s">
        <v>530</v>
      </c>
      <c r="Y28" s="31" t="s">
        <v>289</v>
      </c>
      <c r="Z28" s="31" t="s">
        <v>417</v>
      </c>
      <c r="AA28" s="77" t="s">
        <v>383</v>
      </c>
      <c r="AB28" s="77" t="s">
        <v>511</v>
      </c>
      <c r="AC28" s="30"/>
      <c r="AD28" s="30"/>
      <c r="AE28" s="30"/>
      <c r="AF28" s="29"/>
      <c r="AK28" s="45" t="s">
        <v>178</v>
      </c>
    </row>
    <row r="29" spans="1:37" ht="13.5" customHeight="1" x14ac:dyDescent="0.15">
      <c r="A29" s="12"/>
      <c r="B29" s="12"/>
      <c r="F29" s="17" t="s">
        <v>186</v>
      </c>
      <c r="G29" s="16"/>
      <c r="H29" s="12" t="str">
        <f t="shared" si="1"/>
        <v/>
      </c>
      <c r="I29" s="12" t="str">
        <f t="shared" si="5"/>
        <v>一般会計</v>
      </c>
      <c r="K29" s="12"/>
      <c r="L29" s="12"/>
      <c r="O29" s="12"/>
      <c r="P29" s="12"/>
      <c r="Q29" s="18"/>
      <c r="T29" s="12"/>
      <c r="U29" s="31" t="s">
        <v>531</v>
      </c>
      <c r="Y29" s="31" t="s">
        <v>290</v>
      </c>
      <c r="Z29" s="31" t="s">
        <v>418</v>
      </c>
      <c r="AA29" s="77" t="s">
        <v>384</v>
      </c>
      <c r="AB29" s="77" t="s">
        <v>512</v>
      </c>
      <c r="AC29" s="30"/>
      <c r="AD29" s="30"/>
      <c r="AE29" s="30"/>
      <c r="AF29" s="29"/>
      <c r="AK29" s="45" t="str">
        <f t="shared" si="7"/>
        <v>b</v>
      </c>
    </row>
    <row r="30" spans="1:37" ht="13.5" customHeight="1" x14ac:dyDescent="0.15">
      <c r="A30" s="12"/>
      <c r="B30" s="12"/>
      <c r="F30" s="17" t="s">
        <v>187</v>
      </c>
      <c r="G30" s="16"/>
      <c r="H30" s="12" t="str">
        <f t="shared" si="1"/>
        <v/>
      </c>
      <c r="I30" s="12" t="str">
        <f t="shared" si="5"/>
        <v>一般会計</v>
      </c>
      <c r="K30" s="12"/>
      <c r="L30" s="12"/>
      <c r="O30" s="12"/>
      <c r="P30" s="12"/>
      <c r="Q30" s="18"/>
      <c r="T30" s="12"/>
      <c r="U30" s="31" t="s">
        <v>532</v>
      </c>
      <c r="Y30" s="31" t="s">
        <v>291</v>
      </c>
      <c r="Z30" s="31" t="s">
        <v>419</v>
      </c>
      <c r="AA30" s="77" t="s">
        <v>385</v>
      </c>
      <c r="AB30" s="77" t="s">
        <v>513</v>
      </c>
      <c r="AC30" s="30"/>
      <c r="AD30" s="30"/>
      <c r="AE30" s="30"/>
      <c r="AF30" s="29"/>
      <c r="AK30" s="45" t="str">
        <f t="shared" si="7"/>
        <v>c</v>
      </c>
    </row>
    <row r="31" spans="1:37" ht="13.5" customHeight="1" x14ac:dyDescent="0.15">
      <c r="A31" s="12"/>
      <c r="B31" s="12"/>
      <c r="F31" s="17" t="s">
        <v>188</v>
      </c>
      <c r="G31" s="16"/>
      <c r="H31" s="12" t="str">
        <f t="shared" si="1"/>
        <v/>
      </c>
      <c r="I31" s="12" t="str">
        <f t="shared" si="5"/>
        <v>一般会計</v>
      </c>
      <c r="K31" s="12"/>
      <c r="L31" s="12"/>
      <c r="O31" s="12"/>
      <c r="P31" s="12"/>
      <c r="Q31" s="18"/>
      <c r="T31" s="12"/>
      <c r="U31" s="31" t="s">
        <v>533</v>
      </c>
      <c r="Y31" s="31" t="s">
        <v>292</v>
      </c>
      <c r="Z31" s="31" t="s">
        <v>420</v>
      </c>
      <c r="AA31" s="77" t="s">
        <v>386</v>
      </c>
      <c r="AB31" s="77" t="s">
        <v>514</v>
      </c>
      <c r="AC31" s="30"/>
      <c r="AD31" s="30"/>
      <c r="AE31" s="30"/>
      <c r="AF31" s="29"/>
      <c r="AK31" s="45" t="str">
        <f t="shared" si="7"/>
        <v>d</v>
      </c>
    </row>
    <row r="32" spans="1:37" ht="13.5" customHeight="1" x14ac:dyDescent="0.15">
      <c r="A32" s="12"/>
      <c r="B32" s="12"/>
      <c r="F32" s="17" t="s">
        <v>189</v>
      </c>
      <c r="G32" s="16"/>
      <c r="H32" s="12" t="str">
        <f t="shared" si="1"/>
        <v/>
      </c>
      <c r="I32" s="12" t="str">
        <f t="shared" si="5"/>
        <v>一般会計</v>
      </c>
      <c r="K32" s="12"/>
      <c r="L32" s="12"/>
      <c r="O32" s="12"/>
      <c r="P32" s="12"/>
      <c r="Q32" s="18"/>
      <c r="T32" s="12"/>
      <c r="U32" s="31" t="s">
        <v>534</v>
      </c>
      <c r="Y32" s="31" t="s">
        <v>293</v>
      </c>
      <c r="Z32" s="31" t="s">
        <v>421</v>
      </c>
      <c r="AA32" s="77" t="s">
        <v>58</v>
      </c>
      <c r="AB32" s="77" t="s">
        <v>58</v>
      </c>
      <c r="AC32" s="30"/>
      <c r="AD32" s="30"/>
      <c r="AE32" s="30"/>
      <c r="AF32" s="29"/>
      <c r="AK32" s="45" t="str">
        <f t="shared" si="7"/>
        <v>e</v>
      </c>
    </row>
    <row r="33" spans="1:37" ht="13.5" customHeight="1" x14ac:dyDescent="0.15">
      <c r="A33" s="12"/>
      <c r="B33" s="12"/>
      <c r="F33" s="17" t="s">
        <v>190</v>
      </c>
      <c r="G33" s="16"/>
      <c r="H33" s="12" t="str">
        <f t="shared" si="1"/>
        <v/>
      </c>
      <c r="I33" s="12" t="str">
        <f t="shared" si="5"/>
        <v>一般会計</v>
      </c>
      <c r="K33" s="12"/>
      <c r="L33" s="12"/>
      <c r="O33" s="12"/>
      <c r="P33" s="12"/>
      <c r="Q33" s="18"/>
      <c r="T33" s="12"/>
      <c r="U33" s="31" t="s">
        <v>535</v>
      </c>
      <c r="Y33" s="31" t="s">
        <v>294</v>
      </c>
      <c r="Z33" s="31" t="s">
        <v>422</v>
      </c>
      <c r="AA33" s="67"/>
      <c r="AB33" s="30"/>
      <c r="AC33" s="30"/>
      <c r="AD33" s="30"/>
      <c r="AE33" s="30"/>
      <c r="AF33" s="29"/>
      <c r="AK33" s="45" t="str">
        <f t="shared" si="7"/>
        <v>f</v>
      </c>
    </row>
    <row r="34" spans="1:37" ht="13.5" customHeight="1" x14ac:dyDescent="0.15">
      <c r="A34" s="12"/>
      <c r="B34" s="12"/>
      <c r="F34" s="17" t="s">
        <v>191</v>
      </c>
      <c r="G34" s="16"/>
      <c r="H34" s="12" t="str">
        <f t="shared" si="1"/>
        <v/>
      </c>
      <c r="I34" s="12" t="str">
        <f t="shared" si="5"/>
        <v>一般会計</v>
      </c>
      <c r="K34" s="12"/>
      <c r="L34" s="12"/>
      <c r="O34" s="12"/>
      <c r="P34" s="12"/>
      <c r="Q34" s="18"/>
      <c r="T34" s="12"/>
      <c r="U34" s="31" t="s">
        <v>536</v>
      </c>
      <c r="Y34" s="31" t="s">
        <v>295</v>
      </c>
      <c r="Z34" s="31" t="s">
        <v>423</v>
      </c>
      <c r="AB34" s="30"/>
      <c r="AC34" s="30"/>
      <c r="AD34" s="30"/>
      <c r="AE34" s="30"/>
      <c r="AF34" s="29"/>
      <c r="AK34" s="45" t="str">
        <f t="shared" si="7"/>
        <v>g</v>
      </c>
    </row>
    <row r="35" spans="1:37" ht="13.5" customHeight="1" x14ac:dyDescent="0.15">
      <c r="A35" s="12"/>
      <c r="B35" s="12"/>
      <c r="F35" s="17" t="s">
        <v>192</v>
      </c>
      <c r="G35" s="16"/>
      <c r="H35" s="12" t="str">
        <f t="shared" si="1"/>
        <v/>
      </c>
      <c r="I35" s="12" t="str">
        <f t="shared" si="5"/>
        <v>一般会計</v>
      </c>
      <c r="K35" s="12"/>
      <c r="L35" s="12"/>
      <c r="O35" s="12"/>
      <c r="P35" s="12"/>
      <c r="Q35" s="18"/>
      <c r="T35" s="12"/>
      <c r="U35" s="31" t="s">
        <v>537</v>
      </c>
      <c r="Y35" s="31" t="s">
        <v>296</v>
      </c>
      <c r="Z35" s="31" t="s">
        <v>424</v>
      </c>
      <c r="AC35" s="30"/>
      <c r="AF35" s="29"/>
      <c r="AK35" s="45" t="str">
        <f t="shared" si="7"/>
        <v>h</v>
      </c>
    </row>
    <row r="36" spans="1:37" ht="13.5" customHeight="1" x14ac:dyDescent="0.15">
      <c r="A36" s="12"/>
      <c r="B36" s="12"/>
      <c r="F36" s="17" t="s">
        <v>193</v>
      </c>
      <c r="G36" s="16"/>
      <c r="H36" s="12" t="str">
        <f t="shared" si="1"/>
        <v/>
      </c>
      <c r="I36" s="12" t="str">
        <f t="shared" si="5"/>
        <v>一般会計</v>
      </c>
      <c r="K36" s="12"/>
      <c r="L36" s="12"/>
      <c r="O36" s="12"/>
      <c r="P36" s="12"/>
      <c r="Q36" s="18"/>
      <c r="T36" s="12"/>
      <c r="Y36" s="31" t="s">
        <v>297</v>
      </c>
      <c r="Z36" s="31" t="s">
        <v>425</v>
      </c>
      <c r="AF36" s="29"/>
      <c r="AK36" s="45"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298</v>
      </c>
      <c r="Z37" s="31" t="s">
        <v>426</v>
      </c>
      <c r="AF37" s="29"/>
      <c r="AK37" s="45" t="str">
        <f t="shared" si="7"/>
        <v>j</v>
      </c>
    </row>
    <row r="38" spans="1:37" x14ac:dyDescent="0.15">
      <c r="A38" s="12"/>
      <c r="B38" s="12"/>
      <c r="F38" s="12"/>
      <c r="G38" s="18"/>
      <c r="K38" s="12"/>
      <c r="L38" s="12"/>
      <c r="O38" s="12"/>
      <c r="P38" s="12"/>
      <c r="Q38" s="18"/>
      <c r="T38" s="12"/>
      <c r="Y38" s="31" t="s">
        <v>299</v>
      </c>
      <c r="Z38" s="31" t="s">
        <v>427</v>
      </c>
      <c r="AF38" s="29"/>
      <c r="AK38" s="45" t="str">
        <f t="shared" si="7"/>
        <v>k</v>
      </c>
    </row>
    <row r="39" spans="1:37" x14ac:dyDescent="0.15">
      <c r="A39" s="12"/>
      <c r="B39" s="12"/>
      <c r="F39" s="12" t="str">
        <f>I37</f>
        <v>一般会計</v>
      </c>
      <c r="G39" s="18"/>
      <c r="K39" s="12"/>
      <c r="L39" s="12"/>
      <c r="O39" s="12"/>
      <c r="P39" s="12"/>
      <c r="Q39" s="18"/>
      <c r="T39" s="12"/>
      <c r="U39" s="31" t="s">
        <v>539</v>
      </c>
      <c r="Y39" s="31" t="s">
        <v>300</v>
      </c>
      <c r="Z39" s="31" t="s">
        <v>428</v>
      </c>
      <c r="AF39" s="29"/>
      <c r="AK39" s="45" t="str">
        <f t="shared" si="7"/>
        <v>l</v>
      </c>
    </row>
    <row r="40" spans="1:37" x14ac:dyDescent="0.15">
      <c r="A40" s="12"/>
      <c r="B40" s="12"/>
      <c r="F40" s="12"/>
      <c r="G40" s="18"/>
      <c r="K40" s="12"/>
      <c r="L40" s="12"/>
      <c r="O40" s="12"/>
      <c r="P40" s="12"/>
      <c r="Q40" s="18"/>
      <c r="T40" s="12"/>
      <c r="U40" s="31"/>
      <c r="Y40" s="31" t="s">
        <v>301</v>
      </c>
      <c r="Z40" s="31" t="s">
        <v>429</v>
      </c>
      <c r="AF40" s="29"/>
      <c r="AK40" s="45" t="str">
        <f t="shared" si="7"/>
        <v>m</v>
      </c>
    </row>
    <row r="41" spans="1:37" x14ac:dyDescent="0.15">
      <c r="A41" s="12"/>
      <c r="B41" s="12"/>
      <c r="F41" s="12"/>
      <c r="G41" s="18"/>
      <c r="K41" s="12"/>
      <c r="L41" s="12"/>
      <c r="O41" s="12"/>
      <c r="P41" s="12"/>
      <c r="Q41" s="18"/>
      <c r="T41" s="12"/>
      <c r="U41" s="31" t="s">
        <v>242</v>
      </c>
      <c r="Y41" s="31" t="s">
        <v>302</v>
      </c>
      <c r="Z41" s="31" t="s">
        <v>430</v>
      </c>
      <c r="AF41" s="29"/>
      <c r="AK41" s="45" t="str">
        <f t="shared" si="7"/>
        <v>n</v>
      </c>
    </row>
    <row r="42" spans="1:37" x14ac:dyDescent="0.15">
      <c r="A42" s="12"/>
      <c r="B42" s="12"/>
      <c r="F42" s="12"/>
      <c r="G42" s="18"/>
      <c r="K42" s="12"/>
      <c r="L42" s="12"/>
      <c r="O42" s="12"/>
      <c r="P42" s="12"/>
      <c r="Q42" s="18"/>
      <c r="T42" s="12"/>
      <c r="U42" s="31" t="s">
        <v>252</v>
      </c>
      <c r="Y42" s="31" t="s">
        <v>303</v>
      </c>
      <c r="Z42" s="31" t="s">
        <v>431</v>
      </c>
      <c r="AF42" s="29"/>
      <c r="AK42" s="45" t="str">
        <f t="shared" si="7"/>
        <v>o</v>
      </c>
    </row>
    <row r="43" spans="1:37" x14ac:dyDescent="0.15">
      <c r="A43" s="12"/>
      <c r="B43" s="12"/>
      <c r="F43" s="12"/>
      <c r="G43" s="18"/>
      <c r="K43" s="12"/>
      <c r="L43" s="12"/>
      <c r="O43" s="12"/>
      <c r="P43" s="12"/>
      <c r="Q43" s="18"/>
      <c r="T43" s="12"/>
      <c r="Y43" s="31" t="s">
        <v>304</v>
      </c>
      <c r="Z43" s="31" t="s">
        <v>432</v>
      </c>
      <c r="AF43" s="29"/>
      <c r="AK43" s="45" t="str">
        <f t="shared" si="7"/>
        <v>p</v>
      </c>
    </row>
    <row r="44" spans="1:37" x14ac:dyDescent="0.15">
      <c r="A44" s="12"/>
      <c r="B44" s="12"/>
      <c r="F44" s="12"/>
      <c r="G44" s="18"/>
      <c r="K44" s="12"/>
      <c r="L44" s="12"/>
      <c r="O44" s="12"/>
      <c r="P44" s="12"/>
      <c r="Q44" s="18"/>
      <c r="T44" s="12"/>
      <c r="Y44" s="31" t="s">
        <v>305</v>
      </c>
      <c r="Z44" s="31" t="s">
        <v>433</v>
      </c>
      <c r="AF44" s="29"/>
      <c r="AK44" s="45" t="str">
        <f t="shared" si="7"/>
        <v>q</v>
      </c>
    </row>
    <row r="45" spans="1:37" x14ac:dyDescent="0.15">
      <c r="A45" s="12"/>
      <c r="B45" s="12"/>
      <c r="F45" s="12"/>
      <c r="G45" s="18"/>
      <c r="K45" s="12"/>
      <c r="L45" s="12"/>
      <c r="O45" s="12"/>
      <c r="P45" s="12"/>
      <c r="Q45" s="18"/>
      <c r="T45" s="12"/>
      <c r="U45" s="28" t="s">
        <v>152</v>
      </c>
      <c r="Y45" s="31" t="s">
        <v>306</v>
      </c>
      <c r="Z45" s="31" t="s">
        <v>434</v>
      </c>
      <c r="AF45" s="29"/>
      <c r="AK45" s="45" t="str">
        <f t="shared" si="7"/>
        <v>r</v>
      </c>
    </row>
    <row r="46" spans="1:37" x14ac:dyDescent="0.15">
      <c r="A46" s="12"/>
      <c r="B46" s="12"/>
      <c r="F46" s="12"/>
      <c r="G46" s="18"/>
      <c r="K46" s="12"/>
      <c r="L46" s="12"/>
      <c r="O46" s="12"/>
      <c r="P46" s="12"/>
      <c r="Q46" s="18"/>
      <c r="T46" s="12"/>
      <c r="U46" s="84" t="s">
        <v>561</v>
      </c>
      <c r="Y46" s="31" t="s">
        <v>307</v>
      </c>
      <c r="Z46" s="31" t="s">
        <v>435</v>
      </c>
      <c r="AF46" s="29"/>
      <c r="AK46" s="45" t="str">
        <f t="shared" si="7"/>
        <v>s</v>
      </c>
    </row>
    <row r="47" spans="1:37" x14ac:dyDescent="0.15">
      <c r="A47" s="12"/>
      <c r="B47" s="12"/>
      <c r="F47" s="12"/>
      <c r="G47" s="18"/>
      <c r="K47" s="12"/>
      <c r="L47" s="12"/>
      <c r="O47" s="12"/>
      <c r="P47" s="12"/>
      <c r="Q47" s="18"/>
      <c r="T47" s="12"/>
      <c r="Y47" s="31" t="s">
        <v>308</v>
      </c>
      <c r="Z47" s="31" t="s">
        <v>436</v>
      </c>
      <c r="AF47" s="29"/>
      <c r="AK47" s="45" t="str">
        <f t="shared" si="7"/>
        <v>t</v>
      </c>
    </row>
    <row r="48" spans="1:37" x14ac:dyDescent="0.15">
      <c r="A48" s="12"/>
      <c r="B48" s="12"/>
      <c r="F48" s="12"/>
      <c r="G48" s="18"/>
      <c r="K48" s="12"/>
      <c r="L48" s="12"/>
      <c r="O48" s="12"/>
      <c r="P48" s="12"/>
      <c r="Q48" s="18"/>
      <c r="T48" s="12"/>
      <c r="U48" s="84">
        <v>2021</v>
      </c>
      <c r="Y48" s="31" t="s">
        <v>309</v>
      </c>
      <c r="Z48" s="31" t="s">
        <v>437</v>
      </c>
      <c r="AF48" s="29"/>
      <c r="AK48" s="45" t="str">
        <f t="shared" si="7"/>
        <v>u</v>
      </c>
    </row>
    <row r="49" spans="1:37" x14ac:dyDescent="0.15">
      <c r="A49" s="12"/>
      <c r="B49" s="12"/>
      <c r="F49" s="12"/>
      <c r="G49" s="18"/>
      <c r="K49" s="12"/>
      <c r="L49" s="12"/>
      <c r="O49" s="12"/>
      <c r="P49" s="12"/>
      <c r="Q49" s="18"/>
      <c r="T49" s="12"/>
      <c r="U49" s="84">
        <v>2022</v>
      </c>
      <c r="Y49" s="31" t="s">
        <v>310</v>
      </c>
      <c r="Z49" s="31" t="s">
        <v>438</v>
      </c>
      <c r="AF49" s="29"/>
      <c r="AK49" s="45" t="str">
        <f t="shared" si="7"/>
        <v>v</v>
      </c>
    </row>
    <row r="50" spans="1:37" x14ac:dyDescent="0.15">
      <c r="A50" s="12"/>
      <c r="B50" s="12"/>
      <c r="F50" s="12"/>
      <c r="G50" s="18"/>
      <c r="K50" s="12"/>
      <c r="L50" s="12"/>
      <c r="O50" s="12"/>
      <c r="P50" s="12"/>
      <c r="Q50" s="18"/>
      <c r="T50" s="12"/>
      <c r="U50" s="84">
        <v>2023</v>
      </c>
      <c r="Y50" s="31" t="s">
        <v>311</v>
      </c>
      <c r="Z50" s="31" t="s">
        <v>439</v>
      </c>
      <c r="AF50" s="29"/>
    </row>
    <row r="51" spans="1:37" x14ac:dyDescent="0.15">
      <c r="A51" s="12"/>
      <c r="B51" s="12"/>
      <c r="F51" s="12"/>
      <c r="G51" s="18"/>
      <c r="K51" s="12"/>
      <c r="L51" s="12"/>
      <c r="O51" s="12"/>
      <c r="P51" s="12"/>
      <c r="Q51" s="18"/>
      <c r="T51" s="12"/>
      <c r="U51" s="84">
        <v>2024</v>
      </c>
      <c r="Y51" s="31" t="s">
        <v>312</v>
      </c>
      <c r="Z51" s="31" t="s">
        <v>440</v>
      </c>
      <c r="AF51" s="29"/>
    </row>
    <row r="52" spans="1:37" x14ac:dyDescent="0.15">
      <c r="A52" s="12"/>
      <c r="B52" s="12"/>
      <c r="F52" s="12"/>
      <c r="G52" s="18"/>
      <c r="K52" s="12"/>
      <c r="L52" s="12"/>
      <c r="O52" s="12"/>
      <c r="P52" s="12"/>
      <c r="Q52" s="18"/>
      <c r="T52" s="12"/>
      <c r="U52" s="84">
        <v>2025</v>
      </c>
      <c r="Y52" s="31" t="s">
        <v>313</v>
      </c>
      <c r="Z52" s="31" t="s">
        <v>441</v>
      </c>
      <c r="AF52" s="29"/>
    </row>
    <row r="53" spans="1:37" x14ac:dyDescent="0.15">
      <c r="A53" s="12"/>
      <c r="B53" s="12"/>
      <c r="F53" s="12"/>
      <c r="G53" s="18"/>
      <c r="K53" s="12"/>
      <c r="L53" s="12"/>
      <c r="O53" s="12"/>
      <c r="P53" s="12"/>
      <c r="Q53" s="18"/>
      <c r="T53" s="12"/>
      <c r="U53" s="84">
        <v>2026</v>
      </c>
      <c r="Y53" s="31" t="s">
        <v>314</v>
      </c>
      <c r="Z53" s="31" t="s">
        <v>442</v>
      </c>
      <c r="AF53" s="29"/>
    </row>
    <row r="54" spans="1:37" x14ac:dyDescent="0.15">
      <c r="A54" s="12"/>
      <c r="B54" s="12"/>
      <c r="F54" s="12"/>
      <c r="G54" s="18"/>
      <c r="K54" s="12"/>
      <c r="L54" s="12"/>
      <c r="O54" s="12"/>
      <c r="P54" s="19"/>
      <c r="Q54" s="18"/>
      <c r="T54" s="12"/>
      <c r="Y54" s="31" t="s">
        <v>315</v>
      </c>
      <c r="Z54" s="31" t="s">
        <v>443</v>
      </c>
      <c r="AF54" s="29"/>
    </row>
    <row r="55" spans="1:37" x14ac:dyDescent="0.15">
      <c r="A55" s="12"/>
      <c r="B55" s="12"/>
      <c r="F55" s="12"/>
      <c r="G55" s="18"/>
      <c r="K55" s="12"/>
      <c r="L55" s="12"/>
      <c r="O55" s="12"/>
      <c r="P55" s="12"/>
      <c r="Q55" s="18"/>
      <c r="T55" s="12"/>
      <c r="Y55" s="31" t="s">
        <v>316</v>
      </c>
      <c r="Z55" s="31" t="s">
        <v>444</v>
      </c>
      <c r="AF55" s="29"/>
    </row>
    <row r="56" spans="1:37" x14ac:dyDescent="0.15">
      <c r="A56" s="12"/>
      <c r="B56" s="12"/>
      <c r="F56" s="12"/>
      <c r="G56" s="18"/>
      <c r="K56" s="12"/>
      <c r="L56" s="12"/>
      <c r="O56" s="12"/>
      <c r="P56" s="12"/>
      <c r="Q56" s="18"/>
      <c r="T56" s="12"/>
      <c r="U56" s="84">
        <v>20</v>
      </c>
      <c r="Y56" s="31" t="s">
        <v>317</v>
      </c>
      <c r="Z56" s="31" t="s">
        <v>445</v>
      </c>
      <c r="AF56" s="29"/>
    </row>
    <row r="57" spans="1:37" x14ac:dyDescent="0.15">
      <c r="A57" s="12"/>
      <c r="B57" s="12"/>
      <c r="F57" s="12"/>
      <c r="G57" s="18"/>
      <c r="K57" s="12"/>
      <c r="L57" s="12"/>
      <c r="O57" s="12"/>
      <c r="P57" s="12"/>
      <c r="Q57" s="18"/>
      <c r="T57" s="12"/>
      <c r="U57" s="31" t="s">
        <v>515</v>
      </c>
      <c r="Y57" s="31" t="s">
        <v>318</v>
      </c>
      <c r="Z57" s="31" t="s">
        <v>446</v>
      </c>
      <c r="AF57" s="29"/>
    </row>
    <row r="58" spans="1:37" x14ac:dyDescent="0.15">
      <c r="A58" s="12"/>
      <c r="B58" s="12"/>
      <c r="F58" s="12"/>
      <c r="G58" s="18"/>
      <c r="K58" s="12"/>
      <c r="L58" s="12"/>
      <c r="O58" s="12"/>
      <c r="P58" s="12"/>
      <c r="Q58" s="18"/>
      <c r="T58" s="12"/>
      <c r="U58" s="31" t="s">
        <v>516</v>
      </c>
      <c r="Y58" s="31" t="s">
        <v>319</v>
      </c>
      <c r="Z58" s="31" t="s">
        <v>447</v>
      </c>
      <c r="AF58" s="29"/>
    </row>
    <row r="59" spans="1:37" x14ac:dyDescent="0.15">
      <c r="A59" s="12"/>
      <c r="B59" s="12"/>
      <c r="F59" s="12"/>
      <c r="G59" s="18"/>
      <c r="K59" s="12"/>
      <c r="L59" s="12"/>
      <c r="O59" s="12"/>
      <c r="P59" s="12"/>
      <c r="Q59" s="18"/>
      <c r="T59" s="12"/>
      <c r="Y59" s="31" t="s">
        <v>320</v>
      </c>
      <c r="Z59" s="31" t="s">
        <v>448</v>
      </c>
      <c r="AF59" s="29"/>
    </row>
    <row r="60" spans="1:37" x14ac:dyDescent="0.15">
      <c r="A60" s="12"/>
      <c r="B60" s="12"/>
      <c r="F60" s="12"/>
      <c r="G60" s="18"/>
      <c r="K60" s="12"/>
      <c r="L60" s="12"/>
      <c r="O60" s="12"/>
      <c r="P60" s="12"/>
      <c r="Q60" s="18"/>
      <c r="T60" s="12"/>
      <c r="Y60" s="31" t="s">
        <v>321</v>
      </c>
      <c r="Z60" s="31" t="s">
        <v>449</v>
      </c>
      <c r="AF60" s="29"/>
    </row>
    <row r="61" spans="1:37" x14ac:dyDescent="0.15">
      <c r="A61" s="12"/>
      <c r="B61" s="12"/>
      <c r="F61" s="12"/>
      <c r="G61" s="18"/>
      <c r="K61" s="12"/>
      <c r="L61" s="12"/>
      <c r="O61" s="12"/>
      <c r="P61" s="12"/>
      <c r="Q61" s="18"/>
      <c r="T61" s="12"/>
      <c r="Y61" s="31" t="s">
        <v>322</v>
      </c>
      <c r="Z61" s="31" t="s">
        <v>450</v>
      </c>
      <c r="AF61" s="29"/>
    </row>
    <row r="62" spans="1:37" x14ac:dyDescent="0.15">
      <c r="A62" s="12"/>
      <c r="B62" s="12"/>
      <c r="F62" s="12"/>
      <c r="G62" s="18"/>
      <c r="K62" s="12"/>
      <c r="L62" s="12"/>
      <c r="O62" s="12"/>
      <c r="P62" s="12"/>
      <c r="Q62" s="18"/>
      <c r="T62" s="12"/>
      <c r="Y62" s="31" t="s">
        <v>323</v>
      </c>
      <c r="Z62" s="31" t="s">
        <v>451</v>
      </c>
      <c r="AF62" s="29"/>
    </row>
    <row r="63" spans="1:37" x14ac:dyDescent="0.15">
      <c r="A63" s="12"/>
      <c r="B63" s="12"/>
      <c r="F63" s="12"/>
      <c r="G63" s="18"/>
      <c r="K63" s="12"/>
      <c r="L63" s="12"/>
      <c r="O63" s="12"/>
      <c r="P63" s="12"/>
      <c r="Q63" s="18"/>
      <c r="T63" s="12"/>
      <c r="Y63" s="31" t="s">
        <v>324</v>
      </c>
      <c r="Z63" s="31" t="s">
        <v>452</v>
      </c>
      <c r="AF63" s="29"/>
    </row>
    <row r="64" spans="1:37" x14ac:dyDescent="0.15">
      <c r="A64" s="12"/>
      <c r="B64" s="12"/>
      <c r="F64" s="12"/>
      <c r="G64" s="18"/>
      <c r="K64" s="12"/>
      <c r="L64" s="12"/>
      <c r="O64" s="12"/>
      <c r="P64" s="12"/>
      <c r="Q64" s="18"/>
      <c r="T64" s="12"/>
      <c r="Y64" s="31" t="s">
        <v>325</v>
      </c>
      <c r="Z64" s="31" t="s">
        <v>453</v>
      </c>
      <c r="AF64" s="29"/>
    </row>
    <row r="65" spans="1:32" x14ac:dyDescent="0.15">
      <c r="A65" s="12"/>
      <c r="B65" s="12"/>
      <c r="F65" s="12"/>
      <c r="G65" s="18"/>
      <c r="K65" s="12"/>
      <c r="L65" s="12"/>
      <c r="O65" s="12"/>
      <c r="P65" s="12"/>
      <c r="Q65" s="18"/>
      <c r="T65" s="12"/>
      <c r="Y65" s="31" t="s">
        <v>326</v>
      </c>
      <c r="Z65" s="31" t="s">
        <v>454</v>
      </c>
      <c r="AF65" s="29"/>
    </row>
    <row r="66" spans="1:32" x14ac:dyDescent="0.15">
      <c r="A66" s="12"/>
      <c r="B66" s="12"/>
      <c r="F66" s="12"/>
      <c r="G66" s="18"/>
      <c r="K66" s="12"/>
      <c r="L66" s="12"/>
      <c r="O66" s="12"/>
      <c r="P66" s="12"/>
      <c r="Q66" s="18"/>
      <c r="T66" s="12"/>
      <c r="Y66" s="31" t="s">
        <v>59</v>
      </c>
      <c r="Z66" s="31" t="s">
        <v>455</v>
      </c>
      <c r="AF66" s="29"/>
    </row>
    <row r="67" spans="1:32" x14ac:dyDescent="0.15">
      <c r="A67" s="12"/>
      <c r="B67" s="12"/>
      <c r="F67" s="12"/>
      <c r="G67" s="18"/>
      <c r="K67" s="12"/>
      <c r="L67" s="12"/>
      <c r="O67" s="12"/>
      <c r="P67" s="12"/>
      <c r="Q67" s="18"/>
      <c r="T67" s="12"/>
      <c r="Y67" s="31" t="s">
        <v>327</v>
      </c>
      <c r="Z67" s="31" t="s">
        <v>456</v>
      </c>
      <c r="AF67" s="29"/>
    </row>
    <row r="68" spans="1:32" x14ac:dyDescent="0.15">
      <c r="A68" s="12"/>
      <c r="B68" s="12"/>
      <c r="F68" s="12"/>
      <c r="G68" s="18"/>
      <c r="K68" s="12"/>
      <c r="L68" s="12"/>
      <c r="O68" s="12"/>
      <c r="P68" s="12"/>
      <c r="Q68" s="18"/>
      <c r="T68" s="12"/>
      <c r="Y68" s="31" t="s">
        <v>328</v>
      </c>
      <c r="Z68" s="31" t="s">
        <v>457</v>
      </c>
      <c r="AF68" s="29"/>
    </row>
    <row r="69" spans="1:32" x14ac:dyDescent="0.15">
      <c r="A69" s="12"/>
      <c r="B69" s="12"/>
      <c r="F69" s="12"/>
      <c r="G69" s="18"/>
      <c r="K69" s="12"/>
      <c r="L69" s="12"/>
      <c r="O69" s="12"/>
      <c r="P69" s="12"/>
      <c r="Q69" s="18"/>
      <c r="T69" s="12"/>
      <c r="Y69" s="31" t="s">
        <v>329</v>
      </c>
      <c r="Z69" s="31" t="s">
        <v>458</v>
      </c>
      <c r="AF69" s="29"/>
    </row>
    <row r="70" spans="1:32" x14ac:dyDescent="0.15">
      <c r="A70" s="12"/>
      <c r="B70" s="12"/>
      <c r="Y70" s="31" t="s">
        <v>330</v>
      </c>
      <c r="Z70" s="31" t="s">
        <v>459</v>
      </c>
    </row>
    <row r="71" spans="1:32" x14ac:dyDescent="0.15">
      <c r="Y71" s="31" t="s">
        <v>331</v>
      </c>
      <c r="Z71" s="31" t="s">
        <v>460</v>
      </c>
    </row>
    <row r="72" spans="1:32" x14ac:dyDescent="0.15">
      <c r="Y72" s="31" t="s">
        <v>332</v>
      </c>
      <c r="Z72" s="31" t="s">
        <v>461</v>
      </c>
    </row>
    <row r="73" spans="1:32" x14ac:dyDescent="0.15">
      <c r="Y73" s="31" t="s">
        <v>333</v>
      </c>
      <c r="Z73" s="31" t="s">
        <v>462</v>
      </c>
    </row>
    <row r="74" spans="1:32" x14ac:dyDescent="0.15">
      <c r="Y74" s="31" t="s">
        <v>334</v>
      </c>
      <c r="Z74" s="31" t="s">
        <v>463</v>
      </c>
    </row>
    <row r="75" spans="1:32" x14ac:dyDescent="0.15">
      <c r="Y75" s="31" t="s">
        <v>335</v>
      </c>
      <c r="Z75" s="31" t="s">
        <v>464</v>
      </c>
    </row>
    <row r="76" spans="1:32" x14ac:dyDescent="0.15">
      <c r="Y76" s="31" t="s">
        <v>336</v>
      </c>
      <c r="Z76" s="31" t="s">
        <v>465</v>
      </c>
    </row>
    <row r="77" spans="1:32" x14ac:dyDescent="0.15">
      <c r="Y77" s="31" t="s">
        <v>337</v>
      </c>
      <c r="Z77" s="31" t="s">
        <v>466</v>
      </c>
    </row>
    <row r="78" spans="1:32" x14ac:dyDescent="0.15">
      <c r="Y78" s="31" t="s">
        <v>338</v>
      </c>
      <c r="Z78" s="31" t="s">
        <v>467</v>
      </c>
    </row>
    <row r="79" spans="1:32" x14ac:dyDescent="0.15">
      <c r="Y79" s="31" t="s">
        <v>339</v>
      </c>
      <c r="Z79" s="31" t="s">
        <v>468</v>
      </c>
    </row>
    <row r="80" spans="1:32" x14ac:dyDescent="0.15">
      <c r="Y80" s="31" t="s">
        <v>340</v>
      </c>
      <c r="Z80" s="31" t="s">
        <v>469</v>
      </c>
    </row>
    <row r="81" spans="25:26" x14ac:dyDescent="0.15">
      <c r="Y81" s="31" t="s">
        <v>341</v>
      </c>
      <c r="Z81" s="31" t="s">
        <v>470</v>
      </c>
    </row>
    <row r="82" spans="25:26" x14ac:dyDescent="0.15">
      <c r="Y82" s="31" t="s">
        <v>342</v>
      </c>
      <c r="Z82" s="31" t="s">
        <v>471</v>
      </c>
    </row>
    <row r="83" spans="25:26" x14ac:dyDescent="0.15">
      <c r="Y83" s="31" t="s">
        <v>343</v>
      </c>
      <c r="Z83" s="31" t="s">
        <v>472</v>
      </c>
    </row>
    <row r="84" spans="25:26" x14ac:dyDescent="0.15">
      <c r="Y84" s="31" t="s">
        <v>344</v>
      </c>
      <c r="Z84" s="31" t="s">
        <v>473</v>
      </c>
    </row>
    <row r="85" spans="25:26" x14ac:dyDescent="0.15">
      <c r="Y85" s="31" t="s">
        <v>345</v>
      </c>
      <c r="Z85" s="31" t="s">
        <v>474</v>
      </c>
    </row>
    <row r="86" spans="25:26" x14ac:dyDescent="0.15">
      <c r="Y86" s="31" t="s">
        <v>346</v>
      </c>
      <c r="Z86" s="31" t="s">
        <v>475</v>
      </c>
    </row>
    <row r="87" spans="25:26" x14ac:dyDescent="0.15">
      <c r="Y87" s="31" t="s">
        <v>347</v>
      </c>
      <c r="Z87" s="31" t="s">
        <v>476</v>
      </c>
    </row>
    <row r="88" spans="25:26" x14ac:dyDescent="0.15">
      <c r="Y88" s="31" t="s">
        <v>348</v>
      </c>
      <c r="Z88" s="31" t="s">
        <v>477</v>
      </c>
    </row>
    <row r="89" spans="25:26" x14ac:dyDescent="0.15">
      <c r="Y89" s="31" t="s">
        <v>349</v>
      </c>
      <c r="Z89" s="31" t="s">
        <v>478</v>
      </c>
    </row>
    <row r="90" spans="25:26" x14ac:dyDescent="0.15">
      <c r="Y90" s="31" t="s">
        <v>350</v>
      </c>
      <c r="Z90" s="31" t="s">
        <v>479</v>
      </c>
    </row>
    <row r="91" spans="25:26" x14ac:dyDescent="0.15">
      <c r="Y91" s="31" t="s">
        <v>351</v>
      </c>
      <c r="Z91" s="31" t="s">
        <v>480</v>
      </c>
    </row>
    <row r="92" spans="25:26" x14ac:dyDescent="0.15">
      <c r="Y92" s="31" t="s">
        <v>352</v>
      </c>
      <c r="Z92" s="31" t="s">
        <v>481</v>
      </c>
    </row>
    <row r="93" spans="25:26" x14ac:dyDescent="0.15">
      <c r="Y93" s="31" t="s">
        <v>353</v>
      </c>
      <c r="Z93" s="31" t="s">
        <v>482</v>
      </c>
    </row>
    <row r="94" spans="25:26" x14ac:dyDescent="0.15">
      <c r="Y94" s="31" t="s">
        <v>354</v>
      </c>
      <c r="Z94" s="31" t="s">
        <v>483</v>
      </c>
    </row>
    <row r="95" spans="25:26" x14ac:dyDescent="0.15">
      <c r="Y95" s="31" t="s">
        <v>355</v>
      </c>
      <c r="Z95" s="31" t="s">
        <v>484</v>
      </c>
    </row>
    <row r="96" spans="25:26" x14ac:dyDescent="0.15">
      <c r="Y96" s="31" t="s">
        <v>259</v>
      </c>
      <c r="Z96" s="31" t="s">
        <v>485</v>
      </c>
    </row>
    <row r="97" spans="25:26" x14ac:dyDescent="0.15">
      <c r="Y97" s="31" t="s">
        <v>356</v>
      </c>
      <c r="Z97" s="31" t="s">
        <v>486</v>
      </c>
    </row>
    <row r="98" spans="25:26" x14ac:dyDescent="0.15">
      <c r="Y98" s="31" t="s">
        <v>357</v>
      </c>
      <c r="Z98" s="31" t="s">
        <v>487</v>
      </c>
    </row>
    <row r="99" spans="25:26" x14ac:dyDescent="0.15">
      <c r="Y99" s="31" t="s">
        <v>387</v>
      </c>
      <c r="Z99" s="31" t="s">
        <v>488</v>
      </c>
    </row>
    <row r="100" spans="25:26" x14ac:dyDescent="0.15">
      <c r="Y100" s="31" t="s">
        <v>564</v>
      </c>
      <c r="Z100" s="31" t="s">
        <v>489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6"/>
  <sheetViews>
    <sheetView view="pageBreakPreview" zoomScale="85" zoomScaleNormal="75" zoomScaleSheetLayoutView="85" zoomScalePageLayoutView="70" workbookViewId="0"/>
  </sheetViews>
  <sheetFormatPr defaultColWidth="9" defaultRowHeight="13.5" x14ac:dyDescent="0.15"/>
  <cols>
    <col min="1" max="49" width="2.625" style="33" customWidth="1"/>
    <col min="50" max="50" width="4.375" style="33" customWidth="1"/>
    <col min="51" max="51" width="8.875" style="33" hidden="1" customWidth="1"/>
    <col min="52" max="57" width="2.125" style="33" customWidth="1"/>
    <col min="58" max="61" width="9" style="33"/>
    <col min="62" max="62" width="27.875" style="33" customWidth="1"/>
    <col min="63" max="63" width="12.125" style="33" customWidth="1"/>
    <col min="64" max="16384" width="9" style="33"/>
  </cols>
  <sheetData>
    <row r="1" spans="1:51" ht="23.25" customHeight="1" thickBot="1" x14ac:dyDescent="0.2">
      <c r="AP1" s="34"/>
      <c r="AQ1" s="34"/>
      <c r="AR1" s="34"/>
      <c r="AS1" s="34"/>
      <c r="AT1" s="34"/>
      <c r="AU1" s="34"/>
      <c r="AV1" s="34"/>
      <c r="AW1" s="35"/>
    </row>
    <row r="2" spans="1:51" ht="46.15" customHeight="1" x14ac:dyDescent="0.15">
      <c r="A2" s="679" t="s">
        <v>717</v>
      </c>
      <c r="B2" s="680"/>
      <c r="C2" s="680"/>
      <c r="D2" s="680"/>
      <c r="E2" s="680"/>
      <c r="F2" s="681"/>
      <c r="G2" s="608" t="s">
        <v>683</v>
      </c>
      <c r="H2" s="685"/>
      <c r="I2" s="685"/>
      <c r="J2" s="685"/>
      <c r="K2" s="685"/>
      <c r="L2" s="685"/>
      <c r="M2" s="685"/>
      <c r="N2" s="685"/>
      <c r="O2" s="685"/>
      <c r="P2" s="685"/>
      <c r="Q2" s="685"/>
      <c r="R2" s="685"/>
      <c r="S2" s="685"/>
      <c r="T2" s="685"/>
      <c r="U2" s="685"/>
      <c r="V2" s="685"/>
      <c r="W2" s="685"/>
      <c r="X2" s="685"/>
      <c r="Y2" s="685"/>
      <c r="Z2" s="685"/>
      <c r="AA2" s="685"/>
      <c r="AB2" s="686"/>
      <c r="AC2" s="608" t="s">
        <v>684</v>
      </c>
      <c r="AD2" s="685"/>
      <c r="AE2" s="685"/>
      <c r="AF2" s="685"/>
      <c r="AG2" s="685"/>
      <c r="AH2" s="685"/>
      <c r="AI2" s="685"/>
      <c r="AJ2" s="685"/>
      <c r="AK2" s="685"/>
      <c r="AL2" s="685"/>
      <c r="AM2" s="685"/>
      <c r="AN2" s="685"/>
      <c r="AO2" s="685"/>
      <c r="AP2" s="685"/>
      <c r="AQ2" s="685"/>
      <c r="AR2" s="685"/>
      <c r="AS2" s="685"/>
      <c r="AT2" s="685"/>
      <c r="AU2" s="685"/>
      <c r="AV2" s="685"/>
      <c r="AW2" s="685"/>
      <c r="AX2" s="687"/>
      <c r="AY2">
        <f>COUNTA($G$4,$AC$4)</f>
        <v>2</v>
      </c>
    </row>
    <row r="3" spans="1:51" ht="46.15" customHeight="1" x14ac:dyDescent="0.15">
      <c r="A3" s="682"/>
      <c r="B3" s="683"/>
      <c r="C3" s="683"/>
      <c r="D3" s="683"/>
      <c r="E3" s="683"/>
      <c r="F3" s="684"/>
      <c r="G3" s="688" t="s">
        <v>15</v>
      </c>
      <c r="H3" s="689"/>
      <c r="I3" s="689"/>
      <c r="J3" s="689"/>
      <c r="K3" s="690"/>
      <c r="L3" s="691" t="s">
        <v>16</v>
      </c>
      <c r="M3" s="689"/>
      <c r="N3" s="689"/>
      <c r="O3" s="689"/>
      <c r="P3" s="689"/>
      <c r="Q3" s="689"/>
      <c r="R3" s="689"/>
      <c r="S3" s="689"/>
      <c r="T3" s="689"/>
      <c r="U3" s="689"/>
      <c r="V3" s="689"/>
      <c r="W3" s="689"/>
      <c r="X3" s="690"/>
      <c r="Y3" s="692" t="s">
        <v>17</v>
      </c>
      <c r="Z3" s="693"/>
      <c r="AA3" s="693"/>
      <c r="AB3" s="694"/>
      <c r="AC3" s="688" t="s">
        <v>15</v>
      </c>
      <c r="AD3" s="689"/>
      <c r="AE3" s="689"/>
      <c r="AF3" s="689"/>
      <c r="AG3" s="690"/>
      <c r="AH3" s="691" t="s">
        <v>16</v>
      </c>
      <c r="AI3" s="689"/>
      <c r="AJ3" s="689"/>
      <c r="AK3" s="689"/>
      <c r="AL3" s="689"/>
      <c r="AM3" s="689"/>
      <c r="AN3" s="689"/>
      <c r="AO3" s="689"/>
      <c r="AP3" s="689"/>
      <c r="AQ3" s="689"/>
      <c r="AR3" s="689"/>
      <c r="AS3" s="689"/>
      <c r="AT3" s="690"/>
      <c r="AU3" s="692" t="s">
        <v>17</v>
      </c>
      <c r="AV3" s="693"/>
      <c r="AW3" s="693"/>
      <c r="AX3" s="695"/>
      <c r="AY3" s="33">
        <f>$AY$2</f>
        <v>2</v>
      </c>
    </row>
    <row r="4" spans="1:51" ht="46.15" customHeight="1" x14ac:dyDescent="0.15">
      <c r="A4" s="682"/>
      <c r="B4" s="683"/>
      <c r="C4" s="683"/>
      <c r="D4" s="683"/>
      <c r="E4" s="683"/>
      <c r="F4" s="684"/>
      <c r="G4" s="620" t="s">
        <v>685</v>
      </c>
      <c r="H4" s="677"/>
      <c r="I4" s="677"/>
      <c r="J4" s="677"/>
      <c r="K4" s="678"/>
      <c r="L4" s="623" t="s">
        <v>686</v>
      </c>
      <c r="M4" s="675"/>
      <c r="N4" s="675"/>
      <c r="O4" s="675"/>
      <c r="P4" s="675"/>
      <c r="Q4" s="675"/>
      <c r="R4" s="675"/>
      <c r="S4" s="675"/>
      <c r="T4" s="675"/>
      <c r="U4" s="675"/>
      <c r="V4" s="675"/>
      <c r="W4" s="675"/>
      <c r="X4" s="676"/>
      <c r="Y4" s="626">
        <v>0.1</v>
      </c>
      <c r="Z4" s="627"/>
      <c r="AA4" s="627"/>
      <c r="AB4" s="628"/>
      <c r="AC4" s="620" t="s">
        <v>687</v>
      </c>
      <c r="AD4" s="677"/>
      <c r="AE4" s="677"/>
      <c r="AF4" s="677"/>
      <c r="AG4" s="678"/>
      <c r="AH4" s="623" t="s">
        <v>688</v>
      </c>
      <c r="AI4" s="675"/>
      <c r="AJ4" s="675"/>
      <c r="AK4" s="675"/>
      <c r="AL4" s="675"/>
      <c r="AM4" s="675"/>
      <c r="AN4" s="675"/>
      <c r="AO4" s="675"/>
      <c r="AP4" s="675"/>
      <c r="AQ4" s="675"/>
      <c r="AR4" s="675"/>
      <c r="AS4" s="675"/>
      <c r="AT4" s="676"/>
      <c r="AU4" s="626">
        <v>0.1</v>
      </c>
      <c r="AV4" s="627"/>
      <c r="AW4" s="627"/>
      <c r="AX4" s="629"/>
      <c r="AY4" s="33">
        <f t="shared" ref="AY4:AY6" si="0">$AY$2</f>
        <v>2</v>
      </c>
    </row>
    <row r="5" spans="1:51" ht="46.15" customHeight="1" x14ac:dyDescent="0.15">
      <c r="A5" s="682"/>
      <c r="B5" s="683"/>
      <c r="C5" s="683"/>
      <c r="D5" s="683"/>
      <c r="E5" s="683"/>
      <c r="F5" s="684"/>
      <c r="G5" s="706"/>
      <c r="H5" s="707"/>
      <c r="I5" s="707"/>
      <c r="J5" s="707"/>
      <c r="K5" s="708"/>
      <c r="L5" s="709"/>
      <c r="M5" s="710"/>
      <c r="N5" s="710"/>
      <c r="O5" s="710"/>
      <c r="P5" s="710"/>
      <c r="Q5" s="710"/>
      <c r="R5" s="710"/>
      <c r="S5" s="710"/>
      <c r="T5" s="710"/>
      <c r="U5" s="710"/>
      <c r="V5" s="710"/>
      <c r="W5" s="710"/>
      <c r="X5" s="711"/>
      <c r="Y5" s="712"/>
      <c r="Z5" s="713"/>
      <c r="AA5" s="713"/>
      <c r="AB5" s="714"/>
      <c r="AC5" s="706"/>
      <c r="AD5" s="707"/>
      <c r="AE5" s="707"/>
      <c r="AF5" s="707"/>
      <c r="AG5" s="708"/>
      <c r="AH5" s="709"/>
      <c r="AI5" s="710"/>
      <c r="AJ5" s="710"/>
      <c r="AK5" s="710"/>
      <c r="AL5" s="710"/>
      <c r="AM5" s="710"/>
      <c r="AN5" s="710"/>
      <c r="AO5" s="710"/>
      <c r="AP5" s="710"/>
      <c r="AQ5" s="710"/>
      <c r="AR5" s="710"/>
      <c r="AS5" s="710"/>
      <c r="AT5" s="711"/>
      <c r="AU5" s="712"/>
      <c r="AV5" s="713"/>
      <c r="AW5" s="713"/>
      <c r="AX5" s="715"/>
      <c r="AY5" s="33">
        <f t="shared" si="0"/>
        <v>2</v>
      </c>
    </row>
    <row r="6" spans="1:51" ht="46.15" customHeight="1" thickBot="1" x14ac:dyDescent="0.2">
      <c r="A6" s="682"/>
      <c r="B6" s="683"/>
      <c r="C6" s="683"/>
      <c r="D6" s="683"/>
      <c r="E6" s="683"/>
      <c r="F6" s="684"/>
      <c r="G6" s="696" t="s">
        <v>18</v>
      </c>
      <c r="H6" s="697"/>
      <c r="I6" s="697"/>
      <c r="J6" s="697"/>
      <c r="K6" s="698"/>
      <c r="L6" s="699"/>
      <c r="M6" s="700"/>
      <c r="N6" s="700"/>
      <c r="O6" s="700"/>
      <c r="P6" s="700"/>
      <c r="Q6" s="700"/>
      <c r="R6" s="700"/>
      <c r="S6" s="700"/>
      <c r="T6" s="700"/>
      <c r="U6" s="700"/>
      <c r="V6" s="700"/>
      <c r="W6" s="700"/>
      <c r="X6" s="701"/>
      <c r="Y6" s="702">
        <f>SUM(Y4:AB5)</f>
        <v>0.1</v>
      </c>
      <c r="Z6" s="703"/>
      <c r="AA6" s="703"/>
      <c r="AB6" s="704"/>
      <c r="AC6" s="696" t="s">
        <v>18</v>
      </c>
      <c r="AD6" s="697"/>
      <c r="AE6" s="697"/>
      <c r="AF6" s="697"/>
      <c r="AG6" s="698"/>
      <c r="AH6" s="699"/>
      <c r="AI6" s="700"/>
      <c r="AJ6" s="700"/>
      <c r="AK6" s="700"/>
      <c r="AL6" s="700"/>
      <c r="AM6" s="700"/>
      <c r="AN6" s="700"/>
      <c r="AO6" s="700"/>
      <c r="AP6" s="700"/>
      <c r="AQ6" s="700"/>
      <c r="AR6" s="700"/>
      <c r="AS6" s="700"/>
      <c r="AT6" s="701"/>
      <c r="AU6" s="702">
        <f>SUM(AU4:AX5)</f>
        <v>0.1</v>
      </c>
      <c r="AV6" s="703"/>
      <c r="AW6" s="703"/>
      <c r="AX6" s="705"/>
      <c r="AY6" s="33">
        <f t="shared" si="0"/>
        <v>2</v>
      </c>
    </row>
  </sheetData>
  <sheetProtection formatRows="0"/>
  <mergeCells count="27">
    <mergeCell ref="AU5:AX5"/>
    <mergeCell ref="G5:K5"/>
    <mergeCell ref="L5:X5"/>
    <mergeCell ref="Y5:AB5"/>
    <mergeCell ref="AC5:AG5"/>
    <mergeCell ref="AH5:AT5"/>
    <mergeCell ref="A2:F6"/>
    <mergeCell ref="G2:AB2"/>
    <mergeCell ref="AC2:AX2"/>
    <mergeCell ref="G3:K3"/>
    <mergeCell ref="L3:X3"/>
    <mergeCell ref="Y3:AB3"/>
    <mergeCell ref="AC3:AG3"/>
    <mergeCell ref="AH3:AT3"/>
    <mergeCell ref="AU3:AX3"/>
    <mergeCell ref="G4:K4"/>
    <mergeCell ref="G6:K6"/>
    <mergeCell ref="L6:X6"/>
    <mergeCell ref="Y6:AB6"/>
    <mergeCell ref="AC6:AG6"/>
    <mergeCell ref="AH6:AT6"/>
    <mergeCell ref="AU6:AX6"/>
    <mergeCell ref="L4:X4"/>
    <mergeCell ref="Y4:AB4"/>
    <mergeCell ref="AC4:AG4"/>
    <mergeCell ref="AH4:AT4"/>
    <mergeCell ref="AU4:AX4"/>
  </mergeCells>
  <phoneticPr fontId="5"/>
  <conditionalFormatting sqref="Y5 AU5">
    <cfRule type="expression" dxfId="21" priority="271">
      <formula>IF(RIGHT(TEXT(Y5,"0.#"),1)=".",FALSE,TRUE)</formula>
    </cfRule>
    <cfRule type="expression" dxfId="20" priority="272">
      <formula>IF(RIGHT(TEXT(Y5,"0.#"),1)=".",TRUE,FALSE)</formula>
    </cfRule>
  </conditionalFormatting>
  <conditionalFormatting sqref="Y6">
    <cfRule type="expression" dxfId="19" priority="269">
      <formula>IF(RIGHT(TEXT(Y6,"0.#"),1)=".",FALSE,TRUE)</formula>
    </cfRule>
    <cfRule type="expression" dxfId="18" priority="270">
      <formula>IF(RIGHT(TEXT(Y6,"0.#"),1)=".",TRUE,FALSE)</formula>
    </cfRule>
  </conditionalFormatting>
  <conditionalFormatting sqref="Y4">
    <cfRule type="expression" dxfId="17" priority="267">
      <formula>IF(RIGHT(TEXT(Y4,"0.#"),1)=".",FALSE,TRUE)</formula>
    </cfRule>
    <cfRule type="expression" dxfId="16" priority="268">
      <formula>IF(RIGHT(TEXT(Y4,"0.#"),1)=".",TRUE,FALSE)</formula>
    </cfRule>
  </conditionalFormatting>
  <conditionalFormatting sqref="AU6">
    <cfRule type="expression" dxfId="15" priority="263">
      <formula>IF(RIGHT(TEXT(AU6,"0.#"),1)=".",FALSE,TRUE)</formula>
    </cfRule>
    <cfRule type="expression" dxfId="14" priority="264">
      <formula>IF(RIGHT(TEXT(AU6,"0.#"),1)=".",TRUE,FALSE)</formula>
    </cfRule>
  </conditionalFormatting>
  <conditionalFormatting sqref="AU4">
    <cfRule type="expression" dxfId="13" priority="261">
      <formula>IF(RIGHT(TEXT(AU4,"0.#"),1)=".",FALSE,TRUE)</formula>
    </cfRule>
    <cfRule type="expression" dxfId="12" priority="262">
      <formula>IF(RIGHT(TEXT(AU4,"0.#"),1)=".",TRUE,FALSE)</formula>
    </cfRule>
  </conditionalFormatting>
  <dataValidations count="1">
    <dataValidation type="custom" imeMode="disabled" allowBlank="1" showInputMessage="1" showErrorMessage="1" sqref="AU4:AX5 Y4:AB5">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26"/>
  <sheetViews>
    <sheetView view="pageBreakPreview" zoomScale="85" zoomScaleNormal="75" zoomScaleSheetLayoutView="85" zoomScalePageLayoutView="70" workbookViewId="0"/>
  </sheetViews>
  <sheetFormatPr defaultColWidth="9" defaultRowHeight="13.5" x14ac:dyDescent="0.15"/>
  <cols>
    <col min="1" max="2" width="2.625" style="33" customWidth="1"/>
    <col min="3" max="33" width="2.625" style="62" customWidth="1"/>
    <col min="34" max="37" width="3.5" style="62" customWidth="1"/>
    <col min="38" max="41" width="2.625" style="62" customWidth="1"/>
    <col min="42" max="50" width="3.125" style="63" customWidth="1"/>
    <col min="51" max="51" width="11.125" style="33" hidden="1" customWidth="1"/>
    <col min="52" max="56" width="2.125" style="33" customWidth="1"/>
    <col min="57" max="60" width="9" style="33"/>
    <col min="61" max="61" width="27.875" style="33" customWidth="1"/>
    <col min="62" max="62" width="12.125" style="33" customWidth="1"/>
    <col min="63" max="16384" width="9" style="33"/>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9"/>
      <c r="B2" s="44" t="s">
        <v>201</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x14ac:dyDescent="0.15">
      <c r="A3" s="661"/>
      <c r="B3" s="661"/>
      <c r="C3" s="661" t="s">
        <v>24</v>
      </c>
      <c r="D3" s="661"/>
      <c r="E3" s="661"/>
      <c r="F3" s="661"/>
      <c r="G3" s="661"/>
      <c r="H3" s="661"/>
      <c r="I3" s="661"/>
      <c r="J3" s="718" t="s">
        <v>182</v>
      </c>
      <c r="K3" s="719"/>
      <c r="L3" s="719"/>
      <c r="M3" s="719"/>
      <c r="N3" s="719"/>
      <c r="O3" s="719"/>
      <c r="P3" s="337" t="s">
        <v>25</v>
      </c>
      <c r="Q3" s="337"/>
      <c r="R3" s="337"/>
      <c r="S3" s="337"/>
      <c r="T3" s="337"/>
      <c r="U3" s="337"/>
      <c r="V3" s="337"/>
      <c r="W3" s="337"/>
      <c r="X3" s="337"/>
      <c r="Y3" s="663" t="s">
        <v>216</v>
      </c>
      <c r="Z3" s="664"/>
      <c r="AA3" s="664"/>
      <c r="AB3" s="664"/>
      <c r="AC3" s="718" t="s">
        <v>209</v>
      </c>
      <c r="AD3" s="718"/>
      <c r="AE3" s="718"/>
      <c r="AF3" s="718"/>
      <c r="AG3" s="718"/>
      <c r="AH3" s="663" t="s">
        <v>175</v>
      </c>
      <c r="AI3" s="661"/>
      <c r="AJ3" s="661"/>
      <c r="AK3" s="661"/>
      <c r="AL3" s="661" t="s">
        <v>19</v>
      </c>
      <c r="AM3" s="661"/>
      <c r="AN3" s="661"/>
      <c r="AO3" s="665"/>
      <c r="AP3" s="720" t="s">
        <v>183</v>
      </c>
      <c r="AQ3" s="720"/>
      <c r="AR3" s="720"/>
      <c r="AS3" s="720"/>
      <c r="AT3" s="720"/>
      <c r="AU3" s="720"/>
      <c r="AV3" s="720"/>
      <c r="AW3" s="720"/>
      <c r="AX3" s="720"/>
      <c r="AY3">
        <f>$AY$2</f>
        <v>1</v>
      </c>
    </row>
    <row r="4" spans="1:51" ht="26.25" customHeight="1" x14ac:dyDescent="0.15">
      <c r="A4" s="717">
        <v>1</v>
      </c>
      <c r="B4" s="717">
        <v>1</v>
      </c>
      <c r="C4" s="641" t="s">
        <v>689</v>
      </c>
      <c r="D4" s="641"/>
      <c r="E4" s="641"/>
      <c r="F4" s="641"/>
      <c r="G4" s="641"/>
      <c r="H4" s="641"/>
      <c r="I4" s="641"/>
      <c r="J4" s="642" t="s">
        <v>580</v>
      </c>
      <c r="K4" s="643"/>
      <c r="L4" s="643"/>
      <c r="M4" s="643"/>
      <c r="N4" s="643"/>
      <c r="O4" s="643"/>
      <c r="P4" s="644" t="s">
        <v>699</v>
      </c>
      <c r="Q4" s="644"/>
      <c r="R4" s="644"/>
      <c r="S4" s="644"/>
      <c r="T4" s="644"/>
      <c r="U4" s="644"/>
      <c r="V4" s="644"/>
      <c r="W4" s="644"/>
      <c r="X4" s="644"/>
      <c r="Y4" s="645">
        <v>0.1</v>
      </c>
      <c r="Z4" s="646"/>
      <c r="AA4" s="646"/>
      <c r="AB4" s="647"/>
      <c r="AC4" s="716" t="s">
        <v>68</v>
      </c>
      <c r="AD4" s="716"/>
      <c r="AE4" s="716"/>
      <c r="AF4" s="716"/>
      <c r="AG4" s="716"/>
      <c r="AH4" s="668" t="s">
        <v>580</v>
      </c>
      <c r="AI4" s="669"/>
      <c r="AJ4" s="669"/>
      <c r="AK4" s="669"/>
      <c r="AL4" s="652" t="s">
        <v>580</v>
      </c>
      <c r="AM4" s="653"/>
      <c r="AN4" s="653"/>
      <c r="AO4" s="654"/>
      <c r="AP4" s="655" t="s">
        <v>702</v>
      </c>
      <c r="AQ4" s="655"/>
      <c r="AR4" s="655"/>
      <c r="AS4" s="655"/>
      <c r="AT4" s="655"/>
      <c r="AU4" s="655"/>
      <c r="AV4" s="655"/>
      <c r="AW4" s="655"/>
      <c r="AX4" s="655"/>
      <c r="AY4">
        <f>$AY$2</f>
        <v>1</v>
      </c>
    </row>
    <row r="5" spans="1:51" ht="26.25" customHeight="1" x14ac:dyDescent="0.15">
      <c r="A5" s="717">
        <v>2</v>
      </c>
      <c r="B5" s="717">
        <v>1</v>
      </c>
      <c r="C5" s="641" t="s">
        <v>690</v>
      </c>
      <c r="D5" s="641"/>
      <c r="E5" s="641"/>
      <c r="F5" s="641"/>
      <c r="G5" s="641"/>
      <c r="H5" s="641"/>
      <c r="I5" s="641"/>
      <c r="J5" s="642" t="s">
        <v>580</v>
      </c>
      <c r="K5" s="643"/>
      <c r="L5" s="643"/>
      <c r="M5" s="643"/>
      <c r="N5" s="643"/>
      <c r="O5" s="643"/>
      <c r="P5" s="644" t="s">
        <v>699</v>
      </c>
      <c r="Q5" s="644"/>
      <c r="R5" s="644"/>
      <c r="S5" s="644"/>
      <c r="T5" s="644"/>
      <c r="U5" s="644"/>
      <c r="V5" s="644"/>
      <c r="W5" s="644"/>
      <c r="X5" s="644"/>
      <c r="Y5" s="645">
        <v>0.1</v>
      </c>
      <c r="Z5" s="646"/>
      <c r="AA5" s="646"/>
      <c r="AB5" s="647"/>
      <c r="AC5" s="716" t="s">
        <v>68</v>
      </c>
      <c r="AD5" s="716"/>
      <c r="AE5" s="716"/>
      <c r="AF5" s="716"/>
      <c r="AG5" s="716"/>
      <c r="AH5" s="668" t="s">
        <v>580</v>
      </c>
      <c r="AI5" s="669"/>
      <c r="AJ5" s="669"/>
      <c r="AK5" s="669"/>
      <c r="AL5" s="652" t="s">
        <v>580</v>
      </c>
      <c r="AM5" s="653"/>
      <c r="AN5" s="653"/>
      <c r="AO5" s="654"/>
      <c r="AP5" s="655" t="s">
        <v>702</v>
      </c>
      <c r="AQ5" s="655"/>
      <c r="AR5" s="655"/>
      <c r="AS5" s="655"/>
      <c r="AT5" s="655"/>
      <c r="AU5" s="655"/>
      <c r="AV5" s="655"/>
      <c r="AW5" s="655"/>
      <c r="AX5" s="655"/>
      <c r="AY5">
        <f>COUNTA($C$5)</f>
        <v>1</v>
      </c>
    </row>
    <row r="6" spans="1:51" ht="26.25" customHeight="1" x14ac:dyDescent="0.15">
      <c r="A6" s="717">
        <v>3</v>
      </c>
      <c r="B6" s="717">
        <v>1</v>
      </c>
      <c r="C6" s="641" t="s">
        <v>691</v>
      </c>
      <c r="D6" s="641"/>
      <c r="E6" s="641"/>
      <c r="F6" s="641"/>
      <c r="G6" s="641"/>
      <c r="H6" s="641"/>
      <c r="I6" s="641"/>
      <c r="J6" s="642" t="s">
        <v>580</v>
      </c>
      <c r="K6" s="643"/>
      <c r="L6" s="643"/>
      <c r="M6" s="643"/>
      <c r="N6" s="643"/>
      <c r="O6" s="643"/>
      <c r="P6" s="644" t="s">
        <v>700</v>
      </c>
      <c r="Q6" s="644"/>
      <c r="R6" s="644"/>
      <c r="S6" s="644"/>
      <c r="T6" s="644"/>
      <c r="U6" s="644"/>
      <c r="V6" s="644"/>
      <c r="W6" s="644"/>
      <c r="X6" s="644"/>
      <c r="Y6" s="645">
        <v>0.1</v>
      </c>
      <c r="Z6" s="646"/>
      <c r="AA6" s="646"/>
      <c r="AB6" s="647"/>
      <c r="AC6" s="716" t="s">
        <v>68</v>
      </c>
      <c r="AD6" s="716"/>
      <c r="AE6" s="716"/>
      <c r="AF6" s="716"/>
      <c r="AG6" s="716"/>
      <c r="AH6" s="668" t="s">
        <v>580</v>
      </c>
      <c r="AI6" s="669"/>
      <c r="AJ6" s="669"/>
      <c r="AK6" s="669"/>
      <c r="AL6" s="652" t="s">
        <v>580</v>
      </c>
      <c r="AM6" s="653"/>
      <c r="AN6" s="653"/>
      <c r="AO6" s="654"/>
      <c r="AP6" s="655" t="s">
        <v>702</v>
      </c>
      <c r="AQ6" s="655"/>
      <c r="AR6" s="655"/>
      <c r="AS6" s="655"/>
      <c r="AT6" s="655"/>
      <c r="AU6" s="655"/>
      <c r="AV6" s="655"/>
      <c r="AW6" s="655"/>
      <c r="AX6" s="655"/>
      <c r="AY6">
        <f>COUNTA($C$6)</f>
        <v>1</v>
      </c>
    </row>
    <row r="7" spans="1:51" ht="26.25" customHeight="1" x14ac:dyDescent="0.15">
      <c r="A7" s="717">
        <v>4</v>
      </c>
      <c r="B7" s="717">
        <v>1</v>
      </c>
      <c r="C7" s="641" t="s">
        <v>692</v>
      </c>
      <c r="D7" s="641"/>
      <c r="E7" s="641"/>
      <c r="F7" s="641"/>
      <c r="G7" s="641"/>
      <c r="H7" s="641"/>
      <c r="I7" s="641"/>
      <c r="J7" s="642" t="s">
        <v>580</v>
      </c>
      <c r="K7" s="643"/>
      <c r="L7" s="643"/>
      <c r="M7" s="643"/>
      <c r="N7" s="643"/>
      <c r="O7" s="643"/>
      <c r="P7" s="644" t="s">
        <v>700</v>
      </c>
      <c r="Q7" s="644"/>
      <c r="R7" s="644"/>
      <c r="S7" s="644"/>
      <c r="T7" s="644"/>
      <c r="U7" s="644"/>
      <c r="V7" s="644"/>
      <c r="W7" s="644"/>
      <c r="X7" s="644"/>
      <c r="Y7" s="645">
        <v>0.1</v>
      </c>
      <c r="Z7" s="646"/>
      <c r="AA7" s="646"/>
      <c r="AB7" s="647"/>
      <c r="AC7" s="716" t="s">
        <v>68</v>
      </c>
      <c r="AD7" s="716"/>
      <c r="AE7" s="716"/>
      <c r="AF7" s="716"/>
      <c r="AG7" s="716"/>
      <c r="AH7" s="668" t="s">
        <v>580</v>
      </c>
      <c r="AI7" s="669"/>
      <c r="AJ7" s="669"/>
      <c r="AK7" s="669"/>
      <c r="AL7" s="652" t="s">
        <v>580</v>
      </c>
      <c r="AM7" s="653"/>
      <c r="AN7" s="653"/>
      <c r="AO7" s="654"/>
      <c r="AP7" s="655" t="s">
        <v>702</v>
      </c>
      <c r="AQ7" s="655"/>
      <c r="AR7" s="655"/>
      <c r="AS7" s="655"/>
      <c r="AT7" s="655"/>
      <c r="AU7" s="655"/>
      <c r="AV7" s="655"/>
      <c r="AW7" s="655"/>
      <c r="AX7" s="655"/>
      <c r="AY7">
        <f>COUNTA($C$7)</f>
        <v>1</v>
      </c>
    </row>
    <row r="8" spans="1:51" ht="26.25" customHeight="1" x14ac:dyDescent="0.15">
      <c r="A8" s="717">
        <v>5</v>
      </c>
      <c r="B8" s="717">
        <v>1</v>
      </c>
      <c r="C8" s="641" t="s">
        <v>693</v>
      </c>
      <c r="D8" s="641"/>
      <c r="E8" s="641"/>
      <c r="F8" s="641"/>
      <c r="G8" s="641"/>
      <c r="H8" s="641"/>
      <c r="I8" s="641"/>
      <c r="J8" s="642" t="s">
        <v>580</v>
      </c>
      <c r="K8" s="643"/>
      <c r="L8" s="643"/>
      <c r="M8" s="643"/>
      <c r="N8" s="643"/>
      <c r="O8" s="643"/>
      <c r="P8" s="644" t="s">
        <v>700</v>
      </c>
      <c r="Q8" s="644"/>
      <c r="R8" s="644"/>
      <c r="S8" s="644"/>
      <c r="T8" s="644"/>
      <c r="U8" s="644"/>
      <c r="V8" s="644"/>
      <c r="W8" s="644"/>
      <c r="X8" s="644"/>
      <c r="Y8" s="645">
        <v>0.1</v>
      </c>
      <c r="Z8" s="646"/>
      <c r="AA8" s="646"/>
      <c r="AB8" s="647"/>
      <c r="AC8" s="716" t="s">
        <v>68</v>
      </c>
      <c r="AD8" s="716"/>
      <c r="AE8" s="716"/>
      <c r="AF8" s="716"/>
      <c r="AG8" s="716"/>
      <c r="AH8" s="668" t="s">
        <v>580</v>
      </c>
      <c r="AI8" s="669"/>
      <c r="AJ8" s="669"/>
      <c r="AK8" s="669"/>
      <c r="AL8" s="652" t="s">
        <v>580</v>
      </c>
      <c r="AM8" s="653"/>
      <c r="AN8" s="653"/>
      <c r="AO8" s="654"/>
      <c r="AP8" s="655" t="s">
        <v>702</v>
      </c>
      <c r="AQ8" s="655"/>
      <c r="AR8" s="655"/>
      <c r="AS8" s="655"/>
      <c r="AT8" s="655"/>
      <c r="AU8" s="655"/>
      <c r="AV8" s="655"/>
      <c r="AW8" s="655"/>
      <c r="AX8" s="655"/>
      <c r="AY8">
        <f>COUNTA($C$8)</f>
        <v>1</v>
      </c>
    </row>
    <row r="9" spans="1:51" ht="26.25" customHeight="1" x14ac:dyDescent="0.15">
      <c r="A9" s="717">
        <v>6</v>
      </c>
      <c r="B9" s="717">
        <v>1</v>
      </c>
      <c r="C9" s="641" t="s">
        <v>694</v>
      </c>
      <c r="D9" s="641"/>
      <c r="E9" s="641"/>
      <c r="F9" s="641"/>
      <c r="G9" s="641"/>
      <c r="H9" s="641"/>
      <c r="I9" s="641"/>
      <c r="J9" s="642" t="s">
        <v>580</v>
      </c>
      <c r="K9" s="643"/>
      <c r="L9" s="643"/>
      <c r="M9" s="643"/>
      <c r="N9" s="643"/>
      <c r="O9" s="643"/>
      <c r="P9" s="644" t="s">
        <v>700</v>
      </c>
      <c r="Q9" s="644"/>
      <c r="R9" s="644"/>
      <c r="S9" s="644"/>
      <c r="T9" s="644"/>
      <c r="U9" s="644"/>
      <c r="V9" s="644"/>
      <c r="W9" s="644"/>
      <c r="X9" s="644"/>
      <c r="Y9" s="645">
        <v>0.1</v>
      </c>
      <c r="Z9" s="646"/>
      <c r="AA9" s="646"/>
      <c r="AB9" s="647"/>
      <c r="AC9" s="716" t="s">
        <v>68</v>
      </c>
      <c r="AD9" s="716"/>
      <c r="AE9" s="716"/>
      <c r="AF9" s="716"/>
      <c r="AG9" s="716"/>
      <c r="AH9" s="668" t="s">
        <v>580</v>
      </c>
      <c r="AI9" s="669"/>
      <c r="AJ9" s="669"/>
      <c r="AK9" s="669"/>
      <c r="AL9" s="652" t="s">
        <v>580</v>
      </c>
      <c r="AM9" s="653"/>
      <c r="AN9" s="653"/>
      <c r="AO9" s="654"/>
      <c r="AP9" s="655" t="s">
        <v>702</v>
      </c>
      <c r="AQ9" s="655"/>
      <c r="AR9" s="655"/>
      <c r="AS9" s="655"/>
      <c r="AT9" s="655"/>
      <c r="AU9" s="655"/>
      <c r="AV9" s="655"/>
      <c r="AW9" s="655"/>
      <c r="AX9" s="655"/>
      <c r="AY9">
        <f>COUNTA($C$9)</f>
        <v>1</v>
      </c>
    </row>
    <row r="10" spans="1:51" ht="26.25" customHeight="1" x14ac:dyDescent="0.15">
      <c r="A10" s="717">
        <v>7</v>
      </c>
      <c r="B10" s="717">
        <v>1</v>
      </c>
      <c r="C10" s="641" t="s">
        <v>695</v>
      </c>
      <c r="D10" s="641"/>
      <c r="E10" s="641"/>
      <c r="F10" s="641"/>
      <c r="G10" s="641"/>
      <c r="H10" s="641"/>
      <c r="I10" s="641"/>
      <c r="J10" s="642">
        <v>4010701026082</v>
      </c>
      <c r="K10" s="643"/>
      <c r="L10" s="643"/>
      <c r="M10" s="643"/>
      <c r="N10" s="643"/>
      <c r="O10" s="643"/>
      <c r="P10" s="644" t="s">
        <v>700</v>
      </c>
      <c r="Q10" s="644"/>
      <c r="R10" s="644"/>
      <c r="S10" s="644"/>
      <c r="T10" s="644"/>
      <c r="U10" s="644"/>
      <c r="V10" s="644"/>
      <c r="W10" s="644"/>
      <c r="X10" s="644"/>
      <c r="Y10" s="645">
        <v>0.1</v>
      </c>
      <c r="Z10" s="646"/>
      <c r="AA10" s="646"/>
      <c r="AB10" s="647"/>
      <c r="AC10" s="716" t="s">
        <v>68</v>
      </c>
      <c r="AD10" s="716"/>
      <c r="AE10" s="716"/>
      <c r="AF10" s="716"/>
      <c r="AG10" s="716"/>
      <c r="AH10" s="668" t="s">
        <v>580</v>
      </c>
      <c r="AI10" s="669"/>
      <c r="AJ10" s="669"/>
      <c r="AK10" s="669"/>
      <c r="AL10" s="652" t="s">
        <v>580</v>
      </c>
      <c r="AM10" s="653"/>
      <c r="AN10" s="653"/>
      <c r="AO10" s="654"/>
      <c r="AP10" s="655" t="s">
        <v>702</v>
      </c>
      <c r="AQ10" s="655"/>
      <c r="AR10" s="655"/>
      <c r="AS10" s="655"/>
      <c r="AT10" s="655"/>
      <c r="AU10" s="655"/>
      <c r="AV10" s="655"/>
      <c r="AW10" s="655"/>
      <c r="AX10" s="655"/>
      <c r="AY10">
        <f>COUNTA($C$10)</f>
        <v>1</v>
      </c>
    </row>
    <row r="11" spans="1:51" ht="26.25" customHeight="1" x14ac:dyDescent="0.15">
      <c r="A11" s="717">
        <v>8</v>
      </c>
      <c r="B11" s="717">
        <v>1</v>
      </c>
      <c r="C11" s="641" t="s">
        <v>696</v>
      </c>
      <c r="D11" s="641"/>
      <c r="E11" s="641"/>
      <c r="F11" s="641"/>
      <c r="G11" s="641"/>
      <c r="H11" s="641"/>
      <c r="I11" s="641"/>
      <c r="J11" s="642">
        <v>8010001079224</v>
      </c>
      <c r="K11" s="643"/>
      <c r="L11" s="643"/>
      <c r="M11" s="643"/>
      <c r="N11" s="643"/>
      <c r="O11" s="643"/>
      <c r="P11" s="644" t="s">
        <v>700</v>
      </c>
      <c r="Q11" s="644"/>
      <c r="R11" s="644"/>
      <c r="S11" s="644"/>
      <c r="T11" s="644"/>
      <c r="U11" s="644"/>
      <c r="V11" s="644"/>
      <c r="W11" s="644"/>
      <c r="X11" s="644"/>
      <c r="Y11" s="645">
        <v>0.1</v>
      </c>
      <c r="Z11" s="646"/>
      <c r="AA11" s="646"/>
      <c r="AB11" s="647"/>
      <c r="AC11" s="716" t="s">
        <v>68</v>
      </c>
      <c r="AD11" s="716"/>
      <c r="AE11" s="716"/>
      <c r="AF11" s="716"/>
      <c r="AG11" s="716"/>
      <c r="AH11" s="668" t="s">
        <v>580</v>
      </c>
      <c r="AI11" s="669"/>
      <c r="AJ11" s="669"/>
      <c r="AK11" s="669"/>
      <c r="AL11" s="652" t="s">
        <v>580</v>
      </c>
      <c r="AM11" s="653"/>
      <c r="AN11" s="653"/>
      <c r="AO11" s="654"/>
      <c r="AP11" s="655" t="s">
        <v>702</v>
      </c>
      <c r="AQ11" s="655"/>
      <c r="AR11" s="655"/>
      <c r="AS11" s="655"/>
      <c r="AT11" s="655"/>
      <c r="AU11" s="655"/>
      <c r="AV11" s="655"/>
      <c r="AW11" s="655"/>
      <c r="AX11" s="655"/>
      <c r="AY11">
        <f>COUNTA($C$11)</f>
        <v>1</v>
      </c>
    </row>
    <row r="12" spans="1:51" ht="26.25" customHeight="1" x14ac:dyDescent="0.15">
      <c r="A12" s="717">
        <v>9</v>
      </c>
      <c r="B12" s="717">
        <v>1</v>
      </c>
      <c r="C12" s="641" t="s">
        <v>697</v>
      </c>
      <c r="D12" s="641"/>
      <c r="E12" s="641"/>
      <c r="F12" s="641"/>
      <c r="G12" s="641"/>
      <c r="H12" s="641"/>
      <c r="I12" s="641"/>
      <c r="J12" s="642">
        <v>3010001025942</v>
      </c>
      <c r="K12" s="643"/>
      <c r="L12" s="643"/>
      <c r="M12" s="643"/>
      <c r="N12" s="643"/>
      <c r="O12" s="643"/>
      <c r="P12" s="644" t="s">
        <v>700</v>
      </c>
      <c r="Q12" s="644"/>
      <c r="R12" s="644"/>
      <c r="S12" s="644"/>
      <c r="T12" s="644"/>
      <c r="U12" s="644"/>
      <c r="V12" s="644"/>
      <c r="W12" s="644"/>
      <c r="X12" s="644"/>
      <c r="Y12" s="645">
        <v>0.1</v>
      </c>
      <c r="Z12" s="646"/>
      <c r="AA12" s="646"/>
      <c r="AB12" s="647"/>
      <c r="AC12" s="716" t="s">
        <v>68</v>
      </c>
      <c r="AD12" s="716"/>
      <c r="AE12" s="716"/>
      <c r="AF12" s="716"/>
      <c r="AG12" s="716"/>
      <c r="AH12" s="668" t="s">
        <v>580</v>
      </c>
      <c r="AI12" s="669"/>
      <c r="AJ12" s="669"/>
      <c r="AK12" s="669"/>
      <c r="AL12" s="652" t="s">
        <v>580</v>
      </c>
      <c r="AM12" s="653"/>
      <c r="AN12" s="653"/>
      <c r="AO12" s="654"/>
      <c r="AP12" s="655" t="s">
        <v>702</v>
      </c>
      <c r="AQ12" s="655"/>
      <c r="AR12" s="655"/>
      <c r="AS12" s="655"/>
      <c r="AT12" s="655"/>
      <c r="AU12" s="655"/>
      <c r="AV12" s="655"/>
      <c r="AW12" s="655"/>
      <c r="AX12" s="655"/>
      <c r="AY12">
        <f>COUNTA($C$12)</f>
        <v>1</v>
      </c>
    </row>
    <row r="13" spans="1:51" ht="26.25" customHeight="1" x14ac:dyDescent="0.15">
      <c r="A13" s="717">
        <v>10</v>
      </c>
      <c r="B13" s="717">
        <v>1</v>
      </c>
      <c r="C13" s="641" t="s">
        <v>698</v>
      </c>
      <c r="D13" s="641"/>
      <c r="E13" s="641"/>
      <c r="F13" s="641"/>
      <c r="G13" s="641"/>
      <c r="H13" s="641"/>
      <c r="I13" s="641"/>
      <c r="J13" s="642" t="s">
        <v>580</v>
      </c>
      <c r="K13" s="643"/>
      <c r="L13" s="643"/>
      <c r="M13" s="643"/>
      <c r="N13" s="643"/>
      <c r="O13" s="643"/>
      <c r="P13" s="644" t="s">
        <v>701</v>
      </c>
      <c r="Q13" s="644"/>
      <c r="R13" s="644"/>
      <c r="S13" s="644"/>
      <c r="T13" s="644"/>
      <c r="U13" s="644"/>
      <c r="V13" s="644"/>
      <c r="W13" s="644"/>
      <c r="X13" s="644"/>
      <c r="Y13" s="645">
        <v>4.9000000000000002E-2</v>
      </c>
      <c r="Z13" s="646"/>
      <c r="AA13" s="646"/>
      <c r="AB13" s="647"/>
      <c r="AC13" s="716" t="s">
        <v>68</v>
      </c>
      <c r="AD13" s="716"/>
      <c r="AE13" s="716"/>
      <c r="AF13" s="716"/>
      <c r="AG13" s="716"/>
      <c r="AH13" s="668" t="s">
        <v>580</v>
      </c>
      <c r="AI13" s="669"/>
      <c r="AJ13" s="669"/>
      <c r="AK13" s="669"/>
      <c r="AL13" s="652" t="s">
        <v>580</v>
      </c>
      <c r="AM13" s="653"/>
      <c r="AN13" s="653"/>
      <c r="AO13" s="654"/>
      <c r="AP13" s="655" t="s">
        <v>702</v>
      </c>
      <c r="AQ13" s="655"/>
      <c r="AR13" s="655"/>
      <c r="AS13" s="655"/>
      <c r="AT13" s="655"/>
      <c r="AU13" s="655"/>
      <c r="AV13" s="655"/>
      <c r="AW13" s="655"/>
      <c r="AX13" s="655"/>
      <c r="AY13">
        <f>COUNTA($C$13)</f>
        <v>1</v>
      </c>
    </row>
    <row r="14" spans="1:51" x14ac:dyDescent="0.15">
      <c r="A14" s="36"/>
      <c r="B14" s="36"/>
      <c r="P14" s="63"/>
      <c r="Q14" s="63"/>
      <c r="R14" s="63"/>
      <c r="S14" s="63"/>
      <c r="T14" s="63"/>
      <c r="U14" s="63"/>
      <c r="V14" s="63"/>
      <c r="W14" s="63"/>
      <c r="X14" s="63"/>
      <c r="Y14" s="64"/>
      <c r="Z14" s="64"/>
      <c r="AA14" s="64"/>
      <c r="AB14" s="64"/>
      <c r="AC14" s="64"/>
      <c r="AD14" s="64"/>
      <c r="AE14" s="64"/>
      <c r="AF14" s="64"/>
      <c r="AG14" s="64"/>
      <c r="AH14" s="64"/>
      <c r="AI14" s="64"/>
      <c r="AJ14" s="64"/>
      <c r="AK14" s="64"/>
      <c r="AL14" s="64"/>
      <c r="AM14" s="64"/>
      <c r="AN14" s="64"/>
      <c r="AO14" s="64"/>
      <c r="AY14">
        <f>COUNTA($C$17)</f>
        <v>1</v>
      </c>
    </row>
    <row r="15" spans="1:51" x14ac:dyDescent="0.15">
      <c r="A15" s="9"/>
      <c r="B15" s="44" t="s">
        <v>202</v>
      </c>
      <c r="C15" s="49"/>
      <c r="D15" s="49"/>
      <c r="E15" s="49"/>
      <c r="F15" s="49"/>
      <c r="G15" s="49"/>
      <c r="H15" s="49"/>
      <c r="I15" s="49"/>
      <c r="J15" s="49"/>
      <c r="K15" s="49"/>
      <c r="L15" s="49"/>
      <c r="M15" s="49"/>
      <c r="N15" s="49"/>
      <c r="O15" s="49"/>
      <c r="P15" s="54"/>
      <c r="Q15" s="54"/>
      <c r="R15" s="54"/>
      <c r="S15" s="54"/>
      <c r="T15" s="54"/>
      <c r="U15" s="54"/>
      <c r="V15" s="54"/>
      <c r="W15" s="54"/>
      <c r="X15" s="54"/>
      <c r="Y15" s="55"/>
      <c r="Z15" s="55"/>
      <c r="AA15" s="55"/>
      <c r="AB15" s="55"/>
      <c r="AC15" s="55"/>
      <c r="AD15" s="55"/>
      <c r="AE15" s="55"/>
      <c r="AF15" s="55"/>
      <c r="AG15" s="55"/>
      <c r="AH15" s="55"/>
      <c r="AI15" s="55"/>
      <c r="AJ15" s="55"/>
      <c r="AK15" s="55"/>
      <c r="AL15" s="55"/>
      <c r="AM15" s="55"/>
      <c r="AN15" s="55"/>
      <c r="AO15" s="55"/>
      <c r="AP15" s="54"/>
      <c r="AQ15" s="54"/>
      <c r="AR15" s="54"/>
      <c r="AS15" s="54"/>
      <c r="AT15" s="54"/>
      <c r="AU15" s="54"/>
      <c r="AV15" s="54"/>
      <c r="AW15" s="54"/>
      <c r="AX15" s="54"/>
      <c r="AY15">
        <f>$AY$14</f>
        <v>1</v>
      </c>
    </row>
    <row r="16" spans="1:51" customFormat="1" ht="59.25" customHeight="1" x14ac:dyDescent="0.15">
      <c r="A16" s="661"/>
      <c r="B16" s="661"/>
      <c r="C16" s="661" t="s">
        <v>24</v>
      </c>
      <c r="D16" s="661"/>
      <c r="E16" s="661"/>
      <c r="F16" s="661"/>
      <c r="G16" s="661"/>
      <c r="H16" s="661"/>
      <c r="I16" s="661"/>
      <c r="J16" s="718" t="s">
        <v>182</v>
      </c>
      <c r="K16" s="719"/>
      <c r="L16" s="719"/>
      <c r="M16" s="719"/>
      <c r="N16" s="719"/>
      <c r="O16" s="719"/>
      <c r="P16" s="337" t="s">
        <v>25</v>
      </c>
      <c r="Q16" s="337"/>
      <c r="R16" s="337"/>
      <c r="S16" s="337"/>
      <c r="T16" s="337"/>
      <c r="U16" s="337"/>
      <c r="V16" s="337"/>
      <c r="W16" s="337"/>
      <c r="X16" s="337"/>
      <c r="Y16" s="663" t="s">
        <v>216</v>
      </c>
      <c r="Z16" s="664"/>
      <c r="AA16" s="664"/>
      <c r="AB16" s="664"/>
      <c r="AC16" s="718" t="s">
        <v>209</v>
      </c>
      <c r="AD16" s="718"/>
      <c r="AE16" s="718"/>
      <c r="AF16" s="718"/>
      <c r="AG16" s="718"/>
      <c r="AH16" s="663" t="s">
        <v>175</v>
      </c>
      <c r="AI16" s="661"/>
      <c r="AJ16" s="661"/>
      <c r="AK16" s="661"/>
      <c r="AL16" s="661" t="s">
        <v>19</v>
      </c>
      <c r="AM16" s="661"/>
      <c r="AN16" s="661"/>
      <c r="AO16" s="665"/>
      <c r="AP16" s="720" t="s">
        <v>183</v>
      </c>
      <c r="AQ16" s="720"/>
      <c r="AR16" s="720"/>
      <c r="AS16" s="720"/>
      <c r="AT16" s="720"/>
      <c r="AU16" s="720"/>
      <c r="AV16" s="720"/>
      <c r="AW16" s="720"/>
      <c r="AX16" s="720"/>
      <c r="AY16">
        <f>$AY$14</f>
        <v>1</v>
      </c>
    </row>
    <row r="17" spans="1:51" ht="26.25" customHeight="1" x14ac:dyDescent="0.15">
      <c r="A17" s="717">
        <v>1</v>
      </c>
      <c r="B17" s="717">
        <v>1</v>
      </c>
      <c r="C17" s="666" t="s">
        <v>703</v>
      </c>
      <c r="D17" s="641"/>
      <c r="E17" s="641"/>
      <c r="F17" s="641"/>
      <c r="G17" s="641"/>
      <c r="H17" s="641"/>
      <c r="I17" s="641"/>
      <c r="J17" s="642" t="s">
        <v>580</v>
      </c>
      <c r="K17" s="643"/>
      <c r="L17" s="643"/>
      <c r="M17" s="643"/>
      <c r="N17" s="643"/>
      <c r="O17" s="643"/>
      <c r="P17" s="644" t="s">
        <v>713</v>
      </c>
      <c r="Q17" s="644"/>
      <c r="R17" s="644"/>
      <c r="S17" s="644"/>
      <c r="T17" s="644"/>
      <c r="U17" s="644"/>
      <c r="V17" s="644"/>
      <c r="W17" s="644"/>
      <c r="X17" s="644"/>
      <c r="Y17" s="645">
        <v>0.1</v>
      </c>
      <c r="Z17" s="646"/>
      <c r="AA17" s="646"/>
      <c r="AB17" s="647"/>
      <c r="AC17" s="716" t="s">
        <v>68</v>
      </c>
      <c r="AD17" s="716"/>
      <c r="AE17" s="716"/>
      <c r="AF17" s="716"/>
      <c r="AG17" s="716"/>
      <c r="AH17" s="668" t="s">
        <v>580</v>
      </c>
      <c r="AI17" s="669"/>
      <c r="AJ17" s="669"/>
      <c r="AK17" s="669"/>
      <c r="AL17" s="652" t="s">
        <v>580</v>
      </c>
      <c r="AM17" s="653"/>
      <c r="AN17" s="653"/>
      <c r="AO17" s="654"/>
      <c r="AP17" s="655" t="s">
        <v>702</v>
      </c>
      <c r="AQ17" s="655"/>
      <c r="AR17" s="655"/>
      <c r="AS17" s="655"/>
      <c r="AT17" s="655"/>
      <c r="AU17" s="655"/>
      <c r="AV17" s="655"/>
      <c r="AW17" s="655"/>
      <c r="AX17" s="655"/>
      <c r="AY17">
        <f>$AY$14</f>
        <v>1</v>
      </c>
    </row>
    <row r="18" spans="1:51" ht="26.25" customHeight="1" x14ac:dyDescent="0.15">
      <c r="A18" s="717">
        <v>2</v>
      </c>
      <c r="B18" s="717">
        <v>1</v>
      </c>
      <c r="C18" s="641" t="s">
        <v>704</v>
      </c>
      <c r="D18" s="641"/>
      <c r="E18" s="641"/>
      <c r="F18" s="641"/>
      <c r="G18" s="641"/>
      <c r="H18" s="641"/>
      <c r="I18" s="641"/>
      <c r="J18" s="642" t="s">
        <v>580</v>
      </c>
      <c r="K18" s="643"/>
      <c r="L18" s="643"/>
      <c r="M18" s="643"/>
      <c r="N18" s="643"/>
      <c r="O18" s="643"/>
      <c r="P18" s="644" t="s">
        <v>713</v>
      </c>
      <c r="Q18" s="644"/>
      <c r="R18" s="644"/>
      <c r="S18" s="644"/>
      <c r="T18" s="644"/>
      <c r="U18" s="644"/>
      <c r="V18" s="644"/>
      <c r="W18" s="644"/>
      <c r="X18" s="644"/>
      <c r="Y18" s="645">
        <v>0.1</v>
      </c>
      <c r="Z18" s="646"/>
      <c r="AA18" s="646"/>
      <c r="AB18" s="647"/>
      <c r="AC18" s="716" t="s">
        <v>68</v>
      </c>
      <c r="AD18" s="716"/>
      <c r="AE18" s="716"/>
      <c r="AF18" s="716"/>
      <c r="AG18" s="716"/>
      <c r="AH18" s="668" t="s">
        <v>580</v>
      </c>
      <c r="AI18" s="669"/>
      <c r="AJ18" s="669"/>
      <c r="AK18" s="669"/>
      <c r="AL18" s="652" t="s">
        <v>580</v>
      </c>
      <c r="AM18" s="653"/>
      <c r="AN18" s="653"/>
      <c r="AO18" s="654"/>
      <c r="AP18" s="655" t="s">
        <v>702</v>
      </c>
      <c r="AQ18" s="655"/>
      <c r="AR18" s="655"/>
      <c r="AS18" s="655"/>
      <c r="AT18" s="655"/>
      <c r="AU18" s="655"/>
      <c r="AV18" s="655"/>
      <c r="AW18" s="655"/>
      <c r="AX18" s="655"/>
      <c r="AY18">
        <f>COUNTA($C$18)</f>
        <v>1</v>
      </c>
    </row>
    <row r="19" spans="1:51" ht="26.25" customHeight="1" x14ac:dyDescent="0.15">
      <c r="A19" s="717">
        <v>3</v>
      </c>
      <c r="B19" s="717">
        <v>1</v>
      </c>
      <c r="C19" s="641" t="s">
        <v>705</v>
      </c>
      <c r="D19" s="641"/>
      <c r="E19" s="641"/>
      <c r="F19" s="641"/>
      <c r="G19" s="641"/>
      <c r="H19" s="641"/>
      <c r="I19" s="641"/>
      <c r="J19" s="642" t="s">
        <v>580</v>
      </c>
      <c r="K19" s="643"/>
      <c r="L19" s="643"/>
      <c r="M19" s="643"/>
      <c r="N19" s="643"/>
      <c r="O19" s="643"/>
      <c r="P19" s="644" t="s">
        <v>714</v>
      </c>
      <c r="Q19" s="644"/>
      <c r="R19" s="644"/>
      <c r="S19" s="644"/>
      <c r="T19" s="644"/>
      <c r="U19" s="644"/>
      <c r="V19" s="644"/>
      <c r="W19" s="644"/>
      <c r="X19" s="644"/>
      <c r="Y19" s="645">
        <v>0.1</v>
      </c>
      <c r="Z19" s="646"/>
      <c r="AA19" s="646"/>
      <c r="AB19" s="647"/>
      <c r="AC19" s="716" t="s">
        <v>68</v>
      </c>
      <c r="AD19" s="716"/>
      <c r="AE19" s="716"/>
      <c r="AF19" s="716"/>
      <c r="AG19" s="716"/>
      <c r="AH19" s="668" t="s">
        <v>580</v>
      </c>
      <c r="AI19" s="669"/>
      <c r="AJ19" s="669"/>
      <c r="AK19" s="669"/>
      <c r="AL19" s="652" t="s">
        <v>580</v>
      </c>
      <c r="AM19" s="653"/>
      <c r="AN19" s="653"/>
      <c r="AO19" s="654"/>
      <c r="AP19" s="655" t="s">
        <v>702</v>
      </c>
      <c r="AQ19" s="655"/>
      <c r="AR19" s="655"/>
      <c r="AS19" s="655"/>
      <c r="AT19" s="655"/>
      <c r="AU19" s="655"/>
      <c r="AV19" s="655"/>
      <c r="AW19" s="655"/>
      <c r="AX19" s="655"/>
      <c r="AY19">
        <f>COUNTA($C$19)</f>
        <v>1</v>
      </c>
    </row>
    <row r="20" spans="1:51" ht="26.25" customHeight="1" x14ac:dyDescent="0.15">
      <c r="A20" s="717">
        <v>4</v>
      </c>
      <c r="B20" s="717">
        <v>1</v>
      </c>
      <c r="C20" s="641" t="s">
        <v>706</v>
      </c>
      <c r="D20" s="641"/>
      <c r="E20" s="641"/>
      <c r="F20" s="641"/>
      <c r="G20" s="641"/>
      <c r="H20" s="641"/>
      <c r="I20" s="641"/>
      <c r="J20" s="642" t="s">
        <v>580</v>
      </c>
      <c r="K20" s="643"/>
      <c r="L20" s="643"/>
      <c r="M20" s="643"/>
      <c r="N20" s="643"/>
      <c r="O20" s="643"/>
      <c r="P20" s="644" t="s">
        <v>715</v>
      </c>
      <c r="Q20" s="644"/>
      <c r="R20" s="644"/>
      <c r="S20" s="644"/>
      <c r="T20" s="644"/>
      <c r="U20" s="644"/>
      <c r="V20" s="644"/>
      <c r="W20" s="644"/>
      <c r="X20" s="644"/>
      <c r="Y20" s="645">
        <v>0.1</v>
      </c>
      <c r="Z20" s="646"/>
      <c r="AA20" s="646"/>
      <c r="AB20" s="647"/>
      <c r="AC20" s="716" t="s">
        <v>68</v>
      </c>
      <c r="AD20" s="716"/>
      <c r="AE20" s="716"/>
      <c r="AF20" s="716"/>
      <c r="AG20" s="716"/>
      <c r="AH20" s="668" t="s">
        <v>580</v>
      </c>
      <c r="AI20" s="669"/>
      <c r="AJ20" s="669"/>
      <c r="AK20" s="669"/>
      <c r="AL20" s="652" t="s">
        <v>580</v>
      </c>
      <c r="AM20" s="653"/>
      <c r="AN20" s="653"/>
      <c r="AO20" s="654"/>
      <c r="AP20" s="655" t="s">
        <v>702</v>
      </c>
      <c r="AQ20" s="655"/>
      <c r="AR20" s="655"/>
      <c r="AS20" s="655"/>
      <c r="AT20" s="655"/>
      <c r="AU20" s="655"/>
      <c r="AV20" s="655"/>
      <c r="AW20" s="655"/>
      <c r="AX20" s="655"/>
      <c r="AY20">
        <f>COUNTA($C$20)</f>
        <v>1</v>
      </c>
    </row>
    <row r="21" spans="1:51" ht="26.25" customHeight="1" x14ac:dyDescent="0.15">
      <c r="A21" s="717">
        <v>5</v>
      </c>
      <c r="B21" s="717">
        <v>1</v>
      </c>
      <c r="C21" s="641" t="s">
        <v>707</v>
      </c>
      <c r="D21" s="641"/>
      <c r="E21" s="641"/>
      <c r="F21" s="641"/>
      <c r="G21" s="641"/>
      <c r="H21" s="641"/>
      <c r="I21" s="641"/>
      <c r="J21" s="642" t="s">
        <v>580</v>
      </c>
      <c r="K21" s="643"/>
      <c r="L21" s="643"/>
      <c r="M21" s="643"/>
      <c r="N21" s="643"/>
      <c r="O21" s="643"/>
      <c r="P21" s="644" t="s">
        <v>715</v>
      </c>
      <c r="Q21" s="644"/>
      <c r="R21" s="644"/>
      <c r="S21" s="644"/>
      <c r="T21" s="644"/>
      <c r="U21" s="644"/>
      <c r="V21" s="644"/>
      <c r="W21" s="644"/>
      <c r="X21" s="644"/>
      <c r="Y21" s="645">
        <v>0.1</v>
      </c>
      <c r="Z21" s="646"/>
      <c r="AA21" s="646"/>
      <c r="AB21" s="647"/>
      <c r="AC21" s="716" t="s">
        <v>68</v>
      </c>
      <c r="AD21" s="716"/>
      <c r="AE21" s="716"/>
      <c r="AF21" s="716"/>
      <c r="AG21" s="716"/>
      <c r="AH21" s="668" t="s">
        <v>580</v>
      </c>
      <c r="AI21" s="669"/>
      <c r="AJ21" s="669"/>
      <c r="AK21" s="669"/>
      <c r="AL21" s="652" t="s">
        <v>580</v>
      </c>
      <c r="AM21" s="653"/>
      <c r="AN21" s="653"/>
      <c r="AO21" s="654"/>
      <c r="AP21" s="655" t="s">
        <v>702</v>
      </c>
      <c r="AQ21" s="655"/>
      <c r="AR21" s="655"/>
      <c r="AS21" s="655"/>
      <c r="AT21" s="655"/>
      <c r="AU21" s="655"/>
      <c r="AV21" s="655"/>
      <c r="AW21" s="655"/>
      <c r="AX21" s="655"/>
      <c r="AY21">
        <f>COUNTA($C$21)</f>
        <v>1</v>
      </c>
    </row>
    <row r="22" spans="1:51" ht="26.25" customHeight="1" x14ac:dyDescent="0.15">
      <c r="A22" s="717">
        <v>6</v>
      </c>
      <c r="B22" s="717">
        <v>1</v>
      </c>
      <c r="C22" s="641" t="s">
        <v>708</v>
      </c>
      <c r="D22" s="641"/>
      <c r="E22" s="641"/>
      <c r="F22" s="641"/>
      <c r="G22" s="641"/>
      <c r="H22" s="641"/>
      <c r="I22" s="641"/>
      <c r="J22" s="642" t="s">
        <v>580</v>
      </c>
      <c r="K22" s="643"/>
      <c r="L22" s="643"/>
      <c r="M22" s="643"/>
      <c r="N22" s="643"/>
      <c r="O22" s="643"/>
      <c r="P22" s="644" t="s">
        <v>715</v>
      </c>
      <c r="Q22" s="644"/>
      <c r="R22" s="644"/>
      <c r="S22" s="644"/>
      <c r="T22" s="644"/>
      <c r="U22" s="644"/>
      <c r="V22" s="644"/>
      <c r="W22" s="644"/>
      <c r="X22" s="644"/>
      <c r="Y22" s="645">
        <v>0.1</v>
      </c>
      <c r="Z22" s="646"/>
      <c r="AA22" s="646"/>
      <c r="AB22" s="647"/>
      <c r="AC22" s="716" t="s">
        <v>68</v>
      </c>
      <c r="AD22" s="716"/>
      <c r="AE22" s="716"/>
      <c r="AF22" s="716"/>
      <c r="AG22" s="716"/>
      <c r="AH22" s="668" t="s">
        <v>580</v>
      </c>
      <c r="AI22" s="669"/>
      <c r="AJ22" s="669"/>
      <c r="AK22" s="669"/>
      <c r="AL22" s="652" t="s">
        <v>580</v>
      </c>
      <c r="AM22" s="653"/>
      <c r="AN22" s="653"/>
      <c r="AO22" s="654"/>
      <c r="AP22" s="655" t="s">
        <v>702</v>
      </c>
      <c r="AQ22" s="655"/>
      <c r="AR22" s="655"/>
      <c r="AS22" s="655"/>
      <c r="AT22" s="655"/>
      <c r="AU22" s="655"/>
      <c r="AV22" s="655"/>
      <c r="AW22" s="655"/>
      <c r="AX22" s="655"/>
      <c r="AY22">
        <f>COUNTA($C$22)</f>
        <v>1</v>
      </c>
    </row>
    <row r="23" spans="1:51" ht="26.25" customHeight="1" x14ac:dyDescent="0.15">
      <c r="A23" s="717">
        <v>7</v>
      </c>
      <c r="B23" s="717">
        <v>1</v>
      </c>
      <c r="C23" s="641" t="s">
        <v>709</v>
      </c>
      <c r="D23" s="641"/>
      <c r="E23" s="641"/>
      <c r="F23" s="641"/>
      <c r="G23" s="641"/>
      <c r="H23" s="641"/>
      <c r="I23" s="641"/>
      <c r="J23" s="642" t="s">
        <v>580</v>
      </c>
      <c r="K23" s="643"/>
      <c r="L23" s="643"/>
      <c r="M23" s="643"/>
      <c r="N23" s="643"/>
      <c r="O23" s="643"/>
      <c r="P23" s="644" t="s">
        <v>716</v>
      </c>
      <c r="Q23" s="644"/>
      <c r="R23" s="644"/>
      <c r="S23" s="644"/>
      <c r="T23" s="644"/>
      <c r="U23" s="644"/>
      <c r="V23" s="644"/>
      <c r="W23" s="644"/>
      <c r="X23" s="644"/>
      <c r="Y23" s="645">
        <v>0.04</v>
      </c>
      <c r="Z23" s="646"/>
      <c r="AA23" s="646"/>
      <c r="AB23" s="647"/>
      <c r="AC23" s="716" t="s">
        <v>68</v>
      </c>
      <c r="AD23" s="716"/>
      <c r="AE23" s="716"/>
      <c r="AF23" s="716"/>
      <c r="AG23" s="716"/>
      <c r="AH23" s="668" t="s">
        <v>580</v>
      </c>
      <c r="AI23" s="669"/>
      <c r="AJ23" s="669"/>
      <c r="AK23" s="669"/>
      <c r="AL23" s="652" t="s">
        <v>580</v>
      </c>
      <c r="AM23" s="653"/>
      <c r="AN23" s="653"/>
      <c r="AO23" s="654"/>
      <c r="AP23" s="655" t="s">
        <v>702</v>
      </c>
      <c r="AQ23" s="655"/>
      <c r="AR23" s="655"/>
      <c r="AS23" s="655"/>
      <c r="AT23" s="655"/>
      <c r="AU23" s="655"/>
      <c r="AV23" s="655"/>
      <c r="AW23" s="655"/>
      <c r="AX23" s="655"/>
      <c r="AY23">
        <f>COUNTA($C$23)</f>
        <v>1</v>
      </c>
    </row>
    <row r="24" spans="1:51" ht="26.25" customHeight="1" x14ac:dyDescent="0.15">
      <c r="A24" s="717">
        <v>8</v>
      </c>
      <c r="B24" s="717">
        <v>1</v>
      </c>
      <c r="C24" s="641" t="s">
        <v>710</v>
      </c>
      <c r="D24" s="641"/>
      <c r="E24" s="641"/>
      <c r="F24" s="641"/>
      <c r="G24" s="641"/>
      <c r="H24" s="641"/>
      <c r="I24" s="641"/>
      <c r="J24" s="642" t="s">
        <v>580</v>
      </c>
      <c r="K24" s="643"/>
      <c r="L24" s="643"/>
      <c r="M24" s="643"/>
      <c r="N24" s="643"/>
      <c r="O24" s="643"/>
      <c r="P24" s="644" t="s">
        <v>716</v>
      </c>
      <c r="Q24" s="644"/>
      <c r="R24" s="644"/>
      <c r="S24" s="644"/>
      <c r="T24" s="644"/>
      <c r="U24" s="644"/>
      <c r="V24" s="644"/>
      <c r="W24" s="644"/>
      <c r="X24" s="644"/>
      <c r="Y24" s="645">
        <v>0.04</v>
      </c>
      <c r="Z24" s="646"/>
      <c r="AA24" s="646"/>
      <c r="AB24" s="647"/>
      <c r="AC24" s="716" t="s">
        <v>68</v>
      </c>
      <c r="AD24" s="716"/>
      <c r="AE24" s="716"/>
      <c r="AF24" s="716"/>
      <c r="AG24" s="716"/>
      <c r="AH24" s="668" t="s">
        <v>580</v>
      </c>
      <c r="AI24" s="669"/>
      <c r="AJ24" s="669"/>
      <c r="AK24" s="669"/>
      <c r="AL24" s="652" t="s">
        <v>580</v>
      </c>
      <c r="AM24" s="653"/>
      <c r="AN24" s="653"/>
      <c r="AO24" s="654"/>
      <c r="AP24" s="655" t="s">
        <v>702</v>
      </c>
      <c r="AQ24" s="655"/>
      <c r="AR24" s="655"/>
      <c r="AS24" s="655"/>
      <c r="AT24" s="655"/>
      <c r="AU24" s="655"/>
      <c r="AV24" s="655"/>
      <c r="AW24" s="655"/>
      <c r="AX24" s="655"/>
      <c r="AY24">
        <f>COUNTA($C$24)</f>
        <v>1</v>
      </c>
    </row>
    <row r="25" spans="1:51" ht="26.25" customHeight="1" x14ac:dyDescent="0.15">
      <c r="A25" s="717">
        <v>9</v>
      </c>
      <c r="B25" s="717">
        <v>1</v>
      </c>
      <c r="C25" s="641" t="s">
        <v>711</v>
      </c>
      <c r="D25" s="641"/>
      <c r="E25" s="641"/>
      <c r="F25" s="641"/>
      <c r="G25" s="641"/>
      <c r="H25" s="641"/>
      <c r="I25" s="641"/>
      <c r="J25" s="642" t="s">
        <v>580</v>
      </c>
      <c r="K25" s="643"/>
      <c r="L25" s="643"/>
      <c r="M25" s="643"/>
      <c r="N25" s="643"/>
      <c r="O25" s="643"/>
      <c r="P25" s="644" t="s">
        <v>713</v>
      </c>
      <c r="Q25" s="644"/>
      <c r="R25" s="644"/>
      <c r="S25" s="644"/>
      <c r="T25" s="644"/>
      <c r="U25" s="644"/>
      <c r="V25" s="644"/>
      <c r="W25" s="644"/>
      <c r="X25" s="644"/>
      <c r="Y25" s="645">
        <v>0.04</v>
      </c>
      <c r="Z25" s="646"/>
      <c r="AA25" s="646"/>
      <c r="AB25" s="647"/>
      <c r="AC25" s="716" t="s">
        <v>68</v>
      </c>
      <c r="AD25" s="716"/>
      <c r="AE25" s="716"/>
      <c r="AF25" s="716"/>
      <c r="AG25" s="716"/>
      <c r="AH25" s="668" t="s">
        <v>580</v>
      </c>
      <c r="AI25" s="669"/>
      <c r="AJ25" s="669"/>
      <c r="AK25" s="669"/>
      <c r="AL25" s="652" t="s">
        <v>580</v>
      </c>
      <c r="AM25" s="653"/>
      <c r="AN25" s="653"/>
      <c r="AO25" s="654"/>
      <c r="AP25" s="655" t="s">
        <v>702</v>
      </c>
      <c r="AQ25" s="655"/>
      <c r="AR25" s="655"/>
      <c r="AS25" s="655"/>
      <c r="AT25" s="655"/>
      <c r="AU25" s="655"/>
      <c r="AV25" s="655"/>
      <c r="AW25" s="655"/>
      <c r="AX25" s="655"/>
      <c r="AY25">
        <f>COUNTA($C$25)</f>
        <v>1</v>
      </c>
    </row>
    <row r="26" spans="1:51" ht="26.25" customHeight="1" x14ac:dyDescent="0.15">
      <c r="A26" s="717">
        <v>10</v>
      </c>
      <c r="B26" s="717">
        <v>1</v>
      </c>
      <c r="C26" s="641" t="s">
        <v>712</v>
      </c>
      <c r="D26" s="641"/>
      <c r="E26" s="641"/>
      <c r="F26" s="641"/>
      <c r="G26" s="641"/>
      <c r="H26" s="641"/>
      <c r="I26" s="641"/>
      <c r="J26" s="642" t="s">
        <v>580</v>
      </c>
      <c r="K26" s="643"/>
      <c r="L26" s="643"/>
      <c r="M26" s="643"/>
      <c r="N26" s="643"/>
      <c r="O26" s="643"/>
      <c r="P26" s="644" t="s">
        <v>713</v>
      </c>
      <c r="Q26" s="644"/>
      <c r="R26" s="644"/>
      <c r="S26" s="644"/>
      <c r="T26" s="644"/>
      <c r="U26" s="644"/>
      <c r="V26" s="644"/>
      <c r="W26" s="644"/>
      <c r="X26" s="644"/>
      <c r="Y26" s="645">
        <v>0.04</v>
      </c>
      <c r="Z26" s="646"/>
      <c r="AA26" s="646"/>
      <c r="AB26" s="647"/>
      <c r="AC26" s="716" t="s">
        <v>68</v>
      </c>
      <c r="AD26" s="716"/>
      <c r="AE26" s="716"/>
      <c r="AF26" s="716"/>
      <c r="AG26" s="716"/>
      <c r="AH26" s="668" t="s">
        <v>580</v>
      </c>
      <c r="AI26" s="669"/>
      <c r="AJ26" s="669"/>
      <c r="AK26" s="669"/>
      <c r="AL26" s="652" t="s">
        <v>580</v>
      </c>
      <c r="AM26" s="653"/>
      <c r="AN26" s="653"/>
      <c r="AO26" s="654"/>
      <c r="AP26" s="655" t="s">
        <v>702</v>
      </c>
      <c r="AQ26" s="655"/>
      <c r="AR26" s="655"/>
      <c r="AS26" s="655"/>
      <c r="AT26" s="655"/>
      <c r="AU26" s="655"/>
      <c r="AV26" s="655"/>
      <c r="AW26" s="655"/>
      <c r="AX26" s="655"/>
      <c r="AY26">
        <f>COUNTA($C$26)</f>
        <v>1</v>
      </c>
    </row>
  </sheetData>
  <sheetProtection formatRows="0"/>
  <mergeCells count="198">
    <mergeCell ref="AL22:AO22"/>
    <mergeCell ref="AP22:AX22"/>
    <mergeCell ref="C23:I23"/>
    <mergeCell ref="J23:O23"/>
    <mergeCell ref="P23:X23"/>
    <mergeCell ref="Y23:AB23"/>
    <mergeCell ref="AC23:AG23"/>
    <mergeCell ref="AH23:AK23"/>
    <mergeCell ref="AL23:AO23"/>
    <mergeCell ref="AP23:AX23"/>
    <mergeCell ref="AL24:AO24"/>
    <mergeCell ref="AP24:AX24"/>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24:B24"/>
    <mergeCell ref="A23:B23"/>
    <mergeCell ref="A22:B22"/>
    <mergeCell ref="C24:I24"/>
    <mergeCell ref="J24:O24"/>
    <mergeCell ref="P24:X24"/>
    <mergeCell ref="Y24:AB24"/>
    <mergeCell ref="AC24:AG24"/>
    <mergeCell ref="AH24:AK24"/>
    <mergeCell ref="C22:I22"/>
    <mergeCell ref="J22:O22"/>
    <mergeCell ref="P22:X22"/>
    <mergeCell ref="Y22:AB22"/>
    <mergeCell ref="AC22:AG22"/>
    <mergeCell ref="AH22:AK22"/>
    <mergeCell ref="AH21:AK21"/>
    <mergeCell ref="AL21:AO21"/>
    <mergeCell ref="AP21:AX21"/>
    <mergeCell ref="AL17:AO17"/>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18:B18"/>
    <mergeCell ref="A17:B17"/>
    <mergeCell ref="A16:B16"/>
    <mergeCell ref="C16:I16"/>
    <mergeCell ref="J16:O16"/>
    <mergeCell ref="P16:X16"/>
    <mergeCell ref="Y16:AB16"/>
    <mergeCell ref="AC16:AG16"/>
    <mergeCell ref="AH16:AK16"/>
    <mergeCell ref="A13:B13"/>
    <mergeCell ref="C13:I13"/>
    <mergeCell ref="J13:O13"/>
    <mergeCell ref="P13:X13"/>
    <mergeCell ref="Y13:AB13"/>
    <mergeCell ref="AC13:AG13"/>
    <mergeCell ref="AH13:AK13"/>
    <mergeCell ref="AL13:AO13"/>
    <mergeCell ref="AP13:AX13"/>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9:B9"/>
    <mergeCell ref="A8:B8"/>
    <mergeCell ref="A7:B7"/>
    <mergeCell ref="C7:I7"/>
    <mergeCell ref="J7:O7"/>
    <mergeCell ref="P7:X7"/>
    <mergeCell ref="Y7:AB7"/>
    <mergeCell ref="AC7:AG7"/>
    <mergeCell ref="AH7:AK7"/>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9:AX19"/>
    <mergeCell ref="AL26:AO26"/>
    <mergeCell ref="AP26:AX26"/>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s>
  <phoneticPr fontId="5"/>
  <conditionalFormatting sqref="AL4:AO13">
    <cfRule type="expression" dxfId="11" priority="237">
      <formula>IF(AND(AL4&gt;=0, RIGHT(TEXT(AL4,"0.#"),1)&lt;&gt;"."),TRUE,FALSE)</formula>
    </cfRule>
    <cfRule type="expression" dxfId="10" priority="238">
      <formula>IF(AND(AL4&gt;=0, RIGHT(TEXT(AL4,"0.#"),1)="."),TRUE,FALSE)</formula>
    </cfRule>
    <cfRule type="expression" dxfId="9" priority="239">
      <formula>IF(AND(AL4&lt;0, RIGHT(TEXT(AL4,"0.#"),1)&lt;&gt;"."),TRUE,FALSE)</formula>
    </cfRule>
    <cfRule type="expression" dxfId="8" priority="240">
      <formula>IF(AND(AL4&lt;0, RIGHT(TEXT(AL4,"0.#"),1)="."),TRUE,FALSE)</formula>
    </cfRule>
  </conditionalFormatting>
  <conditionalFormatting sqref="Y4:Y13">
    <cfRule type="expression" dxfId="7" priority="235">
      <formula>IF(RIGHT(TEXT(Y4,"0.#"),1)=".",FALSE,TRUE)</formula>
    </cfRule>
    <cfRule type="expression" dxfId="6" priority="236">
      <formula>IF(RIGHT(TEXT(Y4,"0.#"),1)=".",TRUE,FALSE)</formula>
    </cfRule>
  </conditionalFormatting>
  <conditionalFormatting sqref="AL17:AO26">
    <cfRule type="expression" dxfId="5" priority="231">
      <formula>IF(AND(AL17&gt;=0, RIGHT(TEXT(AL17,"0.#"),1)&lt;&gt;"."),TRUE,FALSE)</formula>
    </cfRule>
    <cfRule type="expression" dxfId="4" priority="232">
      <formula>IF(AND(AL17&gt;=0, RIGHT(TEXT(AL17,"0.#"),1)="."),TRUE,FALSE)</formula>
    </cfRule>
    <cfRule type="expression" dxfId="3" priority="233">
      <formula>IF(AND(AL17&lt;0, RIGHT(TEXT(AL17,"0.#"),1)&lt;&gt;"."),TRUE,FALSE)</formula>
    </cfRule>
    <cfRule type="expression" dxfId="2" priority="234">
      <formula>IF(AND(AL17&lt;0, RIGHT(TEXT(AL17,"0.#"),1)="."),TRUE,FALSE)</formula>
    </cfRule>
  </conditionalFormatting>
  <conditionalFormatting sqref="Y17:Y26">
    <cfRule type="expression" dxfId="1" priority="229">
      <formula>IF(RIGHT(TEXT(Y17,"0.#"),1)=".",FALSE,TRUE)</formula>
    </cfRule>
    <cfRule type="expression" dxfId="0" priority="230">
      <formula>IF(RIGHT(TEXT(Y17,"0.#"),1)=".",TRUE,FALSE)</formula>
    </cfRule>
  </conditionalFormatting>
  <dataValidations count="3">
    <dataValidation type="custom" imeMode="disabled" allowBlank="1" showInputMessage="1" showErrorMessage="1" sqref="AL17:AL26 AL4:AL13 Y4:AB13 Y17:AB26">
      <formula1>OR(ISNUMBER(Y4), Y4="-")</formula1>
    </dataValidation>
    <dataValidation type="custom" imeMode="disabled" allowBlank="1" showInputMessage="1" showErrorMessage="1" sqref="AH4:AK13 AH17:AK26">
      <formula1>OR(AND(MOD(IF(ISNUMBER(AH4), AH4, 0.5),1)=0, 0&lt;=AH4), AH4="-")</formula1>
    </dataValidation>
    <dataValidation type="custom" allowBlank="1" showInputMessage="1" showErrorMessage="1" errorTitle="法人番号チェック" error="法人番号は13桁の数字で入力してください。" sqref="J17:O26 J4:O1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AC4:AG13 AC17:AG26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補正予算レビューシート</vt:lpstr>
      <vt:lpstr>入力規則等</vt:lpstr>
      <vt:lpstr>別紙2</vt:lpstr>
      <vt:lpstr>別紙3</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2022-12-06T07:40:21Z</dcterms:created>
  <dcterms:modified xsi:type="dcterms:W3CDTF">2022-12-09T01:31:16Z</dcterms:modified>
</cp:coreProperties>
</file>