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W22" i="13" l="1"/>
  <c r="P22" i="13"/>
  <c r="AK19" i="13" l="1"/>
  <c r="AW88" i="13" l="1"/>
  <c r="AT88" i="13"/>
  <c r="AQ88" i="13"/>
  <c r="AL88" i="13"/>
  <c r="AI88" i="13"/>
  <c r="AF88" i="13"/>
  <c r="Z88" i="13"/>
  <c r="W88" i="13"/>
  <c r="T88" i="13"/>
  <c r="N88" i="13"/>
  <c r="AW87" i="13"/>
  <c r="AT87" i="13"/>
  <c r="AQ87" i="13"/>
  <c r="AL87" i="13"/>
  <c r="AI87" i="13"/>
  <c r="AF87" i="13"/>
  <c r="Z87" i="13"/>
  <c r="W87" i="13"/>
  <c r="T87" i="13"/>
  <c r="N87" i="13"/>
  <c r="K87" i="13"/>
  <c r="H87" i="13"/>
  <c r="AY40" i="13"/>
  <c r="AY49" i="13" s="1"/>
  <c r="AD19" i="13"/>
  <c r="W19" i="13"/>
  <c r="W21" i="13" s="1"/>
  <c r="P19" i="13"/>
  <c r="P21" i="13" s="1"/>
  <c r="G11" i="13"/>
  <c r="AE8" i="13"/>
  <c r="G6" i="13"/>
  <c r="AV2" i="13"/>
  <c r="AD20" i="13" l="1"/>
  <c r="AD22" i="13" s="1"/>
  <c r="AY44" i="13"/>
  <c r="AY48" i="13"/>
  <c r="AY42" i="13"/>
  <c r="AY46" i="13"/>
  <c r="AY41" i="13"/>
  <c r="AY43" i="13"/>
  <c r="AY45" i="13"/>
  <c r="AY47" i="13"/>
  <c r="AD21" i="13" l="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<sst xmlns="http://schemas.openxmlformats.org/spreadsheetml/2006/main" count="715" uniqueCount="583">
  <si>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</si>
  <si>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</si>
  <si>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</si>
  <si>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</si>
  <si>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</si>
  <si>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</si>
  <si>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</si>
  <si>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</si>
  <si>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</si>
  <si>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</si>
  <si>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</si>
  <si>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</si>
  <si>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</si>
  <si>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</si>
  <si>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</si>
  <si>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</si>
  <si>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</si>
  <si>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</si>
  <si>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</si>
  <si>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</si>
  <si>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</si>
  <si>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</si>
  <si>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</si>
  <si>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</si>
  <si>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</si>
  <si>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</si>
  <si>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</si>
  <si>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</si>
  <si>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</si>
  <si>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</si>
  <si>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</si>
  <si>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</si>
  <si>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</si>
  <si>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</si>
  <si>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</si>
  <si>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</si>
  <si>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</si>
  <si>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</si>
  <si>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</si>
  <si>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</si>
  <si>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</si>
  <si>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</si>
  <si>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</si>
  <si>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</si>
  <si>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</si>
  <si>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</si>
  <si>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</si>
  <si>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</si>
  <si>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</si>
  <si>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</si>
  <si>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</si>
  <si>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</si>
  <si>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</si>
  <si>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</si>
  <si>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</si>
  <si>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</si>
  <si>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</si>
  <si>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</si>
  <si>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</si>
  <si>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</si>
  <si>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</si>
  <si>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</si>
  <si>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</si>
  <si>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</si>
  <si>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</si>
  <si>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</si>
  <si>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</si>
  <si>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</si>
  <si>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</si>
  <si>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</si>
  <si>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</si>
  <si>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</si>
  <si>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</si>
  <si>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</si>
  <si>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</si>
  <si>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</si>
  <si>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</si>
  <si>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</si>
  <si>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</si>
  <si>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</si>
  <si>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</si>
  <si>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</si>
  <si>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</si>
  <si>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</si>
  <si>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</si>
  <si>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</si>
  <si>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</si>
  <si>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</si>
  <si>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</si>
  <si>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</si>
  <si>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</si>
  <si>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</si>
  <si>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</si>
  <si>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</si>
  <si>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</si>
  <si>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</si>
  <si>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</si>
  <si>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</si>
  <si>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</si>
  <si>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</si>
  <si>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</si>
  <si>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</si>
  <si>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</si>
  <si>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</si>
  <si>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</si>
  <si>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</si>
  <si>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</si>
  <si>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</si>
  <si>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</si>
  <si>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</si>
  <si>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</si>
  <si>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</si>
  <si>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</si>
  <si>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</si>
  <si>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</si>
  <si>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</si>
  <si>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</si>
  <si>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</si>
  <si>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</si>
  <si>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</si>
  <si>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</si>
  <si>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</si>
  <si>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</si>
  <si>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</si>
  <si>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</si>
  <si>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</si>
  <si>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</si>
  <si>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</si>
  <si>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</si>
  <si>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</si>
  <si>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</si>
  <si>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</si>
  <si>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</si>
  <si>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</si>
  <si>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</si>
  <si>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</si>
  <si>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</si>
  <si>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</si>
  <si>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</si>
  <si>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</si>
  <si>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</si>
  <si>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</si>
  <si>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</si>
  <si>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</si>
  <si>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</si>
  <si>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</si>
  <si>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</si>
  <si>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</si>
  <si>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</si>
  <si>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</si>
  <si>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</si>
  <si>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</si>
  <si>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</si>
  <si>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</si>
  <si>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</si>
  <si>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</si>
  <si>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</si>
  <si>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</si>
  <si>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</si>
  <si>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</si>
  <si>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</si>
  <si>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</si>
  <si>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</si>
  <si>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</si>
  <si>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</si>
  <si>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</si>
  <si>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</si>
  <si>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</si>
  <si>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</si>
  <si>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</si>
  <si>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</si>
  <si>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</si>
  <si>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</si>
  <si>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</si>
  <si>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</si>
  <si>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</si>
  <si>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</si>
  <si>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</si>
  <si>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</si>
  <si>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</si>
  <si>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</si>
  <si>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</si>
  <si>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</si>
  <si>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</si>
  <si>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</si>
  <si>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</si>
  <si>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</si>
  <si>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</si>
  <si>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</si>
  <si>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</si>
  <si>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</si>
  <si>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</si>
  <si>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</si>
  <si>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</si>
  <si>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</si>
  <si>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</si>
  <si>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</si>
  <si>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</si>
  <si>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</si>
  <si>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</si>
  <si>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</si>
  <si>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</si>
  <si>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</si>
  <si>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</si>
  <si>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</si>
  <si>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</si>
  <si>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</si>
  <si>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</si>
  <si>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</si>
  <si>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</si>
  <si>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</si>
  <si>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</si>
  <si>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</si>
  <si>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</si>
  <si>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</si>
  <si>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</si>
  <si>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</si>
  <si>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</si>
  <si>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</si>
  <si>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</si>
  <si>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</si>
  <si>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</si>
  <si>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</si>
  <si>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</si>
  <si>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</si>
  <si>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</si>
  <si>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</si>
  <si>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</si>
  <si>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</si>
  <si>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</si>
  <si>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</si>
  <si>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</si>
  <si>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</si>
  <si>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</si>
  <si>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</si>
  <si>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</si>
  <si>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</si>
  <si>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</si>
  <si>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</si>
  <si>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</si>
  <si>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</si>
  <si>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</si>
  <si>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</si>
  <si>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</si>
  <si>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</si>
  <si>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</si>
  <si>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</si>
  <si>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</si>
  <si>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</si>
  <si>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</si>
  <si>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</si>
  <si>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</si>
  <si>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</si>
  <si>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</si>
  <si>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</si>
  <si>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</si>
  <si>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</si>
  <si>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</si>
  <si>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</si>
  <si>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</si>
  <si>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</si>
  <si>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</si>
  <si>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</si>
  <si>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</si>
  <si>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</si>
  <si>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</si>
  <si>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</si>
  <si>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</si>
  <si>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</si>
  <si>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</si>
  <si>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</si>
  <si>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</si>
  <si>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</si>
  <si>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</si>
  <si>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</si>
  <si>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</si>
  <si>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</si>
  <si>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</si>
  <si>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</si>
  <si>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</si>
  <si>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</si>
  <si>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</si>
  <si>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</si>
  <si>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</si>
  <si>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</si>
  <si>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</si>
  <si>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</si>
  <si>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</si>
  <si>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</si>
  <si>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</si>
  <si>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</si>
  <si>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</si>
  <si>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</si>
  <si>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</si>
  <si>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</si>
  <si>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</si>
  <si>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</si>
  <si>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</si>
  <si>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</si>
  <si>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</si>
  <si>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</si>
  <si>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</si>
  <si>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</si>
  <si>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</si>
  <si>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</si>
  <si>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</si>
  <si>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</si>
  <si>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</si>
  <si>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</si>
  <si>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</si>
  <si>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</si>
  <si>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</si>
  <si>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</si>
  <si>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</si>
  <si>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</si>
  <si>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</si>
  <si>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</si>
  <si>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</si>
  <si>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</si>
  <si>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</si>
  <si>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</si>
  <si>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</si>
  <si>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</si>
  <si>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</si>
  <si>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</si>
  <si>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</si>
  <si>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</si>
  <si>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</si>
  <si>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</si>
  <si>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</si>
  <si>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</si>
  <si>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</si>
  <si>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</si>
  <si>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</si>
  <si>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</si>
  <si>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</si>
  <si>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</si>
  <si>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</si>
  <si>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</si>
  <si>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</si>
  <si>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</si>
  <si>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</si>
  <si>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</si>
  <si>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</si>
  <si>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</si>
  <si>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</si>
  <si>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</si>
  <si>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</si>
  <si>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</si>
  <si>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</si>
  <si>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</si>
  <si>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</si>
  <si>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</si>
  <si>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</si>
  <si>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</si>
  <si>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</si>
  <si>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</si>
  <si>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</si>
  <si>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</si>
  <si>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</si>
  <si>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</si>
  <si>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</si>
  <si>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</si>
  <si>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</si>
  <si>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</si>
  <si>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</si>
  <si>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</si>
  <si>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</si>
  <si>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</si>
  <si>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</si>
  <si>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</si>
  <si>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</si>
  <si>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</si>
  <si>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</si>
  <si>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</si>
  <si>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</si>
  <si>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</si>
  <si>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</si>
  <si>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</si>
  <si>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</si>
  <si>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</si>
  <si>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</si>
  <si>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</si>
  <si>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</si>
  <si>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</si>
  <si>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</si>
  <si>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</si>
  <si>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</si>
  <si>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</si>
  <si>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</si>
  <si>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</si>
  <si>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</si>
  <si>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</si>
  <si>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</si>
  <si>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</si>
  <si>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</si>
  <si>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</si>
  <si>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</si>
  <si>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</si>
  <si>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</si>
  <si>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</si>
  <si>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</si>
  <si>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</si>
  <si>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</si>
  <si>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</si>
  <si>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</si>
  <si>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</si>
  <si>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</si>
  <si>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</si>
  <si>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</si>
  <si>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</si>
  <si>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</si>
  <si>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</si>
  <si>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</si>
  <si>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</si>
  <si>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</si>
  <si>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</si>
  <si>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</si>
  <si>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</si>
  <si>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</si>
  <si>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</si>
  <si>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</si>
  <si>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</si>
  <si>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</si>
  <si>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</si>
  <si>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</si>
  <si>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</si>
  <si>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</si>
  <si>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</si>
  <si>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</si>
  <si>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</si>
  <si>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</si>
  <si>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</si>
  <si>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</si>
  <si>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</si>
  <si>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</si>
  <si>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</si>
  <si>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</si>
  <si>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</si>
  <si>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</si>
  <si>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</si>
  <si>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</si>
  <si>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</si>
  <si>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</si>
  <si>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</si>
  <si>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</si>
  <si>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</si>
  <si>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</si>
  <si>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</si>
  <si>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</si>
  <si>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</si>
  <si>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</si>
  <si>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</si>
  <si>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</si>
  <si>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</si>
  <si>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</si>
  <si>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</si>
  <si>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</si>
  <si>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</si>
  <si>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</si>
  <si>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</si>
  <si>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</si>
  <si>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</si>
  <si>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</si>
  <si>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</si>
  <si>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</si>
  <si>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</si>
  <si>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</si>
  <si>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</si>
  <si>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</si>
  <si>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</si>
  <si>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</si>
  <si>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</si>
  <si>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</si>
  <si>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</si>
  <si>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</si>
  <si>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</si>
  <si>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</si>
  <si>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</si>
  <si>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</si>
  <si>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</si>
  <si>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</si>
  <si>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</si>
  <si>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</si>
  <si>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</si>
  <si>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</si>
  <si>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</si>
  <si>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</si>
  <si>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</si>
  <si>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</si>
  <si>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</si>
  <si>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</si>
  <si>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</si>
  <si>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</si>
  <si>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</si>
  <si>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</si>
  <si>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</si>
  <si>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</si>
  <si>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</si>
  <si>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</si>
  <si>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</si>
  <si>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</si>
  <si>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</si>
  <si>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</si>
  <si>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</si>
  <si>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</si>
  <si>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</si>
  <si>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</si>
  <si>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</si>
  <si>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</si>
  <si>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</si>
  <si>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</si>
  <si>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</si>
  <si>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</si>
  <si>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</si>
  <si>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</si>
  <si>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</si>
  <si>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</si>
  <si>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</si>
  <si>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</si>
  <si>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</si>
  <si>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</si>
  <si>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</si>
  <si>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</si>
  <si>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</si>
  <si>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</si>
  <si>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</si>
  <si>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</si>
  <si>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</si>
  <si>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</si>
  <si>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</si>
  <si>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</si>
  <si>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</si>
  <si>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</si>
  <si>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</si>
  <si>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</si>
  <si>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</si>
  <si>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</si>
  <si>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</si>
  <si>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</si>
  <si>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</si>
  <si>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</si>
  <si>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宇宙開発利用推進費</t>
    <phoneticPr fontId="5"/>
  </si>
  <si>
    <t>宇宙開発戦略推進事務局</t>
    <phoneticPr fontId="5"/>
  </si>
  <si>
    <t>終了予定なし</t>
    <rPh sb="0" eb="2">
      <t>シュウリョウ</t>
    </rPh>
    <rPh sb="2" eb="4">
      <t>ヨテイ</t>
    </rPh>
    <phoneticPr fontId="5"/>
  </si>
  <si>
    <t>参事官　滝澤　豪</t>
    <rPh sb="4" eb="6">
      <t>タキザワ</t>
    </rPh>
    <rPh sb="7" eb="8">
      <t>ゴウ</t>
    </rPh>
    <phoneticPr fontId="5"/>
  </si>
  <si>
    <t>一般会計</t>
  </si>
  <si>
    <t>宇宙基本法(平成20年5月28日法律第43号)</t>
  </si>
  <si>
    <t>宇宙基本計画　(令和2年6月30日　閣議決定)</t>
    <phoneticPr fontId="5"/>
  </si>
  <si>
    <t>近年、安全保障における宇宙空間の重要性や経済社会の宇宙システムへの依存度が高まっており、諸外国や民間の宇宙活動も活発化している。その中で、宇宙活動・利用の規模や幅が飛躍的に広がっており、多様な分野の高度な技術を結集することが不可欠になっている。これらを踏まえ、宇宙政策全体を俯瞰し、戦略的に取り組むべきプロジェクトを特定し、関係省庁の連携や産学の多様なプレーヤーの参画の下で取り組む研究開発を推進する。</t>
  </si>
  <si>
    <t>安全保障や経済分野での宇宙開発利用の重要性が増す中、デジタル化の進展等による市場環境の急激な変化への対応や衛星データを活用した安全・安心の確保など急務かつ即効性のある研究開発を推進、加速していく上で、以下の視点でプロジェクトを選定する。その上で、主担当省庁に予算を移し替えて事業を実施する。
①安全保障・経済成長の観点から、我が国の宇宙活動の自立性を維持・確保するために、戦略的に取り組むべき優先度の高い技術開発、②官民の多様な利用ニーズを踏まえた共通基盤として活用が期待される技術、又は、月面開発など地上での様々な分野の要素技術を結集・発展が必要な技術の開発、③関係省庁が縦割りを打破し、連携して取り組むことが必要な技術開発</t>
    <phoneticPr fontId="5"/>
  </si>
  <si>
    <t>その他</t>
  </si>
  <si>
    <t>-</t>
  </si>
  <si>
    <t>宇宙開発利用推進研究開発委託費</t>
    <rPh sb="0" eb="2">
      <t>ウチュウ</t>
    </rPh>
    <rPh sb="2" eb="4">
      <t>カイハツ</t>
    </rPh>
    <rPh sb="4" eb="6">
      <t>リヨウ</t>
    </rPh>
    <rPh sb="6" eb="8">
      <t>スイシン</t>
    </rPh>
    <rPh sb="8" eb="10">
      <t>ケンキュウ</t>
    </rPh>
    <rPh sb="10" eb="12">
      <t>カイハツ</t>
    </rPh>
    <rPh sb="12" eb="15">
      <t>イタクヒ</t>
    </rPh>
    <phoneticPr fontId="5"/>
  </si>
  <si>
    <t>「宇宙開発利用加速化戦略プログラムの執行に関する基本方針」(令和3年1月29日宇宙政策委員会決定)に基づき、衛星開発・実証小委員会の下、各省連携により取り組むべきプロジェクトを選定し、主担当省庁へ予算を移し替えて執行する。</t>
    <rPh sb="66" eb="67">
      <t>モト</t>
    </rPh>
    <rPh sb="68" eb="70">
      <t>カクショウ</t>
    </rPh>
    <rPh sb="70" eb="72">
      <t>レンケイ</t>
    </rPh>
    <rPh sb="75" eb="76">
      <t>ト</t>
    </rPh>
    <rPh sb="77" eb="78">
      <t>ク</t>
    </rPh>
    <rPh sb="88" eb="90">
      <t>センテイ</t>
    </rPh>
    <rPh sb="92" eb="93">
      <t>シュ</t>
    </rPh>
    <rPh sb="93" eb="95">
      <t>タントウ</t>
    </rPh>
    <rPh sb="95" eb="97">
      <t>ショウチョウ</t>
    </rPh>
    <rPh sb="98" eb="100">
      <t>ヨサン</t>
    </rPh>
    <rPh sb="101" eb="102">
      <t>ウツ</t>
    </rPh>
    <rPh sb="103" eb="104">
      <t>カ</t>
    </rPh>
    <rPh sb="106" eb="108">
      <t>シッコウ</t>
    </rPh>
    <phoneticPr fontId="5"/>
  </si>
  <si>
    <t>技術開発の着実な実施</t>
    <rPh sb="0" eb="2">
      <t>ギジュツ</t>
    </rPh>
    <rPh sb="2" eb="4">
      <t>カイハツ</t>
    </rPh>
    <rPh sb="5" eb="7">
      <t>チャクジツ</t>
    </rPh>
    <rPh sb="8" eb="10">
      <t>ジッシ</t>
    </rPh>
    <phoneticPr fontId="5"/>
  </si>
  <si>
    <t>各省連携プロジェクトの件数</t>
    <rPh sb="0" eb="2">
      <t>カクショウ</t>
    </rPh>
    <rPh sb="2" eb="4">
      <t>レンケイ</t>
    </rPh>
    <rPh sb="11" eb="13">
      <t>ケンスウ</t>
    </rPh>
    <phoneticPr fontId="5"/>
  </si>
  <si>
    <t>件</t>
    <rPh sb="0" eb="1">
      <t>ケン</t>
    </rPh>
    <phoneticPr fontId="5"/>
  </si>
  <si>
    <t>執行額（x）／各省連携プロジェクトの件数（y）　　　　　　</t>
    <rPh sb="7" eb="9">
      <t>カクショウ</t>
    </rPh>
    <rPh sb="9" eb="11">
      <t>レンケイ</t>
    </rPh>
    <phoneticPr fontId="5"/>
  </si>
  <si>
    <t>百万円</t>
    <phoneticPr fontId="5"/>
  </si>
  <si>
    <t>　　x/y</t>
    <phoneticPr fontId="5"/>
  </si>
  <si>
    <t>8256百万円/10件</t>
    <phoneticPr fontId="5"/>
  </si>
  <si>
    <t>2400百万円/11件</t>
    <phoneticPr fontId="5"/>
  </si>
  <si>
    <t>　　　　　　　　―</t>
    <phoneticPr fontId="5"/>
  </si>
  <si>
    <t>　　　　　　―</t>
    <phoneticPr fontId="5"/>
  </si>
  <si>
    <t>本事業は、「宇宙開発利用加速化戦略プログラムの執行に関する基本方針」(令和3年1月29日宇宙政策委員会決定)に基づき、衛星開発・実証小委員会において、個別にプロジェクト選定を行い、各省にて執行するものであることから、プロジェクトの内容は様々であり、一律に定量目標を設定することは困難。</t>
    <rPh sb="0" eb="1">
      <t>ホン</t>
    </rPh>
    <rPh sb="1" eb="3">
      <t>ジギョウ</t>
    </rPh>
    <rPh sb="6" eb="8">
      <t>ウチュウ</t>
    </rPh>
    <rPh sb="8" eb="10">
      <t>カイハツ</t>
    </rPh>
    <rPh sb="10" eb="12">
      <t>リヨウ</t>
    </rPh>
    <rPh sb="12" eb="15">
      <t>カソクカ</t>
    </rPh>
    <rPh sb="15" eb="17">
      <t>センリャク</t>
    </rPh>
    <rPh sb="23" eb="25">
      <t>シッコウ</t>
    </rPh>
    <rPh sb="26" eb="27">
      <t>カン</t>
    </rPh>
    <rPh sb="29" eb="31">
      <t>キホン</t>
    </rPh>
    <rPh sb="31" eb="33">
      <t>ホウシン</t>
    </rPh>
    <rPh sb="35" eb="37">
      <t>レイワ</t>
    </rPh>
    <rPh sb="38" eb="39">
      <t>ネン</t>
    </rPh>
    <rPh sb="40" eb="41">
      <t>ガツ</t>
    </rPh>
    <rPh sb="43" eb="44">
      <t>ニチ</t>
    </rPh>
    <rPh sb="44" eb="46">
      <t>ウチュウ</t>
    </rPh>
    <rPh sb="46" eb="48">
      <t>セイサク</t>
    </rPh>
    <rPh sb="48" eb="50">
      <t>イイン</t>
    </rPh>
    <rPh sb="50" eb="51">
      <t>カイ</t>
    </rPh>
    <rPh sb="51" eb="53">
      <t>ケッテイ</t>
    </rPh>
    <rPh sb="55" eb="56">
      <t>モト</t>
    </rPh>
    <rPh sb="59" eb="61">
      <t>エイセイ</t>
    </rPh>
    <rPh sb="61" eb="63">
      <t>カイハツ</t>
    </rPh>
    <rPh sb="64" eb="66">
      <t>ジッショウ</t>
    </rPh>
    <rPh sb="66" eb="70">
      <t>ショウイインカイ</t>
    </rPh>
    <rPh sb="75" eb="77">
      <t>コベツ</t>
    </rPh>
    <rPh sb="84" eb="86">
      <t>センテイ</t>
    </rPh>
    <rPh sb="87" eb="88">
      <t>オコナ</t>
    </rPh>
    <rPh sb="90" eb="92">
      <t>カクショウ</t>
    </rPh>
    <rPh sb="94" eb="96">
      <t>シッコウ</t>
    </rPh>
    <rPh sb="115" eb="117">
      <t>ナイヨウ</t>
    </rPh>
    <rPh sb="118" eb="120">
      <t>サマザマ</t>
    </rPh>
    <rPh sb="124" eb="126">
      <t>イチリツ</t>
    </rPh>
    <rPh sb="127" eb="129">
      <t>テイリョウ</t>
    </rPh>
    <rPh sb="129" eb="131">
      <t>モクヒョウ</t>
    </rPh>
    <rPh sb="132" eb="134">
      <t>セッテイ</t>
    </rPh>
    <rPh sb="139" eb="141">
      <t>コンナン</t>
    </rPh>
    <phoneticPr fontId="5"/>
  </si>
  <si>
    <t>定性的な成果目標：
・安全保障や経済成長などの観点から、自立性を維持・確保する技術の獲得
・官民の共通基盤として活用される技術の獲得
・効率的・効果的に技術開発を進めていくため、各省の縦割りを排し、連携して取り組み必要な技術を獲得</t>
    <rPh sb="0" eb="3">
      <t>テイセイテキ</t>
    </rPh>
    <rPh sb="4" eb="6">
      <t>セイカ</t>
    </rPh>
    <rPh sb="6" eb="8">
      <t>モクヒョウ</t>
    </rPh>
    <rPh sb="11" eb="13">
      <t>アンゼン</t>
    </rPh>
    <rPh sb="13" eb="15">
      <t>ホショウ</t>
    </rPh>
    <rPh sb="16" eb="18">
      <t>ケイザイ</t>
    </rPh>
    <rPh sb="18" eb="20">
      <t>セイチョウ</t>
    </rPh>
    <rPh sb="23" eb="25">
      <t>カンテン</t>
    </rPh>
    <rPh sb="28" eb="31">
      <t>ジリツセイ</t>
    </rPh>
    <rPh sb="32" eb="34">
      <t>イジ</t>
    </rPh>
    <rPh sb="35" eb="37">
      <t>カクホ</t>
    </rPh>
    <rPh sb="39" eb="41">
      <t>ギジュツ</t>
    </rPh>
    <rPh sb="42" eb="44">
      <t>カクトク</t>
    </rPh>
    <rPh sb="46" eb="48">
      <t>カンミン</t>
    </rPh>
    <rPh sb="49" eb="51">
      <t>キョウツウ</t>
    </rPh>
    <rPh sb="51" eb="53">
      <t>キバン</t>
    </rPh>
    <rPh sb="56" eb="58">
      <t>カツヨウ</t>
    </rPh>
    <rPh sb="61" eb="63">
      <t>ギジュツ</t>
    </rPh>
    <rPh sb="64" eb="66">
      <t>カクトク</t>
    </rPh>
    <rPh sb="68" eb="71">
      <t>コウリツテキ</t>
    </rPh>
    <rPh sb="72" eb="75">
      <t>コウカテキ</t>
    </rPh>
    <rPh sb="76" eb="78">
      <t>ギジュツ</t>
    </rPh>
    <rPh sb="78" eb="80">
      <t>カイハツ</t>
    </rPh>
    <rPh sb="81" eb="82">
      <t>スス</t>
    </rPh>
    <rPh sb="89" eb="91">
      <t>カクショウ</t>
    </rPh>
    <rPh sb="92" eb="94">
      <t>タテワ</t>
    </rPh>
    <rPh sb="96" eb="97">
      <t>ハイ</t>
    </rPh>
    <rPh sb="107" eb="109">
      <t>ヒツヨウ</t>
    </rPh>
    <rPh sb="110" eb="112">
      <t>ギジュツ</t>
    </rPh>
    <rPh sb="113" eb="115">
      <t>カクトク</t>
    </rPh>
    <phoneticPr fontId="5"/>
  </si>
  <si>
    <t>「宇宙開発利用加速化戦略プログラムの執行に関する基本方針」(令和3年1月29日宇宙政策委員会決定)に基づく衛星開発・実証小委員会での評価</t>
    <rPh sb="53" eb="55">
      <t>エイセイ</t>
    </rPh>
    <rPh sb="55" eb="57">
      <t>カイハツ</t>
    </rPh>
    <rPh sb="58" eb="60">
      <t>ジッショウ</t>
    </rPh>
    <rPh sb="60" eb="64">
      <t>ショウイインカイ</t>
    </rPh>
    <rPh sb="66" eb="68">
      <t>ヒョウカ</t>
    </rPh>
    <phoneticPr fontId="5"/>
  </si>
  <si>
    <t>○</t>
  </si>
  <si>
    <t>本事業は、安全保障や経済成長などの観点から、我が国の宇宙活動の自立性を維持・確保するために戦略的に取り組むべきプロジェクトを特定し、関係省庁の連携や産学の多様なプレーヤーの参画の下で、技術開発に取り組む事業である。令和2年6月に、宇宙政策委員会での検討を経て閣議決定された「宇宙基本計画」に基づくものであり、国民や社会のニーズを的確に反映している。</t>
    <phoneticPr fontId="5"/>
  </si>
  <si>
    <t>本事業は、安全保障や経済成長の観点から、我が国の宇宙活動の自立性を維持・確保するために、戦略的に取り組むべき優先度の高い技術開発を行うものであり、その規模や中長期的なリスクを考慮すれば、地方自治体や民間等に委ねることは困難である。ただし、提案公募等により、民間の創意と活力を最大限活用することとし、国の支援の下、民間参入を促進する官民一体の事業として実施していく。</t>
    <phoneticPr fontId="5"/>
  </si>
  <si>
    <t>宇宙基本計画（令和2年6月）及び宇宙基本計画工程表（令和3年12月）や経済財政運営と改革の基本方針2021（令和3年6月）に基づく事業であり、適切かつ優先順位の高い事業である。</t>
    <rPh sb="14" eb="15">
      <t>オヨ</t>
    </rPh>
    <rPh sb="16" eb="18">
      <t>ウチュウ</t>
    </rPh>
    <rPh sb="18" eb="20">
      <t>キホン</t>
    </rPh>
    <rPh sb="20" eb="22">
      <t>ケイカク</t>
    </rPh>
    <rPh sb="22" eb="25">
      <t>コウテイヒョウ</t>
    </rPh>
    <rPh sb="26" eb="28">
      <t>レイワ</t>
    </rPh>
    <rPh sb="29" eb="30">
      <t>ネン</t>
    </rPh>
    <rPh sb="32" eb="33">
      <t>ガツ</t>
    </rPh>
    <phoneticPr fontId="5"/>
  </si>
  <si>
    <t>衛星開発・実証小委員会において、戦略的に取り組むべき優先度の高いプロジェクトの選定に際しては、主担当省庁からの事業説明もふまえ、有識者で必要性を議論し、決定した。</t>
    <rPh sb="0" eb="2">
      <t>エイセイ</t>
    </rPh>
    <rPh sb="2" eb="4">
      <t>カイハツ</t>
    </rPh>
    <rPh sb="5" eb="7">
      <t>ジッショウ</t>
    </rPh>
    <rPh sb="7" eb="11">
      <t>ショウイインカイ</t>
    </rPh>
    <rPh sb="16" eb="19">
      <t>センリャクテキ</t>
    </rPh>
    <rPh sb="20" eb="21">
      <t>ト</t>
    </rPh>
    <rPh sb="22" eb="23">
      <t>ク</t>
    </rPh>
    <rPh sb="26" eb="29">
      <t>ユウセンド</t>
    </rPh>
    <rPh sb="30" eb="31">
      <t>タカ</t>
    </rPh>
    <rPh sb="39" eb="41">
      <t>センテイ</t>
    </rPh>
    <rPh sb="42" eb="43">
      <t>サイ</t>
    </rPh>
    <rPh sb="47" eb="48">
      <t>シュ</t>
    </rPh>
    <rPh sb="48" eb="50">
      <t>タントウ</t>
    </rPh>
    <rPh sb="50" eb="52">
      <t>ショウチョウ</t>
    </rPh>
    <rPh sb="55" eb="57">
      <t>ジギョウ</t>
    </rPh>
    <rPh sb="57" eb="59">
      <t>セツメイ</t>
    </rPh>
    <rPh sb="64" eb="67">
      <t>ユウシキシャ</t>
    </rPh>
    <rPh sb="68" eb="71">
      <t>ヒツヨウセイ</t>
    </rPh>
    <rPh sb="72" eb="74">
      <t>ギロン</t>
    </rPh>
    <rPh sb="76" eb="78">
      <t>ケッテイ</t>
    </rPh>
    <phoneticPr fontId="5"/>
  </si>
  <si>
    <t>無</t>
  </si>
  <si>
    <t>‐</t>
  </si>
  <si>
    <t>衛星開発・実証小委員会において、プロジェクトにかかるコストについても主担当省庁の説明も確認の上、有識者の議論により、プロジェクトを決定した。</t>
    <rPh sb="0" eb="2">
      <t>エイセイ</t>
    </rPh>
    <rPh sb="2" eb="4">
      <t>カイハツ</t>
    </rPh>
    <rPh sb="5" eb="7">
      <t>ジッショウ</t>
    </rPh>
    <rPh sb="7" eb="11">
      <t>ショウイインカイ</t>
    </rPh>
    <rPh sb="34" eb="35">
      <t>シュ</t>
    </rPh>
    <rPh sb="35" eb="37">
      <t>タントウ</t>
    </rPh>
    <rPh sb="37" eb="39">
      <t>ショウチョウ</t>
    </rPh>
    <rPh sb="40" eb="42">
      <t>セツメイ</t>
    </rPh>
    <rPh sb="43" eb="45">
      <t>カクニン</t>
    </rPh>
    <rPh sb="46" eb="47">
      <t>ウエ</t>
    </rPh>
    <rPh sb="48" eb="51">
      <t>ユウシキシャ</t>
    </rPh>
    <rPh sb="52" eb="54">
      <t>ギロン</t>
    </rPh>
    <rPh sb="65" eb="67">
      <t>ケッテイ</t>
    </rPh>
    <phoneticPr fontId="5"/>
  </si>
  <si>
    <t>一部繰越しが生じているが、戦略的に取り組むべき優先度の高い研究開発・実証プロジェクトについて、宇宙政策委員会等の関係者との調整による実施内容の見直しを含め準備・実施に時間を要したため。</t>
    <rPh sb="0" eb="2">
      <t>イチブ</t>
    </rPh>
    <rPh sb="2" eb="4">
      <t>クリコシ</t>
    </rPh>
    <rPh sb="6" eb="7">
      <t>ショウ</t>
    </rPh>
    <rPh sb="13" eb="16">
      <t>センリャクテキ</t>
    </rPh>
    <rPh sb="17" eb="18">
      <t>ト</t>
    </rPh>
    <rPh sb="19" eb="20">
      <t>ク</t>
    </rPh>
    <rPh sb="23" eb="26">
      <t>ユウセンド</t>
    </rPh>
    <rPh sb="27" eb="28">
      <t>タカ</t>
    </rPh>
    <rPh sb="29" eb="31">
      <t>ケンキュウ</t>
    </rPh>
    <rPh sb="31" eb="33">
      <t>カイハツ</t>
    </rPh>
    <rPh sb="34" eb="36">
      <t>ジッショウ</t>
    </rPh>
    <rPh sb="47" eb="49">
      <t>ウチュウ</t>
    </rPh>
    <rPh sb="49" eb="51">
      <t>セイサク</t>
    </rPh>
    <rPh sb="51" eb="54">
      <t>イインカイ</t>
    </rPh>
    <rPh sb="54" eb="55">
      <t>トウ</t>
    </rPh>
    <rPh sb="56" eb="59">
      <t>カンケイシャ</t>
    </rPh>
    <rPh sb="61" eb="63">
      <t>チョウセイ</t>
    </rPh>
    <rPh sb="66" eb="68">
      <t>ジッシ</t>
    </rPh>
    <rPh sb="68" eb="70">
      <t>ナイヨウ</t>
    </rPh>
    <rPh sb="71" eb="73">
      <t>ミナオ</t>
    </rPh>
    <rPh sb="75" eb="76">
      <t>フク</t>
    </rPh>
    <rPh sb="77" eb="79">
      <t>ジュンビ</t>
    </rPh>
    <rPh sb="80" eb="82">
      <t>ジッシ</t>
    </rPh>
    <rPh sb="83" eb="85">
      <t>ジカン</t>
    </rPh>
    <rPh sb="86" eb="87">
      <t>ヨウ</t>
    </rPh>
    <phoneticPr fontId="5"/>
  </si>
  <si>
    <t>衛星開発・実証小委員会において、プロジェクトの進捗を確認・評価し、それをふまえて効率化に向けた工夫や必要な改善等を指導している。</t>
    <rPh sb="0" eb="2">
      <t>エイセイ</t>
    </rPh>
    <rPh sb="2" eb="4">
      <t>カイハツ</t>
    </rPh>
    <rPh sb="5" eb="7">
      <t>ジッショウ</t>
    </rPh>
    <rPh sb="7" eb="11">
      <t>ショウイインカイ</t>
    </rPh>
    <rPh sb="23" eb="25">
      <t>シンチョク</t>
    </rPh>
    <rPh sb="26" eb="28">
      <t>カクニン</t>
    </rPh>
    <rPh sb="29" eb="31">
      <t>ヒョウカ</t>
    </rPh>
    <rPh sb="40" eb="43">
      <t>コウリツカ</t>
    </rPh>
    <rPh sb="44" eb="45">
      <t>ム</t>
    </rPh>
    <rPh sb="47" eb="49">
      <t>クフウ</t>
    </rPh>
    <rPh sb="50" eb="52">
      <t>ヒツヨウ</t>
    </rPh>
    <rPh sb="53" eb="55">
      <t>カイゼン</t>
    </rPh>
    <rPh sb="55" eb="56">
      <t>トウ</t>
    </rPh>
    <rPh sb="57" eb="59">
      <t>シドウ</t>
    </rPh>
    <phoneticPr fontId="5"/>
  </si>
  <si>
    <t>「宇宙開発利用加速化戦略プログラムの執行に関する基本方針」(令和3年1月29日宇宙政策委員会決定)に基づき、衛星開発・実証小委員会において、プロジェクトの進捗を確認・評価しており、安全保障や経済成長などの観点から自立性を維持確保する技術、官民の共通基盤とされてる技術等の獲得に向けて着実に実施されていることを確認している。</t>
    <rPh sb="50" eb="51">
      <t>モト</t>
    </rPh>
    <rPh sb="54" eb="56">
      <t>エイセイ</t>
    </rPh>
    <rPh sb="56" eb="58">
      <t>カイハツ</t>
    </rPh>
    <rPh sb="59" eb="61">
      <t>ジッショウ</t>
    </rPh>
    <rPh sb="61" eb="65">
      <t>ショウイインカイ</t>
    </rPh>
    <rPh sb="77" eb="79">
      <t>シンチョク</t>
    </rPh>
    <rPh sb="80" eb="82">
      <t>カクニン</t>
    </rPh>
    <rPh sb="83" eb="85">
      <t>ヒョウカ</t>
    </rPh>
    <rPh sb="90" eb="92">
      <t>アンゼン</t>
    </rPh>
    <rPh sb="92" eb="94">
      <t>ホショウ</t>
    </rPh>
    <rPh sb="95" eb="97">
      <t>ケイザイ</t>
    </rPh>
    <rPh sb="97" eb="99">
      <t>セイチョウ</t>
    </rPh>
    <rPh sb="102" eb="104">
      <t>カンテン</t>
    </rPh>
    <rPh sb="106" eb="109">
      <t>ジリツセイ</t>
    </rPh>
    <rPh sb="110" eb="112">
      <t>イジ</t>
    </rPh>
    <rPh sb="112" eb="114">
      <t>カクホ</t>
    </rPh>
    <rPh sb="116" eb="118">
      <t>ギジュツ</t>
    </rPh>
    <rPh sb="119" eb="121">
      <t>カンミン</t>
    </rPh>
    <rPh sb="122" eb="124">
      <t>キョウツウ</t>
    </rPh>
    <rPh sb="124" eb="126">
      <t>キバン</t>
    </rPh>
    <rPh sb="131" eb="133">
      <t>ギジュツ</t>
    </rPh>
    <rPh sb="133" eb="134">
      <t>トウ</t>
    </rPh>
    <rPh sb="135" eb="137">
      <t>カクトク</t>
    </rPh>
    <rPh sb="138" eb="139">
      <t>ム</t>
    </rPh>
    <rPh sb="141" eb="143">
      <t>チャクジツ</t>
    </rPh>
    <rPh sb="144" eb="146">
      <t>ジッシ</t>
    </rPh>
    <rPh sb="154" eb="156">
      <t>カクニン</t>
    </rPh>
    <phoneticPr fontId="5"/>
  </si>
  <si>
    <t>衛星開発・実証小委員会において、プロジェクトの選定や進捗の確認・評価を行っており、この中で事業実施の進め方についても、政策効果や効率性の観点から、必要な評価指導を行っている。</t>
    <rPh sb="0" eb="2">
      <t>エイセイ</t>
    </rPh>
    <rPh sb="2" eb="4">
      <t>カイハツ</t>
    </rPh>
    <rPh sb="5" eb="7">
      <t>ジッショウ</t>
    </rPh>
    <rPh sb="7" eb="11">
      <t>ショウイインカイ</t>
    </rPh>
    <rPh sb="23" eb="25">
      <t>センテイ</t>
    </rPh>
    <rPh sb="26" eb="28">
      <t>シンチョク</t>
    </rPh>
    <rPh sb="29" eb="31">
      <t>カクニン</t>
    </rPh>
    <rPh sb="32" eb="34">
      <t>ヒョウカ</t>
    </rPh>
    <rPh sb="35" eb="36">
      <t>オコナ</t>
    </rPh>
    <rPh sb="43" eb="44">
      <t>ナカ</t>
    </rPh>
    <rPh sb="45" eb="47">
      <t>ジギョウ</t>
    </rPh>
    <rPh sb="47" eb="49">
      <t>ジッシ</t>
    </rPh>
    <rPh sb="50" eb="51">
      <t>スス</t>
    </rPh>
    <rPh sb="52" eb="53">
      <t>カタ</t>
    </rPh>
    <rPh sb="59" eb="61">
      <t>セイサク</t>
    </rPh>
    <rPh sb="61" eb="63">
      <t>コウカ</t>
    </rPh>
    <rPh sb="64" eb="67">
      <t>コウリツセイ</t>
    </rPh>
    <rPh sb="68" eb="70">
      <t>カンテン</t>
    </rPh>
    <rPh sb="73" eb="75">
      <t>ヒツヨウ</t>
    </rPh>
    <rPh sb="76" eb="78">
      <t>ヒョウカ</t>
    </rPh>
    <rPh sb="78" eb="80">
      <t>シドウ</t>
    </rPh>
    <rPh sb="81" eb="82">
      <t>オコナ</t>
    </rPh>
    <phoneticPr fontId="5"/>
  </si>
  <si>
    <t>活動実績は見込み通り、衛星開発・実証小委員会において、令和3年度プロジェクトとして10件を選定した。</t>
    <rPh sb="0" eb="2">
      <t>カツドウ</t>
    </rPh>
    <rPh sb="2" eb="4">
      <t>ジッセキ</t>
    </rPh>
    <rPh sb="5" eb="7">
      <t>ミコ</t>
    </rPh>
    <rPh sb="8" eb="9">
      <t>ドオ</t>
    </rPh>
    <rPh sb="11" eb="13">
      <t>エイセイ</t>
    </rPh>
    <rPh sb="13" eb="15">
      <t>カイハツ</t>
    </rPh>
    <rPh sb="16" eb="18">
      <t>ジッショウ</t>
    </rPh>
    <rPh sb="18" eb="22">
      <t>ショウイインカイ</t>
    </rPh>
    <rPh sb="27" eb="29">
      <t>レイワ</t>
    </rPh>
    <rPh sb="30" eb="32">
      <t>ネンド</t>
    </rPh>
    <rPh sb="43" eb="44">
      <t>ケン</t>
    </rPh>
    <rPh sb="45" eb="47">
      <t>センテイ</t>
    </rPh>
    <phoneticPr fontId="5"/>
  </si>
  <si>
    <t>＜令和3年度移替えの実績＞</t>
    <rPh sb="1" eb="3">
      <t>レイワ</t>
    </rPh>
    <rPh sb="4" eb="6">
      <t>ネンド</t>
    </rPh>
    <rPh sb="6" eb="8">
      <t>ウツカ</t>
    </rPh>
    <rPh sb="10" eb="12">
      <t>ジッセキ</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</si>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</sst>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7">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7" fontId="22" fillId="0" borderId="24"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2" fillId="0" borderId="124" xfId="0"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178" fontId="22" fillId="0" borderId="118" xfId="0" applyNumberFormat="1" applyFont="1" applyFill="1" applyBorder="1" applyAlignment="1" applyProtection="1">
      <alignment horizontal="center" vertical="center" wrapText="1"/>
      <protection locked="0"/>
    </xf>
    <xf numFmtId="49" fontId="20" fillId="0" borderId="118"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4" xfId="0" applyNumberFormat="1"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3"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129"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3"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8" fontId="22" fillId="0" borderId="120" xfId="0" applyNumberFormat="1" applyFont="1" applyFill="1" applyBorder="1" applyAlignment="1" applyProtection="1">
      <alignment horizontal="center" vertical="center" wrapText="1"/>
      <protection locked="0"/>
    </xf>
    <xf numFmtId="49" fontId="20" fillId="0" borderId="120"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178" fontId="22" fillId="0" borderId="124"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2" xfId="0" applyFont="1" applyFill="1" applyBorder="1" applyAlignment="1">
      <alignment vertical="center" wrapText="1"/>
    </xf>
    <xf numFmtId="0" fontId="0" fillId="5" borderId="92" xfId="0" applyFont="1" applyFill="1" applyBorder="1" applyAlignment="1">
      <alignment vertical="center" wrapText="1"/>
    </xf>
    <xf numFmtId="0" fontId="0" fillId="5" borderId="104" xfId="0" applyFont="1"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3" xfId="0" applyFont="1" applyFill="1" applyBorder="1" applyAlignment="1">
      <alignment vertical="center"/>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2" xfId="0" applyFont="1" applyBorder="1" applyAlignment="1">
      <alignment horizontal="center" vertical="center"/>
    </xf>
    <xf numFmtId="0" fontId="0" fillId="0" borderId="9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6" borderId="23" xfId="0" applyFont="1" applyFill="1" applyBorder="1" applyAlignment="1">
      <alignment horizontal="center" vertical="center"/>
    </xf>
    <xf numFmtId="0" fontId="0" fillId="0" borderId="37" xfId="0" applyFont="1" applyBorder="1" applyAlignment="1">
      <alignment horizontal="center" vertical="center"/>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6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0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00"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0"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13" fillId="2" borderId="99" xfId="0" applyFont="1" applyFill="1" applyBorder="1" applyAlignment="1">
      <alignment horizontal="center" vertical="center" wrapText="1"/>
    </xf>
    <xf numFmtId="0" fontId="13" fillId="2" borderId="100"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0"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24" xfId="0" applyNumberFormat="1" applyFont="1" applyFill="1" applyBorder="1" applyAlignment="1" applyProtection="1">
      <alignment horizontal="center" vertical="center" shrinkToFit="1"/>
      <protection locked="0"/>
    </xf>
    <xf numFmtId="176" fontId="3" fillId="0" borderId="33" xfId="0" applyNumberFormat="1" applyFont="1" applyFill="1" applyBorder="1" applyAlignment="1" applyProtection="1">
      <alignment horizontal="center" vertical="center" shrinkToFit="1"/>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1" xfId="3" applyFont="1" applyFill="1" applyBorder="1" applyAlignment="1" applyProtection="1">
      <alignment horizontal="center" vertical="center" wrapText="1"/>
    </xf>
    <xf numFmtId="0" fontId="0" fillId="0" borderId="75"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2"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176" fontId="0" fillId="0" borderId="65"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83" xfId="0" applyNumberFormat="1" applyFont="1" applyFill="1" applyBorder="1" applyAlignment="1" applyProtection="1">
      <alignment horizontal="center" vertical="center"/>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27" fillId="2" borderId="81"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79" xfId="0" applyNumberFormat="1" applyFont="1" applyFill="1" applyBorder="1" applyAlignment="1">
      <alignment horizontal="right" vertical="center"/>
    </xf>
    <xf numFmtId="176" fontId="0" fillId="0" borderId="82" xfId="0" applyNumberFormat="1" applyFont="1" applyFill="1" applyBorder="1" applyAlignment="1">
      <alignment horizontal="right" vertical="center"/>
    </xf>
    <xf numFmtId="0" fontId="12" fillId="2" borderId="8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6" fontId="0" fillId="5" borderId="39" xfId="0" applyNumberFormat="1" applyFont="1" applyFill="1" applyBorder="1" applyAlignment="1" applyProtection="1">
      <alignment horizontal="center" vertical="center"/>
      <protection locked="0"/>
    </xf>
    <xf numFmtId="176" fontId="0" fillId="5" borderId="40" xfId="0" applyNumberFormat="1" applyFont="1" applyFill="1" applyBorder="1" applyAlignment="1" applyProtection="1">
      <alignment horizontal="center" vertical="center"/>
      <protection locked="0"/>
    </xf>
    <xf numFmtId="176" fontId="0" fillId="5" borderId="57" xfId="0" applyNumberFormat="1" applyFont="1" applyFill="1" applyBorder="1" applyAlignment="1" applyProtection="1">
      <alignment horizontal="center" vertical="center"/>
      <protection locked="0"/>
    </xf>
    <xf numFmtId="176" fontId="0" fillId="5" borderId="110" xfId="0" applyNumberFormat="1" applyFont="1" applyFill="1" applyBorder="1" applyAlignment="1" applyProtection="1">
      <alignment horizontal="center" vertical="center"/>
      <protection locked="0"/>
    </xf>
    <xf numFmtId="176" fontId="0" fillId="5" borderId="7" xfId="0" applyNumberFormat="1" applyFont="1" applyFill="1" applyBorder="1" applyAlignment="1" applyProtection="1">
      <alignment horizontal="center" vertical="center"/>
      <protection locked="0"/>
    </xf>
    <xf numFmtId="176" fontId="0" fillId="5" borderId="8" xfId="0" applyNumberFormat="1" applyFont="1" applyFill="1" applyBorder="1" applyAlignment="1" applyProtection="1">
      <alignment horizontal="center" vertical="center"/>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31" xfId="0" applyNumberFormat="1" applyFont="1" applyFill="1" applyBorder="1" applyAlignment="1" applyProtection="1">
      <alignment horizontal="center" vertical="center"/>
      <protection locked="0"/>
    </xf>
    <xf numFmtId="176" fontId="0" fillId="0" borderId="13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5" borderId="112" xfId="0" applyNumberFormat="1" applyFont="1" applyFill="1" applyBorder="1" applyAlignment="1">
      <alignment horizontal="center" vertical="center"/>
    </xf>
    <xf numFmtId="176" fontId="0" fillId="5" borderId="113" xfId="0" applyNumberFormat="1" applyFont="1" applyFill="1" applyBorder="1" applyAlignment="1">
      <alignment horizontal="center" vertical="center"/>
    </xf>
    <xf numFmtId="176" fontId="0" fillId="5" borderId="134" xfId="0" applyNumberFormat="1" applyFont="1" applyFill="1" applyBorder="1" applyAlignment="1">
      <alignment horizontal="center" vertical="center"/>
    </xf>
    <xf numFmtId="176" fontId="0" fillId="5" borderId="114" xfId="0" applyNumberFormat="1" applyFont="1" applyFill="1" applyBorder="1" applyAlignment="1">
      <alignment horizontal="center" vertical="center"/>
    </xf>
    <xf numFmtId="176" fontId="0" fillId="5" borderId="133" xfId="0" applyNumberFormat="1" applyFont="1" applyFill="1" applyBorder="1" applyAlignment="1">
      <alignment horizontal="center" vertical="center"/>
    </xf>
    <xf numFmtId="176" fontId="0" fillId="5" borderId="135" xfId="0" applyNumberFormat="1" applyFont="1" applyFill="1" applyBorder="1" applyAlignment="1">
      <alignment horizontal="center" vertical="center"/>
    </xf>
    <xf numFmtId="176" fontId="0" fillId="5" borderId="96" xfId="0" applyNumberFormat="1" applyFont="1" applyFill="1" applyBorder="1" applyAlignment="1">
      <alignment horizontal="center" vertical="center"/>
    </xf>
    <xf numFmtId="176" fontId="0" fillId="5" borderId="97" xfId="0" applyNumberFormat="1" applyFont="1" applyFill="1" applyBorder="1" applyAlignment="1">
      <alignment horizontal="center" vertical="center"/>
    </xf>
    <xf numFmtId="176" fontId="0" fillId="5" borderId="136"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6"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9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57150</xdr:colOff>
      <xdr:row>92</xdr:row>
      <xdr:rowOff>239581</xdr:rowOff>
    </xdr:from>
    <xdr:to>
      <xdr:col>28</xdr:col>
      <xdr:colOff>51327</xdr:colOff>
      <xdr:row>97</xdr:row>
      <xdr:rowOff>106231</xdr:rowOff>
    </xdr:to>
    <xdr:sp macro="" textlink="">
      <xdr:nvSpPr>
        <xdr:cNvPr id="2" name="大かっこ 1"/>
        <xdr:cNvSpPr/>
      </xdr:nvSpPr>
      <xdr:spPr>
        <a:xfrm>
          <a:off x="1457325" y="43083031"/>
          <a:ext cx="4194702" cy="1628775"/>
        </a:xfrm>
        <a:prstGeom prst="bracketPair">
          <a:avLst>
            <a:gd name="adj" fmla="val 100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171450</xdr:colOff>
      <xdr:row>92</xdr:row>
      <xdr:rowOff>190500</xdr:rowOff>
    </xdr:from>
    <xdr:ext cx="3829050" cy="1773106"/>
    <xdr:sp macro="" textlink="">
      <xdr:nvSpPr>
        <xdr:cNvPr id="3" name="テキスト ボックス 2"/>
        <xdr:cNvSpPr txBox="1"/>
      </xdr:nvSpPr>
      <xdr:spPr>
        <a:xfrm>
          <a:off x="1571625" y="43033950"/>
          <a:ext cx="3829050" cy="1773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安全保障や経済分野での宇宙開発利用の重要性が増す中、デジタル化の進展等による市場環境の急激な変化への対応や衛星データを活用した安全・安心の確保など急務かつ即効性のある研究開発を推進、加速していく上で、</a:t>
          </a:r>
          <a:r>
            <a:rPr kumimoji="1" lang="ja-JP" altLang="ja-JP" sz="1100">
              <a:solidFill>
                <a:schemeClr val="tx1"/>
              </a:solidFill>
              <a:effectLst/>
              <a:latin typeface="+mn-lt"/>
              <a:ea typeface="+mn-ea"/>
              <a:cs typeface="+mn-cs"/>
            </a:rPr>
            <a:t>安全保障や経済成長などの観点から、自立性を維持・確保する上での優先度が高い</a:t>
          </a:r>
          <a:r>
            <a:rPr kumimoji="1" lang="ja-JP" altLang="en-US" sz="1100">
              <a:solidFill>
                <a:schemeClr val="tx1"/>
              </a:solidFill>
              <a:effectLst/>
              <a:latin typeface="+mn-lt"/>
              <a:ea typeface="+mn-ea"/>
              <a:cs typeface="+mn-cs"/>
            </a:rPr>
            <a:t>技術開発。</a:t>
          </a:r>
          <a:r>
            <a:rPr kumimoji="1" lang="ja-JP" altLang="ja-JP" sz="1100">
              <a:solidFill>
                <a:schemeClr val="tx1"/>
              </a:solidFill>
              <a:effectLst/>
              <a:latin typeface="+mn-lt"/>
              <a:ea typeface="+mn-ea"/>
              <a:cs typeface="+mn-cs"/>
            </a:rPr>
            <a:t>官民の共通基盤として活用が期待される技術、又は、月面開発など様々な要素技術の結集・発展が必要な技術</a:t>
          </a:r>
          <a:r>
            <a:rPr kumimoji="1" lang="ja-JP" altLang="en-US" sz="1100">
              <a:solidFill>
                <a:schemeClr val="tx1"/>
              </a:solidFill>
              <a:effectLst/>
              <a:latin typeface="+mn-lt"/>
              <a:ea typeface="+mn-ea"/>
              <a:cs typeface="+mn-cs"/>
            </a:rPr>
            <a:t>開発。関係省庁が縦割りを打破し、連携して取り組むことが必要な技術開発を行う。</a:t>
          </a:r>
          <a:endParaRPr kumimoji="1" lang="en-US" altLang="ja-JP" sz="1100">
            <a:solidFill>
              <a:schemeClr val="tx1"/>
            </a:solidFill>
            <a:effectLst/>
            <a:latin typeface="+mn-lt"/>
            <a:ea typeface="+mn-ea"/>
            <a:cs typeface="+mn-cs"/>
          </a:endParaRPr>
        </a:p>
      </xdr:txBody>
    </xdr:sp>
    <xdr:clientData/>
  </xdr:oneCellAnchor>
  <xdr:oneCellAnchor>
    <xdr:from>
      <xdr:col>7</xdr:col>
      <xdr:colOff>66675</xdr:colOff>
      <xdr:row>90</xdr:row>
      <xdr:rowOff>47625</xdr:rowOff>
    </xdr:from>
    <xdr:ext cx="3861487" cy="692497"/>
    <xdr:sp macro="" textlink="">
      <xdr:nvSpPr>
        <xdr:cNvPr id="4" name="テキスト ボックス 3"/>
        <xdr:cNvSpPr txBox="1"/>
      </xdr:nvSpPr>
      <xdr:spPr>
        <a:xfrm>
          <a:off x="1466850" y="42186225"/>
          <a:ext cx="3861487" cy="69249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t>内閣府宇宙開発戦略推進事務局</a:t>
          </a:r>
          <a:endParaRPr kumimoji="1" lang="en-US" altLang="ja-JP" sz="1800"/>
        </a:p>
        <a:p>
          <a:pPr algn="ctr"/>
          <a:r>
            <a:rPr kumimoji="1" lang="en-US" altLang="ja-JP" sz="1800"/>
            <a:t>8,256</a:t>
          </a:r>
          <a:r>
            <a:rPr kumimoji="1" lang="ja-JP" altLang="en-US" sz="1800"/>
            <a:t>百万円</a:t>
          </a:r>
          <a:endParaRPr kumimoji="1" lang="en-US" altLang="ja-JP" sz="1800"/>
        </a:p>
      </xdr:txBody>
    </xdr:sp>
    <xdr:clientData/>
  </xdr:oneCellAnchor>
  <xdr:twoCellAnchor>
    <xdr:from>
      <xdr:col>13</xdr:col>
      <xdr:colOff>9525</xdr:colOff>
      <xdr:row>97</xdr:row>
      <xdr:rowOff>295275</xdr:rowOff>
    </xdr:from>
    <xdr:to>
      <xdr:col>13</xdr:col>
      <xdr:colOff>9525</xdr:colOff>
      <xdr:row>101</xdr:row>
      <xdr:rowOff>266700</xdr:rowOff>
    </xdr:to>
    <xdr:cxnSp macro="">
      <xdr:nvCxnSpPr>
        <xdr:cNvPr id="5" name="直線矢印コネクタ 4"/>
        <xdr:cNvCxnSpPr/>
      </xdr:nvCxnSpPr>
      <xdr:spPr>
        <a:xfrm>
          <a:off x="2609850" y="44900850"/>
          <a:ext cx="0" cy="1381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180975</xdr:colOff>
      <xdr:row>99</xdr:row>
      <xdr:rowOff>262890</xdr:rowOff>
    </xdr:from>
    <xdr:ext cx="780214" cy="359073"/>
    <xdr:sp macro="" textlink="">
      <xdr:nvSpPr>
        <xdr:cNvPr id="6" name="テキスト ボックス 5"/>
        <xdr:cNvSpPr txBox="1"/>
      </xdr:nvSpPr>
      <xdr:spPr>
        <a:xfrm>
          <a:off x="1781175" y="45573315"/>
          <a:ext cx="78021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移替え</a:t>
          </a:r>
        </a:p>
      </xdr:txBody>
    </xdr:sp>
    <xdr:clientData/>
  </xdr:oneCellAnchor>
  <xdr:oneCellAnchor>
    <xdr:from>
      <xdr:col>6</xdr:col>
      <xdr:colOff>95251</xdr:colOff>
      <xdr:row>101</xdr:row>
      <xdr:rowOff>304799</xdr:rowOff>
    </xdr:from>
    <xdr:ext cx="8212206" cy="6734176"/>
    <xdr:sp macro="" textlink="">
      <xdr:nvSpPr>
        <xdr:cNvPr id="7" name="テキスト ボックス 6"/>
        <xdr:cNvSpPr txBox="1"/>
      </xdr:nvSpPr>
      <xdr:spPr>
        <a:xfrm>
          <a:off x="1287947" y="41734408"/>
          <a:ext cx="8212206" cy="67341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a:t>関係省庁（分野に応じて決定）</a:t>
          </a:r>
          <a:endParaRPr kumimoji="1" lang="en-US" altLang="ja-JP" sz="1600"/>
        </a:p>
      </xdr:txBody>
    </xdr:sp>
    <xdr:clientData/>
  </xdr:oneCellAnchor>
  <xdr:oneCellAnchor>
    <xdr:from>
      <xdr:col>6</xdr:col>
      <xdr:colOff>152400</xdr:colOff>
      <xdr:row>103</xdr:row>
      <xdr:rowOff>1</xdr:rowOff>
    </xdr:from>
    <xdr:ext cx="2837621" cy="1200149"/>
    <xdr:sp macro="" textlink="">
      <xdr:nvSpPr>
        <xdr:cNvPr id="8" name="テキスト ボックス 7"/>
        <xdr:cNvSpPr txBox="1"/>
      </xdr:nvSpPr>
      <xdr:spPr>
        <a:xfrm>
          <a:off x="1345096" y="42141914"/>
          <a:ext cx="2837621" cy="12001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国土交通省</a:t>
          </a:r>
          <a:r>
            <a:rPr kumimoji="1" lang="en-US" altLang="ja-JP" sz="1400">
              <a:latin typeface="ＭＳ Ｐゴシック 本文"/>
            </a:rPr>
            <a:t>510</a:t>
          </a:r>
          <a:r>
            <a:rPr kumimoji="1" lang="ja-JP" altLang="en-US" sz="1400">
              <a:latin typeface="ＭＳ Ｐゴシック 本文"/>
            </a:rPr>
            <a:t>百万円</a:t>
          </a:r>
          <a:endParaRPr kumimoji="1" lang="en-US" altLang="ja-JP" sz="1400">
            <a:latin typeface="ＭＳ Ｐゴシック 本文"/>
          </a:endParaRPr>
        </a:p>
      </xdr:txBody>
    </xdr:sp>
    <xdr:clientData/>
  </xdr:oneCellAnchor>
  <xdr:oneCellAnchor>
    <xdr:from>
      <xdr:col>7</xdr:col>
      <xdr:colOff>14493</xdr:colOff>
      <xdr:row>104</xdr:row>
      <xdr:rowOff>171450</xdr:rowOff>
    </xdr:from>
    <xdr:ext cx="1231921" cy="609600"/>
    <xdr:sp macro="" textlink="">
      <xdr:nvSpPr>
        <xdr:cNvPr id="9" name="テキスト ボックス 8"/>
        <xdr:cNvSpPr txBox="1"/>
      </xdr:nvSpPr>
      <xdr:spPr>
        <a:xfrm>
          <a:off x="1405971" y="42669515"/>
          <a:ext cx="1231921" cy="6096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海上保安庁　　　　　　　　　　　　　　　　　　</a:t>
          </a:r>
          <a:r>
            <a:rPr kumimoji="1" lang="en-US" altLang="ja-JP" sz="1400">
              <a:latin typeface="+mn-ea"/>
              <a:ea typeface="+mn-ea"/>
            </a:rPr>
            <a:t>300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14</xdr:col>
      <xdr:colOff>19462</xdr:colOff>
      <xdr:row>104</xdr:row>
      <xdr:rowOff>171450</xdr:rowOff>
    </xdr:from>
    <xdr:ext cx="1296274" cy="609600"/>
    <xdr:sp macro="" textlink="">
      <xdr:nvSpPr>
        <xdr:cNvPr id="10" name="テキスト ボックス 9"/>
        <xdr:cNvSpPr txBox="1"/>
      </xdr:nvSpPr>
      <xdr:spPr>
        <a:xfrm>
          <a:off x="2802419" y="42669515"/>
          <a:ext cx="1296274" cy="6096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気象庁　　　　　　　　　　　　　　　　　　</a:t>
          </a:r>
          <a:r>
            <a:rPr kumimoji="1" lang="en-US" altLang="ja-JP" sz="1400">
              <a:latin typeface="+mn-ea"/>
              <a:ea typeface="+mn-ea"/>
            </a:rPr>
            <a:t>80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22</xdr:col>
      <xdr:colOff>134489</xdr:colOff>
      <xdr:row>103</xdr:row>
      <xdr:rowOff>0</xdr:rowOff>
    </xdr:from>
    <xdr:ext cx="1114426" cy="1209675"/>
    <xdr:sp macro="" textlink="">
      <xdr:nvSpPr>
        <xdr:cNvPr id="11" name="テキスト ボックス 10"/>
        <xdr:cNvSpPr txBox="1"/>
      </xdr:nvSpPr>
      <xdr:spPr>
        <a:xfrm>
          <a:off x="4507706" y="42141913"/>
          <a:ext cx="1114426" cy="12096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経済産業省　　　　　　　　　　　　　　　　　　　　　　</a:t>
          </a:r>
          <a:r>
            <a:rPr kumimoji="1" lang="en-US" altLang="ja-JP" sz="1400">
              <a:latin typeface="+mn-ea"/>
              <a:ea typeface="+mn-ea"/>
            </a:rPr>
            <a:t>3,110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29</xdr:col>
      <xdr:colOff>116161</xdr:colOff>
      <xdr:row>103</xdr:row>
      <xdr:rowOff>9525</xdr:rowOff>
    </xdr:from>
    <xdr:ext cx="1114426" cy="1209675"/>
    <xdr:sp macro="" textlink="">
      <xdr:nvSpPr>
        <xdr:cNvPr id="12" name="テキスト ボックス 11"/>
        <xdr:cNvSpPr txBox="1"/>
      </xdr:nvSpPr>
      <xdr:spPr>
        <a:xfrm>
          <a:off x="5880857" y="42151438"/>
          <a:ext cx="1114426" cy="12096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文部科学省　　　　　　　　　　　　　　　</a:t>
          </a:r>
          <a:r>
            <a:rPr kumimoji="1" lang="en-US" altLang="ja-JP" sz="1400">
              <a:latin typeface="+mn-ea"/>
              <a:ea typeface="+mn-ea"/>
            </a:rPr>
            <a:t>2,760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36</xdr:col>
      <xdr:colOff>97834</xdr:colOff>
      <xdr:row>103</xdr:row>
      <xdr:rowOff>19050</xdr:rowOff>
    </xdr:from>
    <xdr:ext cx="1114426" cy="1209675"/>
    <xdr:sp macro="" textlink="">
      <xdr:nvSpPr>
        <xdr:cNvPr id="13" name="テキスト ボックス 12"/>
        <xdr:cNvSpPr txBox="1"/>
      </xdr:nvSpPr>
      <xdr:spPr>
        <a:xfrm>
          <a:off x="7254008" y="42160963"/>
          <a:ext cx="1114426" cy="12096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総務省　　　　　　　　　　　　　　　　　　　　　　</a:t>
          </a:r>
          <a:r>
            <a:rPr kumimoji="1" lang="en-US" altLang="ja-JP" sz="1400">
              <a:latin typeface="+mn-ea"/>
              <a:ea typeface="+mn-ea"/>
            </a:rPr>
            <a:t>660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43</xdr:col>
      <xdr:colOff>79508</xdr:colOff>
      <xdr:row>103</xdr:row>
      <xdr:rowOff>19050</xdr:rowOff>
    </xdr:from>
    <xdr:ext cx="1114426" cy="1209675"/>
    <xdr:sp macro="" textlink="">
      <xdr:nvSpPr>
        <xdr:cNvPr id="14" name="テキスト ボックス 13"/>
        <xdr:cNvSpPr txBox="1"/>
      </xdr:nvSpPr>
      <xdr:spPr>
        <a:xfrm>
          <a:off x="8627160" y="42160963"/>
          <a:ext cx="1114426" cy="12096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農林水産省</a:t>
          </a:r>
          <a:r>
            <a:rPr kumimoji="1" lang="en-US" altLang="ja-JP" sz="1400">
              <a:latin typeface="+mn-ea"/>
              <a:ea typeface="+mn-ea"/>
            </a:rPr>
            <a:t>660</a:t>
          </a:r>
          <a:r>
            <a:rPr kumimoji="1" lang="ja-JP" altLang="en-US" sz="1400">
              <a:latin typeface="+mn-ea"/>
              <a:ea typeface="+mn-ea"/>
            </a:rPr>
            <a:t>百万円</a:t>
          </a:r>
          <a:endParaRPr kumimoji="1" lang="en-US" altLang="ja-JP" sz="1400">
            <a:latin typeface="+mn-ea"/>
            <a:ea typeface="+mn-ea"/>
          </a:endParaRPr>
        </a:p>
      </xdr:txBody>
    </xdr:sp>
    <xdr:clientData/>
  </xdr:oneCellAnchor>
  <xdr:twoCellAnchor editAs="oneCell">
    <xdr:from>
      <xdr:col>11</xdr:col>
      <xdr:colOff>104775</xdr:colOff>
      <xdr:row>107</xdr:row>
      <xdr:rowOff>266699</xdr:rowOff>
    </xdr:from>
    <xdr:to>
      <xdr:col>47</xdr:col>
      <xdr:colOff>1859</xdr:colOff>
      <xdr:row>117</xdr:row>
      <xdr:rowOff>62592</xdr:rowOff>
    </xdr:to>
    <xdr:pic>
      <xdr:nvPicPr>
        <xdr:cNvPr id="15" name="図 14"/>
        <xdr:cNvPicPr>
          <a:picLocks noChangeAspect="1"/>
        </xdr:cNvPicPr>
      </xdr:nvPicPr>
      <xdr:blipFill>
        <a:blip xmlns:r="http://schemas.openxmlformats.org/officeDocument/2006/relationships" r:embed="rId1"/>
        <a:stretch>
          <a:fillRect/>
        </a:stretch>
      </xdr:blipFill>
      <xdr:spPr>
        <a:xfrm>
          <a:off x="2305050" y="48710849"/>
          <a:ext cx="7097984" cy="3815443"/>
        </a:xfrm>
        <a:prstGeom prst="rect">
          <a:avLst/>
        </a:prstGeom>
      </xdr:spPr>
    </xdr:pic>
    <xdr:clientData/>
  </xdr:twoCellAnchor>
  <xdr:oneCellAnchor>
    <xdr:from>
      <xdr:col>17</xdr:col>
      <xdr:colOff>133350</xdr:colOff>
      <xdr:row>126</xdr:row>
      <xdr:rowOff>26096</xdr:rowOff>
    </xdr:from>
    <xdr:ext cx="3850676" cy="392415"/>
    <xdr:sp macro="" textlink="">
      <xdr:nvSpPr>
        <xdr:cNvPr id="16" name="テキスト ボックス 15"/>
        <xdr:cNvSpPr txBox="1"/>
      </xdr:nvSpPr>
      <xdr:spPr>
        <a:xfrm>
          <a:off x="3533775" y="55318721"/>
          <a:ext cx="3850676"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t>実施主体（民間企業、大学・国研等）</a:t>
          </a:r>
          <a:endParaRPr kumimoji="1" lang="en-US" altLang="ja-JP" sz="1800"/>
        </a:p>
      </xdr:txBody>
    </xdr:sp>
    <xdr:clientData/>
  </xdr:oneCellAnchor>
  <xdr:oneCellAnchor>
    <xdr:from>
      <xdr:col>22</xdr:col>
      <xdr:colOff>195126</xdr:colOff>
      <xdr:row>123</xdr:row>
      <xdr:rowOff>104776</xdr:rowOff>
    </xdr:from>
    <xdr:ext cx="595035" cy="424092"/>
    <xdr:sp macro="" textlink="">
      <xdr:nvSpPr>
        <xdr:cNvPr id="17" name="テキスト ボックス 16"/>
        <xdr:cNvSpPr txBox="1"/>
      </xdr:nvSpPr>
      <xdr:spPr>
        <a:xfrm>
          <a:off x="4595676" y="54454426"/>
          <a:ext cx="595035" cy="424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委託</a:t>
          </a:r>
        </a:p>
      </xdr:txBody>
    </xdr:sp>
    <xdr:clientData/>
  </xdr:oneCellAnchor>
  <xdr:twoCellAnchor>
    <xdr:from>
      <xdr:col>27</xdr:col>
      <xdr:colOff>7484</xdr:colOff>
      <xdr:row>121</xdr:row>
      <xdr:rowOff>127258</xdr:rowOff>
    </xdr:from>
    <xdr:to>
      <xdr:col>27</xdr:col>
      <xdr:colOff>8178</xdr:colOff>
      <xdr:row>125</xdr:row>
      <xdr:rowOff>152244</xdr:rowOff>
    </xdr:to>
    <xdr:cxnSp macro="">
      <xdr:nvCxnSpPr>
        <xdr:cNvPr id="18" name="直線矢印コネクタ 17"/>
        <xdr:cNvCxnSpPr/>
      </xdr:nvCxnSpPr>
      <xdr:spPr>
        <a:xfrm>
          <a:off x="5408159" y="53848258"/>
          <a:ext cx="694" cy="1282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28"/>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7" t="s">
        <v>0</v>
      </c>
      <c r="Y2" s="40"/>
      <c r="Z2" s="35"/>
      <c r="AA2" s="35"/>
      <c r="AB2" s="35"/>
      <c r="AC2" s="35"/>
      <c r="AD2" s="581">
        <v>2022</v>
      </c>
      <c r="AE2" s="581"/>
      <c r="AF2" s="581"/>
      <c r="AG2" s="581"/>
      <c r="AH2" s="581"/>
      <c r="AI2" s="49" t="s">
        <v>229</v>
      </c>
      <c r="AJ2" s="581" t="s">
        <v>540</v>
      </c>
      <c r="AK2" s="581"/>
      <c r="AL2" s="581"/>
      <c r="AM2" s="581"/>
      <c r="AN2" s="49" t="s">
        <v>229</v>
      </c>
      <c r="AO2" s="581">
        <v>21</v>
      </c>
      <c r="AP2" s="581"/>
      <c r="AQ2" s="581"/>
      <c r="AR2" s="50" t="s">
        <v>229</v>
      </c>
      <c r="AS2" s="582">
        <v>143</v>
      </c>
      <c r="AT2" s="582"/>
      <c r="AU2" s="582"/>
      <c r="AV2" s="49" t="str">
        <f>IF(AW2="","","-")</f>
        <v/>
      </c>
      <c r="AW2" s="583"/>
      <c r="AX2" s="583"/>
    </row>
    <row r="3" spans="1:50" ht="21" customHeight="1" thickBot="1" x14ac:dyDescent="0.2">
      <c r="A3" s="584" t="s">
        <v>538</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15" t="s">
        <v>48</v>
      </c>
      <c r="AJ3" s="586" t="s">
        <v>541</v>
      </c>
      <c r="AK3" s="586"/>
      <c r="AL3" s="586"/>
      <c r="AM3" s="586"/>
      <c r="AN3" s="586"/>
      <c r="AO3" s="586"/>
      <c r="AP3" s="586"/>
      <c r="AQ3" s="586"/>
      <c r="AR3" s="586"/>
      <c r="AS3" s="586"/>
      <c r="AT3" s="586"/>
      <c r="AU3" s="586"/>
      <c r="AV3" s="586"/>
      <c r="AW3" s="586"/>
      <c r="AX3" s="16" t="s">
        <v>49</v>
      </c>
    </row>
    <row r="4" spans="1:50" ht="24.75" customHeight="1" x14ac:dyDescent="0.15">
      <c r="A4" s="556" t="s">
        <v>19</v>
      </c>
      <c r="B4" s="557"/>
      <c r="C4" s="557"/>
      <c r="D4" s="557"/>
      <c r="E4" s="557"/>
      <c r="F4" s="557"/>
      <c r="G4" s="558" t="s">
        <v>542</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543</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x14ac:dyDescent="0.15">
      <c r="A5" s="568" t="s">
        <v>51</v>
      </c>
      <c r="B5" s="569"/>
      <c r="C5" s="569"/>
      <c r="D5" s="569"/>
      <c r="E5" s="569"/>
      <c r="F5" s="570"/>
      <c r="G5" s="571" t="s">
        <v>328</v>
      </c>
      <c r="H5" s="572"/>
      <c r="I5" s="572"/>
      <c r="J5" s="572"/>
      <c r="K5" s="572"/>
      <c r="L5" s="572"/>
      <c r="M5" s="573" t="s">
        <v>50</v>
      </c>
      <c r="N5" s="574"/>
      <c r="O5" s="574"/>
      <c r="P5" s="574"/>
      <c r="Q5" s="574"/>
      <c r="R5" s="575"/>
      <c r="S5" s="576" t="s">
        <v>544</v>
      </c>
      <c r="T5" s="572"/>
      <c r="U5" s="572"/>
      <c r="V5" s="572"/>
      <c r="W5" s="572"/>
      <c r="X5" s="577"/>
      <c r="Y5" s="578" t="s">
        <v>3</v>
      </c>
      <c r="Z5" s="579"/>
      <c r="AA5" s="579"/>
      <c r="AB5" s="579"/>
      <c r="AC5" s="579"/>
      <c r="AD5" s="580"/>
      <c r="AE5" s="538" t="s">
        <v>543</v>
      </c>
      <c r="AF5" s="538"/>
      <c r="AG5" s="538"/>
      <c r="AH5" s="538"/>
      <c r="AI5" s="538"/>
      <c r="AJ5" s="538"/>
      <c r="AK5" s="538"/>
      <c r="AL5" s="538"/>
      <c r="AM5" s="538"/>
      <c r="AN5" s="538"/>
      <c r="AO5" s="538"/>
      <c r="AP5" s="539"/>
      <c r="AQ5" s="540" t="s">
        <v>545</v>
      </c>
      <c r="AR5" s="541"/>
      <c r="AS5" s="541"/>
      <c r="AT5" s="541"/>
      <c r="AU5" s="541"/>
      <c r="AV5" s="541"/>
      <c r="AW5" s="541"/>
      <c r="AX5" s="542"/>
    </row>
    <row r="6" spans="1:50" ht="39" customHeight="1" x14ac:dyDescent="0.15">
      <c r="A6" s="543" t="s">
        <v>4</v>
      </c>
      <c r="B6" s="544"/>
      <c r="C6" s="544"/>
      <c r="D6" s="544"/>
      <c r="E6" s="544"/>
      <c r="F6" s="544"/>
      <c r="G6" s="545" t="str">
        <f>入力規則等!F39</f>
        <v>一般会計</v>
      </c>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7"/>
    </row>
    <row r="7" spans="1:50" ht="49.5" customHeight="1" x14ac:dyDescent="0.15">
      <c r="A7" s="524" t="s">
        <v>16</v>
      </c>
      <c r="B7" s="525"/>
      <c r="C7" s="525"/>
      <c r="D7" s="525"/>
      <c r="E7" s="525"/>
      <c r="F7" s="526"/>
      <c r="G7" s="548" t="s">
        <v>547</v>
      </c>
      <c r="H7" s="549"/>
      <c r="I7" s="549"/>
      <c r="J7" s="549"/>
      <c r="K7" s="549"/>
      <c r="L7" s="549"/>
      <c r="M7" s="549"/>
      <c r="N7" s="549"/>
      <c r="O7" s="549"/>
      <c r="P7" s="549"/>
      <c r="Q7" s="549"/>
      <c r="R7" s="549"/>
      <c r="S7" s="549"/>
      <c r="T7" s="549"/>
      <c r="U7" s="549"/>
      <c r="V7" s="549"/>
      <c r="W7" s="549"/>
      <c r="X7" s="550"/>
      <c r="Y7" s="551" t="s">
        <v>216</v>
      </c>
      <c r="Z7" s="325"/>
      <c r="AA7" s="325"/>
      <c r="AB7" s="325"/>
      <c r="AC7" s="325"/>
      <c r="AD7" s="552"/>
      <c r="AE7" s="553" t="s">
        <v>548</v>
      </c>
      <c r="AF7" s="554"/>
      <c r="AG7" s="554"/>
      <c r="AH7" s="554"/>
      <c r="AI7" s="554"/>
      <c r="AJ7" s="554"/>
      <c r="AK7" s="554"/>
      <c r="AL7" s="554"/>
      <c r="AM7" s="554"/>
      <c r="AN7" s="554"/>
      <c r="AO7" s="554"/>
      <c r="AP7" s="554"/>
      <c r="AQ7" s="554"/>
      <c r="AR7" s="554"/>
      <c r="AS7" s="554"/>
      <c r="AT7" s="554"/>
      <c r="AU7" s="554"/>
      <c r="AV7" s="554"/>
      <c r="AW7" s="554"/>
      <c r="AX7" s="555"/>
    </row>
    <row r="8" spans="1:50" ht="53.25" customHeight="1" x14ac:dyDescent="0.15">
      <c r="A8" s="524" t="s">
        <v>163</v>
      </c>
      <c r="B8" s="525"/>
      <c r="C8" s="525"/>
      <c r="D8" s="525"/>
      <c r="E8" s="525"/>
      <c r="F8" s="526"/>
      <c r="G8" s="527" t="str">
        <f>入力規則等!A27</f>
        <v>宇宙開発利用</v>
      </c>
      <c r="H8" s="528"/>
      <c r="I8" s="528"/>
      <c r="J8" s="528"/>
      <c r="K8" s="528"/>
      <c r="L8" s="528"/>
      <c r="M8" s="528"/>
      <c r="N8" s="528"/>
      <c r="O8" s="528"/>
      <c r="P8" s="528"/>
      <c r="Q8" s="528"/>
      <c r="R8" s="528"/>
      <c r="S8" s="528"/>
      <c r="T8" s="528"/>
      <c r="U8" s="528"/>
      <c r="V8" s="528"/>
      <c r="W8" s="528"/>
      <c r="X8" s="529"/>
      <c r="Y8" s="530" t="s">
        <v>164</v>
      </c>
      <c r="Z8" s="531"/>
      <c r="AA8" s="531"/>
      <c r="AB8" s="531"/>
      <c r="AC8" s="531"/>
      <c r="AD8" s="532"/>
      <c r="AE8" s="533" t="str">
        <f>入力規則等!K13</f>
        <v>文教及び科学振興</v>
      </c>
      <c r="AF8" s="528"/>
      <c r="AG8" s="528"/>
      <c r="AH8" s="528"/>
      <c r="AI8" s="528"/>
      <c r="AJ8" s="528"/>
      <c r="AK8" s="528"/>
      <c r="AL8" s="528"/>
      <c r="AM8" s="528"/>
      <c r="AN8" s="528"/>
      <c r="AO8" s="528"/>
      <c r="AP8" s="528"/>
      <c r="AQ8" s="528"/>
      <c r="AR8" s="528"/>
      <c r="AS8" s="528"/>
      <c r="AT8" s="528"/>
      <c r="AU8" s="528"/>
      <c r="AV8" s="528"/>
      <c r="AW8" s="528"/>
      <c r="AX8" s="534"/>
    </row>
    <row r="9" spans="1:50" ht="58.5" customHeight="1" x14ac:dyDescent="0.15">
      <c r="A9" s="519" t="s">
        <v>17</v>
      </c>
      <c r="B9" s="520"/>
      <c r="C9" s="520"/>
      <c r="D9" s="520"/>
      <c r="E9" s="520"/>
      <c r="F9" s="520"/>
      <c r="G9" s="535" t="s">
        <v>549</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80.25" customHeight="1" x14ac:dyDescent="0.15">
      <c r="A10" s="507" t="s">
        <v>20</v>
      </c>
      <c r="B10" s="508"/>
      <c r="C10" s="508"/>
      <c r="D10" s="508"/>
      <c r="E10" s="508"/>
      <c r="F10" s="508"/>
      <c r="G10" s="509" t="s">
        <v>550</v>
      </c>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1"/>
    </row>
    <row r="11" spans="1:50" ht="42" customHeight="1" x14ac:dyDescent="0.15">
      <c r="A11" s="507" t="s">
        <v>5</v>
      </c>
      <c r="B11" s="508"/>
      <c r="C11" s="508"/>
      <c r="D11" s="508"/>
      <c r="E11" s="508"/>
      <c r="F11" s="512"/>
      <c r="G11" s="513" t="str">
        <f>入力規則等!P10</f>
        <v>その他</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516" t="s">
        <v>18</v>
      </c>
      <c r="B12" s="517"/>
      <c r="C12" s="517"/>
      <c r="D12" s="517"/>
      <c r="E12" s="517"/>
      <c r="F12" s="518"/>
      <c r="G12" s="522"/>
      <c r="H12" s="523"/>
      <c r="I12" s="523"/>
      <c r="J12" s="523"/>
      <c r="K12" s="523"/>
      <c r="L12" s="523"/>
      <c r="M12" s="523"/>
      <c r="N12" s="523"/>
      <c r="O12" s="523"/>
      <c r="P12" s="306" t="s">
        <v>361</v>
      </c>
      <c r="Q12" s="307"/>
      <c r="R12" s="307"/>
      <c r="S12" s="307"/>
      <c r="T12" s="307"/>
      <c r="U12" s="307"/>
      <c r="V12" s="308"/>
      <c r="W12" s="306" t="s">
        <v>513</v>
      </c>
      <c r="X12" s="307"/>
      <c r="Y12" s="307"/>
      <c r="Z12" s="307"/>
      <c r="AA12" s="307"/>
      <c r="AB12" s="307"/>
      <c r="AC12" s="308"/>
      <c r="AD12" s="306" t="s">
        <v>515</v>
      </c>
      <c r="AE12" s="307"/>
      <c r="AF12" s="307"/>
      <c r="AG12" s="307"/>
      <c r="AH12" s="307"/>
      <c r="AI12" s="307"/>
      <c r="AJ12" s="308"/>
      <c r="AK12" s="306" t="s">
        <v>526</v>
      </c>
      <c r="AL12" s="307"/>
      <c r="AM12" s="307"/>
      <c r="AN12" s="307"/>
      <c r="AO12" s="307"/>
      <c r="AP12" s="307"/>
      <c r="AQ12" s="308"/>
      <c r="AR12" s="468"/>
      <c r="AS12" s="469"/>
      <c r="AT12" s="469"/>
      <c r="AU12" s="469"/>
      <c r="AV12" s="469"/>
      <c r="AW12" s="469"/>
      <c r="AX12" s="470"/>
    </row>
    <row r="13" spans="1:50" ht="21" customHeight="1" x14ac:dyDescent="0.15">
      <c r="A13" s="62"/>
      <c r="B13" s="63"/>
      <c r="C13" s="63"/>
      <c r="D13" s="63"/>
      <c r="E13" s="63"/>
      <c r="F13" s="64"/>
      <c r="G13" s="471" t="s">
        <v>6</v>
      </c>
      <c r="H13" s="472"/>
      <c r="I13" s="478" t="s">
        <v>7</v>
      </c>
      <c r="J13" s="479"/>
      <c r="K13" s="479"/>
      <c r="L13" s="479"/>
      <c r="M13" s="479"/>
      <c r="N13" s="479"/>
      <c r="O13" s="480"/>
      <c r="P13" s="56" t="s">
        <v>552</v>
      </c>
      <c r="Q13" s="57"/>
      <c r="R13" s="57"/>
      <c r="S13" s="57"/>
      <c r="T13" s="57"/>
      <c r="U13" s="57"/>
      <c r="V13" s="58"/>
      <c r="W13" s="56" t="s">
        <v>552</v>
      </c>
      <c r="X13" s="57"/>
      <c r="Y13" s="57"/>
      <c r="Z13" s="57"/>
      <c r="AA13" s="57"/>
      <c r="AB13" s="57"/>
      <c r="AC13" s="58"/>
      <c r="AD13" s="56">
        <v>1300</v>
      </c>
      <c r="AE13" s="57"/>
      <c r="AF13" s="57"/>
      <c r="AG13" s="57"/>
      <c r="AH13" s="57"/>
      <c r="AI13" s="57"/>
      <c r="AJ13" s="58"/>
      <c r="AK13" s="56">
        <v>1300</v>
      </c>
      <c r="AL13" s="57"/>
      <c r="AM13" s="57"/>
      <c r="AN13" s="57"/>
      <c r="AO13" s="57"/>
      <c r="AP13" s="57"/>
      <c r="AQ13" s="58"/>
      <c r="AR13" s="498"/>
      <c r="AS13" s="499"/>
      <c r="AT13" s="499"/>
      <c r="AU13" s="499"/>
      <c r="AV13" s="499"/>
      <c r="AW13" s="499"/>
      <c r="AX13" s="500"/>
    </row>
    <row r="14" spans="1:50" ht="21" customHeight="1" x14ac:dyDescent="0.15">
      <c r="A14" s="62"/>
      <c r="B14" s="63"/>
      <c r="C14" s="63"/>
      <c r="D14" s="63"/>
      <c r="E14" s="63"/>
      <c r="F14" s="64"/>
      <c r="G14" s="473"/>
      <c r="H14" s="474"/>
      <c r="I14" s="493" t="s">
        <v>8</v>
      </c>
      <c r="J14" s="494"/>
      <c r="K14" s="494"/>
      <c r="L14" s="494"/>
      <c r="M14" s="494"/>
      <c r="N14" s="494"/>
      <c r="O14" s="495"/>
      <c r="P14" s="56" t="s">
        <v>552</v>
      </c>
      <c r="Q14" s="57"/>
      <c r="R14" s="57"/>
      <c r="S14" s="57"/>
      <c r="T14" s="57"/>
      <c r="U14" s="57"/>
      <c r="V14" s="58"/>
      <c r="W14" s="56">
        <v>5700</v>
      </c>
      <c r="X14" s="57"/>
      <c r="Y14" s="57"/>
      <c r="Z14" s="57"/>
      <c r="AA14" s="57"/>
      <c r="AB14" s="57"/>
      <c r="AC14" s="58"/>
      <c r="AD14" s="56">
        <v>7000</v>
      </c>
      <c r="AE14" s="57"/>
      <c r="AF14" s="57"/>
      <c r="AG14" s="57"/>
      <c r="AH14" s="57"/>
      <c r="AI14" s="57"/>
      <c r="AJ14" s="58"/>
      <c r="AK14" s="56">
        <v>10750</v>
      </c>
      <c r="AL14" s="57"/>
      <c r="AM14" s="57"/>
      <c r="AN14" s="57"/>
      <c r="AO14" s="57"/>
      <c r="AP14" s="57"/>
      <c r="AQ14" s="58"/>
      <c r="AR14" s="501"/>
      <c r="AS14" s="502"/>
      <c r="AT14" s="502"/>
      <c r="AU14" s="502"/>
      <c r="AV14" s="502"/>
      <c r="AW14" s="502"/>
      <c r="AX14" s="503"/>
    </row>
    <row r="15" spans="1:50" ht="21" customHeight="1" x14ac:dyDescent="0.15">
      <c r="A15" s="62"/>
      <c r="B15" s="63"/>
      <c r="C15" s="63"/>
      <c r="D15" s="63"/>
      <c r="E15" s="63"/>
      <c r="F15" s="64"/>
      <c r="G15" s="475"/>
      <c r="H15" s="474"/>
      <c r="I15" s="481" t="s">
        <v>537</v>
      </c>
      <c r="J15" s="482"/>
      <c r="K15" s="482"/>
      <c r="L15" s="482"/>
      <c r="M15" s="482"/>
      <c r="N15" s="482"/>
      <c r="O15" s="483"/>
      <c r="P15" s="484"/>
      <c r="Q15" s="485"/>
      <c r="R15" s="485"/>
      <c r="S15" s="485"/>
      <c r="T15" s="485"/>
      <c r="U15" s="485"/>
      <c r="V15" s="486"/>
      <c r="W15" s="484"/>
      <c r="X15" s="485"/>
      <c r="Y15" s="485"/>
      <c r="Z15" s="485"/>
      <c r="AA15" s="485"/>
      <c r="AB15" s="485"/>
      <c r="AC15" s="486"/>
      <c r="AD15" s="484"/>
      <c r="AE15" s="485"/>
      <c r="AF15" s="485"/>
      <c r="AG15" s="485"/>
      <c r="AH15" s="485"/>
      <c r="AI15" s="485"/>
      <c r="AJ15" s="486"/>
      <c r="AK15" s="56">
        <v>10750</v>
      </c>
      <c r="AL15" s="57"/>
      <c r="AM15" s="57"/>
      <c r="AN15" s="57"/>
      <c r="AO15" s="57"/>
      <c r="AP15" s="57"/>
      <c r="AQ15" s="58"/>
      <c r="AR15" s="501"/>
      <c r="AS15" s="502"/>
      <c r="AT15" s="502"/>
      <c r="AU15" s="502"/>
      <c r="AV15" s="502"/>
      <c r="AW15" s="502"/>
      <c r="AX15" s="503"/>
    </row>
    <row r="16" spans="1:50" ht="21" customHeight="1" x14ac:dyDescent="0.15">
      <c r="A16" s="62"/>
      <c r="B16" s="63"/>
      <c r="C16" s="63"/>
      <c r="D16" s="63"/>
      <c r="E16" s="63"/>
      <c r="F16" s="64"/>
      <c r="G16" s="475"/>
      <c r="H16" s="474"/>
      <c r="I16" s="493" t="s">
        <v>38</v>
      </c>
      <c r="J16" s="496"/>
      <c r="K16" s="496"/>
      <c r="L16" s="496"/>
      <c r="M16" s="496"/>
      <c r="N16" s="496"/>
      <c r="O16" s="497"/>
      <c r="P16" s="56" t="s">
        <v>552</v>
      </c>
      <c r="Q16" s="57"/>
      <c r="R16" s="57"/>
      <c r="S16" s="57"/>
      <c r="T16" s="57"/>
      <c r="U16" s="57"/>
      <c r="V16" s="58"/>
      <c r="W16" s="56" t="s">
        <v>552</v>
      </c>
      <c r="X16" s="57"/>
      <c r="Y16" s="57"/>
      <c r="Z16" s="57"/>
      <c r="AA16" s="57"/>
      <c r="AB16" s="57"/>
      <c r="AC16" s="58"/>
      <c r="AD16" s="56">
        <v>1080</v>
      </c>
      <c r="AE16" s="57"/>
      <c r="AF16" s="57"/>
      <c r="AG16" s="57"/>
      <c r="AH16" s="57"/>
      <c r="AI16" s="57"/>
      <c r="AJ16" s="58"/>
      <c r="AK16" s="56">
        <v>1100</v>
      </c>
      <c r="AL16" s="57"/>
      <c r="AM16" s="57"/>
      <c r="AN16" s="57"/>
      <c r="AO16" s="57"/>
      <c r="AP16" s="57"/>
      <c r="AQ16" s="58"/>
      <c r="AR16" s="501"/>
      <c r="AS16" s="502"/>
      <c r="AT16" s="502"/>
      <c r="AU16" s="502"/>
      <c r="AV16" s="502"/>
      <c r="AW16" s="502"/>
      <c r="AX16" s="503"/>
    </row>
    <row r="17" spans="1:50" ht="21" customHeight="1" x14ac:dyDescent="0.15">
      <c r="A17" s="62"/>
      <c r="B17" s="63"/>
      <c r="C17" s="63"/>
      <c r="D17" s="63"/>
      <c r="E17" s="63"/>
      <c r="F17" s="64"/>
      <c r="G17" s="475"/>
      <c r="H17" s="474"/>
      <c r="I17" s="493" t="s">
        <v>39</v>
      </c>
      <c r="J17" s="496"/>
      <c r="K17" s="496"/>
      <c r="L17" s="496"/>
      <c r="M17" s="496"/>
      <c r="N17" s="496"/>
      <c r="O17" s="497"/>
      <c r="P17" s="56" t="s">
        <v>552</v>
      </c>
      <c r="Q17" s="57"/>
      <c r="R17" s="57"/>
      <c r="S17" s="57"/>
      <c r="T17" s="57"/>
      <c r="U17" s="57"/>
      <c r="V17" s="58"/>
      <c r="W17" s="56">
        <v>-1080</v>
      </c>
      <c r="X17" s="57"/>
      <c r="Y17" s="57"/>
      <c r="Z17" s="57"/>
      <c r="AA17" s="57"/>
      <c r="AB17" s="57"/>
      <c r="AC17" s="58"/>
      <c r="AD17" s="56">
        <v>-1100</v>
      </c>
      <c r="AE17" s="57"/>
      <c r="AF17" s="57"/>
      <c r="AG17" s="57"/>
      <c r="AH17" s="57"/>
      <c r="AI17" s="57"/>
      <c r="AJ17" s="58"/>
      <c r="AK17" s="56" t="s">
        <v>552</v>
      </c>
      <c r="AL17" s="57"/>
      <c r="AM17" s="57"/>
      <c r="AN17" s="57"/>
      <c r="AO17" s="57"/>
      <c r="AP17" s="57"/>
      <c r="AQ17" s="58"/>
      <c r="AR17" s="501"/>
      <c r="AS17" s="502"/>
      <c r="AT17" s="502"/>
      <c r="AU17" s="502"/>
      <c r="AV17" s="502"/>
      <c r="AW17" s="502"/>
      <c r="AX17" s="503"/>
    </row>
    <row r="18" spans="1:50" ht="24.75" customHeight="1" x14ac:dyDescent="0.15">
      <c r="A18" s="62"/>
      <c r="B18" s="63"/>
      <c r="C18" s="63"/>
      <c r="D18" s="63"/>
      <c r="E18" s="63"/>
      <c r="F18" s="64"/>
      <c r="G18" s="475"/>
      <c r="H18" s="474"/>
      <c r="I18" s="493" t="s">
        <v>37</v>
      </c>
      <c r="J18" s="494"/>
      <c r="K18" s="494"/>
      <c r="L18" s="494"/>
      <c r="M18" s="494"/>
      <c r="N18" s="494"/>
      <c r="O18" s="495"/>
      <c r="P18" s="56" t="s">
        <v>552</v>
      </c>
      <c r="Q18" s="57"/>
      <c r="R18" s="57"/>
      <c r="S18" s="57"/>
      <c r="T18" s="57"/>
      <c r="U18" s="57"/>
      <c r="V18" s="58"/>
      <c r="W18" s="56" t="s">
        <v>552</v>
      </c>
      <c r="X18" s="57"/>
      <c r="Y18" s="57"/>
      <c r="Z18" s="57"/>
      <c r="AA18" s="57"/>
      <c r="AB18" s="57"/>
      <c r="AC18" s="58"/>
      <c r="AD18" s="56" t="s">
        <v>552</v>
      </c>
      <c r="AE18" s="57"/>
      <c r="AF18" s="57"/>
      <c r="AG18" s="57"/>
      <c r="AH18" s="57"/>
      <c r="AI18" s="57"/>
      <c r="AJ18" s="58"/>
      <c r="AK18" s="56" t="s">
        <v>552</v>
      </c>
      <c r="AL18" s="57"/>
      <c r="AM18" s="57"/>
      <c r="AN18" s="57"/>
      <c r="AO18" s="57"/>
      <c r="AP18" s="57"/>
      <c r="AQ18" s="58"/>
      <c r="AR18" s="501"/>
      <c r="AS18" s="502"/>
      <c r="AT18" s="502"/>
      <c r="AU18" s="502"/>
      <c r="AV18" s="502"/>
      <c r="AW18" s="502"/>
      <c r="AX18" s="503"/>
    </row>
    <row r="19" spans="1:50" ht="24.75" customHeight="1" x14ac:dyDescent="0.15">
      <c r="A19" s="62"/>
      <c r="B19" s="63"/>
      <c r="C19" s="63"/>
      <c r="D19" s="63"/>
      <c r="E19" s="63"/>
      <c r="F19" s="64"/>
      <c r="G19" s="476"/>
      <c r="H19" s="477"/>
      <c r="I19" s="487" t="s">
        <v>15</v>
      </c>
      <c r="J19" s="488"/>
      <c r="K19" s="488"/>
      <c r="L19" s="488"/>
      <c r="M19" s="488"/>
      <c r="N19" s="488"/>
      <c r="O19" s="489"/>
      <c r="P19" s="490">
        <f>SUM(P13:V18)</f>
        <v>0</v>
      </c>
      <c r="Q19" s="491"/>
      <c r="R19" s="491"/>
      <c r="S19" s="491"/>
      <c r="T19" s="491"/>
      <c r="U19" s="491"/>
      <c r="V19" s="492"/>
      <c r="W19" s="490">
        <f>SUM(W13:AC18)</f>
        <v>4620</v>
      </c>
      <c r="X19" s="491"/>
      <c r="Y19" s="491"/>
      <c r="Z19" s="491"/>
      <c r="AA19" s="491"/>
      <c r="AB19" s="491"/>
      <c r="AC19" s="492"/>
      <c r="AD19" s="490">
        <f>SUM(AD13:AJ18)</f>
        <v>8280</v>
      </c>
      <c r="AE19" s="491"/>
      <c r="AF19" s="491"/>
      <c r="AG19" s="491"/>
      <c r="AH19" s="491"/>
      <c r="AI19" s="491"/>
      <c r="AJ19" s="492"/>
      <c r="AK19" s="490">
        <f>SUM(AK13:AQ18)-AK15</f>
        <v>13150</v>
      </c>
      <c r="AL19" s="491"/>
      <c r="AM19" s="491"/>
      <c r="AN19" s="491"/>
      <c r="AO19" s="491"/>
      <c r="AP19" s="491"/>
      <c r="AQ19" s="492"/>
      <c r="AR19" s="501"/>
      <c r="AS19" s="502"/>
      <c r="AT19" s="502"/>
      <c r="AU19" s="502"/>
      <c r="AV19" s="502"/>
      <c r="AW19" s="502"/>
      <c r="AX19" s="503"/>
    </row>
    <row r="20" spans="1:50" ht="24.75" customHeight="1" x14ac:dyDescent="0.15">
      <c r="A20" s="62"/>
      <c r="B20" s="63"/>
      <c r="C20" s="63"/>
      <c r="D20" s="63"/>
      <c r="E20" s="63"/>
      <c r="F20" s="64"/>
      <c r="G20" s="452" t="s">
        <v>9</v>
      </c>
      <c r="H20" s="453"/>
      <c r="I20" s="453"/>
      <c r="J20" s="453"/>
      <c r="K20" s="453"/>
      <c r="L20" s="453"/>
      <c r="M20" s="453"/>
      <c r="N20" s="453"/>
      <c r="O20" s="453"/>
      <c r="P20" s="56" t="s">
        <v>229</v>
      </c>
      <c r="Q20" s="57"/>
      <c r="R20" s="57"/>
      <c r="S20" s="57"/>
      <c r="T20" s="57"/>
      <c r="U20" s="57"/>
      <c r="V20" s="58"/>
      <c r="W20" s="56">
        <v>4620</v>
      </c>
      <c r="X20" s="57"/>
      <c r="Y20" s="57"/>
      <c r="Z20" s="57"/>
      <c r="AA20" s="57"/>
      <c r="AB20" s="57"/>
      <c r="AC20" s="58"/>
      <c r="AD20" s="56">
        <f>+AD19-24</f>
        <v>8256</v>
      </c>
      <c r="AE20" s="57"/>
      <c r="AF20" s="57"/>
      <c r="AG20" s="57"/>
      <c r="AH20" s="57"/>
      <c r="AI20" s="57"/>
      <c r="AJ20" s="58"/>
      <c r="AK20" s="450"/>
      <c r="AL20" s="450"/>
      <c r="AM20" s="450"/>
      <c r="AN20" s="450"/>
      <c r="AO20" s="450"/>
      <c r="AP20" s="450"/>
      <c r="AQ20" s="450"/>
      <c r="AR20" s="501"/>
      <c r="AS20" s="502"/>
      <c r="AT20" s="502"/>
      <c r="AU20" s="502"/>
      <c r="AV20" s="502"/>
      <c r="AW20" s="502"/>
      <c r="AX20" s="503"/>
    </row>
    <row r="21" spans="1:50" ht="24.75" customHeight="1" x14ac:dyDescent="0.15">
      <c r="A21" s="62"/>
      <c r="B21" s="63"/>
      <c r="C21" s="63"/>
      <c r="D21" s="63"/>
      <c r="E21" s="63"/>
      <c r="F21" s="64"/>
      <c r="G21" s="452" t="s">
        <v>10</v>
      </c>
      <c r="H21" s="453"/>
      <c r="I21" s="453"/>
      <c r="J21" s="453"/>
      <c r="K21" s="453"/>
      <c r="L21" s="453"/>
      <c r="M21" s="453"/>
      <c r="N21" s="453"/>
      <c r="O21" s="453"/>
      <c r="P21" s="449" t="str">
        <f>IF(P19=0, "-", SUM(P20)/P19)</f>
        <v>-</v>
      </c>
      <c r="Q21" s="449"/>
      <c r="R21" s="449"/>
      <c r="S21" s="449"/>
      <c r="T21" s="449"/>
      <c r="U21" s="449"/>
      <c r="V21" s="449"/>
      <c r="W21" s="449">
        <f>IF(W19=0, "-", SUM(W20)/W19)</f>
        <v>1</v>
      </c>
      <c r="X21" s="449"/>
      <c r="Y21" s="449"/>
      <c r="Z21" s="449"/>
      <c r="AA21" s="449"/>
      <c r="AB21" s="449"/>
      <c r="AC21" s="449"/>
      <c r="AD21" s="449">
        <f>IF(AD19=0, "-", SUM(AD20)/AD19)</f>
        <v>0.99710144927536237</v>
      </c>
      <c r="AE21" s="449"/>
      <c r="AF21" s="449"/>
      <c r="AG21" s="449"/>
      <c r="AH21" s="449"/>
      <c r="AI21" s="449"/>
      <c r="AJ21" s="449"/>
      <c r="AK21" s="450"/>
      <c r="AL21" s="450"/>
      <c r="AM21" s="450"/>
      <c r="AN21" s="450"/>
      <c r="AO21" s="450"/>
      <c r="AP21" s="450"/>
      <c r="AQ21" s="451"/>
      <c r="AR21" s="501"/>
      <c r="AS21" s="502"/>
      <c r="AT21" s="502"/>
      <c r="AU21" s="502"/>
      <c r="AV21" s="502"/>
      <c r="AW21" s="502"/>
      <c r="AX21" s="503"/>
    </row>
    <row r="22" spans="1:50" ht="25.5" customHeight="1" x14ac:dyDescent="0.15">
      <c r="A22" s="519"/>
      <c r="B22" s="520"/>
      <c r="C22" s="520"/>
      <c r="D22" s="520"/>
      <c r="E22" s="520"/>
      <c r="F22" s="521"/>
      <c r="G22" s="447" t="s">
        <v>194</v>
      </c>
      <c r="H22" s="448"/>
      <c r="I22" s="448"/>
      <c r="J22" s="448"/>
      <c r="K22" s="448"/>
      <c r="L22" s="448"/>
      <c r="M22" s="448"/>
      <c r="N22" s="448"/>
      <c r="O22" s="448"/>
      <c r="P22" s="449" t="e">
        <f>IF(P20=0, "-", SUM(P20)/SUM(P13,P14))</f>
        <v>#DIV/0!</v>
      </c>
      <c r="Q22" s="449"/>
      <c r="R22" s="449"/>
      <c r="S22" s="449"/>
      <c r="T22" s="449"/>
      <c r="U22" s="449"/>
      <c r="V22" s="449"/>
      <c r="W22" s="449">
        <f>IF(W20=0, "-", SUM(W20)/SUM(W13,W14))</f>
        <v>0.81052631578947365</v>
      </c>
      <c r="X22" s="449"/>
      <c r="Y22" s="449"/>
      <c r="Z22" s="449"/>
      <c r="AA22" s="449"/>
      <c r="AB22" s="449"/>
      <c r="AC22" s="449"/>
      <c r="AD22" s="449">
        <f>IF(AD20=0, "-", SUM(AD20)/SUM(AD13,AD14))</f>
        <v>0.99469879518072291</v>
      </c>
      <c r="AE22" s="449"/>
      <c r="AF22" s="449"/>
      <c r="AG22" s="449"/>
      <c r="AH22" s="449"/>
      <c r="AI22" s="449"/>
      <c r="AJ22" s="449"/>
      <c r="AK22" s="450"/>
      <c r="AL22" s="450"/>
      <c r="AM22" s="450"/>
      <c r="AN22" s="450"/>
      <c r="AO22" s="450"/>
      <c r="AP22" s="450"/>
      <c r="AQ22" s="451"/>
      <c r="AR22" s="504"/>
      <c r="AS22" s="505"/>
      <c r="AT22" s="505"/>
      <c r="AU22" s="505"/>
      <c r="AV22" s="505"/>
      <c r="AW22" s="505"/>
      <c r="AX22" s="506"/>
    </row>
    <row r="23" spans="1:50" ht="40.35" customHeight="1" x14ac:dyDescent="0.15">
      <c r="A23" s="428" t="s">
        <v>539</v>
      </c>
      <c r="B23" s="429"/>
      <c r="C23" s="429"/>
      <c r="D23" s="429"/>
      <c r="E23" s="429"/>
      <c r="F23" s="430"/>
      <c r="G23" s="434" t="s">
        <v>189</v>
      </c>
      <c r="H23" s="435"/>
      <c r="I23" s="435"/>
      <c r="J23" s="435"/>
      <c r="K23" s="435"/>
      <c r="L23" s="435"/>
      <c r="M23" s="435"/>
      <c r="N23" s="435"/>
      <c r="O23" s="436"/>
      <c r="P23" s="437" t="s">
        <v>537</v>
      </c>
      <c r="Q23" s="435"/>
      <c r="R23" s="435"/>
      <c r="S23" s="435"/>
      <c r="T23" s="435"/>
      <c r="U23" s="435"/>
      <c r="V23" s="436"/>
      <c r="W23" s="460" t="s">
        <v>188</v>
      </c>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61"/>
    </row>
    <row r="24" spans="1:50" ht="25.5" customHeight="1" x14ac:dyDescent="0.15">
      <c r="A24" s="431"/>
      <c r="B24" s="432"/>
      <c r="C24" s="432"/>
      <c r="D24" s="432"/>
      <c r="E24" s="432"/>
      <c r="F24" s="433"/>
      <c r="G24" s="438" t="s">
        <v>553</v>
      </c>
      <c r="H24" s="439"/>
      <c r="I24" s="439"/>
      <c r="J24" s="439"/>
      <c r="K24" s="439"/>
      <c r="L24" s="439"/>
      <c r="M24" s="439"/>
      <c r="N24" s="439"/>
      <c r="O24" s="440"/>
      <c r="P24" s="441">
        <v>10750</v>
      </c>
      <c r="Q24" s="442"/>
      <c r="R24" s="442"/>
      <c r="S24" s="442"/>
      <c r="T24" s="442"/>
      <c r="U24" s="442"/>
      <c r="V24" s="443"/>
      <c r="W24" s="462"/>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4"/>
    </row>
    <row r="25" spans="1:50" ht="25.5" customHeight="1" thickBot="1" x14ac:dyDescent="0.2">
      <c r="A25" s="431"/>
      <c r="B25" s="432"/>
      <c r="C25" s="432"/>
      <c r="D25" s="432"/>
      <c r="E25" s="432"/>
      <c r="F25" s="433"/>
      <c r="G25" s="454" t="s">
        <v>15</v>
      </c>
      <c r="H25" s="455"/>
      <c r="I25" s="455"/>
      <c r="J25" s="455"/>
      <c r="K25" s="455"/>
      <c r="L25" s="455"/>
      <c r="M25" s="455"/>
      <c r="N25" s="455"/>
      <c r="O25" s="456"/>
      <c r="P25" s="457">
        <f>AK15</f>
        <v>10750</v>
      </c>
      <c r="Q25" s="458"/>
      <c r="R25" s="458"/>
      <c r="S25" s="458"/>
      <c r="T25" s="458"/>
      <c r="U25" s="458"/>
      <c r="V25" s="459"/>
      <c r="W25" s="465"/>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7"/>
    </row>
    <row r="26" spans="1:50" ht="47.25" customHeight="1" x14ac:dyDescent="0.15">
      <c r="A26" s="413" t="s">
        <v>521</v>
      </c>
      <c r="B26" s="414"/>
      <c r="C26" s="414"/>
      <c r="D26" s="414"/>
      <c r="E26" s="414"/>
      <c r="F26" s="415"/>
      <c r="G26" s="416" t="s">
        <v>554</v>
      </c>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8"/>
    </row>
    <row r="27" spans="1:50" ht="31.5" customHeight="1" x14ac:dyDescent="0.15">
      <c r="A27" s="419" t="s">
        <v>522</v>
      </c>
      <c r="B27" s="267"/>
      <c r="C27" s="267"/>
      <c r="D27" s="267"/>
      <c r="E27" s="267"/>
      <c r="F27" s="268"/>
      <c r="G27" s="420" t="s">
        <v>517</v>
      </c>
      <c r="H27" s="421"/>
      <c r="I27" s="421"/>
      <c r="J27" s="421"/>
      <c r="K27" s="421"/>
      <c r="L27" s="421"/>
      <c r="M27" s="421"/>
      <c r="N27" s="421"/>
      <c r="O27" s="421"/>
      <c r="P27" s="422" t="s">
        <v>516</v>
      </c>
      <c r="Q27" s="421"/>
      <c r="R27" s="421"/>
      <c r="S27" s="421"/>
      <c r="T27" s="421"/>
      <c r="U27" s="421"/>
      <c r="V27" s="421"/>
      <c r="W27" s="421"/>
      <c r="X27" s="423"/>
      <c r="Y27" s="424"/>
      <c r="Z27" s="425"/>
      <c r="AA27" s="426"/>
      <c r="AB27" s="427" t="s">
        <v>11</v>
      </c>
      <c r="AC27" s="427"/>
      <c r="AD27" s="427"/>
      <c r="AE27" s="248" t="s">
        <v>361</v>
      </c>
      <c r="AF27" s="377"/>
      <c r="AG27" s="377"/>
      <c r="AH27" s="378"/>
      <c r="AI27" s="248" t="s">
        <v>513</v>
      </c>
      <c r="AJ27" s="377"/>
      <c r="AK27" s="377"/>
      <c r="AL27" s="378"/>
      <c r="AM27" s="248" t="s">
        <v>329</v>
      </c>
      <c r="AN27" s="377"/>
      <c r="AO27" s="377"/>
      <c r="AP27" s="378"/>
      <c r="AQ27" s="379" t="s">
        <v>360</v>
      </c>
      <c r="AR27" s="380"/>
      <c r="AS27" s="380"/>
      <c r="AT27" s="381"/>
      <c r="AU27" s="379" t="s">
        <v>527</v>
      </c>
      <c r="AV27" s="380"/>
      <c r="AW27" s="380"/>
      <c r="AX27" s="382"/>
    </row>
    <row r="28" spans="1:50" ht="23.25" customHeight="1" x14ac:dyDescent="0.15">
      <c r="A28" s="419"/>
      <c r="B28" s="267"/>
      <c r="C28" s="267"/>
      <c r="D28" s="267"/>
      <c r="E28" s="267"/>
      <c r="F28" s="268"/>
      <c r="G28" s="383" t="s">
        <v>555</v>
      </c>
      <c r="H28" s="384"/>
      <c r="I28" s="384"/>
      <c r="J28" s="384"/>
      <c r="K28" s="384"/>
      <c r="L28" s="384"/>
      <c r="M28" s="384"/>
      <c r="N28" s="384"/>
      <c r="O28" s="384"/>
      <c r="P28" s="119" t="s">
        <v>556</v>
      </c>
      <c r="Q28" s="387"/>
      <c r="R28" s="387"/>
      <c r="S28" s="387"/>
      <c r="T28" s="387"/>
      <c r="U28" s="387"/>
      <c r="V28" s="387"/>
      <c r="W28" s="387"/>
      <c r="X28" s="388"/>
      <c r="Y28" s="392" t="s">
        <v>41</v>
      </c>
      <c r="Z28" s="393"/>
      <c r="AA28" s="394"/>
      <c r="AB28" s="304" t="s">
        <v>557</v>
      </c>
      <c r="AC28" s="395"/>
      <c r="AD28" s="395"/>
      <c r="AE28" s="293" t="s">
        <v>229</v>
      </c>
      <c r="AF28" s="396"/>
      <c r="AG28" s="396"/>
      <c r="AH28" s="396"/>
      <c r="AI28" s="293" t="s">
        <v>229</v>
      </c>
      <c r="AJ28" s="396"/>
      <c r="AK28" s="396"/>
      <c r="AL28" s="396"/>
      <c r="AM28" s="396">
        <v>10</v>
      </c>
      <c r="AN28" s="396"/>
      <c r="AO28" s="396"/>
      <c r="AP28" s="396"/>
      <c r="AQ28" s="396"/>
      <c r="AR28" s="396"/>
      <c r="AS28" s="396"/>
      <c r="AT28" s="396"/>
      <c r="AU28" s="410"/>
      <c r="AV28" s="411"/>
      <c r="AW28" s="411"/>
      <c r="AX28" s="412"/>
    </row>
    <row r="29" spans="1:50" ht="23.25" customHeight="1" x14ac:dyDescent="0.15">
      <c r="A29" s="255"/>
      <c r="B29" s="256"/>
      <c r="C29" s="256"/>
      <c r="D29" s="256"/>
      <c r="E29" s="256"/>
      <c r="F29" s="257"/>
      <c r="G29" s="385"/>
      <c r="H29" s="386"/>
      <c r="I29" s="386"/>
      <c r="J29" s="386"/>
      <c r="K29" s="386"/>
      <c r="L29" s="386"/>
      <c r="M29" s="386"/>
      <c r="N29" s="386"/>
      <c r="O29" s="386"/>
      <c r="P29" s="389"/>
      <c r="Q29" s="390"/>
      <c r="R29" s="390"/>
      <c r="S29" s="390"/>
      <c r="T29" s="390"/>
      <c r="U29" s="390"/>
      <c r="V29" s="390"/>
      <c r="W29" s="390"/>
      <c r="X29" s="391"/>
      <c r="Y29" s="444" t="s">
        <v>42</v>
      </c>
      <c r="Z29" s="445"/>
      <c r="AA29" s="446"/>
      <c r="AB29" s="304" t="s">
        <v>557</v>
      </c>
      <c r="AC29" s="395"/>
      <c r="AD29" s="395"/>
      <c r="AE29" s="293" t="s">
        <v>229</v>
      </c>
      <c r="AF29" s="396"/>
      <c r="AG29" s="396"/>
      <c r="AH29" s="396"/>
      <c r="AI29" s="293" t="s">
        <v>229</v>
      </c>
      <c r="AJ29" s="396"/>
      <c r="AK29" s="396"/>
      <c r="AL29" s="396"/>
      <c r="AM29" s="396">
        <v>10</v>
      </c>
      <c r="AN29" s="396"/>
      <c r="AO29" s="396"/>
      <c r="AP29" s="396"/>
      <c r="AQ29" s="396">
        <v>11</v>
      </c>
      <c r="AR29" s="396"/>
      <c r="AS29" s="396"/>
      <c r="AT29" s="396"/>
      <c r="AU29" s="410"/>
      <c r="AV29" s="411"/>
      <c r="AW29" s="411"/>
      <c r="AX29" s="412"/>
    </row>
    <row r="30" spans="1:50" ht="23.25" customHeight="1" x14ac:dyDescent="0.15">
      <c r="A30" s="318" t="s">
        <v>523</v>
      </c>
      <c r="B30" s="319"/>
      <c r="C30" s="319"/>
      <c r="D30" s="319"/>
      <c r="E30" s="319"/>
      <c r="F30" s="320"/>
      <c r="G30" s="307" t="s">
        <v>524</v>
      </c>
      <c r="H30" s="307"/>
      <c r="I30" s="307"/>
      <c r="J30" s="307"/>
      <c r="K30" s="307"/>
      <c r="L30" s="307"/>
      <c r="M30" s="307"/>
      <c r="N30" s="307"/>
      <c r="O30" s="307"/>
      <c r="P30" s="307"/>
      <c r="Q30" s="307"/>
      <c r="R30" s="307"/>
      <c r="S30" s="307"/>
      <c r="T30" s="307"/>
      <c r="U30" s="307"/>
      <c r="V30" s="307"/>
      <c r="W30" s="307"/>
      <c r="X30" s="308"/>
      <c r="Y30" s="327"/>
      <c r="Z30" s="328"/>
      <c r="AA30" s="329"/>
      <c r="AB30" s="306" t="s">
        <v>11</v>
      </c>
      <c r="AC30" s="307"/>
      <c r="AD30" s="308"/>
      <c r="AE30" s="306" t="s">
        <v>361</v>
      </c>
      <c r="AF30" s="307"/>
      <c r="AG30" s="307"/>
      <c r="AH30" s="308"/>
      <c r="AI30" s="306" t="s">
        <v>513</v>
      </c>
      <c r="AJ30" s="307"/>
      <c r="AK30" s="307"/>
      <c r="AL30" s="308"/>
      <c r="AM30" s="306" t="s">
        <v>329</v>
      </c>
      <c r="AN30" s="307"/>
      <c r="AO30" s="307"/>
      <c r="AP30" s="308"/>
      <c r="AQ30" s="330" t="s">
        <v>528</v>
      </c>
      <c r="AR30" s="331"/>
      <c r="AS30" s="331"/>
      <c r="AT30" s="331"/>
      <c r="AU30" s="331"/>
      <c r="AV30" s="331"/>
      <c r="AW30" s="331"/>
      <c r="AX30" s="332"/>
    </row>
    <row r="31" spans="1:50" ht="23.25" customHeight="1" x14ac:dyDescent="0.15">
      <c r="A31" s="321"/>
      <c r="B31" s="322"/>
      <c r="C31" s="322"/>
      <c r="D31" s="322"/>
      <c r="E31" s="322"/>
      <c r="F31" s="323"/>
      <c r="G31" s="333" t="s">
        <v>558</v>
      </c>
      <c r="H31" s="334"/>
      <c r="I31" s="334"/>
      <c r="J31" s="334"/>
      <c r="K31" s="334"/>
      <c r="L31" s="334"/>
      <c r="M31" s="334"/>
      <c r="N31" s="334"/>
      <c r="O31" s="334"/>
      <c r="P31" s="334"/>
      <c r="Q31" s="334"/>
      <c r="R31" s="334"/>
      <c r="S31" s="334"/>
      <c r="T31" s="334"/>
      <c r="U31" s="334"/>
      <c r="V31" s="334"/>
      <c r="W31" s="334"/>
      <c r="X31" s="334"/>
      <c r="Y31" s="404" t="s">
        <v>523</v>
      </c>
      <c r="Z31" s="405"/>
      <c r="AA31" s="406"/>
      <c r="AB31" s="407" t="s">
        <v>559</v>
      </c>
      <c r="AC31" s="408"/>
      <c r="AD31" s="409"/>
      <c r="AE31" s="293" t="s">
        <v>229</v>
      </c>
      <c r="AF31" s="293"/>
      <c r="AG31" s="293"/>
      <c r="AH31" s="293"/>
      <c r="AI31" s="293" t="s">
        <v>229</v>
      </c>
      <c r="AJ31" s="293"/>
      <c r="AK31" s="293"/>
      <c r="AL31" s="293"/>
      <c r="AM31" s="293">
        <v>826</v>
      </c>
      <c r="AN31" s="293"/>
      <c r="AO31" s="293"/>
      <c r="AP31" s="293"/>
      <c r="AQ31" s="305">
        <v>218</v>
      </c>
      <c r="AR31" s="234"/>
      <c r="AS31" s="234"/>
      <c r="AT31" s="234"/>
      <c r="AU31" s="234"/>
      <c r="AV31" s="234"/>
      <c r="AW31" s="234"/>
      <c r="AX31" s="235"/>
    </row>
    <row r="32" spans="1:50" ht="46.5" customHeight="1" x14ac:dyDescent="0.15">
      <c r="A32" s="324"/>
      <c r="B32" s="325"/>
      <c r="C32" s="325"/>
      <c r="D32" s="325"/>
      <c r="E32" s="325"/>
      <c r="F32" s="326"/>
      <c r="G32" s="335"/>
      <c r="H32" s="336"/>
      <c r="I32" s="336"/>
      <c r="J32" s="336"/>
      <c r="K32" s="336"/>
      <c r="L32" s="336"/>
      <c r="M32" s="336"/>
      <c r="N32" s="336"/>
      <c r="O32" s="336"/>
      <c r="P32" s="336"/>
      <c r="Q32" s="336"/>
      <c r="R32" s="336"/>
      <c r="S32" s="336"/>
      <c r="T32" s="336"/>
      <c r="U32" s="336"/>
      <c r="V32" s="336"/>
      <c r="W32" s="336"/>
      <c r="X32" s="336"/>
      <c r="Y32" s="373" t="s">
        <v>525</v>
      </c>
      <c r="Z32" s="397"/>
      <c r="AA32" s="398"/>
      <c r="AB32" s="399" t="s">
        <v>560</v>
      </c>
      <c r="AC32" s="400"/>
      <c r="AD32" s="401"/>
      <c r="AE32" s="293" t="s">
        <v>229</v>
      </c>
      <c r="AF32" s="293"/>
      <c r="AG32" s="293"/>
      <c r="AH32" s="293"/>
      <c r="AI32" s="293" t="s">
        <v>229</v>
      </c>
      <c r="AJ32" s="293"/>
      <c r="AK32" s="293"/>
      <c r="AL32" s="293"/>
      <c r="AM32" s="402" t="s">
        <v>561</v>
      </c>
      <c r="AN32" s="402"/>
      <c r="AO32" s="402"/>
      <c r="AP32" s="402"/>
      <c r="AQ32" s="402" t="s">
        <v>562</v>
      </c>
      <c r="AR32" s="402"/>
      <c r="AS32" s="402"/>
      <c r="AT32" s="402"/>
      <c r="AU32" s="402"/>
      <c r="AV32" s="402"/>
      <c r="AW32" s="402"/>
      <c r="AX32" s="403"/>
    </row>
    <row r="33" spans="1:60" ht="18.75" customHeight="1" x14ac:dyDescent="0.15">
      <c r="A33" s="345" t="s">
        <v>192</v>
      </c>
      <c r="B33" s="346"/>
      <c r="C33" s="346"/>
      <c r="D33" s="346"/>
      <c r="E33" s="346"/>
      <c r="F33" s="347"/>
      <c r="G33" s="355" t="s">
        <v>128</v>
      </c>
      <c r="H33" s="270"/>
      <c r="I33" s="270"/>
      <c r="J33" s="270"/>
      <c r="K33" s="270"/>
      <c r="L33" s="270"/>
      <c r="M33" s="270"/>
      <c r="N33" s="270"/>
      <c r="O33" s="271"/>
      <c r="P33" s="272" t="s">
        <v>44</v>
      </c>
      <c r="Q33" s="270"/>
      <c r="R33" s="270"/>
      <c r="S33" s="270"/>
      <c r="T33" s="270"/>
      <c r="U33" s="270"/>
      <c r="V33" s="270"/>
      <c r="W33" s="270"/>
      <c r="X33" s="271"/>
      <c r="Y33" s="356"/>
      <c r="Z33" s="357"/>
      <c r="AA33" s="358"/>
      <c r="AB33" s="338" t="s">
        <v>11</v>
      </c>
      <c r="AC33" s="362"/>
      <c r="AD33" s="363"/>
      <c r="AE33" s="338" t="s">
        <v>361</v>
      </c>
      <c r="AF33" s="362"/>
      <c r="AG33" s="362"/>
      <c r="AH33" s="363"/>
      <c r="AI33" s="337" t="s">
        <v>513</v>
      </c>
      <c r="AJ33" s="337"/>
      <c r="AK33" s="337"/>
      <c r="AL33" s="338"/>
      <c r="AM33" s="337" t="s">
        <v>329</v>
      </c>
      <c r="AN33" s="337"/>
      <c r="AO33" s="337"/>
      <c r="AP33" s="338"/>
      <c r="AQ33" s="340" t="s">
        <v>156</v>
      </c>
      <c r="AR33" s="341"/>
      <c r="AS33" s="341"/>
      <c r="AT33" s="342"/>
      <c r="AU33" s="270" t="s">
        <v>117</v>
      </c>
      <c r="AV33" s="270"/>
      <c r="AW33" s="270"/>
      <c r="AX33" s="273"/>
    </row>
    <row r="34" spans="1:60" ht="18.75" customHeight="1" x14ac:dyDescent="0.15">
      <c r="A34" s="348"/>
      <c r="B34" s="349"/>
      <c r="C34" s="349"/>
      <c r="D34" s="349"/>
      <c r="E34" s="349"/>
      <c r="F34" s="350"/>
      <c r="G34" s="292"/>
      <c r="H34" s="240"/>
      <c r="I34" s="240"/>
      <c r="J34" s="240"/>
      <c r="K34" s="240"/>
      <c r="L34" s="240"/>
      <c r="M34" s="240"/>
      <c r="N34" s="240"/>
      <c r="O34" s="241"/>
      <c r="P34" s="239"/>
      <c r="Q34" s="240"/>
      <c r="R34" s="240"/>
      <c r="S34" s="240"/>
      <c r="T34" s="240"/>
      <c r="U34" s="240"/>
      <c r="V34" s="240"/>
      <c r="W34" s="240"/>
      <c r="X34" s="241"/>
      <c r="Y34" s="359"/>
      <c r="Z34" s="360"/>
      <c r="AA34" s="361"/>
      <c r="AB34" s="248"/>
      <c r="AC34" s="249"/>
      <c r="AD34" s="250"/>
      <c r="AE34" s="248"/>
      <c r="AF34" s="249"/>
      <c r="AG34" s="249"/>
      <c r="AH34" s="250"/>
      <c r="AI34" s="339"/>
      <c r="AJ34" s="339"/>
      <c r="AK34" s="339"/>
      <c r="AL34" s="248"/>
      <c r="AM34" s="339"/>
      <c r="AN34" s="339"/>
      <c r="AO34" s="339"/>
      <c r="AP34" s="248"/>
      <c r="AQ34" s="343"/>
      <c r="AR34" s="344"/>
      <c r="AS34" s="316" t="s">
        <v>157</v>
      </c>
      <c r="AT34" s="317"/>
      <c r="AU34" s="315"/>
      <c r="AV34" s="315"/>
      <c r="AW34" s="240" t="s">
        <v>155</v>
      </c>
      <c r="AX34" s="274"/>
    </row>
    <row r="35" spans="1:60" ht="23.25" customHeight="1" x14ac:dyDescent="0.15">
      <c r="A35" s="351"/>
      <c r="B35" s="349"/>
      <c r="C35" s="349"/>
      <c r="D35" s="349"/>
      <c r="E35" s="349"/>
      <c r="F35" s="350"/>
      <c r="G35" s="364" t="s">
        <v>563</v>
      </c>
      <c r="H35" s="365"/>
      <c r="I35" s="365"/>
      <c r="J35" s="365"/>
      <c r="K35" s="365"/>
      <c r="L35" s="365"/>
      <c r="M35" s="365"/>
      <c r="N35" s="365"/>
      <c r="O35" s="366"/>
      <c r="P35" s="120" t="s">
        <v>563</v>
      </c>
      <c r="Q35" s="120"/>
      <c r="R35" s="120"/>
      <c r="S35" s="120"/>
      <c r="T35" s="120"/>
      <c r="U35" s="120"/>
      <c r="V35" s="120"/>
      <c r="W35" s="120"/>
      <c r="X35" s="296"/>
      <c r="Y35" s="373" t="s">
        <v>12</v>
      </c>
      <c r="Z35" s="374"/>
      <c r="AA35" s="375"/>
      <c r="AB35" s="304" t="s">
        <v>229</v>
      </c>
      <c r="AC35" s="304"/>
      <c r="AD35" s="304"/>
      <c r="AE35" s="305" t="s">
        <v>229</v>
      </c>
      <c r="AF35" s="234"/>
      <c r="AG35" s="234"/>
      <c r="AH35" s="234"/>
      <c r="AI35" s="305" t="s">
        <v>229</v>
      </c>
      <c r="AJ35" s="234"/>
      <c r="AK35" s="234"/>
      <c r="AL35" s="234"/>
      <c r="AM35" s="305" t="s">
        <v>229</v>
      </c>
      <c r="AN35" s="234"/>
      <c r="AO35" s="234"/>
      <c r="AP35" s="234"/>
      <c r="AQ35" s="231" t="s">
        <v>229</v>
      </c>
      <c r="AR35" s="232"/>
      <c r="AS35" s="232"/>
      <c r="AT35" s="233"/>
      <c r="AU35" s="234" t="s">
        <v>229</v>
      </c>
      <c r="AV35" s="234"/>
      <c r="AW35" s="234"/>
      <c r="AX35" s="235"/>
    </row>
    <row r="36" spans="1:60" ht="23.25" customHeight="1" x14ac:dyDescent="0.15">
      <c r="A36" s="352"/>
      <c r="B36" s="353"/>
      <c r="C36" s="353"/>
      <c r="D36" s="353"/>
      <c r="E36" s="353"/>
      <c r="F36" s="354"/>
      <c r="G36" s="367"/>
      <c r="H36" s="368"/>
      <c r="I36" s="368"/>
      <c r="J36" s="368"/>
      <c r="K36" s="368"/>
      <c r="L36" s="368"/>
      <c r="M36" s="368"/>
      <c r="N36" s="368"/>
      <c r="O36" s="369"/>
      <c r="P36" s="123"/>
      <c r="Q36" s="123"/>
      <c r="R36" s="123"/>
      <c r="S36" s="123"/>
      <c r="T36" s="123"/>
      <c r="U36" s="123"/>
      <c r="V36" s="123"/>
      <c r="W36" s="123"/>
      <c r="X36" s="298"/>
      <c r="Y36" s="306" t="s">
        <v>40</v>
      </c>
      <c r="Z36" s="307"/>
      <c r="AA36" s="308"/>
      <c r="AB36" s="304" t="s">
        <v>229</v>
      </c>
      <c r="AC36" s="304"/>
      <c r="AD36" s="304"/>
      <c r="AE36" s="305" t="s">
        <v>229</v>
      </c>
      <c r="AF36" s="234"/>
      <c r="AG36" s="234"/>
      <c r="AH36" s="234"/>
      <c r="AI36" s="305" t="s">
        <v>229</v>
      </c>
      <c r="AJ36" s="234"/>
      <c r="AK36" s="234"/>
      <c r="AL36" s="234"/>
      <c r="AM36" s="305" t="s">
        <v>229</v>
      </c>
      <c r="AN36" s="234"/>
      <c r="AO36" s="234"/>
      <c r="AP36" s="234"/>
      <c r="AQ36" s="231" t="s">
        <v>229</v>
      </c>
      <c r="AR36" s="232"/>
      <c r="AS36" s="232"/>
      <c r="AT36" s="233"/>
      <c r="AU36" s="234" t="s">
        <v>229</v>
      </c>
      <c r="AV36" s="234"/>
      <c r="AW36" s="234"/>
      <c r="AX36" s="235"/>
    </row>
    <row r="37" spans="1:60" ht="23.25" customHeight="1" x14ac:dyDescent="0.15">
      <c r="A37" s="351"/>
      <c r="B37" s="349"/>
      <c r="C37" s="349"/>
      <c r="D37" s="349"/>
      <c r="E37" s="349"/>
      <c r="F37" s="350"/>
      <c r="G37" s="370"/>
      <c r="H37" s="371"/>
      <c r="I37" s="371"/>
      <c r="J37" s="371"/>
      <c r="K37" s="371"/>
      <c r="L37" s="371"/>
      <c r="M37" s="371"/>
      <c r="N37" s="371"/>
      <c r="O37" s="372"/>
      <c r="P37" s="105"/>
      <c r="Q37" s="105"/>
      <c r="R37" s="105"/>
      <c r="S37" s="105"/>
      <c r="T37" s="105"/>
      <c r="U37" s="105"/>
      <c r="V37" s="105"/>
      <c r="W37" s="105"/>
      <c r="X37" s="300"/>
      <c r="Y37" s="306" t="s">
        <v>13</v>
      </c>
      <c r="Z37" s="307"/>
      <c r="AA37" s="308"/>
      <c r="AB37" s="376" t="s">
        <v>14</v>
      </c>
      <c r="AC37" s="376"/>
      <c r="AD37" s="376"/>
      <c r="AE37" s="305" t="s">
        <v>552</v>
      </c>
      <c r="AF37" s="234"/>
      <c r="AG37" s="234"/>
      <c r="AH37" s="234"/>
      <c r="AI37" s="305" t="s">
        <v>552</v>
      </c>
      <c r="AJ37" s="234"/>
      <c r="AK37" s="234"/>
      <c r="AL37" s="234"/>
      <c r="AM37" s="305" t="s">
        <v>552</v>
      </c>
      <c r="AN37" s="234"/>
      <c r="AO37" s="234"/>
      <c r="AP37" s="234"/>
      <c r="AQ37" s="231" t="s">
        <v>552</v>
      </c>
      <c r="AR37" s="232"/>
      <c r="AS37" s="232"/>
      <c r="AT37" s="233"/>
      <c r="AU37" s="234" t="s">
        <v>552</v>
      </c>
      <c r="AV37" s="234"/>
      <c r="AW37" s="234"/>
      <c r="AX37" s="235"/>
    </row>
    <row r="38" spans="1:60" ht="23.25" customHeight="1" x14ac:dyDescent="0.15">
      <c r="A38" s="252" t="s">
        <v>209</v>
      </c>
      <c r="B38" s="253"/>
      <c r="C38" s="253"/>
      <c r="D38" s="253"/>
      <c r="E38" s="253"/>
      <c r="F38" s="254"/>
      <c r="G38" s="258" t="s">
        <v>564</v>
      </c>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60" ht="23.25" customHeight="1" x14ac:dyDescent="0.15">
      <c r="A39" s="255"/>
      <c r="B39" s="256"/>
      <c r="C39" s="256"/>
      <c r="D39" s="256"/>
      <c r="E39" s="256"/>
      <c r="F39" s="257"/>
      <c r="G39" s="261"/>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60" ht="18.75" customHeight="1" x14ac:dyDescent="0.15">
      <c r="A40" s="264" t="s">
        <v>518</v>
      </c>
      <c r="B40" s="266" t="s">
        <v>519</v>
      </c>
      <c r="C40" s="267"/>
      <c r="D40" s="267"/>
      <c r="E40" s="267"/>
      <c r="F40" s="268"/>
      <c r="G40" s="270" t="s">
        <v>520</v>
      </c>
      <c r="H40" s="270"/>
      <c r="I40" s="270"/>
      <c r="J40" s="270"/>
      <c r="K40" s="270"/>
      <c r="L40" s="270"/>
      <c r="M40" s="270"/>
      <c r="N40" s="270"/>
      <c r="O40" s="270"/>
      <c r="P40" s="270"/>
      <c r="Q40" s="270"/>
      <c r="R40" s="270"/>
      <c r="S40" s="270"/>
      <c r="T40" s="270"/>
      <c r="U40" s="270"/>
      <c r="V40" s="270"/>
      <c r="W40" s="270"/>
      <c r="X40" s="270"/>
      <c r="Y40" s="270"/>
      <c r="Z40" s="270"/>
      <c r="AA40" s="271"/>
      <c r="AB40" s="272" t="s">
        <v>529</v>
      </c>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3"/>
      <c r="AY40">
        <f>COUNTA($G$42)</f>
        <v>1</v>
      </c>
    </row>
    <row r="41" spans="1:60" ht="22.5" customHeight="1" x14ac:dyDescent="0.15">
      <c r="A41" s="265"/>
      <c r="B41" s="266"/>
      <c r="C41" s="267"/>
      <c r="D41" s="267"/>
      <c r="E41" s="267"/>
      <c r="F41" s="268"/>
      <c r="G41" s="240"/>
      <c r="H41" s="240"/>
      <c r="I41" s="240"/>
      <c r="J41" s="240"/>
      <c r="K41" s="240"/>
      <c r="L41" s="240"/>
      <c r="M41" s="240"/>
      <c r="N41" s="240"/>
      <c r="O41" s="240"/>
      <c r="P41" s="240"/>
      <c r="Q41" s="240"/>
      <c r="R41" s="240"/>
      <c r="S41" s="240"/>
      <c r="T41" s="240"/>
      <c r="U41" s="240"/>
      <c r="V41" s="240"/>
      <c r="W41" s="240"/>
      <c r="X41" s="240"/>
      <c r="Y41" s="240"/>
      <c r="Z41" s="240"/>
      <c r="AA41" s="241"/>
      <c r="AB41" s="239"/>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74"/>
      <c r="AY41">
        <f t="shared" ref="AY41:AY49" si="0">$AY$40</f>
        <v>1</v>
      </c>
    </row>
    <row r="42" spans="1:60" ht="22.5" customHeight="1" x14ac:dyDescent="0.15">
      <c r="A42" s="265"/>
      <c r="B42" s="266"/>
      <c r="C42" s="267"/>
      <c r="D42" s="267"/>
      <c r="E42" s="267"/>
      <c r="F42" s="268"/>
      <c r="G42" s="275" t="s">
        <v>565</v>
      </c>
      <c r="H42" s="276"/>
      <c r="I42" s="276"/>
      <c r="J42" s="276"/>
      <c r="K42" s="276"/>
      <c r="L42" s="276"/>
      <c r="M42" s="276"/>
      <c r="N42" s="276"/>
      <c r="O42" s="276"/>
      <c r="P42" s="276"/>
      <c r="Q42" s="276"/>
      <c r="R42" s="276"/>
      <c r="S42" s="276"/>
      <c r="T42" s="276"/>
      <c r="U42" s="276"/>
      <c r="V42" s="276"/>
      <c r="W42" s="276"/>
      <c r="X42" s="276"/>
      <c r="Y42" s="276"/>
      <c r="Z42" s="276"/>
      <c r="AA42" s="277"/>
      <c r="AB42" s="284" t="s">
        <v>566</v>
      </c>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85"/>
      <c r="AY42">
        <f t="shared" si="0"/>
        <v>1</v>
      </c>
    </row>
    <row r="43" spans="1:60" ht="22.5" customHeight="1" x14ac:dyDescent="0.15">
      <c r="A43" s="265"/>
      <c r="B43" s="266"/>
      <c r="C43" s="267"/>
      <c r="D43" s="267"/>
      <c r="E43" s="267"/>
      <c r="F43" s="268"/>
      <c r="G43" s="278"/>
      <c r="H43" s="279"/>
      <c r="I43" s="279"/>
      <c r="J43" s="279"/>
      <c r="K43" s="279"/>
      <c r="L43" s="279"/>
      <c r="M43" s="279"/>
      <c r="N43" s="279"/>
      <c r="O43" s="279"/>
      <c r="P43" s="279"/>
      <c r="Q43" s="279"/>
      <c r="R43" s="279"/>
      <c r="S43" s="279"/>
      <c r="T43" s="279"/>
      <c r="U43" s="279"/>
      <c r="V43" s="279"/>
      <c r="W43" s="279"/>
      <c r="X43" s="279"/>
      <c r="Y43" s="279"/>
      <c r="Z43" s="279"/>
      <c r="AA43" s="280"/>
      <c r="AB43" s="286"/>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87"/>
      <c r="AY43">
        <f t="shared" si="0"/>
        <v>1</v>
      </c>
    </row>
    <row r="44" spans="1:60" ht="45" customHeight="1" x14ac:dyDescent="0.15">
      <c r="A44" s="265"/>
      <c r="B44" s="269"/>
      <c r="C44" s="256"/>
      <c r="D44" s="256"/>
      <c r="E44" s="256"/>
      <c r="F44" s="257"/>
      <c r="G44" s="281"/>
      <c r="H44" s="282"/>
      <c r="I44" s="282"/>
      <c r="J44" s="282"/>
      <c r="K44" s="282"/>
      <c r="L44" s="282"/>
      <c r="M44" s="282"/>
      <c r="N44" s="282"/>
      <c r="O44" s="282"/>
      <c r="P44" s="282"/>
      <c r="Q44" s="282"/>
      <c r="R44" s="282"/>
      <c r="S44" s="282"/>
      <c r="T44" s="282"/>
      <c r="U44" s="282"/>
      <c r="V44" s="282"/>
      <c r="W44" s="282"/>
      <c r="X44" s="282"/>
      <c r="Y44" s="282"/>
      <c r="Z44" s="282"/>
      <c r="AA44" s="283"/>
      <c r="AB44" s="288"/>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9"/>
      <c r="AY44">
        <f t="shared" si="0"/>
        <v>1</v>
      </c>
    </row>
    <row r="45" spans="1:60" ht="18.75" customHeight="1" x14ac:dyDescent="0.15">
      <c r="A45" s="265"/>
      <c r="B45" s="290" t="s">
        <v>127</v>
      </c>
      <c r="C45" s="253"/>
      <c r="D45" s="253"/>
      <c r="E45" s="253"/>
      <c r="F45" s="254"/>
      <c r="G45" s="291" t="s">
        <v>45</v>
      </c>
      <c r="H45" s="237"/>
      <c r="I45" s="237"/>
      <c r="J45" s="237"/>
      <c r="K45" s="237"/>
      <c r="L45" s="237"/>
      <c r="M45" s="237"/>
      <c r="N45" s="237"/>
      <c r="O45" s="238"/>
      <c r="P45" s="236" t="s">
        <v>47</v>
      </c>
      <c r="Q45" s="237"/>
      <c r="R45" s="237"/>
      <c r="S45" s="237"/>
      <c r="T45" s="237"/>
      <c r="U45" s="237"/>
      <c r="V45" s="237"/>
      <c r="W45" s="237"/>
      <c r="X45" s="238"/>
      <c r="Y45" s="242"/>
      <c r="Z45" s="243"/>
      <c r="AA45" s="244"/>
      <c r="AB45" s="245" t="s">
        <v>11</v>
      </c>
      <c r="AC45" s="246"/>
      <c r="AD45" s="247"/>
      <c r="AE45" s="251" t="s">
        <v>361</v>
      </c>
      <c r="AF45" s="251"/>
      <c r="AG45" s="251"/>
      <c r="AH45" s="251"/>
      <c r="AI45" s="251" t="s">
        <v>513</v>
      </c>
      <c r="AJ45" s="251"/>
      <c r="AK45" s="251"/>
      <c r="AL45" s="251"/>
      <c r="AM45" s="251" t="s">
        <v>329</v>
      </c>
      <c r="AN45" s="251"/>
      <c r="AO45" s="251"/>
      <c r="AP45" s="251"/>
      <c r="AQ45" s="309" t="s">
        <v>156</v>
      </c>
      <c r="AR45" s="310"/>
      <c r="AS45" s="310"/>
      <c r="AT45" s="311"/>
      <c r="AU45" s="312" t="s">
        <v>117</v>
      </c>
      <c r="AV45" s="312"/>
      <c r="AW45" s="312"/>
      <c r="AX45" s="313"/>
      <c r="AY45">
        <f t="shared" si="0"/>
        <v>1</v>
      </c>
      <c r="BA45" s="4"/>
      <c r="BB45" s="4"/>
      <c r="BC45" s="4"/>
    </row>
    <row r="46" spans="1:60" ht="18.75" customHeight="1" x14ac:dyDescent="0.15">
      <c r="A46" s="265"/>
      <c r="B46" s="266"/>
      <c r="C46" s="267"/>
      <c r="D46" s="267"/>
      <c r="E46" s="267"/>
      <c r="F46" s="268"/>
      <c r="G46" s="292"/>
      <c r="H46" s="240"/>
      <c r="I46" s="240"/>
      <c r="J46" s="240"/>
      <c r="K46" s="240"/>
      <c r="L46" s="240"/>
      <c r="M46" s="240"/>
      <c r="N46" s="240"/>
      <c r="O46" s="241"/>
      <c r="P46" s="239"/>
      <c r="Q46" s="240"/>
      <c r="R46" s="240"/>
      <c r="S46" s="240"/>
      <c r="T46" s="240"/>
      <c r="U46" s="240"/>
      <c r="V46" s="240"/>
      <c r="W46" s="240"/>
      <c r="X46" s="241"/>
      <c r="Y46" s="242"/>
      <c r="Z46" s="243"/>
      <c r="AA46" s="244"/>
      <c r="AB46" s="248"/>
      <c r="AC46" s="249"/>
      <c r="AD46" s="250"/>
      <c r="AE46" s="251"/>
      <c r="AF46" s="251"/>
      <c r="AG46" s="251"/>
      <c r="AH46" s="251"/>
      <c r="AI46" s="251"/>
      <c r="AJ46" s="251"/>
      <c r="AK46" s="251"/>
      <c r="AL46" s="251"/>
      <c r="AM46" s="251"/>
      <c r="AN46" s="251"/>
      <c r="AO46" s="251"/>
      <c r="AP46" s="251"/>
      <c r="AQ46" s="314"/>
      <c r="AR46" s="315"/>
      <c r="AS46" s="316" t="s">
        <v>157</v>
      </c>
      <c r="AT46" s="317"/>
      <c r="AU46" s="315"/>
      <c r="AV46" s="315"/>
      <c r="AW46" s="240" t="s">
        <v>155</v>
      </c>
      <c r="AX46" s="274"/>
      <c r="AY46">
        <f t="shared" si="0"/>
        <v>1</v>
      </c>
      <c r="BA46" s="4"/>
      <c r="BB46" s="4"/>
      <c r="BC46" s="4"/>
      <c r="BD46" s="4"/>
      <c r="BE46" s="4"/>
      <c r="BF46" s="4"/>
      <c r="BG46" s="4"/>
      <c r="BH46" s="4"/>
    </row>
    <row r="47" spans="1:60" ht="23.25" customHeight="1" x14ac:dyDescent="0.15">
      <c r="A47" s="265"/>
      <c r="B47" s="266"/>
      <c r="C47" s="267"/>
      <c r="D47" s="267"/>
      <c r="E47" s="267"/>
      <c r="F47" s="268"/>
      <c r="G47" s="295" t="s">
        <v>555</v>
      </c>
      <c r="H47" s="120"/>
      <c r="I47" s="120"/>
      <c r="J47" s="120"/>
      <c r="K47" s="120"/>
      <c r="L47" s="120"/>
      <c r="M47" s="120"/>
      <c r="N47" s="120"/>
      <c r="O47" s="296"/>
      <c r="P47" s="119" t="s">
        <v>567</v>
      </c>
      <c r="Q47" s="120"/>
      <c r="R47" s="120"/>
      <c r="S47" s="120"/>
      <c r="T47" s="120"/>
      <c r="U47" s="120"/>
      <c r="V47" s="120"/>
      <c r="W47" s="120"/>
      <c r="X47" s="296"/>
      <c r="Y47" s="301" t="s">
        <v>46</v>
      </c>
      <c r="Z47" s="302"/>
      <c r="AA47" s="303"/>
      <c r="AB47" s="304" t="s">
        <v>229</v>
      </c>
      <c r="AC47" s="304"/>
      <c r="AD47" s="304"/>
      <c r="AE47" s="293" t="s">
        <v>229</v>
      </c>
      <c r="AF47" s="293"/>
      <c r="AG47" s="293"/>
      <c r="AH47" s="293"/>
      <c r="AI47" s="293" t="s">
        <v>229</v>
      </c>
      <c r="AJ47" s="293"/>
      <c r="AK47" s="293"/>
      <c r="AL47" s="293"/>
      <c r="AM47" s="293" t="s">
        <v>229</v>
      </c>
      <c r="AN47" s="293"/>
      <c r="AO47" s="293"/>
      <c r="AP47" s="293"/>
      <c r="AQ47" s="293" t="s">
        <v>229</v>
      </c>
      <c r="AR47" s="293"/>
      <c r="AS47" s="293"/>
      <c r="AT47" s="293"/>
      <c r="AU47" s="293" t="s">
        <v>229</v>
      </c>
      <c r="AV47" s="293"/>
      <c r="AW47" s="293"/>
      <c r="AX47" s="293"/>
      <c r="AY47">
        <f t="shared" si="0"/>
        <v>1</v>
      </c>
    </row>
    <row r="48" spans="1:60" ht="23.25" customHeight="1" x14ac:dyDescent="0.15">
      <c r="A48" s="265"/>
      <c r="B48" s="266"/>
      <c r="C48" s="267"/>
      <c r="D48" s="267"/>
      <c r="E48" s="267"/>
      <c r="F48" s="268"/>
      <c r="G48" s="297"/>
      <c r="H48" s="123"/>
      <c r="I48" s="123"/>
      <c r="J48" s="123"/>
      <c r="K48" s="123"/>
      <c r="L48" s="123"/>
      <c r="M48" s="123"/>
      <c r="N48" s="123"/>
      <c r="O48" s="298"/>
      <c r="P48" s="122"/>
      <c r="Q48" s="123"/>
      <c r="R48" s="123"/>
      <c r="S48" s="123"/>
      <c r="T48" s="123"/>
      <c r="U48" s="123"/>
      <c r="V48" s="123"/>
      <c r="W48" s="123"/>
      <c r="X48" s="298"/>
      <c r="Y48" s="227" t="s">
        <v>40</v>
      </c>
      <c r="Z48" s="98"/>
      <c r="AA48" s="99"/>
      <c r="AB48" s="294" t="s">
        <v>229</v>
      </c>
      <c r="AC48" s="294"/>
      <c r="AD48" s="294"/>
      <c r="AE48" s="293" t="s">
        <v>229</v>
      </c>
      <c r="AF48" s="293"/>
      <c r="AG48" s="293"/>
      <c r="AH48" s="293"/>
      <c r="AI48" s="293" t="s">
        <v>229</v>
      </c>
      <c r="AJ48" s="293"/>
      <c r="AK48" s="293"/>
      <c r="AL48" s="293"/>
      <c r="AM48" s="293" t="s">
        <v>229</v>
      </c>
      <c r="AN48" s="293"/>
      <c r="AO48" s="293"/>
      <c r="AP48" s="293"/>
      <c r="AQ48" s="293" t="s">
        <v>229</v>
      </c>
      <c r="AR48" s="293"/>
      <c r="AS48" s="293"/>
      <c r="AT48" s="293"/>
      <c r="AU48" s="293" t="s">
        <v>229</v>
      </c>
      <c r="AV48" s="293"/>
      <c r="AW48" s="293"/>
      <c r="AX48" s="293"/>
      <c r="AY48">
        <f t="shared" si="0"/>
        <v>1</v>
      </c>
      <c r="BA48" s="4"/>
      <c r="BB48" s="4"/>
      <c r="BC48" s="4"/>
    </row>
    <row r="49" spans="1:60" ht="60.75" customHeight="1" thickBot="1" x14ac:dyDescent="0.2">
      <c r="A49" s="265"/>
      <c r="B49" s="266"/>
      <c r="C49" s="267"/>
      <c r="D49" s="267"/>
      <c r="E49" s="267"/>
      <c r="F49" s="268"/>
      <c r="G49" s="299"/>
      <c r="H49" s="105"/>
      <c r="I49" s="105"/>
      <c r="J49" s="105"/>
      <c r="K49" s="105"/>
      <c r="L49" s="105"/>
      <c r="M49" s="105"/>
      <c r="N49" s="105"/>
      <c r="O49" s="300"/>
      <c r="P49" s="104"/>
      <c r="Q49" s="105"/>
      <c r="R49" s="105"/>
      <c r="S49" s="105"/>
      <c r="T49" s="105"/>
      <c r="U49" s="105"/>
      <c r="V49" s="105"/>
      <c r="W49" s="105"/>
      <c r="X49" s="300"/>
      <c r="Y49" s="227" t="s">
        <v>13</v>
      </c>
      <c r="Z49" s="98"/>
      <c r="AA49" s="99"/>
      <c r="AB49" s="228" t="s">
        <v>14</v>
      </c>
      <c r="AC49" s="228"/>
      <c r="AD49" s="228"/>
      <c r="AE49" s="229" t="s">
        <v>552</v>
      </c>
      <c r="AF49" s="230"/>
      <c r="AG49" s="230"/>
      <c r="AH49" s="230"/>
      <c r="AI49" s="229" t="s">
        <v>552</v>
      </c>
      <c r="AJ49" s="230"/>
      <c r="AK49" s="230"/>
      <c r="AL49" s="230"/>
      <c r="AM49" s="229" t="s">
        <v>552</v>
      </c>
      <c r="AN49" s="230"/>
      <c r="AO49" s="230"/>
      <c r="AP49" s="230"/>
      <c r="AQ49" s="231" t="s">
        <v>552</v>
      </c>
      <c r="AR49" s="232"/>
      <c r="AS49" s="232"/>
      <c r="AT49" s="233"/>
      <c r="AU49" s="234" t="s">
        <v>552</v>
      </c>
      <c r="AV49" s="234"/>
      <c r="AW49" s="234"/>
      <c r="AX49" s="235"/>
      <c r="AY49">
        <f t="shared" si="0"/>
        <v>1</v>
      </c>
      <c r="BA49" s="4"/>
      <c r="BB49" s="4"/>
      <c r="BC49" s="4"/>
      <c r="BD49" s="4"/>
      <c r="BE49" s="4"/>
      <c r="BF49" s="4"/>
      <c r="BG49" s="4"/>
      <c r="BH49" s="4"/>
    </row>
    <row r="50" spans="1:60" ht="27" customHeight="1" x14ac:dyDescent="0.15">
      <c r="A50" s="197" t="s">
        <v>36</v>
      </c>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9"/>
    </row>
    <row r="51" spans="1:60" ht="27" customHeight="1" x14ac:dyDescent="0.15">
      <c r="A51" s="2"/>
      <c r="B51" s="3"/>
      <c r="C51" s="200" t="s">
        <v>22</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2"/>
      <c r="AD51" s="201" t="s">
        <v>25</v>
      </c>
      <c r="AE51" s="201"/>
      <c r="AF51" s="201"/>
      <c r="AG51" s="203" t="s">
        <v>21</v>
      </c>
      <c r="AH51" s="201"/>
      <c r="AI51" s="201"/>
      <c r="AJ51" s="201"/>
      <c r="AK51" s="201"/>
      <c r="AL51" s="201"/>
      <c r="AM51" s="201"/>
      <c r="AN51" s="201"/>
      <c r="AO51" s="201"/>
      <c r="AP51" s="201"/>
      <c r="AQ51" s="201"/>
      <c r="AR51" s="201"/>
      <c r="AS51" s="201"/>
      <c r="AT51" s="201"/>
      <c r="AU51" s="201"/>
      <c r="AV51" s="201"/>
      <c r="AW51" s="201"/>
      <c r="AX51" s="204"/>
    </row>
    <row r="52" spans="1:60" ht="101.25" customHeight="1" x14ac:dyDescent="0.15">
      <c r="A52" s="205" t="s">
        <v>122</v>
      </c>
      <c r="B52" s="206"/>
      <c r="C52" s="211" t="s">
        <v>123</v>
      </c>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3"/>
      <c r="AD52" s="214" t="s">
        <v>568</v>
      </c>
      <c r="AE52" s="215"/>
      <c r="AF52" s="215"/>
      <c r="AG52" s="216" t="s">
        <v>569</v>
      </c>
      <c r="AH52" s="217"/>
      <c r="AI52" s="217"/>
      <c r="AJ52" s="217"/>
      <c r="AK52" s="217"/>
      <c r="AL52" s="217"/>
      <c r="AM52" s="217"/>
      <c r="AN52" s="217"/>
      <c r="AO52" s="217"/>
      <c r="AP52" s="217"/>
      <c r="AQ52" s="217"/>
      <c r="AR52" s="217"/>
      <c r="AS52" s="217"/>
      <c r="AT52" s="217"/>
      <c r="AU52" s="217"/>
      <c r="AV52" s="217"/>
      <c r="AW52" s="217"/>
      <c r="AX52" s="218"/>
    </row>
    <row r="53" spans="1:60" ht="109.5" customHeight="1" x14ac:dyDescent="0.15">
      <c r="A53" s="207"/>
      <c r="B53" s="208"/>
      <c r="C53" s="219" t="s">
        <v>26</v>
      </c>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101"/>
      <c r="AD53" s="102" t="s">
        <v>568</v>
      </c>
      <c r="AE53" s="103"/>
      <c r="AF53" s="103"/>
      <c r="AG53" s="152" t="s">
        <v>570</v>
      </c>
      <c r="AH53" s="153"/>
      <c r="AI53" s="153"/>
      <c r="AJ53" s="153"/>
      <c r="AK53" s="153"/>
      <c r="AL53" s="153"/>
      <c r="AM53" s="153"/>
      <c r="AN53" s="153"/>
      <c r="AO53" s="153"/>
      <c r="AP53" s="153"/>
      <c r="AQ53" s="153"/>
      <c r="AR53" s="153"/>
      <c r="AS53" s="153"/>
      <c r="AT53" s="153"/>
      <c r="AU53" s="153"/>
      <c r="AV53" s="153"/>
      <c r="AW53" s="153"/>
      <c r="AX53" s="154"/>
    </row>
    <row r="54" spans="1:60" ht="57" customHeight="1" x14ac:dyDescent="0.15">
      <c r="A54" s="209"/>
      <c r="B54" s="210"/>
      <c r="C54" s="182" t="s">
        <v>124</v>
      </c>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c r="AD54" s="167" t="s">
        <v>568</v>
      </c>
      <c r="AE54" s="168"/>
      <c r="AF54" s="168"/>
      <c r="AG54" s="122" t="s">
        <v>571</v>
      </c>
      <c r="AH54" s="123"/>
      <c r="AI54" s="123"/>
      <c r="AJ54" s="123"/>
      <c r="AK54" s="123"/>
      <c r="AL54" s="123"/>
      <c r="AM54" s="123"/>
      <c r="AN54" s="123"/>
      <c r="AO54" s="123"/>
      <c r="AP54" s="123"/>
      <c r="AQ54" s="123"/>
      <c r="AR54" s="123"/>
      <c r="AS54" s="123"/>
      <c r="AT54" s="123"/>
      <c r="AU54" s="123"/>
      <c r="AV54" s="123"/>
      <c r="AW54" s="123"/>
      <c r="AX54" s="124"/>
    </row>
    <row r="55" spans="1:60" ht="27" customHeight="1" x14ac:dyDescent="0.15">
      <c r="A55" s="132" t="s">
        <v>28</v>
      </c>
      <c r="B55" s="185"/>
      <c r="C55" s="187" t="s">
        <v>30</v>
      </c>
      <c r="D55" s="115"/>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9"/>
      <c r="AD55" s="116" t="s">
        <v>568</v>
      </c>
      <c r="AE55" s="117"/>
      <c r="AF55" s="117"/>
      <c r="AG55" s="119" t="s">
        <v>572</v>
      </c>
      <c r="AH55" s="120"/>
      <c r="AI55" s="120"/>
      <c r="AJ55" s="120"/>
      <c r="AK55" s="120"/>
      <c r="AL55" s="120"/>
      <c r="AM55" s="120"/>
      <c r="AN55" s="120"/>
      <c r="AO55" s="120"/>
      <c r="AP55" s="120"/>
      <c r="AQ55" s="120"/>
      <c r="AR55" s="120"/>
      <c r="AS55" s="120"/>
      <c r="AT55" s="120"/>
      <c r="AU55" s="120"/>
      <c r="AV55" s="120"/>
      <c r="AW55" s="120"/>
      <c r="AX55" s="121"/>
    </row>
    <row r="56" spans="1:60" ht="35.25" customHeight="1" x14ac:dyDescent="0.15">
      <c r="A56" s="134"/>
      <c r="B56" s="186"/>
      <c r="C56" s="190"/>
      <c r="D56" s="191"/>
      <c r="E56" s="194" t="s">
        <v>210</v>
      </c>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6"/>
      <c r="AD56" s="102" t="s">
        <v>573</v>
      </c>
      <c r="AE56" s="103"/>
      <c r="AF56" s="174"/>
      <c r="AG56" s="122"/>
      <c r="AH56" s="123"/>
      <c r="AI56" s="123"/>
      <c r="AJ56" s="123"/>
      <c r="AK56" s="123"/>
      <c r="AL56" s="123"/>
      <c r="AM56" s="123"/>
      <c r="AN56" s="123"/>
      <c r="AO56" s="123"/>
      <c r="AP56" s="123"/>
      <c r="AQ56" s="123"/>
      <c r="AR56" s="123"/>
      <c r="AS56" s="123"/>
      <c r="AT56" s="123"/>
      <c r="AU56" s="123"/>
      <c r="AV56" s="123"/>
      <c r="AW56" s="123"/>
      <c r="AX56" s="124"/>
    </row>
    <row r="57" spans="1:60" ht="26.25" customHeight="1" x14ac:dyDescent="0.15">
      <c r="A57" s="134"/>
      <c r="B57" s="186"/>
      <c r="C57" s="192"/>
      <c r="D57" s="193"/>
      <c r="E57" s="175" t="s">
        <v>183</v>
      </c>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7"/>
      <c r="AD57" s="178" t="s">
        <v>573</v>
      </c>
      <c r="AE57" s="179"/>
      <c r="AF57" s="179"/>
      <c r="AG57" s="122"/>
      <c r="AH57" s="123"/>
      <c r="AI57" s="123"/>
      <c r="AJ57" s="123"/>
      <c r="AK57" s="123"/>
      <c r="AL57" s="123"/>
      <c r="AM57" s="123"/>
      <c r="AN57" s="123"/>
      <c r="AO57" s="123"/>
      <c r="AP57" s="123"/>
      <c r="AQ57" s="123"/>
      <c r="AR57" s="123"/>
      <c r="AS57" s="123"/>
      <c r="AT57" s="123"/>
      <c r="AU57" s="123"/>
      <c r="AV57" s="123"/>
      <c r="AW57" s="123"/>
      <c r="AX57" s="124"/>
    </row>
    <row r="58" spans="1:60" ht="26.25" customHeight="1" x14ac:dyDescent="0.15">
      <c r="A58" s="134"/>
      <c r="B58" s="135"/>
      <c r="C58" s="180" t="s">
        <v>31</v>
      </c>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41" t="s">
        <v>574</v>
      </c>
      <c r="AE58" s="142"/>
      <c r="AF58" s="142"/>
      <c r="AG58" s="144"/>
      <c r="AH58" s="145"/>
      <c r="AI58" s="145"/>
      <c r="AJ58" s="145"/>
      <c r="AK58" s="145"/>
      <c r="AL58" s="145"/>
      <c r="AM58" s="145"/>
      <c r="AN58" s="145"/>
      <c r="AO58" s="145"/>
      <c r="AP58" s="145"/>
      <c r="AQ58" s="145"/>
      <c r="AR58" s="145"/>
      <c r="AS58" s="145"/>
      <c r="AT58" s="145"/>
      <c r="AU58" s="145"/>
      <c r="AV58" s="145"/>
      <c r="AW58" s="145"/>
      <c r="AX58" s="146"/>
    </row>
    <row r="59" spans="1:60" ht="48" customHeight="1" x14ac:dyDescent="0.15">
      <c r="A59" s="134"/>
      <c r="B59" s="135"/>
      <c r="C59" s="100" t="s">
        <v>125</v>
      </c>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2" t="s">
        <v>568</v>
      </c>
      <c r="AE59" s="103"/>
      <c r="AF59" s="103"/>
      <c r="AG59" s="152" t="s">
        <v>575</v>
      </c>
      <c r="AH59" s="153"/>
      <c r="AI59" s="153"/>
      <c r="AJ59" s="153"/>
      <c r="AK59" s="153"/>
      <c r="AL59" s="153"/>
      <c r="AM59" s="153"/>
      <c r="AN59" s="153"/>
      <c r="AO59" s="153"/>
      <c r="AP59" s="153"/>
      <c r="AQ59" s="153"/>
      <c r="AR59" s="153"/>
      <c r="AS59" s="153"/>
      <c r="AT59" s="153"/>
      <c r="AU59" s="153"/>
      <c r="AV59" s="153"/>
      <c r="AW59" s="153"/>
      <c r="AX59" s="154"/>
    </row>
    <row r="60" spans="1:60" ht="26.25" customHeight="1" x14ac:dyDescent="0.15">
      <c r="A60" s="134"/>
      <c r="B60" s="135"/>
      <c r="C60" s="100" t="s">
        <v>27</v>
      </c>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2" t="s">
        <v>574</v>
      </c>
      <c r="AE60" s="103"/>
      <c r="AF60" s="103"/>
      <c r="AG60" s="152"/>
      <c r="AH60" s="153"/>
      <c r="AI60" s="153"/>
      <c r="AJ60" s="153"/>
      <c r="AK60" s="153"/>
      <c r="AL60" s="153"/>
      <c r="AM60" s="153"/>
      <c r="AN60" s="153"/>
      <c r="AO60" s="153"/>
      <c r="AP60" s="153"/>
      <c r="AQ60" s="153"/>
      <c r="AR60" s="153"/>
      <c r="AS60" s="153"/>
      <c r="AT60" s="153"/>
      <c r="AU60" s="153"/>
      <c r="AV60" s="153"/>
      <c r="AW60" s="153"/>
      <c r="AX60" s="154"/>
    </row>
    <row r="61" spans="1:60" ht="53.25" customHeight="1" x14ac:dyDescent="0.15">
      <c r="A61" s="134"/>
      <c r="B61" s="135"/>
      <c r="C61" s="100" t="s">
        <v>32</v>
      </c>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66"/>
      <c r="AD61" s="102" t="s">
        <v>568</v>
      </c>
      <c r="AE61" s="103"/>
      <c r="AF61" s="103"/>
      <c r="AG61" s="152" t="s">
        <v>575</v>
      </c>
      <c r="AH61" s="153"/>
      <c r="AI61" s="153"/>
      <c r="AJ61" s="153"/>
      <c r="AK61" s="153"/>
      <c r="AL61" s="153"/>
      <c r="AM61" s="153"/>
      <c r="AN61" s="153"/>
      <c r="AO61" s="153"/>
      <c r="AP61" s="153"/>
      <c r="AQ61" s="153"/>
      <c r="AR61" s="153"/>
      <c r="AS61" s="153"/>
      <c r="AT61" s="153"/>
      <c r="AU61" s="153"/>
      <c r="AV61" s="153"/>
      <c r="AW61" s="153"/>
      <c r="AX61" s="154"/>
    </row>
    <row r="62" spans="1:60" ht="26.25" customHeight="1" x14ac:dyDescent="0.15">
      <c r="A62" s="134"/>
      <c r="B62" s="135"/>
      <c r="C62" s="100" t="s">
        <v>190</v>
      </c>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66"/>
      <c r="AD62" s="167" t="s">
        <v>574</v>
      </c>
      <c r="AE62" s="168"/>
      <c r="AF62" s="168"/>
      <c r="AG62" s="155"/>
      <c r="AH62" s="156"/>
      <c r="AI62" s="156"/>
      <c r="AJ62" s="156"/>
      <c r="AK62" s="156"/>
      <c r="AL62" s="156"/>
      <c r="AM62" s="156"/>
      <c r="AN62" s="156"/>
      <c r="AO62" s="156"/>
      <c r="AP62" s="156"/>
      <c r="AQ62" s="156"/>
      <c r="AR62" s="156"/>
      <c r="AS62" s="156"/>
      <c r="AT62" s="156"/>
      <c r="AU62" s="156"/>
      <c r="AV62" s="156"/>
      <c r="AW62" s="156"/>
      <c r="AX62" s="157"/>
    </row>
    <row r="63" spans="1:60" ht="62.25" customHeight="1" x14ac:dyDescent="0.15">
      <c r="A63" s="134"/>
      <c r="B63" s="135"/>
      <c r="C63" s="221" t="s">
        <v>191</v>
      </c>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3"/>
      <c r="AD63" s="102" t="s">
        <v>568</v>
      </c>
      <c r="AE63" s="103"/>
      <c r="AF63" s="174"/>
      <c r="AG63" s="152" t="s">
        <v>576</v>
      </c>
      <c r="AH63" s="153"/>
      <c r="AI63" s="153"/>
      <c r="AJ63" s="153"/>
      <c r="AK63" s="153"/>
      <c r="AL63" s="153"/>
      <c r="AM63" s="153"/>
      <c r="AN63" s="153"/>
      <c r="AO63" s="153"/>
      <c r="AP63" s="153"/>
      <c r="AQ63" s="153"/>
      <c r="AR63" s="153"/>
      <c r="AS63" s="153"/>
      <c r="AT63" s="153"/>
      <c r="AU63" s="153"/>
      <c r="AV63" s="153"/>
      <c r="AW63" s="153"/>
      <c r="AX63" s="154"/>
    </row>
    <row r="64" spans="1:60" ht="45.75" customHeight="1" x14ac:dyDescent="0.15">
      <c r="A64" s="136"/>
      <c r="B64" s="137"/>
      <c r="C64" s="224" t="s">
        <v>184</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6"/>
      <c r="AD64" s="102" t="s">
        <v>568</v>
      </c>
      <c r="AE64" s="103"/>
      <c r="AF64" s="103"/>
      <c r="AG64" s="152" t="s">
        <v>577</v>
      </c>
      <c r="AH64" s="153"/>
      <c r="AI64" s="153"/>
      <c r="AJ64" s="153"/>
      <c r="AK64" s="153"/>
      <c r="AL64" s="153"/>
      <c r="AM64" s="153"/>
      <c r="AN64" s="153"/>
      <c r="AO64" s="153"/>
      <c r="AP64" s="153"/>
      <c r="AQ64" s="153"/>
      <c r="AR64" s="153"/>
      <c r="AS64" s="153"/>
      <c r="AT64" s="153"/>
      <c r="AU64" s="153"/>
      <c r="AV64" s="153"/>
      <c r="AW64" s="153"/>
      <c r="AX64" s="154"/>
    </row>
    <row r="65" spans="1:51" ht="93.75" customHeight="1" x14ac:dyDescent="0.15">
      <c r="A65" s="132" t="s">
        <v>29</v>
      </c>
      <c r="B65" s="133"/>
      <c r="C65" s="138" t="s">
        <v>185</v>
      </c>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40"/>
      <c r="AD65" s="141" t="s">
        <v>568</v>
      </c>
      <c r="AE65" s="142"/>
      <c r="AF65" s="143"/>
      <c r="AG65" s="144" t="s">
        <v>578</v>
      </c>
      <c r="AH65" s="145"/>
      <c r="AI65" s="145"/>
      <c r="AJ65" s="145"/>
      <c r="AK65" s="145"/>
      <c r="AL65" s="145"/>
      <c r="AM65" s="145"/>
      <c r="AN65" s="145"/>
      <c r="AO65" s="145"/>
      <c r="AP65" s="145"/>
      <c r="AQ65" s="145"/>
      <c r="AR65" s="145"/>
      <c r="AS65" s="145"/>
      <c r="AT65" s="145"/>
      <c r="AU65" s="145"/>
      <c r="AV65" s="145"/>
      <c r="AW65" s="145"/>
      <c r="AX65" s="146"/>
    </row>
    <row r="66" spans="1:51" ht="72" customHeight="1" x14ac:dyDescent="0.15">
      <c r="A66" s="134"/>
      <c r="B66" s="135"/>
      <c r="C66" s="147" t="s">
        <v>34</v>
      </c>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9"/>
      <c r="AD66" s="150" t="s">
        <v>568</v>
      </c>
      <c r="AE66" s="151"/>
      <c r="AF66" s="151"/>
      <c r="AG66" s="152" t="s">
        <v>579</v>
      </c>
      <c r="AH66" s="153"/>
      <c r="AI66" s="153"/>
      <c r="AJ66" s="153"/>
      <c r="AK66" s="153"/>
      <c r="AL66" s="153"/>
      <c r="AM66" s="153"/>
      <c r="AN66" s="153"/>
      <c r="AO66" s="153"/>
      <c r="AP66" s="153"/>
      <c r="AQ66" s="153"/>
      <c r="AR66" s="153"/>
      <c r="AS66" s="153"/>
      <c r="AT66" s="153"/>
      <c r="AU66" s="153"/>
      <c r="AV66" s="153"/>
      <c r="AW66" s="153"/>
      <c r="AX66" s="154"/>
    </row>
    <row r="67" spans="1:51" ht="27" customHeight="1" x14ac:dyDescent="0.15">
      <c r="A67" s="134"/>
      <c r="B67" s="135"/>
      <c r="C67" s="100" t="s">
        <v>158</v>
      </c>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50" t="s">
        <v>568</v>
      </c>
      <c r="AE67" s="151"/>
      <c r="AF67" s="151"/>
      <c r="AG67" s="155" t="s">
        <v>580</v>
      </c>
      <c r="AH67" s="156"/>
      <c r="AI67" s="156"/>
      <c r="AJ67" s="156"/>
      <c r="AK67" s="156"/>
      <c r="AL67" s="156"/>
      <c r="AM67" s="156"/>
      <c r="AN67" s="156"/>
      <c r="AO67" s="156"/>
      <c r="AP67" s="156"/>
      <c r="AQ67" s="156"/>
      <c r="AR67" s="156"/>
      <c r="AS67" s="156"/>
      <c r="AT67" s="156"/>
      <c r="AU67" s="156"/>
      <c r="AV67" s="156"/>
      <c r="AW67" s="156"/>
      <c r="AX67" s="157"/>
    </row>
    <row r="68" spans="1:51" ht="27" customHeight="1" x14ac:dyDescent="0.15">
      <c r="A68" s="136"/>
      <c r="B68" s="137"/>
      <c r="C68" s="100" t="s">
        <v>33</v>
      </c>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2" t="s">
        <v>574</v>
      </c>
      <c r="AE68" s="103"/>
      <c r="AF68" s="103"/>
      <c r="AG68" s="104"/>
      <c r="AH68" s="105"/>
      <c r="AI68" s="105"/>
      <c r="AJ68" s="105"/>
      <c r="AK68" s="105"/>
      <c r="AL68" s="105"/>
      <c r="AM68" s="105"/>
      <c r="AN68" s="105"/>
      <c r="AO68" s="105"/>
      <c r="AP68" s="105"/>
      <c r="AQ68" s="105"/>
      <c r="AR68" s="105"/>
      <c r="AS68" s="105"/>
      <c r="AT68" s="105"/>
      <c r="AU68" s="105"/>
      <c r="AV68" s="105"/>
      <c r="AW68" s="105"/>
      <c r="AX68" s="106"/>
    </row>
    <row r="69" spans="1:51" ht="41.25" customHeight="1" x14ac:dyDescent="0.15">
      <c r="A69" s="107" t="s">
        <v>43</v>
      </c>
      <c r="B69" s="108"/>
      <c r="C69" s="113" t="s">
        <v>126</v>
      </c>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5"/>
      <c r="AD69" s="116" t="s">
        <v>574</v>
      </c>
      <c r="AE69" s="117"/>
      <c r="AF69" s="118"/>
      <c r="AG69" s="119"/>
      <c r="AH69" s="120"/>
      <c r="AI69" s="120"/>
      <c r="AJ69" s="120"/>
      <c r="AK69" s="120"/>
      <c r="AL69" s="120"/>
      <c r="AM69" s="120"/>
      <c r="AN69" s="120"/>
      <c r="AO69" s="120"/>
      <c r="AP69" s="120"/>
      <c r="AQ69" s="120"/>
      <c r="AR69" s="120"/>
      <c r="AS69" s="120"/>
      <c r="AT69" s="120"/>
      <c r="AU69" s="120"/>
      <c r="AV69" s="120"/>
      <c r="AW69" s="120"/>
      <c r="AX69" s="121"/>
    </row>
    <row r="70" spans="1:51" ht="19.7" customHeight="1" x14ac:dyDescent="0.15">
      <c r="A70" s="109"/>
      <c r="B70" s="110"/>
      <c r="C70" s="125" t="s">
        <v>0</v>
      </c>
      <c r="D70" s="126"/>
      <c r="E70" s="126"/>
      <c r="F70" s="126"/>
      <c r="G70" s="126"/>
      <c r="H70" s="126"/>
      <c r="I70" s="126"/>
      <c r="J70" s="126"/>
      <c r="K70" s="126"/>
      <c r="L70" s="126"/>
      <c r="M70" s="126"/>
      <c r="N70" s="126"/>
      <c r="O70" s="127" t="s">
        <v>19</v>
      </c>
      <c r="P70" s="128"/>
      <c r="Q70" s="128"/>
      <c r="R70" s="128"/>
      <c r="S70" s="128"/>
      <c r="T70" s="128"/>
      <c r="U70" s="128"/>
      <c r="V70" s="128"/>
      <c r="W70" s="128"/>
      <c r="X70" s="128"/>
      <c r="Y70" s="128"/>
      <c r="Z70" s="128"/>
      <c r="AA70" s="128"/>
      <c r="AB70" s="128"/>
      <c r="AC70" s="128"/>
      <c r="AD70" s="128"/>
      <c r="AE70" s="128"/>
      <c r="AF70" s="129"/>
      <c r="AG70" s="122"/>
      <c r="AH70" s="123"/>
      <c r="AI70" s="123"/>
      <c r="AJ70" s="123"/>
      <c r="AK70" s="123"/>
      <c r="AL70" s="123"/>
      <c r="AM70" s="123"/>
      <c r="AN70" s="123"/>
      <c r="AO70" s="123"/>
      <c r="AP70" s="123"/>
      <c r="AQ70" s="123"/>
      <c r="AR70" s="123"/>
      <c r="AS70" s="123"/>
      <c r="AT70" s="123"/>
      <c r="AU70" s="123"/>
      <c r="AV70" s="123"/>
      <c r="AW70" s="123"/>
      <c r="AX70" s="124"/>
    </row>
    <row r="71" spans="1:51" ht="24.75" customHeight="1" x14ac:dyDescent="0.15">
      <c r="A71" s="109"/>
      <c r="B71" s="110"/>
      <c r="C71" s="130"/>
      <c r="D71" s="131"/>
      <c r="E71" s="78"/>
      <c r="F71" s="78"/>
      <c r="G71" s="78"/>
      <c r="H71" s="79"/>
      <c r="I71" s="79"/>
      <c r="J71" s="169"/>
      <c r="K71" s="169"/>
      <c r="L71" s="169"/>
      <c r="M71" s="79"/>
      <c r="N71" s="170"/>
      <c r="O71" s="171"/>
      <c r="P71" s="172"/>
      <c r="Q71" s="172"/>
      <c r="R71" s="172"/>
      <c r="S71" s="172"/>
      <c r="T71" s="172"/>
      <c r="U71" s="172"/>
      <c r="V71" s="172"/>
      <c r="W71" s="172"/>
      <c r="X71" s="172"/>
      <c r="Y71" s="172"/>
      <c r="Z71" s="172"/>
      <c r="AA71" s="172"/>
      <c r="AB71" s="172"/>
      <c r="AC71" s="172"/>
      <c r="AD71" s="172"/>
      <c r="AE71" s="172"/>
      <c r="AF71" s="173"/>
      <c r="AG71" s="122"/>
      <c r="AH71" s="123"/>
      <c r="AI71" s="123"/>
      <c r="AJ71" s="123"/>
      <c r="AK71" s="123"/>
      <c r="AL71" s="123"/>
      <c r="AM71" s="123"/>
      <c r="AN71" s="123"/>
      <c r="AO71" s="123"/>
      <c r="AP71" s="123"/>
      <c r="AQ71" s="123"/>
      <c r="AR71" s="123"/>
      <c r="AS71" s="123"/>
      <c r="AT71" s="123"/>
      <c r="AU71" s="123"/>
      <c r="AV71" s="123"/>
      <c r="AW71" s="123"/>
      <c r="AX71" s="124"/>
    </row>
    <row r="72" spans="1:51" ht="24.75" customHeight="1" x14ac:dyDescent="0.15">
      <c r="A72" s="109"/>
      <c r="B72" s="110"/>
      <c r="C72" s="86"/>
      <c r="D72" s="87"/>
      <c r="E72" s="78"/>
      <c r="F72" s="78"/>
      <c r="G72" s="78"/>
      <c r="H72" s="79"/>
      <c r="I72" s="79"/>
      <c r="J72" s="80"/>
      <c r="K72" s="80"/>
      <c r="L72" s="80"/>
      <c r="M72" s="81"/>
      <c r="N72" s="82"/>
      <c r="O72" s="83"/>
      <c r="P72" s="84"/>
      <c r="Q72" s="84"/>
      <c r="R72" s="84"/>
      <c r="S72" s="84"/>
      <c r="T72" s="84"/>
      <c r="U72" s="84"/>
      <c r="V72" s="84"/>
      <c r="W72" s="84"/>
      <c r="X72" s="84"/>
      <c r="Y72" s="84"/>
      <c r="Z72" s="84"/>
      <c r="AA72" s="84"/>
      <c r="AB72" s="84"/>
      <c r="AC72" s="84"/>
      <c r="AD72" s="84"/>
      <c r="AE72" s="84"/>
      <c r="AF72" s="85"/>
      <c r="AG72" s="122"/>
      <c r="AH72" s="123"/>
      <c r="AI72" s="123"/>
      <c r="AJ72" s="123"/>
      <c r="AK72" s="123"/>
      <c r="AL72" s="123"/>
      <c r="AM72" s="123"/>
      <c r="AN72" s="123"/>
      <c r="AO72" s="123"/>
      <c r="AP72" s="123"/>
      <c r="AQ72" s="123"/>
      <c r="AR72" s="123"/>
      <c r="AS72" s="123"/>
      <c r="AT72" s="123"/>
      <c r="AU72" s="123"/>
      <c r="AV72" s="123"/>
      <c r="AW72" s="123"/>
      <c r="AX72" s="124"/>
    </row>
    <row r="73" spans="1:51" ht="24.75" customHeight="1" x14ac:dyDescent="0.15">
      <c r="A73" s="109"/>
      <c r="B73" s="110"/>
      <c r="C73" s="86"/>
      <c r="D73" s="87"/>
      <c r="E73" s="78"/>
      <c r="F73" s="78"/>
      <c r="G73" s="78"/>
      <c r="H73" s="79"/>
      <c r="I73" s="79"/>
      <c r="J73" s="80"/>
      <c r="K73" s="80"/>
      <c r="L73" s="80"/>
      <c r="M73" s="81"/>
      <c r="N73" s="82"/>
      <c r="O73" s="83"/>
      <c r="P73" s="84"/>
      <c r="Q73" s="84"/>
      <c r="R73" s="84"/>
      <c r="S73" s="84"/>
      <c r="T73" s="84"/>
      <c r="U73" s="84"/>
      <c r="V73" s="84"/>
      <c r="W73" s="84"/>
      <c r="X73" s="84"/>
      <c r="Y73" s="84"/>
      <c r="Z73" s="84"/>
      <c r="AA73" s="84"/>
      <c r="AB73" s="84"/>
      <c r="AC73" s="84"/>
      <c r="AD73" s="84"/>
      <c r="AE73" s="84"/>
      <c r="AF73" s="85"/>
      <c r="AG73" s="122"/>
      <c r="AH73" s="123"/>
      <c r="AI73" s="123"/>
      <c r="AJ73" s="123"/>
      <c r="AK73" s="123"/>
      <c r="AL73" s="123"/>
      <c r="AM73" s="123"/>
      <c r="AN73" s="123"/>
      <c r="AO73" s="123"/>
      <c r="AP73" s="123"/>
      <c r="AQ73" s="123"/>
      <c r="AR73" s="123"/>
      <c r="AS73" s="123"/>
      <c r="AT73" s="123"/>
      <c r="AU73" s="123"/>
      <c r="AV73" s="123"/>
      <c r="AW73" s="123"/>
      <c r="AX73" s="124"/>
    </row>
    <row r="74" spans="1:51" ht="24.75" customHeight="1" x14ac:dyDescent="0.15">
      <c r="A74" s="109"/>
      <c r="B74" s="110"/>
      <c r="C74" s="86"/>
      <c r="D74" s="87"/>
      <c r="E74" s="78"/>
      <c r="F74" s="78"/>
      <c r="G74" s="78"/>
      <c r="H74" s="79"/>
      <c r="I74" s="79"/>
      <c r="J74" s="80"/>
      <c r="K74" s="80"/>
      <c r="L74" s="80"/>
      <c r="M74" s="81"/>
      <c r="N74" s="82"/>
      <c r="O74" s="83"/>
      <c r="P74" s="84"/>
      <c r="Q74" s="84"/>
      <c r="R74" s="84"/>
      <c r="S74" s="84"/>
      <c r="T74" s="84"/>
      <c r="U74" s="84"/>
      <c r="V74" s="84"/>
      <c r="W74" s="84"/>
      <c r="X74" s="84"/>
      <c r="Y74" s="84"/>
      <c r="Z74" s="84"/>
      <c r="AA74" s="84"/>
      <c r="AB74" s="84"/>
      <c r="AC74" s="84"/>
      <c r="AD74" s="84"/>
      <c r="AE74" s="84"/>
      <c r="AF74" s="85"/>
      <c r="AG74" s="122"/>
      <c r="AH74" s="123"/>
      <c r="AI74" s="123"/>
      <c r="AJ74" s="123"/>
      <c r="AK74" s="123"/>
      <c r="AL74" s="123"/>
      <c r="AM74" s="123"/>
      <c r="AN74" s="123"/>
      <c r="AO74" s="123"/>
      <c r="AP74" s="123"/>
      <c r="AQ74" s="123"/>
      <c r="AR74" s="123"/>
      <c r="AS74" s="123"/>
      <c r="AT74" s="123"/>
      <c r="AU74" s="123"/>
      <c r="AV74" s="123"/>
      <c r="AW74" s="123"/>
      <c r="AX74" s="124"/>
    </row>
    <row r="75" spans="1:51" ht="24.75" customHeight="1" thickBot="1" x14ac:dyDescent="0.2">
      <c r="A75" s="111"/>
      <c r="B75" s="112"/>
      <c r="C75" s="158"/>
      <c r="D75" s="159"/>
      <c r="E75" s="78"/>
      <c r="F75" s="78"/>
      <c r="G75" s="78"/>
      <c r="H75" s="79"/>
      <c r="I75" s="79"/>
      <c r="J75" s="160"/>
      <c r="K75" s="160"/>
      <c r="L75" s="160"/>
      <c r="M75" s="161"/>
      <c r="N75" s="162"/>
      <c r="O75" s="163"/>
      <c r="P75" s="164"/>
      <c r="Q75" s="164"/>
      <c r="R75" s="164"/>
      <c r="S75" s="164"/>
      <c r="T75" s="164"/>
      <c r="U75" s="164"/>
      <c r="V75" s="164"/>
      <c r="W75" s="164"/>
      <c r="X75" s="164"/>
      <c r="Y75" s="164"/>
      <c r="Z75" s="164"/>
      <c r="AA75" s="164"/>
      <c r="AB75" s="164"/>
      <c r="AC75" s="164"/>
      <c r="AD75" s="164"/>
      <c r="AE75" s="164"/>
      <c r="AF75" s="165"/>
      <c r="AG75" s="104"/>
      <c r="AH75" s="105"/>
      <c r="AI75" s="105"/>
      <c r="AJ75" s="105"/>
      <c r="AK75" s="105"/>
      <c r="AL75" s="105"/>
      <c r="AM75" s="105"/>
      <c r="AN75" s="105"/>
      <c r="AO75" s="105"/>
      <c r="AP75" s="105"/>
      <c r="AQ75" s="105"/>
      <c r="AR75" s="105"/>
      <c r="AS75" s="105"/>
      <c r="AT75" s="105"/>
      <c r="AU75" s="105"/>
      <c r="AV75" s="105"/>
      <c r="AW75" s="105"/>
      <c r="AX75" s="106"/>
    </row>
    <row r="76" spans="1:51" ht="24.75" customHeight="1" x14ac:dyDescent="0.15">
      <c r="A76" s="88" t="s">
        <v>24</v>
      </c>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90"/>
    </row>
    <row r="77" spans="1:51" ht="67.5" customHeight="1" thickBot="1" x14ac:dyDescent="0.2">
      <c r="A77" s="91"/>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3"/>
    </row>
    <row r="78" spans="1:51" ht="24.75" customHeight="1" x14ac:dyDescent="0.15">
      <c r="A78" s="94" t="s">
        <v>193</v>
      </c>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6"/>
    </row>
    <row r="79" spans="1:51" ht="24.75" customHeight="1" x14ac:dyDescent="0.15">
      <c r="A79" s="97" t="s">
        <v>224</v>
      </c>
      <c r="B79" s="98"/>
      <c r="C79" s="98"/>
      <c r="D79" s="99"/>
      <c r="E79" s="74"/>
      <c r="F79" s="75"/>
      <c r="G79" s="75"/>
      <c r="H79" s="75"/>
      <c r="I79" s="75"/>
      <c r="J79" s="75"/>
      <c r="K79" s="75"/>
      <c r="L79" s="75"/>
      <c r="M79" s="75"/>
      <c r="N79" s="75"/>
      <c r="O79" s="75"/>
      <c r="P79" s="76"/>
      <c r="Q79" s="74"/>
      <c r="R79" s="75"/>
      <c r="S79" s="75"/>
      <c r="T79" s="75"/>
      <c r="U79" s="75"/>
      <c r="V79" s="75"/>
      <c r="W79" s="75"/>
      <c r="X79" s="75"/>
      <c r="Y79" s="75"/>
      <c r="Z79" s="75"/>
      <c r="AA79" s="75"/>
      <c r="AB79" s="76"/>
      <c r="AC79" s="74"/>
      <c r="AD79" s="75"/>
      <c r="AE79" s="75"/>
      <c r="AF79" s="75"/>
      <c r="AG79" s="75"/>
      <c r="AH79" s="75"/>
      <c r="AI79" s="75"/>
      <c r="AJ79" s="75"/>
      <c r="AK79" s="75"/>
      <c r="AL79" s="75"/>
      <c r="AM79" s="75"/>
      <c r="AN79" s="76"/>
      <c r="AO79" s="74"/>
      <c r="AP79" s="75"/>
      <c r="AQ79" s="75"/>
      <c r="AR79" s="75"/>
      <c r="AS79" s="75"/>
      <c r="AT79" s="75"/>
      <c r="AU79" s="75"/>
      <c r="AV79" s="75"/>
      <c r="AW79" s="75"/>
      <c r="AX79" s="77"/>
      <c r="AY79" s="48"/>
    </row>
    <row r="80" spans="1:51" ht="24.75" customHeight="1" x14ac:dyDescent="0.15">
      <c r="A80" s="73" t="s">
        <v>223</v>
      </c>
      <c r="B80" s="73"/>
      <c r="C80" s="73"/>
      <c r="D80" s="73"/>
      <c r="E80" s="74"/>
      <c r="F80" s="75"/>
      <c r="G80" s="75"/>
      <c r="H80" s="75"/>
      <c r="I80" s="75"/>
      <c r="J80" s="75"/>
      <c r="K80" s="75"/>
      <c r="L80" s="75"/>
      <c r="M80" s="75"/>
      <c r="N80" s="75"/>
      <c r="O80" s="75"/>
      <c r="P80" s="76"/>
      <c r="Q80" s="74"/>
      <c r="R80" s="75"/>
      <c r="S80" s="75"/>
      <c r="T80" s="75"/>
      <c r="U80" s="75"/>
      <c r="V80" s="75"/>
      <c r="W80" s="75"/>
      <c r="X80" s="75"/>
      <c r="Y80" s="75"/>
      <c r="Z80" s="75"/>
      <c r="AA80" s="75"/>
      <c r="AB80" s="76"/>
      <c r="AC80" s="74"/>
      <c r="AD80" s="75"/>
      <c r="AE80" s="75"/>
      <c r="AF80" s="75"/>
      <c r="AG80" s="75"/>
      <c r="AH80" s="75"/>
      <c r="AI80" s="75"/>
      <c r="AJ80" s="75"/>
      <c r="AK80" s="75"/>
      <c r="AL80" s="75"/>
      <c r="AM80" s="75"/>
      <c r="AN80" s="76"/>
      <c r="AO80" s="74"/>
      <c r="AP80" s="75"/>
      <c r="AQ80" s="75"/>
      <c r="AR80" s="75"/>
      <c r="AS80" s="75"/>
      <c r="AT80" s="75"/>
      <c r="AU80" s="75"/>
      <c r="AV80" s="75"/>
      <c r="AW80" s="75"/>
      <c r="AX80" s="77"/>
    </row>
    <row r="81" spans="1:50" ht="24.75" customHeight="1" x14ac:dyDescent="0.15">
      <c r="A81" s="73" t="s">
        <v>222</v>
      </c>
      <c r="B81" s="73"/>
      <c r="C81" s="73"/>
      <c r="D81" s="73"/>
      <c r="E81" s="74"/>
      <c r="F81" s="75"/>
      <c r="G81" s="75"/>
      <c r="H81" s="75"/>
      <c r="I81" s="75"/>
      <c r="J81" s="75"/>
      <c r="K81" s="75"/>
      <c r="L81" s="75"/>
      <c r="M81" s="75"/>
      <c r="N81" s="75"/>
      <c r="O81" s="75"/>
      <c r="P81" s="76"/>
      <c r="Q81" s="74"/>
      <c r="R81" s="75"/>
      <c r="S81" s="75"/>
      <c r="T81" s="75"/>
      <c r="U81" s="75"/>
      <c r="V81" s="75"/>
      <c r="W81" s="75"/>
      <c r="X81" s="75"/>
      <c r="Y81" s="75"/>
      <c r="Z81" s="75"/>
      <c r="AA81" s="75"/>
      <c r="AB81" s="76"/>
      <c r="AC81" s="74"/>
      <c r="AD81" s="75"/>
      <c r="AE81" s="75"/>
      <c r="AF81" s="75"/>
      <c r="AG81" s="75"/>
      <c r="AH81" s="75"/>
      <c r="AI81" s="75"/>
      <c r="AJ81" s="75"/>
      <c r="AK81" s="75"/>
      <c r="AL81" s="75"/>
      <c r="AM81" s="75"/>
      <c r="AN81" s="76"/>
      <c r="AO81" s="74"/>
      <c r="AP81" s="75"/>
      <c r="AQ81" s="75"/>
      <c r="AR81" s="75"/>
      <c r="AS81" s="75"/>
      <c r="AT81" s="75"/>
      <c r="AU81" s="75"/>
      <c r="AV81" s="75"/>
      <c r="AW81" s="75"/>
      <c r="AX81" s="77"/>
    </row>
    <row r="82" spans="1:50" ht="24.75" customHeight="1" x14ac:dyDescent="0.15">
      <c r="A82" s="73" t="s">
        <v>221</v>
      </c>
      <c r="B82" s="73"/>
      <c r="C82" s="73"/>
      <c r="D82" s="73"/>
      <c r="E82" s="74"/>
      <c r="F82" s="75"/>
      <c r="G82" s="75"/>
      <c r="H82" s="75"/>
      <c r="I82" s="75"/>
      <c r="J82" s="75"/>
      <c r="K82" s="75"/>
      <c r="L82" s="75"/>
      <c r="M82" s="75"/>
      <c r="N82" s="75"/>
      <c r="O82" s="75"/>
      <c r="P82" s="76"/>
      <c r="Q82" s="74"/>
      <c r="R82" s="75"/>
      <c r="S82" s="75"/>
      <c r="T82" s="75"/>
      <c r="U82" s="75"/>
      <c r="V82" s="75"/>
      <c r="W82" s="75"/>
      <c r="X82" s="75"/>
      <c r="Y82" s="75"/>
      <c r="Z82" s="75"/>
      <c r="AA82" s="75"/>
      <c r="AB82" s="76"/>
      <c r="AC82" s="74"/>
      <c r="AD82" s="75"/>
      <c r="AE82" s="75"/>
      <c r="AF82" s="75"/>
      <c r="AG82" s="75"/>
      <c r="AH82" s="75"/>
      <c r="AI82" s="75"/>
      <c r="AJ82" s="75"/>
      <c r="AK82" s="75"/>
      <c r="AL82" s="75"/>
      <c r="AM82" s="75"/>
      <c r="AN82" s="76"/>
      <c r="AO82" s="74"/>
      <c r="AP82" s="75"/>
      <c r="AQ82" s="75"/>
      <c r="AR82" s="75"/>
      <c r="AS82" s="75"/>
      <c r="AT82" s="75"/>
      <c r="AU82" s="75"/>
      <c r="AV82" s="75"/>
      <c r="AW82" s="75"/>
      <c r="AX82" s="77"/>
    </row>
    <row r="83" spans="1:50" ht="24.75" customHeight="1" x14ac:dyDescent="0.15">
      <c r="A83" s="73" t="s">
        <v>220</v>
      </c>
      <c r="B83" s="73"/>
      <c r="C83" s="73"/>
      <c r="D83" s="73"/>
      <c r="E83" s="74"/>
      <c r="F83" s="75"/>
      <c r="G83" s="75"/>
      <c r="H83" s="75"/>
      <c r="I83" s="75"/>
      <c r="J83" s="75"/>
      <c r="K83" s="75"/>
      <c r="L83" s="75"/>
      <c r="M83" s="75"/>
      <c r="N83" s="75"/>
      <c r="O83" s="75"/>
      <c r="P83" s="76"/>
      <c r="Q83" s="74"/>
      <c r="R83" s="75"/>
      <c r="S83" s="75"/>
      <c r="T83" s="75"/>
      <c r="U83" s="75"/>
      <c r="V83" s="75"/>
      <c r="W83" s="75"/>
      <c r="X83" s="75"/>
      <c r="Y83" s="75"/>
      <c r="Z83" s="75"/>
      <c r="AA83" s="75"/>
      <c r="AB83" s="76"/>
      <c r="AC83" s="74"/>
      <c r="AD83" s="75"/>
      <c r="AE83" s="75"/>
      <c r="AF83" s="75"/>
      <c r="AG83" s="75"/>
      <c r="AH83" s="75"/>
      <c r="AI83" s="75"/>
      <c r="AJ83" s="75"/>
      <c r="AK83" s="75"/>
      <c r="AL83" s="75"/>
      <c r="AM83" s="75"/>
      <c r="AN83" s="76"/>
      <c r="AO83" s="74"/>
      <c r="AP83" s="75"/>
      <c r="AQ83" s="75"/>
      <c r="AR83" s="75"/>
      <c r="AS83" s="75"/>
      <c r="AT83" s="75"/>
      <c r="AU83" s="75"/>
      <c r="AV83" s="75"/>
      <c r="AW83" s="75"/>
      <c r="AX83" s="77"/>
    </row>
    <row r="84" spans="1:50" ht="24.75" customHeight="1" x14ac:dyDescent="0.15">
      <c r="A84" s="73" t="s">
        <v>219</v>
      </c>
      <c r="B84" s="73"/>
      <c r="C84" s="73"/>
      <c r="D84" s="73"/>
      <c r="E84" s="74"/>
      <c r="F84" s="75"/>
      <c r="G84" s="75"/>
      <c r="H84" s="75"/>
      <c r="I84" s="75"/>
      <c r="J84" s="75"/>
      <c r="K84" s="75"/>
      <c r="L84" s="75"/>
      <c r="M84" s="75"/>
      <c r="N84" s="75"/>
      <c r="O84" s="75"/>
      <c r="P84" s="76"/>
      <c r="Q84" s="74"/>
      <c r="R84" s="75"/>
      <c r="S84" s="75"/>
      <c r="T84" s="75"/>
      <c r="U84" s="75"/>
      <c r="V84" s="75"/>
      <c r="W84" s="75"/>
      <c r="X84" s="75"/>
      <c r="Y84" s="75"/>
      <c r="Z84" s="75"/>
      <c r="AA84" s="75"/>
      <c r="AB84" s="76"/>
      <c r="AC84" s="74"/>
      <c r="AD84" s="75"/>
      <c r="AE84" s="75"/>
      <c r="AF84" s="75"/>
      <c r="AG84" s="75"/>
      <c r="AH84" s="75"/>
      <c r="AI84" s="75"/>
      <c r="AJ84" s="75"/>
      <c r="AK84" s="75"/>
      <c r="AL84" s="75"/>
      <c r="AM84" s="75"/>
      <c r="AN84" s="76"/>
      <c r="AO84" s="74"/>
      <c r="AP84" s="75"/>
      <c r="AQ84" s="75"/>
      <c r="AR84" s="75"/>
      <c r="AS84" s="75"/>
      <c r="AT84" s="75"/>
      <c r="AU84" s="75"/>
      <c r="AV84" s="75"/>
      <c r="AW84" s="75"/>
      <c r="AX84" s="77"/>
    </row>
    <row r="85" spans="1:50" ht="24.75" customHeight="1" x14ac:dyDescent="0.15">
      <c r="A85" s="73" t="s">
        <v>218</v>
      </c>
      <c r="B85" s="73"/>
      <c r="C85" s="73"/>
      <c r="D85" s="73"/>
      <c r="E85" s="74"/>
      <c r="F85" s="75"/>
      <c r="G85" s="75"/>
      <c r="H85" s="75"/>
      <c r="I85" s="75"/>
      <c r="J85" s="75"/>
      <c r="K85" s="75"/>
      <c r="L85" s="75"/>
      <c r="M85" s="75"/>
      <c r="N85" s="75"/>
      <c r="O85" s="75"/>
      <c r="P85" s="76"/>
      <c r="Q85" s="74"/>
      <c r="R85" s="75"/>
      <c r="S85" s="75"/>
      <c r="T85" s="75"/>
      <c r="U85" s="75"/>
      <c r="V85" s="75"/>
      <c r="W85" s="75"/>
      <c r="X85" s="75"/>
      <c r="Y85" s="75"/>
      <c r="Z85" s="75"/>
      <c r="AA85" s="75"/>
      <c r="AB85" s="76"/>
      <c r="AC85" s="74"/>
      <c r="AD85" s="75"/>
      <c r="AE85" s="75"/>
      <c r="AF85" s="75"/>
      <c r="AG85" s="75"/>
      <c r="AH85" s="75"/>
      <c r="AI85" s="75"/>
      <c r="AJ85" s="75"/>
      <c r="AK85" s="75"/>
      <c r="AL85" s="75"/>
      <c r="AM85" s="75"/>
      <c r="AN85" s="76"/>
      <c r="AO85" s="74"/>
      <c r="AP85" s="75"/>
      <c r="AQ85" s="75"/>
      <c r="AR85" s="75"/>
      <c r="AS85" s="75"/>
      <c r="AT85" s="75"/>
      <c r="AU85" s="75"/>
      <c r="AV85" s="75"/>
      <c r="AW85" s="75"/>
      <c r="AX85" s="77"/>
    </row>
    <row r="86" spans="1:50" ht="24.75" customHeight="1" x14ac:dyDescent="0.15">
      <c r="A86" s="73" t="s">
        <v>217</v>
      </c>
      <c r="B86" s="73"/>
      <c r="C86" s="73"/>
      <c r="D86" s="73"/>
      <c r="E86" s="74"/>
      <c r="F86" s="75"/>
      <c r="G86" s="75"/>
      <c r="H86" s="75"/>
      <c r="I86" s="75"/>
      <c r="J86" s="75"/>
      <c r="K86" s="75"/>
      <c r="L86" s="75"/>
      <c r="M86" s="75"/>
      <c r="N86" s="75"/>
      <c r="O86" s="75"/>
      <c r="P86" s="76"/>
      <c r="Q86" s="74"/>
      <c r="R86" s="75"/>
      <c r="S86" s="75"/>
      <c r="T86" s="75"/>
      <c r="U86" s="75"/>
      <c r="V86" s="75"/>
      <c r="W86" s="75"/>
      <c r="X86" s="75"/>
      <c r="Y86" s="75"/>
      <c r="Z86" s="75"/>
      <c r="AA86" s="75"/>
      <c r="AB86" s="76"/>
      <c r="AC86" s="74"/>
      <c r="AD86" s="75"/>
      <c r="AE86" s="75"/>
      <c r="AF86" s="75"/>
      <c r="AG86" s="75"/>
      <c r="AH86" s="75"/>
      <c r="AI86" s="75"/>
      <c r="AJ86" s="75"/>
      <c r="AK86" s="75"/>
      <c r="AL86" s="75"/>
      <c r="AM86" s="75"/>
      <c r="AN86" s="76"/>
      <c r="AO86" s="74"/>
      <c r="AP86" s="75"/>
      <c r="AQ86" s="75"/>
      <c r="AR86" s="75"/>
      <c r="AS86" s="75"/>
      <c r="AT86" s="75"/>
      <c r="AU86" s="75"/>
      <c r="AV86" s="75"/>
      <c r="AW86" s="75"/>
      <c r="AX86" s="77"/>
    </row>
    <row r="87" spans="1:50" ht="24.75" customHeight="1" x14ac:dyDescent="0.15">
      <c r="A87" s="73" t="s">
        <v>361</v>
      </c>
      <c r="B87" s="73"/>
      <c r="C87" s="73"/>
      <c r="D87" s="73"/>
      <c r="E87" s="72"/>
      <c r="F87" s="59"/>
      <c r="G87" s="59"/>
      <c r="H87" s="51" t="str">
        <f>IF(E87="","","-")</f>
        <v/>
      </c>
      <c r="I87" s="59"/>
      <c r="J87" s="59"/>
      <c r="K87" s="51" t="str">
        <f>IF(I87="","","-")</f>
        <v/>
      </c>
      <c r="L87" s="61"/>
      <c r="M87" s="61"/>
      <c r="N87" s="51" t="str">
        <f>IF(O87="","","-")</f>
        <v/>
      </c>
      <c r="O87" s="70"/>
      <c r="P87" s="71"/>
      <c r="Q87" s="72"/>
      <c r="R87" s="59"/>
      <c r="S87" s="59"/>
      <c r="T87" s="51" t="str">
        <f>IF(Q87="","","-")</f>
        <v/>
      </c>
      <c r="U87" s="59"/>
      <c r="V87" s="59"/>
      <c r="W87" s="51" t="str">
        <f>IF(U87="","","-")</f>
        <v/>
      </c>
      <c r="X87" s="61"/>
      <c r="Y87" s="61"/>
      <c r="Z87" s="51" t="str">
        <f>IF(AA87="","","-")</f>
        <v/>
      </c>
      <c r="AA87" s="70"/>
      <c r="AB87" s="71"/>
      <c r="AC87" s="72"/>
      <c r="AD87" s="59"/>
      <c r="AE87" s="59"/>
      <c r="AF87" s="51" t="str">
        <f>IF(AC87="","","-")</f>
        <v/>
      </c>
      <c r="AG87" s="59"/>
      <c r="AH87" s="59"/>
      <c r="AI87" s="51" t="str">
        <f>IF(AG87="","","-")</f>
        <v/>
      </c>
      <c r="AJ87" s="61"/>
      <c r="AK87" s="61"/>
      <c r="AL87" s="51" t="str">
        <f>IF(AM87="","","-")</f>
        <v/>
      </c>
      <c r="AM87" s="70"/>
      <c r="AN87" s="71"/>
      <c r="AO87" s="72"/>
      <c r="AP87" s="59"/>
      <c r="AQ87" s="51" t="str">
        <f>IF(AO87="","","-")</f>
        <v/>
      </c>
      <c r="AR87" s="59"/>
      <c r="AS87" s="59"/>
      <c r="AT87" s="51" t="str">
        <f>IF(AR87="","","-")</f>
        <v/>
      </c>
      <c r="AU87" s="61"/>
      <c r="AV87" s="61"/>
      <c r="AW87" s="51" t="str">
        <f>IF(AX87="","","-")</f>
        <v/>
      </c>
      <c r="AX87" s="53"/>
    </row>
    <row r="88" spans="1:50" ht="24.75" customHeight="1" x14ac:dyDescent="0.15">
      <c r="A88" s="73" t="s">
        <v>530</v>
      </c>
      <c r="B88" s="73"/>
      <c r="C88" s="73"/>
      <c r="D88" s="73"/>
      <c r="E88" s="72"/>
      <c r="F88" s="59"/>
      <c r="G88" s="59"/>
      <c r="H88" s="51"/>
      <c r="I88" s="59"/>
      <c r="J88" s="59"/>
      <c r="K88" s="51"/>
      <c r="L88" s="61"/>
      <c r="M88" s="61"/>
      <c r="N88" s="51" t="str">
        <f>IF(O88="","","-")</f>
        <v/>
      </c>
      <c r="O88" s="70"/>
      <c r="P88" s="71"/>
      <c r="Q88" s="72"/>
      <c r="R88" s="59"/>
      <c r="S88" s="59"/>
      <c r="T88" s="51" t="str">
        <f>IF(Q88="","","-")</f>
        <v/>
      </c>
      <c r="U88" s="59"/>
      <c r="V88" s="59"/>
      <c r="W88" s="51" t="str">
        <f>IF(U88="","","-")</f>
        <v/>
      </c>
      <c r="X88" s="61"/>
      <c r="Y88" s="61"/>
      <c r="Z88" s="51" t="str">
        <f>IF(AA88="","","-")</f>
        <v/>
      </c>
      <c r="AA88" s="70"/>
      <c r="AB88" s="71"/>
      <c r="AC88" s="72"/>
      <c r="AD88" s="59"/>
      <c r="AE88" s="59"/>
      <c r="AF88" s="51" t="str">
        <f>IF(AC88="","","-")</f>
        <v/>
      </c>
      <c r="AG88" s="59"/>
      <c r="AH88" s="59"/>
      <c r="AI88" s="51" t="str">
        <f>IF(AG88="","","-")</f>
        <v/>
      </c>
      <c r="AJ88" s="61"/>
      <c r="AK88" s="61"/>
      <c r="AL88" s="51" t="str">
        <f>IF(AM88="","","-")</f>
        <v/>
      </c>
      <c r="AM88" s="70"/>
      <c r="AN88" s="71"/>
      <c r="AO88" s="72"/>
      <c r="AP88" s="59"/>
      <c r="AQ88" s="51" t="str">
        <f>IF(AO88="","","-")</f>
        <v/>
      </c>
      <c r="AR88" s="59"/>
      <c r="AS88" s="59"/>
      <c r="AT88" s="51" t="str">
        <f>IF(AR88="","","-")</f>
        <v/>
      </c>
      <c r="AU88" s="61"/>
      <c r="AV88" s="61"/>
      <c r="AW88" s="51" t="str">
        <f>IF(AX88="","","-")</f>
        <v/>
      </c>
      <c r="AX88" s="53"/>
    </row>
    <row r="89" spans="1:50" ht="24.75" customHeight="1" x14ac:dyDescent="0.15">
      <c r="A89" s="73" t="s">
        <v>329</v>
      </c>
      <c r="B89" s="73"/>
      <c r="C89" s="73"/>
      <c r="D89" s="73"/>
      <c r="E89" s="68">
        <v>2021</v>
      </c>
      <c r="F89" s="60"/>
      <c r="G89" s="59" t="s">
        <v>540</v>
      </c>
      <c r="H89" s="59"/>
      <c r="I89" s="59"/>
      <c r="J89" s="60">
        <v>20</v>
      </c>
      <c r="K89" s="60"/>
      <c r="L89" s="61">
        <v>139</v>
      </c>
      <c r="M89" s="61"/>
      <c r="N89" s="61"/>
      <c r="O89" s="60"/>
      <c r="P89" s="60"/>
      <c r="Q89" s="68"/>
      <c r="R89" s="60"/>
      <c r="S89" s="59"/>
      <c r="T89" s="59"/>
      <c r="U89" s="59"/>
      <c r="V89" s="60"/>
      <c r="W89" s="60"/>
      <c r="X89" s="61"/>
      <c r="Y89" s="61"/>
      <c r="Z89" s="61"/>
      <c r="AA89" s="60"/>
      <c r="AB89" s="69"/>
      <c r="AC89" s="68"/>
      <c r="AD89" s="60"/>
      <c r="AE89" s="59"/>
      <c r="AF89" s="59"/>
      <c r="AG89" s="59"/>
      <c r="AH89" s="60"/>
      <c r="AI89" s="60"/>
      <c r="AJ89" s="61"/>
      <c r="AK89" s="61"/>
      <c r="AL89" s="61"/>
      <c r="AM89" s="60"/>
      <c r="AN89" s="69"/>
      <c r="AO89" s="68"/>
      <c r="AP89" s="60"/>
      <c r="AQ89" s="59"/>
      <c r="AR89" s="59"/>
      <c r="AS89" s="59"/>
      <c r="AT89" s="60"/>
      <c r="AU89" s="60"/>
      <c r="AV89" s="61"/>
      <c r="AW89" s="61"/>
      <c r="AX89" s="53"/>
    </row>
    <row r="90" spans="1:50" ht="28.35" customHeight="1" x14ac:dyDescent="0.15">
      <c r="A90" s="62" t="s">
        <v>212</v>
      </c>
      <c r="B90" s="63"/>
      <c r="C90" s="63"/>
      <c r="D90" s="63"/>
      <c r="E90" s="63"/>
      <c r="F90" s="64"/>
      <c r="G90" s="39" t="s">
        <v>531</v>
      </c>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62"/>
      <c r="B91" s="63"/>
      <c r="C91" s="63"/>
      <c r="D91" s="63"/>
      <c r="E91" s="63"/>
      <c r="F91" s="64"/>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62"/>
      <c r="B92" s="63"/>
      <c r="C92" s="63"/>
      <c r="D92" s="63"/>
      <c r="E92" s="63"/>
      <c r="F92" s="64"/>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62"/>
      <c r="B93" s="63"/>
      <c r="C93" s="63"/>
      <c r="D93" s="63"/>
      <c r="E93" s="63"/>
      <c r="F93" s="64"/>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7.75" customHeight="1" x14ac:dyDescent="0.15">
      <c r="A94" s="62"/>
      <c r="B94" s="63"/>
      <c r="C94" s="63"/>
      <c r="D94" s="63"/>
      <c r="E94" s="63"/>
      <c r="F94" s="64"/>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62"/>
      <c r="B95" s="63"/>
      <c r="C95" s="63"/>
      <c r="D95" s="63"/>
      <c r="E95" s="63"/>
      <c r="F95" s="64"/>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62"/>
      <c r="B96" s="63"/>
      <c r="C96" s="63"/>
      <c r="D96" s="63"/>
      <c r="E96" s="63"/>
      <c r="F96" s="64"/>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7.75" customHeight="1" x14ac:dyDescent="0.15">
      <c r="A97" s="62"/>
      <c r="B97" s="63"/>
      <c r="C97" s="63"/>
      <c r="D97" s="63"/>
      <c r="E97" s="63"/>
      <c r="F97" s="64"/>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62"/>
      <c r="B98" s="63"/>
      <c r="C98" s="63"/>
      <c r="D98" s="63"/>
      <c r="E98" s="63"/>
      <c r="F98" s="64"/>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62"/>
      <c r="B99" s="63"/>
      <c r="C99" s="63"/>
      <c r="D99" s="63"/>
      <c r="E99" s="63"/>
      <c r="F99" s="64"/>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62"/>
      <c r="B100" s="63"/>
      <c r="C100" s="63"/>
      <c r="D100" s="63"/>
      <c r="E100" s="63"/>
      <c r="F100" s="64"/>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62"/>
      <c r="B101" s="63"/>
      <c r="C101" s="63"/>
      <c r="D101" s="63"/>
      <c r="E101" s="63"/>
      <c r="F101" s="64"/>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62"/>
      <c r="B102" s="63"/>
      <c r="C102" s="63"/>
      <c r="D102" s="63"/>
      <c r="E102" s="63"/>
      <c r="F102" s="64"/>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7.75" customHeight="1" x14ac:dyDescent="0.15">
      <c r="A103" s="62"/>
      <c r="B103" s="63"/>
      <c r="C103" s="63"/>
      <c r="D103" s="63"/>
      <c r="E103" s="63"/>
      <c r="F103" s="64"/>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62"/>
      <c r="B104" s="63"/>
      <c r="C104" s="63"/>
      <c r="D104" s="63"/>
      <c r="E104" s="63"/>
      <c r="F104" s="64"/>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62"/>
      <c r="B105" s="63"/>
      <c r="C105" s="63"/>
      <c r="D105" s="63"/>
      <c r="E105" s="63"/>
      <c r="F105" s="64"/>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62"/>
      <c r="B106" s="63"/>
      <c r="C106" s="63"/>
      <c r="D106" s="63"/>
      <c r="E106" s="63"/>
      <c r="F106" s="64"/>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52.5" customHeight="1" x14ac:dyDescent="0.15">
      <c r="A107" s="62"/>
      <c r="B107" s="63"/>
      <c r="C107" s="63"/>
      <c r="D107" s="63"/>
      <c r="E107" s="63"/>
      <c r="F107" s="64"/>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52.5" customHeight="1" x14ac:dyDescent="0.15">
      <c r="A108" s="62"/>
      <c r="B108" s="63"/>
      <c r="C108" s="63"/>
      <c r="D108" s="63"/>
      <c r="E108" s="63"/>
      <c r="F108" s="64"/>
      <c r="G108" s="27"/>
      <c r="H108" s="28"/>
      <c r="I108" s="28"/>
      <c r="J108" s="28"/>
      <c r="K108" s="28"/>
      <c r="L108" s="28"/>
      <c r="M108" s="28" t="s">
        <v>581</v>
      </c>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52.5" customHeight="1" x14ac:dyDescent="0.15">
      <c r="A109" s="62"/>
      <c r="B109" s="63"/>
      <c r="C109" s="63"/>
      <c r="D109" s="63"/>
      <c r="E109" s="63"/>
      <c r="F109" s="64"/>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9.25" customHeight="1" x14ac:dyDescent="0.15">
      <c r="A110" s="62"/>
      <c r="B110" s="63"/>
      <c r="C110" s="63"/>
      <c r="D110" s="63"/>
      <c r="E110" s="63"/>
      <c r="F110" s="64"/>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18.600000000000001" customHeight="1" x14ac:dyDescent="0.15">
      <c r="A111" s="62"/>
      <c r="B111" s="63"/>
      <c r="C111" s="63"/>
      <c r="D111" s="63"/>
      <c r="E111" s="63"/>
      <c r="F111" s="64"/>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5.25" customHeight="1" x14ac:dyDescent="0.15">
      <c r="A112" s="62"/>
      <c r="B112" s="63"/>
      <c r="C112" s="63"/>
      <c r="D112" s="63"/>
      <c r="E112" s="63"/>
      <c r="F112" s="64"/>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customHeight="1" x14ac:dyDescent="0.15">
      <c r="A113" s="62"/>
      <c r="B113" s="63"/>
      <c r="C113" s="63"/>
      <c r="D113" s="63"/>
      <c r="E113" s="63"/>
      <c r="F113" s="64"/>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4.75" customHeight="1" x14ac:dyDescent="0.15">
      <c r="A114" s="62"/>
      <c r="B114" s="63"/>
      <c r="C114" s="63"/>
      <c r="D114" s="63"/>
      <c r="E114" s="63"/>
      <c r="F114" s="64"/>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4.75" customHeight="1" x14ac:dyDescent="0.15">
      <c r="A115" s="62"/>
      <c r="B115" s="63"/>
      <c r="C115" s="63"/>
      <c r="D115" s="63"/>
      <c r="E115" s="63"/>
      <c r="F115" s="64"/>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4.75" customHeight="1" x14ac:dyDescent="0.15">
      <c r="A116" s="62"/>
      <c r="B116" s="63"/>
      <c r="C116" s="63"/>
      <c r="D116" s="63"/>
      <c r="E116" s="63"/>
      <c r="F116" s="64"/>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4.75" customHeight="1" x14ac:dyDescent="0.15">
      <c r="A117" s="62"/>
      <c r="B117" s="63"/>
      <c r="C117" s="63"/>
      <c r="D117" s="63"/>
      <c r="E117" s="63"/>
      <c r="F117" s="64"/>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4.75" customHeight="1" x14ac:dyDescent="0.15">
      <c r="A118" s="62"/>
      <c r="B118" s="63"/>
      <c r="C118" s="63"/>
      <c r="D118" s="63"/>
      <c r="E118" s="63"/>
      <c r="F118" s="64"/>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4.75" customHeight="1" x14ac:dyDescent="0.15">
      <c r="A119" s="62"/>
      <c r="B119" s="63"/>
      <c r="C119" s="63"/>
      <c r="D119" s="63"/>
      <c r="E119" s="63"/>
      <c r="F119" s="64"/>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4.75" customHeight="1" x14ac:dyDescent="0.15">
      <c r="A120" s="62"/>
      <c r="B120" s="63"/>
      <c r="C120" s="63"/>
      <c r="D120" s="63"/>
      <c r="E120" s="63"/>
      <c r="F120" s="64"/>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4.75" customHeight="1" x14ac:dyDescent="0.15">
      <c r="A121" s="62"/>
      <c r="B121" s="63"/>
      <c r="C121" s="63"/>
      <c r="D121" s="63"/>
      <c r="E121" s="63"/>
      <c r="F121" s="64"/>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4.75" customHeight="1" x14ac:dyDescent="0.15">
      <c r="A122" s="62"/>
      <c r="B122" s="63"/>
      <c r="C122" s="63"/>
      <c r="D122" s="63"/>
      <c r="E122" s="63"/>
      <c r="F122" s="64"/>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4.75" customHeight="1" x14ac:dyDescent="0.15">
      <c r="A123" s="62"/>
      <c r="B123" s="63"/>
      <c r="C123" s="63"/>
      <c r="D123" s="63"/>
      <c r="E123" s="63"/>
      <c r="F123" s="64"/>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4.75" customHeight="1" x14ac:dyDescent="0.15">
      <c r="A124" s="62"/>
      <c r="B124" s="63"/>
      <c r="C124" s="63"/>
      <c r="D124" s="63"/>
      <c r="E124" s="63"/>
      <c r="F124" s="64"/>
      <c r="G124" s="27"/>
      <c r="H124" s="28"/>
      <c r="I124" s="55" t="s">
        <v>582</v>
      </c>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4.75" customHeight="1" x14ac:dyDescent="0.15">
      <c r="A125" s="62"/>
      <c r="B125" s="63"/>
      <c r="C125" s="63"/>
      <c r="D125" s="63"/>
      <c r="E125" s="63"/>
      <c r="F125" s="64"/>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4.75" customHeight="1" x14ac:dyDescent="0.15">
      <c r="A126" s="62"/>
      <c r="B126" s="63"/>
      <c r="C126" s="63"/>
      <c r="D126" s="63"/>
      <c r="E126" s="63"/>
      <c r="F126" s="64"/>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25.5" customHeight="1" x14ac:dyDescent="0.15">
      <c r="A127" s="62"/>
      <c r="B127" s="63"/>
      <c r="C127" s="63"/>
      <c r="D127" s="63"/>
      <c r="E127" s="63"/>
      <c r="F127" s="64"/>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24.75" customHeight="1" thickBot="1" x14ac:dyDescent="0.2">
      <c r="A128" s="65"/>
      <c r="B128" s="66"/>
      <c r="C128" s="66"/>
      <c r="D128" s="66"/>
      <c r="E128" s="66"/>
      <c r="F128" s="67"/>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sheetData>
  <sheetProtection formatRows="0"/>
  <dataConsolidate link="1"/>
  <mergeCells count="42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25:O25"/>
    <mergeCell ref="P25:V25"/>
    <mergeCell ref="W23:AX23"/>
    <mergeCell ref="W24:AX25"/>
    <mergeCell ref="G22:O22"/>
    <mergeCell ref="P22:V22"/>
    <mergeCell ref="W22:AC22"/>
    <mergeCell ref="AD22:AJ22"/>
    <mergeCell ref="AK22:AQ22"/>
    <mergeCell ref="G21:O21"/>
    <mergeCell ref="P21:V21"/>
    <mergeCell ref="W21:AC21"/>
    <mergeCell ref="AD21:AJ21"/>
    <mergeCell ref="AK21:AQ21"/>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AU29:AX29"/>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30:F32"/>
    <mergeCell ref="G30:X30"/>
    <mergeCell ref="Y30:AA30"/>
    <mergeCell ref="AB30:AD30"/>
    <mergeCell ref="AE30:AH30"/>
    <mergeCell ref="AI30:AL30"/>
    <mergeCell ref="AM30:AP30"/>
    <mergeCell ref="AQ30:AX30"/>
    <mergeCell ref="G31:X32"/>
    <mergeCell ref="Y32:AA32"/>
    <mergeCell ref="AB32:AD32"/>
    <mergeCell ref="AE32:AH32"/>
    <mergeCell ref="AI32:AL32"/>
    <mergeCell ref="AM32:AP32"/>
    <mergeCell ref="AQ32:AX32"/>
    <mergeCell ref="Y31:AA31"/>
    <mergeCell ref="AB31:AD31"/>
    <mergeCell ref="AE31:AH31"/>
    <mergeCell ref="AI31:AL31"/>
    <mergeCell ref="AM31:AP31"/>
    <mergeCell ref="AQ31:AX31"/>
    <mergeCell ref="Y36:AA36"/>
    <mergeCell ref="AB36:AD36"/>
    <mergeCell ref="AE36:AH36"/>
    <mergeCell ref="AI36:AL36"/>
    <mergeCell ref="AM36:AP36"/>
    <mergeCell ref="AQ45:AT45"/>
    <mergeCell ref="AU45:AX45"/>
    <mergeCell ref="AQ46:AR46"/>
    <mergeCell ref="AS46:AT46"/>
    <mergeCell ref="AU46:AV46"/>
    <mergeCell ref="AW46:AX46"/>
    <mergeCell ref="AI37:AL37"/>
    <mergeCell ref="AM37:AP37"/>
    <mergeCell ref="AQ37:AT37"/>
    <mergeCell ref="AU37:AX37"/>
    <mergeCell ref="AE35:AH35"/>
    <mergeCell ref="AI35:AL35"/>
    <mergeCell ref="AM35:AP35"/>
    <mergeCell ref="AQ35:AT35"/>
    <mergeCell ref="AU35:AX35"/>
    <mergeCell ref="A38:F39"/>
    <mergeCell ref="G38:AX39"/>
    <mergeCell ref="A40:A49"/>
    <mergeCell ref="B40:F44"/>
    <mergeCell ref="G40:AA41"/>
    <mergeCell ref="AB40:AX41"/>
    <mergeCell ref="G42:AA44"/>
    <mergeCell ref="AB42:AX44"/>
    <mergeCell ref="B45:F49"/>
    <mergeCell ref="G45:O46"/>
    <mergeCell ref="AM47:AP47"/>
    <mergeCell ref="AQ47:AT47"/>
    <mergeCell ref="AU47:AX47"/>
    <mergeCell ref="Y48:AA48"/>
    <mergeCell ref="AB48:AD48"/>
    <mergeCell ref="AE48:AH48"/>
    <mergeCell ref="AI48:AL48"/>
    <mergeCell ref="AM48:AP48"/>
    <mergeCell ref="AQ48:AT48"/>
    <mergeCell ref="AU48:AX48"/>
    <mergeCell ref="G47:O49"/>
    <mergeCell ref="P47:X49"/>
    <mergeCell ref="Y47:AA47"/>
    <mergeCell ref="AB47:AD47"/>
    <mergeCell ref="Y49:AA49"/>
    <mergeCell ref="AB49:AD49"/>
    <mergeCell ref="AE49:AH49"/>
    <mergeCell ref="AI49:AL49"/>
    <mergeCell ref="AM49:AP49"/>
    <mergeCell ref="AQ49:AT49"/>
    <mergeCell ref="AU49:AX49"/>
    <mergeCell ref="P45:X46"/>
    <mergeCell ref="Y45:AA46"/>
    <mergeCell ref="AB45:AD46"/>
    <mergeCell ref="AE45:AH46"/>
    <mergeCell ref="AI45:AL46"/>
    <mergeCell ref="AM45:AP46"/>
    <mergeCell ref="AE47:AH47"/>
    <mergeCell ref="AI47:AL47"/>
    <mergeCell ref="A50:AX50"/>
    <mergeCell ref="C51:AC51"/>
    <mergeCell ref="AD51:AF51"/>
    <mergeCell ref="AG51:AX51"/>
    <mergeCell ref="A52:B54"/>
    <mergeCell ref="C52:AC52"/>
    <mergeCell ref="AD52:AF52"/>
    <mergeCell ref="AG52:AX52"/>
    <mergeCell ref="C53:AC53"/>
    <mergeCell ref="AD53:AF53"/>
    <mergeCell ref="AG58:AX58"/>
    <mergeCell ref="AG53:AX53"/>
    <mergeCell ref="C54:AC54"/>
    <mergeCell ref="AD54:AF54"/>
    <mergeCell ref="AG54:AX54"/>
    <mergeCell ref="A55:B64"/>
    <mergeCell ref="C55:AC55"/>
    <mergeCell ref="AD55:AF55"/>
    <mergeCell ref="AG55:AX57"/>
    <mergeCell ref="C56:D57"/>
    <mergeCell ref="E56:AC56"/>
    <mergeCell ref="C63:AC63"/>
    <mergeCell ref="AD63:AF63"/>
    <mergeCell ref="AG63:AX63"/>
    <mergeCell ref="C64:AC64"/>
    <mergeCell ref="AD64:AF64"/>
    <mergeCell ref="AG64:AX64"/>
    <mergeCell ref="E71:G71"/>
    <mergeCell ref="H71:I71"/>
    <mergeCell ref="J71:L71"/>
    <mergeCell ref="M71:N71"/>
    <mergeCell ref="O71:AF71"/>
    <mergeCell ref="AD56:AF56"/>
    <mergeCell ref="E57:AC57"/>
    <mergeCell ref="AD57:AF57"/>
    <mergeCell ref="C58:AC58"/>
    <mergeCell ref="AD58:AF58"/>
    <mergeCell ref="C61:AC61"/>
    <mergeCell ref="AD61:AF61"/>
    <mergeCell ref="AG61:AX61"/>
    <mergeCell ref="C62:AC62"/>
    <mergeCell ref="AD62:AF62"/>
    <mergeCell ref="AG62:AX62"/>
    <mergeCell ref="C59:AC59"/>
    <mergeCell ref="AD59:AF59"/>
    <mergeCell ref="AG59:AX59"/>
    <mergeCell ref="C60:AC60"/>
    <mergeCell ref="AD60:AF60"/>
    <mergeCell ref="AG60:AX60"/>
    <mergeCell ref="C68:AC68"/>
    <mergeCell ref="AD68:AF68"/>
    <mergeCell ref="AG68:AX68"/>
    <mergeCell ref="A69:B75"/>
    <mergeCell ref="C69:AC69"/>
    <mergeCell ref="AD69:AF69"/>
    <mergeCell ref="AG69:AX75"/>
    <mergeCell ref="C70:N70"/>
    <mergeCell ref="O70:AF70"/>
    <mergeCell ref="C71:D71"/>
    <mergeCell ref="A65:B68"/>
    <mergeCell ref="C65:AC65"/>
    <mergeCell ref="AD65:AF65"/>
    <mergeCell ref="AG65:AX65"/>
    <mergeCell ref="C66:AC66"/>
    <mergeCell ref="AD66:AF66"/>
    <mergeCell ref="AG66:AX66"/>
    <mergeCell ref="C67:AC67"/>
    <mergeCell ref="AD67:AF67"/>
    <mergeCell ref="AG67:AX67"/>
    <mergeCell ref="C75:D75"/>
    <mergeCell ref="E75:G75"/>
    <mergeCell ref="H75:I75"/>
    <mergeCell ref="J75:L75"/>
    <mergeCell ref="A76:AX76"/>
    <mergeCell ref="A77:AX77"/>
    <mergeCell ref="A78:AX78"/>
    <mergeCell ref="A79:D79"/>
    <mergeCell ref="E79:P79"/>
    <mergeCell ref="Q79:AB79"/>
    <mergeCell ref="AC79:AN79"/>
    <mergeCell ref="AO79:AX79"/>
    <mergeCell ref="C72:D72"/>
    <mergeCell ref="E72:G72"/>
    <mergeCell ref="H72:I72"/>
    <mergeCell ref="J72:L72"/>
    <mergeCell ref="M72:N72"/>
    <mergeCell ref="M75:N75"/>
    <mergeCell ref="O75:AF75"/>
    <mergeCell ref="C74:D74"/>
    <mergeCell ref="E74:G74"/>
    <mergeCell ref="H74:I74"/>
    <mergeCell ref="J74:L74"/>
    <mergeCell ref="M74:N74"/>
    <mergeCell ref="O74:AF74"/>
    <mergeCell ref="O72:AF72"/>
    <mergeCell ref="C73:D73"/>
    <mergeCell ref="E73:G73"/>
    <mergeCell ref="H73:I73"/>
    <mergeCell ref="J73:L73"/>
    <mergeCell ref="M73:N73"/>
    <mergeCell ref="O73:AF73"/>
    <mergeCell ref="A80:D80"/>
    <mergeCell ref="E80:P80"/>
    <mergeCell ref="Q80:AB80"/>
    <mergeCell ref="AC80:AN80"/>
    <mergeCell ref="AO80:AX80"/>
    <mergeCell ref="A81:D81"/>
    <mergeCell ref="E81:P81"/>
    <mergeCell ref="Q81:AB81"/>
    <mergeCell ref="AC81:AN81"/>
    <mergeCell ref="AO81:AX81"/>
    <mergeCell ref="A82:D82"/>
    <mergeCell ref="E82:P82"/>
    <mergeCell ref="Q82:AB82"/>
    <mergeCell ref="AC82:AN82"/>
    <mergeCell ref="AO82:AX82"/>
    <mergeCell ref="A83:D83"/>
    <mergeCell ref="E83:P83"/>
    <mergeCell ref="Q83:AB83"/>
    <mergeCell ref="AC83:AN83"/>
    <mergeCell ref="AO83:AX83"/>
    <mergeCell ref="A84:D84"/>
    <mergeCell ref="E84:P84"/>
    <mergeCell ref="Q84:AB84"/>
    <mergeCell ref="AC84:AN84"/>
    <mergeCell ref="AO84:AX84"/>
    <mergeCell ref="A85:D85"/>
    <mergeCell ref="E85:P85"/>
    <mergeCell ref="Q85:AB85"/>
    <mergeCell ref="AC85:AN85"/>
    <mergeCell ref="AO85:AX85"/>
    <mergeCell ref="A86:D86"/>
    <mergeCell ref="E86:P86"/>
    <mergeCell ref="Q86:AB86"/>
    <mergeCell ref="AC86:AN86"/>
    <mergeCell ref="AO86:AX86"/>
    <mergeCell ref="A87:D87"/>
    <mergeCell ref="E87:G87"/>
    <mergeCell ref="I87:J87"/>
    <mergeCell ref="L87:M87"/>
    <mergeCell ref="O87:P87"/>
    <mergeCell ref="AJ87:AK87"/>
    <mergeCell ref="AM87:AN87"/>
    <mergeCell ref="AO87:AP87"/>
    <mergeCell ref="AR87:AS87"/>
    <mergeCell ref="AU87:AV87"/>
    <mergeCell ref="A88:D88"/>
    <mergeCell ref="E88:G88"/>
    <mergeCell ref="I88:J88"/>
    <mergeCell ref="L88:M88"/>
    <mergeCell ref="O88:P88"/>
    <mergeCell ref="Q87:S87"/>
    <mergeCell ref="U87:V87"/>
    <mergeCell ref="X87:Y87"/>
    <mergeCell ref="AA87:AB87"/>
    <mergeCell ref="AC87:AE87"/>
    <mergeCell ref="AG87:AH87"/>
    <mergeCell ref="AU88:AV88"/>
    <mergeCell ref="A89:D89"/>
    <mergeCell ref="E89:F89"/>
    <mergeCell ref="G89:I89"/>
    <mergeCell ref="J89:K89"/>
    <mergeCell ref="L89:N89"/>
    <mergeCell ref="Q88:S88"/>
    <mergeCell ref="U88:V88"/>
    <mergeCell ref="X88:Y88"/>
    <mergeCell ref="AA88:AB88"/>
    <mergeCell ref="AC88:AE88"/>
    <mergeCell ref="AG88:AH88"/>
    <mergeCell ref="P14:V14"/>
    <mergeCell ref="W14:AC14"/>
    <mergeCell ref="AD14:AJ14"/>
    <mergeCell ref="AK14:AQ14"/>
    <mergeCell ref="AQ89:AS89"/>
    <mergeCell ref="AT89:AU89"/>
    <mergeCell ref="AV89:AW89"/>
    <mergeCell ref="A90:F128"/>
    <mergeCell ref="AC89:AD89"/>
    <mergeCell ref="AE89:AG89"/>
    <mergeCell ref="AH89:AI89"/>
    <mergeCell ref="AJ89:AL89"/>
    <mergeCell ref="AM89:AN89"/>
    <mergeCell ref="AO89:AP89"/>
    <mergeCell ref="O89:P89"/>
    <mergeCell ref="Q89:R89"/>
    <mergeCell ref="S89:U89"/>
    <mergeCell ref="V89:W89"/>
    <mergeCell ref="X89:Z89"/>
    <mergeCell ref="AA89:AB89"/>
    <mergeCell ref="AJ88:AK88"/>
    <mergeCell ref="AM88:AN88"/>
    <mergeCell ref="AO88:AP88"/>
    <mergeCell ref="AR88:AS88"/>
  </mergeCells>
  <phoneticPr fontId="5"/>
  <conditionalFormatting sqref="P15:AQ15 P25:V25 W24">
    <cfRule type="expression" dxfId="97" priority="875">
      <formula>IF(RIGHT(TEXT(P15,"0.#"),1)=".",FALSE,TRUE)</formula>
    </cfRule>
    <cfRule type="expression" dxfId="96" priority="876">
      <formula>IF(RIGHT(TEXT(P15,"0.#"),1)=".",TRUE,FALSE)</formula>
    </cfRule>
  </conditionalFormatting>
  <conditionalFormatting sqref="P19:AQ19">
    <cfRule type="expression" dxfId="95" priority="873">
      <formula>IF(RIGHT(TEXT(P19,"0.#"),1)=".",FALSE,TRUE)</formula>
    </cfRule>
    <cfRule type="expression" dxfId="94" priority="874">
      <formula>IF(RIGHT(TEXT(P19,"0.#"),1)=".",TRUE,FALSE)</formula>
    </cfRule>
  </conditionalFormatting>
  <conditionalFormatting sqref="P16:AQ18">
    <cfRule type="expression" dxfId="93" priority="867">
      <formula>IF(RIGHT(TEXT(P16,"0.#"),1)=".",FALSE,TRUE)</formula>
    </cfRule>
    <cfRule type="expression" dxfId="92" priority="868">
      <formula>IF(RIGHT(TEXT(P16,"0.#"),1)=".",TRUE,FALSE)</formula>
    </cfRule>
  </conditionalFormatting>
  <conditionalFormatting sqref="P24">
    <cfRule type="expression" dxfId="91" priority="783">
      <formula>IF(RIGHT(TEXT(P24,"0.#"),1)=".",FALSE,TRUE)</formula>
    </cfRule>
    <cfRule type="expression" dxfId="90" priority="784">
      <formula>IF(RIGHT(TEXT(P24,"0.#"),1)=".",TRUE,FALSE)</formula>
    </cfRule>
  </conditionalFormatting>
  <conditionalFormatting sqref="AM37">
    <cfRule type="expression" dxfId="89" priority="627">
      <formula>IF(RIGHT(TEXT(AM37,"0.#"),1)=".",FALSE,TRUE)</formula>
    </cfRule>
    <cfRule type="expression" dxfId="88" priority="628">
      <formula>IF(RIGHT(TEXT(AM37,"0.#"),1)=".",TRUE,FALSE)</formula>
    </cfRule>
  </conditionalFormatting>
  <conditionalFormatting sqref="AQ37">
    <cfRule type="expression" dxfId="87" priority="625">
      <formula>IF(RIGHT(TEXT(AQ37,"0.#"),1)=".",FALSE,TRUE)</formula>
    </cfRule>
    <cfRule type="expression" dxfId="86" priority="626">
      <formula>IF(RIGHT(TEXT(AQ37,"0.#"),1)=".",TRUE,FALSE)</formula>
    </cfRule>
  </conditionalFormatting>
  <conditionalFormatting sqref="AU37">
    <cfRule type="expression" dxfId="85" priority="623">
      <formula>IF(RIGHT(TEXT(AU37,"0.#"),1)=".",FALSE,TRUE)</formula>
    </cfRule>
    <cfRule type="expression" dxfId="84" priority="624">
      <formula>IF(RIGHT(TEXT(AU37,"0.#"),1)=".",TRUE,FALSE)</formula>
    </cfRule>
  </conditionalFormatting>
  <conditionalFormatting sqref="AI37">
    <cfRule type="expression" dxfId="83" priority="637">
      <formula>IF(RIGHT(TEXT(AI37,"0.#"),1)=".",FALSE,TRUE)</formula>
    </cfRule>
    <cfRule type="expression" dxfId="82" priority="638">
      <formula>IF(RIGHT(TEXT(AI37,"0.#"),1)=".",TRUE,FALSE)</formula>
    </cfRule>
  </conditionalFormatting>
  <conditionalFormatting sqref="AE37">
    <cfRule type="expression" dxfId="81" priority="639">
      <formula>IF(RIGHT(TEXT(AE37,"0.#"),1)=".",FALSE,TRUE)</formula>
    </cfRule>
    <cfRule type="expression" dxfId="80" priority="640">
      <formula>IF(RIGHT(TEXT(AE37,"0.#"),1)=".",TRUE,FALSE)</formula>
    </cfRule>
  </conditionalFormatting>
  <conditionalFormatting sqref="AE49">
    <cfRule type="expression" dxfId="79" priority="89">
      <formula>IF(RIGHT(TEXT(AE49,"0.#"),1)=".",FALSE,TRUE)</formula>
    </cfRule>
    <cfRule type="expression" dxfId="78" priority="90">
      <formula>IF(RIGHT(TEXT(AE49,"0.#"),1)=".",TRUE,FALSE)</formula>
    </cfRule>
  </conditionalFormatting>
  <conditionalFormatting sqref="AI49">
    <cfRule type="expression" dxfId="77" priority="87">
      <formula>IF(RIGHT(TEXT(AI49,"0.#"),1)=".",FALSE,TRUE)</formula>
    </cfRule>
    <cfRule type="expression" dxfId="76" priority="88">
      <formula>IF(RIGHT(TEXT(AI49,"0.#"),1)=".",TRUE,FALSE)</formula>
    </cfRule>
  </conditionalFormatting>
  <conditionalFormatting sqref="AM49">
    <cfRule type="expression" dxfId="75" priority="77">
      <formula>IF(RIGHT(TEXT(AM49,"0.#"),1)=".",FALSE,TRUE)</formula>
    </cfRule>
    <cfRule type="expression" dxfId="74" priority="78">
      <formula>IF(RIGHT(TEXT(AM49,"0.#"),1)=".",TRUE,FALSE)</formula>
    </cfRule>
  </conditionalFormatting>
  <conditionalFormatting sqref="AQ49">
    <cfRule type="expression" dxfId="73" priority="75">
      <formula>IF(RIGHT(TEXT(AQ49,"0.#"),1)=".",FALSE,TRUE)</formula>
    </cfRule>
    <cfRule type="expression" dxfId="72" priority="76">
      <formula>IF(RIGHT(TEXT(AQ49,"0.#"),1)=".",TRUE,FALSE)</formula>
    </cfRule>
  </conditionalFormatting>
  <conditionalFormatting sqref="AU49">
    <cfRule type="expression" dxfId="71" priority="73">
      <formula>IF(RIGHT(TEXT(AU49,"0.#"),1)=".",FALSE,TRUE)</formula>
    </cfRule>
    <cfRule type="expression" dxfId="70" priority="74">
      <formula>IF(RIGHT(TEXT(AU49,"0.#"),1)=".",TRUE,FALSE)</formula>
    </cfRule>
  </conditionalFormatting>
  <conditionalFormatting sqref="P14:V14 AK14:AQ14">
    <cfRule type="expression" dxfId="69" priority="69">
      <formula>IF(RIGHT(TEXT(P14,"0.#"),1)=".",FALSE,TRUE)</formula>
    </cfRule>
    <cfRule type="expression" dxfId="68" priority="70">
      <formula>IF(RIGHT(TEXT(P14,"0.#"),1)=".",TRUE,FALSE)</formula>
    </cfRule>
  </conditionalFormatting>
  <conditionalFormatting sqref="P13:V13 AK13:AQ13">
    <cfRule type="expression" dxfId="67" priority="67">
      <formula>IF(RIGHT(TEXT(P13,"0.#"),1)=".",FALSE,TRUE)</formula>
    </cfRule>
    <cfRule type="expression" dxfId="66" priority="68">
      <formula>IF(RIGHT(TEXT(P13,"0.#"),1)=".",TRUE,FALSE)</formula>
    </cfRule>
  </conditionalFormatting>
  <conditionalFormatting sqref="W14:AC14">
    <cfRule type="expression" dxfId="65" priority="65">
      <formula>IF(RIGHT(TEXT(W14,"0.#"),1)=".",FALSE,TRUE)</formula>
    </cfRule>
    <cfRule type="expression" dxfId="64" priority="66">
      <formula>IF(RIGHT(TEXT(W14,"0.#"),1)=".",TRUE,FALSE)</formula>
    </cfRule>
  </conditionalFormatting>
  <conditionalFormatting sqref="W13:AC13">
    <cfRule type="expression" dxfId="63" priority="63">
      <formula>IF(RIGHT(TEXT(W13,"0.#"),1)=".",FALSE,TRUE)</formula>
    </cfRule>
    <cfRule type="expression" dxfId="62" priority="64">
      <formula>IF(RIGHT(TEXT(W13,"0.#"),1)=".",TRUE,FALSE)</formula>
    </cfRule>
  </conditionalFormatting>
  <conditionalFormatting sqref="AD14:AJ14">
    <cfRule type="expression" dxfId="61" priority="61">
      <formula>IF(RIGHT(TEXT(AD14,"0.#"),1)=".",FALSE,TRUE)</formula>
    </cfRule>
    <cfRule type="expression" dxfId="60" priority="62">
      <formula>IF(RIGHT(TEXT(AD14,"0.#"),1)=".",TRUE,FALSE)</formula>
    </cfRule>
  </conditionalFormatting>
  <conditionalFormatting sqref="AD13:AJ13">
    <cfRule type="expression" dxfId="59" priority="59">
      <formula>IF(RIGHT(TEXT(AD13,"0.#"),1)=".",FALSE,TRUE)</formula>
    </cfRule>
    <cfRule type="expression" dxfId="58" priority="60">
      <formula>IF(RIGHT(TEXT(AD13,"0.#"),1)=".",TRUE,FALSE)</formula>
    </cfRule>
  </conditionalFormatting>
  <conditionalFormatting sqref="P20:AJ20">
    <cfRule type="expression" dxfId="57" priority="57">
      <formula>IF(RIGHT(TEXT(P20,"0.#"),1)=".",FALSE,TRUE)</formula>
    </cfRule>
    <cfRule type="expression" dxfId="56" priority="58">
      <formula>IF(RIGHT(TEXT(P20,"0.#"),1)=".",TRUE,FALSE)</formula>
    </cfRule>
  </conditionalFormatting>
  <conditionalFormatting sqref="AE28 AQ28">
    <cfRule type="expression" dxfId="55" priority="55">
      <formula>IF(RIGHT(TEXT(AE28,"0.#"),1)=".",FALSE,TRUE)</formula>
    </cfRule>
    <cfRule type="expression" dxfId="54" priority="56">
      <formula>IF(RIGHT(TEXT(AE28,"0.#"),1)=".",TRUE,FALSE)</formula>
    </cfRule>
  </conditionalFormatting>
  <conditionalFormatting sqref="AI28">
    <cfRule type="expression" dxfId="53" priority="53">
      <formula>IF(RIGHT(TEXT(AI28,"0.#"),1)=".",FALSE,TRUE)</formula>
    </cfRule>
    <cfRule type="expression" dxfId="52" priority="54">
      <formula>IF(RIGHT(TEXT(AI28,"0.#"),1)=".",TRUE,FALSE)</formula>
    </cfRule>
  </conditionalFormatting>
  <conditionalFormatting sqref="AM28">
    <cfRule type="expression" dxfId="51" priority="51">
      <formula>IF(RIGHT(TEXT(AM28,"0.#"),1)=".",FALSE,TRUE)</formula>
    </cfRule>
    <cfRule type="expression" dxfId="50" priority="52">
      <formula>IF(RIGHT(TEXT(AM28,"0.#"),1)=".",TRUE,FALSE)</formula>
    </cfRule>
  </conditionalFormatting>
  <conditionalFormatting sqref="AE29">
    <cfRule type="expression" dxfId="49" priority="49">
      <formula>IF(RIGHT(TEXT(AE29,"0.#"),1)=".",FALSE,TRUE)</formula>
    </cfRule>
    <cfRule type="expression" dxfId="48" priority="50">
      <formula>IF(RIGHT(TEXT(AE29,"0.#"),1)=".",TRUE,FALSE)</formula>
    </cfRule>
  </conditionalFormatting>
  <conditionalFormatting sqref="AI29">
    <cfRule type="expression" dxfId="47" priority="47">
      <formula>IF(RIGHT(TEXT(AI29,"0.#"),1)=".",FALSE,TRUE)</formula>
    </cfRule>
    <cfRule type="expression" dxfId="46" priority="48">
      <formula>IF(RIGHT(TEXT(AI29,"0.#"),1)=".",TRUE,FALSE)</formula>
    </cfRule>
  </conditionalFormatting>
  <conditionalFormatting sqref="AM29">
    <cfRule type="expression" dxfId="45" priority="45">
      <formula>IF(RIGHT(TEXT(AM29,"0.#"),1)=".",FALSE,TRUE)</formula>
    </cfRule>
    <cfRule type="expression" dxfId="44" priority="46">
      <formula>IF(RIGHT(TEXT(AM29,"0.#"),1)=".",TRUE,FALSE)</formula>
    </cfRule>
  </conditionalFormatting>
  <conditionalFormatting sqref="AQ29">
    <cfRule type="expression" dxfId="43" priority="43">
      <formula>IF(RIGHT(TEXT(AQ29,"0.#"),1)=".",FALSE,TRUE)</formula>
    </cfRule>
    <cfRule type="expression" dxfId="42" priority="44">
      <formula>IF(RIGHT(TEXT(AQ29,"0.#"),1)=".",TRUE,FALSE)</formula>
    </cfRule>
  </conditionalFormatting>
  <conditionalFormatting sqref="AU29">
    <cfRule type="expression" dxfId="41" priority="39">
      <formula>IF(RIGHT(TEXT(AU29,"0.#"),1)=".",FALSE,TRUE)</formula>
    </cfRule>
    <cfRule type="expression" dxfId="40" priority="40">
      <formula>IF(RIGHT(TEXT(AU29,"0.#"),1)=".",TRUE,FALSE)</formula>
    </cfRule>
  </conditionalFormatting>
  <conditionalFormatting sqref="AU28">
    <cfRule type="expression" dxfId="39" priority="41">
      <formula>IF(RIGHT(TEXT(AU28,"0.#"),1)=".",FALSE,TRUE)</formula>
    </cfRule>
    <cfRule type="expression" dxfId="38" priority="42">
      <formula>IF(RIGHT(TEXT(AU28,"0.#"),1)=".",TRUE,FALSE)</formula>
    </cfRule>
  </conditionalFormatting>
  <conditionalFormatting sqref="AM31">
    <cfRule type="expression" dxfId="37" priority="33">
      <formula>IF(RIGHT(TEXT(AM31,"0.#"),1)=".",FALSE,TRUE)</formula>
    </cfRule>
    <cfRule type="expression" dxfId="36" priority="34">
      <formula>IF(RIGHT(TEXT(AM31,"0.#"),1)=".",TRUE,FALSE)</formula>
    </cfRule>
  </conditionalFormatting>
  <conditionalFormatting sqref="AM32">
    <cfRule type="expression" dxfId="35" priority="31">
      <formula>IF(RIGHT(TEXT(AM32,"0.#"),1)=".",FALSE,TRUE)</formula>
    </cfRule>
    <cfRule type="expression" dxfId="34" priority="32">
      <formula>IF(RIGHT(TEXT(AM32,"0.#"),1)=".",TRUE,FALSE)</formula>
    </cfRule>
  </conditionalFormatting>
  <conditionalFormatting sqref="AQ32">
    <cfRule type="expression" dxfId="33" priority="29">
      <formula>IF(RIGHT(TEXT(AQ32,"0.#"),1)=".",FALSE,TRUE)</formula>
    </cfRule>
    <cfRule type="expression" dxfId="32" priority="30">
      <formula>IF(RIGHT(TEXT(AQ32,"0.#"),1)=".",TRUE,FALSE)</formula>
    </cfRule>
  </conditionalFormatting>
  <conditionalFormatting sqref="AE31 AQ31">
    <cfRule type="expression" dxfId="31" priority="37">
      <formula>IF(RIGHT(TEXT(AE31,"0.#"),1)=".",FALSE,TRUE)</formula>
    </cfRule>
    <cfRule type="expression" dxfId="30" priority="38">
      <formula>IF(RIGHT(TEXT(AE31,"0.#"),1)=".",TRUE,FALSE)</formula>
    </cfRule>
  </conditionalFormatting>
  <conditionalFormatting sqref="AI31">
    <cfRule type="expression" dxfId="29" priority="35">
      <formula>IF(RIGHT(TEXT(AI31,"0.#"),1)=".",FALSE,TRUE)</formula>
    </cfRule>
    <cfRule type="expression" dxfId="28" priority="36">
      <formula>IF(RIGHT(TEXT(AI31,"0.#"),1)=".",TRUE,FALSE)</formula>
    </cfRule>
  </conditionalFormatting>
  <conditionalFormatting sqref="AE32">
    <cfRule type="expression" dxfId="27" priority="27">
      <formula>IF(RIGHT(TEXT(AE32,"0.#"),1)=".",FALSE,TRUE)</formula>
    </cfRule>
    <cfRule type="expression" dxfId="26" priority="28">
      <formula>IF(RIGHT(TEXT(AE32,"0.#"),1)=".",TRUE,FALSE)</formula>
    </cfRule>
  </conditionalFormatting>
  <conditionalFormatting sqref="AI32">
    <cfRule type="expression" dxfId="25" priority="25">
      <formula>IF(RIGHT(TEXT(AI32,"0.#"),1)=".",FALSE,TRUE)</formula>
    </cfRule>
    <cfRule type="expression" dxfId="24" priority="26">
      <formula>IF(RIGHT(TEXT(AI32,"0.#"),1)=".",TRUE,FALSE)</formula>
    </cfRule>
  </conditionalFormatting>
  <conditionalFormatting sqref="AE35">
    <cfRule type="expression" dxfId="23" priority="23">
      <formula>IF(RIGHT(TEXT(AE35,"0.#"),1)=".",FALSE,TRUE)</formula>
    </cfRule>
    <cfRule type="expression" dxfId="22" priority="24">
      <formula>IF(RIGHT(TEXT(AE35,"0.#"),1)=".",TRUE,FALSE)</formula>
    </cfRule>
  </conditionalFormatting>
  <conditionalFormatting sqref="AQ35">
    <cfRule type="expression" dxfId="21" priority="17">
      <formula>IF(RIGHT(TEXT(AQ35,"0.#"),1)=".",FALSE,TRUE)</formula>
    </cfRule>
    <cfRule type="expression" dxfId="20" priority="18">
      <formula>IF(RIGHT(TEXT(AQ35,"0.#"),1)=".",TRUE,FALSE)</formula>
    </cfRule>
  </conditionalFormatting>
  <conditionalFormatting sqref="AU35">
    <cfRule type="expression" dxfId="19" priority="15">
      <formula>IF(RIGHT(TEXT(AU35,"0.#"),1)=".",FALSE,TRUE)</formula>
    </cfRule>
    <cfRule type="expression" dxfId="18" priority="16">
      <formula>IF(RIGHT(TEXT(AU35,"0.#"),1)=".",TRUE,FALSE)</formula>
    </cfRule>
  </conditionalFormatting>
  <conditionalFormatting sqref="AM35">
    <cfRule type="expression" dxfId="17" priority="19">
      <formula>IF(RIGHT(TEXT(AM35,"0.#"),1)=".",FALSE,TRUE)</formula>
    </cfRule>
    <cfRule type="expression" dxfId="16" priority="20">
      <formula>IF(RIGHT(TEXT(AM35,"0.#"),1)=".",TRUE,FALSE)</formula>
    </cfRule>
  </conditionalFormatting>
  <conditionalFormatting sqref="AI35">
    <cfRule type="expression" dxfId="15" priority="21">
      <formula>IF(RIGHT(TEXT(AI35,"0.#"),1)=".",FALSE,TRUE)</formula>
    </cfRule>
    <cfRule type="expression" dxfId="14" priority="22">
      <formula>IF(RIGHT(TEXT(AI35,"0.#"),1)=".",TRUE,FALSE)</formula>
    </cfRule>
  </conditionalFormatting>
  <conditionalFormatting sqref="AE36">
    <cfRule type="expression" dxfId="13" priority="13">
      <formula>IF(RIGHT(TEXT(AE36,"0.#"),1)=".",FALSE,TRUE)</formula>
    </cfRule>
    <cfRule type="expression" dxfId="12" priority="14">
      <formula>IF(RIGHT(TEXT(AE36,"0.#"),1)=".",TRUE,FALSE)</formula>
    </cfRule>
  </conditionalFormatting>
  <conditionalFormatting sqref="AQ36">
    <cfRule type="expression" dxfId="11" priority="7">
      <formula>IF(RIGHT(TEXT(AQ36,"0.#"),1)=".",FALSE,TRUE)</formula>
    </cfRule>
    <cfRule type="expression" dxfId="10" priority="8">
      <formula>IF(RIGHT(TEXT(AQ36,"0.#"),1)=".",TRUE,FALSE)</formula>
    </cfRule>
  </conditionalFormatting>
  <conditionalFormatting sqref="AU36">
    <cfRule type="expression" dxfId="9" priority="5">
      <formula>IF(RIGHT(TEXT(AU36,"0.#"),1)=".",FALSE,TRUE)</formula>
    </cfRule>
    <cfRule type="expression" dxfId="8" priority="6">
      <formula>IF(RIGHT(TEXT(AU36,"0.#"),1)=".",TRUE,FALSE)</formula>
    </cfRule>
  </conditionalFormatting>
  <conditionalFormatting sqref="AM36">
    <cfRule type="expression" dxfId="7" priority="9">
      <formula>IF(RIGHT(TEXT(AM36,"0.#"),1)=".",FALSE,TRUE)</formula>
    </cfRule>
    <cfRule type="expression" dxfId="6" priority="10">
      <formula>IF(RIGHT(TEXT(AM36,"0.#"),1)=".",TRUE,FALSE)</formula>
    </cfRule>
  </conditionalFormatting>
  <conditionalFormatting sqref="AI36">
    <cfRule type="expression" dxfId="5" priority="11">
      <formula>IF(RIGHT(TEXT(AI36,"0.#"),1)=".",FALSE,TRUE)</formula>
    </cfRule>
    <cfRule type="expression" dxfId="4" priority="12">
      <formula>IF(RIGHT(TEXT(AI36,"0.#"),1)=".",TRUE,FALSE)</formula>
    </cfRule>
  </conditionalFormatting>
  <conditionalFormatting sqref="AE47:AE48 AI47:AI48">
    <cfRule type="expression" dxfId="3" priority="3">
      <formula>IF(RIGHT(TEXT(AE47,"0.#"),1)=".",FALSE,TRUE)</formula>
    </cfRule>
    <cfRule type="expression" dxfId="2" priority="4">
      <formula>IF(RIGHT(TEXT(AE47,"0.#"),1)=".",TRUE,FALSE)</formula>
    </cfRule>
  </conditionalFormatting>
  <conditionalFormatting sqref="AM47:AM48 AQ47:AQ48 AU47:AU48">
    <cfRule type="expression" dxfId="1" priority="1">
      <formula>IF(RIGHT(TEXT(AM47,"0.#"),1)=".",FALSE,TRUE)</formula>
    </cfRule>
    <cfRule type="expression" dxfId="0" priority="2">
      <formula>IF(RIGHT(TEXT(AM47,"0.#"),1)=".",TRUE,FALSE)</formula>
    </cfRule>
  </conditionalFormatting>
  <dataValidations count="12">
    <dataValidation type="list" allowBlank="1" showInputMessage="1" showErrorMessage="1" sqref="Q89:R89 AO89:AP89 AC89:AD89">
      <formula1>$U$43</formula1>
    </dataValidation>
    <dataValidation type="custom" imeMode="disabled" allowBlank="1" showInputMessage="1" showErrorMessage="1" sqref="AY24 AQ46:AR46 AE47:AX49 AU46:AX46 P13:AQ19 P20:AJ20 AQ34:AR34 AU34:AX34 AE35:AX37 AE28:AX29 AE31:AX31 W24 P24:V25">
      <formula1>OR(ISNUMBER(P13), P13="-")</formula1>
    </dataValidation>
    <dataValidation type="list" allowBlank="1" showInputMessage="1" showErrorMessage="1" sqref="H71:I7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error="プルダウンリストから選択してください。" sqref="AD56:AF57">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7:AK88 X87:Y88 AJ89 L87:L89 M87:M88 X89 AU87:AV88 J71:J75">
      <formula1>0</formula1>
      <formula2>9999</formula2>
    </dataValidation>
    <dataValidation type="whole" allowBlank="1" showInputMessage="1" showErrorMessage="1" sqref="O87:P88 AX87:AX89 AA87:AB88 AM87:AN8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2" max="16383" man="1"/>
    <brk id="49" max="16383" man="1"/>
    <brk id="68" max="16383" man="1"/>
    <brk id="89"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入力規則等!$U$13:$U$35</xm:f>
          </x14:formula1>
          <xm:sqref>S89:U89 AJ2:AM2 E71:G75 AE89:AG89 G89:I89 AQ89:AS89</xm:sqref>
        </x14:dataValidation>
        <x14:dataValidation type="list" allowBlank="1" showInputMessage="1" showErrorMessage="1">
          <x14:formula1>
            <xm:f>入力規則等!$U$49</xm:f>
          </x14:formula1>
          <xm:sqref>C71:D75</xm:sqref>
        </x14:dataValidation>
        <x14:dataValidation type="list" allowBlank="1" showInputMessage="1" showErrorMessage="1">
          <x14:formula1>
            <xm:f>入力規則等!$U$56:$U$58</xm:f>
          </x14:formula1>
          <xm:sqref>J89:K89 AT89:AU89 AH89:AI89 V89:W89</xm:sqref>
        </x14:dataValidation>
        <x14:dataValidation type="list" allowBlank="1" showInputMessage="1" showErrorMessage="1">
          <x14:formula1>
            <xm:f>入力規則等!$U$48</xm:f>
          </x14:formula1>
          <xm:sqref>E89:F89</xm:sqref>
        </x14:dataValidation>
        <x14:dataValidation type="list" allowBlank="1" showInputMessage="1" showErrorMessage="1">
          <x14:formula1>
            <xm:f>入力規則等!$W$2:$W$24</xm:f>
          </x14:formula1>
          <xm:sqref>AO87:AP88 Q87:S88 AC87:AE88 E87:G88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入力規則等!$U$40:$U$42</xm:f>
          </x14:formula1>
          <xm:sqref>AG87:AH87 U87:V87 I87:J87 AR87:AS87</xm:sqref>
        </x14:dataValidation>
        <x14:dataValidation type="list" allowBlank="1" showInputMessage="1" showErrorMessage="1">
          <x14:formula1>
            <xm:f>入力規則等!$U$7:$U$9</xm:f>
          </x14:formula1>
          <xm:sqref>U88:V88 I88:J88 AG88:AH88 AR88:AS88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875"/>
    <col min="13" max="13" width="12" style="7" hidden="1" customWidth="1"/>
    <col min="14" max="14" width="4" style="7" hidden="1" customWidth="1"/>
    <col min="15" max="15" width="3.625" customWidth="1"/>
    <col min="16" max="16" width="8.375" customWidth="1"/>
    <col min="17" max="17" width="8.875" style="10" customWidth="1"/>
    <col min="18" max="18" width="9.5" style="7" hidden="1" customWidth="1"/>
    <col min="19" max="19" width="4" style="7" hidden="1" customWidth="1"/>
    <col min="20" max="20" width="8.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125" style="25" customWidth="1"/>
    <col min="29" max="29" width="24.125" style="25" bestFit="1" customWidth="1"/>
    <col min="30" max="30" width="3.875" style="25" customWidth="1"/>
    <col min="31" max="31" width="33.8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67</v>
      </c>
      <c r="B1" s="17" t="s">
        <v>68</v>
      </c>
      <c r="F1" s="18" t="s">
        <v>4</v>
      </c>
      <c r="G1" s="18" t="s">
        <v>57</v>
      </c>
      <c r="K1" s="19" t="s">
        <v>85</v>
      </c>
      <c r="L1" s="17" t="s">
        <v>68</v>
      </c>
      <c r="O1" s="7"/>
      <c r="P1" s="18" t="s">
        <v>5</v>
      </c>
      <c r="Q1" s="18" t="s">
        <v>57</v>
      </c>
      <c r="T1" s="7"/>
      <c r="U1" s="21" t="s">
        <v>149</v>
      </c>
      <c r="W1" s="21" t="s">
        <v>148</v>
      </c>
      <c r="Y1" s="21" t="s">
        <v>65</v>
      </c>
      <c r="Z1" s="21" t="s">
        <v>362</v>
      </c>
      <c r="AA1" s="21" t="s">
        <v>66</v>
      </c>
      <c r="AB1" s="21" t="s">
        <v>363</v>
      </c>
      <c r="AC1" s="21" t="s">
        <v>23</v>
      </c>
      <c r="AD1" s="20"/>
      <c r="AE1" s="21" t="s">
        <v>35</v>
      </c>
      <c r="AF1" s="22"/>
      <c r="AG1" s="33" t="s">
        <v>159</v>
      </c>
      <c r="AI1" s="33" t="s">
        <v>161</v>
      </c>
      <c r="AK1" s="33" t="s">
        <v>165</v>
      </c>
      <c r="AM1" s="38"/>
      <c r="AN1" s="38"/>
      <c r="AP1" s="20" t="s">
        <v>195</v>
      </c>
    </row>
    <row r="2" spans="1:42" ht="13.5" customHeight="1" x14ac:dyDescent="0.15">
      <c r="A2" s="8" t="s">
        <v>69</v>
      </c>
      <c r="B2" s="9"/>
      <c r="C2" s="7" t="str">
        <f>IF(B2="","",A2)</f>
        <v/>
      </c>
      <c r="D2" s="7" t="str">
        <f>IF(C2="","",IF(D1&lt;&gt;"",CONCATENATE(D1,"、",C2),C2))</f>
        <v/>
      </c>
      <c r="F2" s="6" t="s">
        <v>56</v>
      </c>
      <c r="G2" s="11"/>
      <c r="H2" s="7" t="str">
        <f>IF(G2="","",F2)</f>
        <v/>
      </c>
      <c r="I2" s="7" t="str">
        <f>IF(H2="","",IF(I1&lt;&gt;"",CONCATENATE(I1,"、",H2),H2))</f>
        <v/>
      </c>
      <c r="K2" s="8" t="s">
        <v>86</v>
      </c>
      <c r="L2" s="9"/>
      <c r="M2" s="7" t="str">
        <f>IF(L2="","",K2)</f>
        <v/>
      </c>
      <c r="N2" s="7" t="str">
        <f>IF(M2="","",IF(N1&lt;&gt;"",CONCATENATE(N1,"、",M2),M2))</f>
        <v/>
      </c>
      <c r="O2" s="7"/>
      <c r="P2" s="6" t="s">
        <v>58</v>
      </c>
      <c r="Q2" s="11"/>
      <c r="R2" s="7" t="str">
        <f>IF(Q2="","",P2)</f>
        <v/>
      </c>
      <c r="S2" s="7" t="str">
        <f>IF(R2="","",IF(S1&lt;&gt;"",CONCATENATE(S1,"、",R2),R2))</f>
        <v/>
      </c>
      <c r="T2" s="7"/>
      <c r="U2" s="52">
        <v>21</v>
      </c>
      <c r="W2" s="24" t="s">
        <v>154</v>
      </c>
      <c r="Y2" s="24" t="s">
        <v>52</v>
      </c>
      <c r="Z2" s="24" t="s">
        <v>52</v>
      </c>
      <c r="AA2" s="45" t="s">
        <v>232</v>
      </c>
      <c r="AB2" s="45" t="s">
        <v>457</v>
      </c>
      <c r="AC2" s="46" t="s">
        <v>118</v>
      </c>
      <c r="AD2" s="20"/>
      <c r="AE2" s="26" t="s">
        <v>150</v>
      </c>
      <c r="AF2" s="22"/>
      <c r="AG2" s="34" t="s">
        <v>201</v>
      </c>
      <c r="AI2" s="33" t="s">
        <v>229</v>
      </c>
      <c r="AK2" s="33" t="s">
        <v>166</v>
      </c>
      <c r="AM2" s="38"/>
      <c r="AN2" s="38"/>
      <c r="AP2" s="34" t="s">
        <v>201</v>
      </c>
    </row>
    <row r="3" spans="1:42" ht="13.5" customHeight="1" x14ac:dyDescent="0.15">
      <c r="A3" s="8" t="s">
        <v>70</v>
      </c>
      <c r="B3" s="9"/>
      <c r="C3" s="7" t="str">
        <f t="shared" ref="C3:C11" si="0">IF(B3="","",A3)</f>
        <v/>
      </c>
      <c r="D3" s="7" t="str">
        <f>IF(C3="",D2,IF(D2&lt;&gt;"",CONCATENATE(D2,"、",C3),C3))</f>
        <v/>
      </c>
      <c r="F3" s="12" t="s">
        <v>95</v>
      </c>
      <c r="G3" s="11"/>
      <c r="H3" s="7" t="str">
        <f t="shared" ref="H3:H37" si="1">IF(G3="","",F3)</f>
        <v/>
      </c>
      <c r="I3" s="7" t="str">
        <f>IF(H3="",I2,IF(I2&lt;&gt;"",CONCATENATE(I2,"、",H3),H3))</f>
        <v/>
      </c>
      <c r="K3" s="8" t="s">
        <v>87</v>
      </c>
      <c r="L3" s="9"/>
      <c r="M3" s="7" t="str">
        <f t="shared" ref="M3:M11" si="2">IF(L3="","",K3)</f>
        <v/>
      </c>
      <c r="N3" s="7" t="str">
        <f>IF(M3="",N2,IF(N2&lt;&gt;"",CONCATENATE(N2,"、",M3),M3))</f>
        <v/>
      </c>
      <c r="O3" s="7"/>
      <c r="P3" s="6" t="s">
        <v>59</v>
      </c>
      <c r="Q3" s="11"/>
      <c r="R3" s="7" t="str">
        <f t="shared" ref="R3:R8" si="3">IF(Q3="","",P3)</f>
        <v/>
      </c>
      <c r="S3" s="7" t="str">
        <f t="shared" ref="S3:S8" si="4">IF(R3="",S2,IF(S2&lt;&gt;"",CONCATENATE(S2,"、",R3),R3))</f>
        <v/>
      </c>
      <c r="T3" s="7"/>
      <c r="U3" s="24" t="s">
        <v>488</v>
      </c>
      <c r="W3" s="24" t="s">
        <v>129</v>
      </c>
      <c r="Y3" s="24" t="s">
        <v>53</v>
      </c>
      <c r="Z3" s="24" t="s">
        <v>364</v>
      </c>
      <c r="AA3" s="45" t="s">
        <v>330</v>
      </c>
      <c r="AB3" s="45" t="s">
        <v>458</v>
      </c>
      <c r="AC3" s="46" t="s">
        <v>119</v>
      </c>
      <c r="AD3" s="20"/>
      <c r="AE3" s="26" t="s">
        <v>151</v>
      </c>
      <c r="AF3" s="22"/>
      <c r="AG3" s="34" t="s">
        <v>202</v>
      </c>
      <c r="AI3" s="33" t="s">
        <v>160</v>
      </c>
      <c r="AK3" s="33" t="str">
        <f>CHAR(CODE(AK2)+1)</f>
        <v>B</v>
      </c>
      <c r="AM3" s="38"/>
      <c r="AN3" s="38"/>
      <c r="AP3" s="34" t="s">
        <v>202</v>
      </c>
    </row>
    <row r="4" spans="1:42" ht="13.5" customHeight="1" x14ac:dyDescent="0.15">
      <c r="A4" s="8" t="s">
        <v>71</v>
      </c>
      <c r="B4" s="9"/>
      <c r="C4" s="7" t="str">
        <f t="shared" si="0"/>
        <v/>
      </c>
      <c r="D4" s="7" t="str">
        <f>IF(C4="",D3,IF(D3&lt;&gt;"",CONCATENATE(D3,"、",C4),C4))</f>
        <v/>
      </c>
      <c r="F4" s="12" t="s">
        <v>96</v>
      </c>
      <c r="G4" s="11"/>
      <c r="H4" s="7" t="str">
        <f t="shared" si="1"/>
        <v/>
      </c>
      <c r="I4" s="7" t="str">
        <f t="shared" ref="I4:I37" si="5">IF(H4="",I3,IF(I3&lt;&gt;"",CONCATENATE(I3,"、",H4),H4))</f>
        <v/>
      </c>
      <c r="K4" s="8" t="s">
        <v>88</v>
      </c>
      <c r="L4" s="9"/>
      <c r="M4" s="7" t="str">
        <f t="shared" si="2"/>
        <v/>
      </c>
      <c r="N4" s="7" t="str">
        <f t="shared" ref="N4:N11" si="6">IF(M4="",N3,IF(N3&lt;&gt;"",CONCATENATE(N3,"、",M4),M4))</f>
        <v/>
      </c>
      <c r="O4" s="7"/>
      <c r="P4" s="6" t="s">
        <v>60</v>
      </c>
      <c r="Q4" s="11"/>
      <c r="R4" s="7" t="str">
        <f t="shared" si="3"/>
        <v/>
      </c>
      <c r="S4" s="7" t="str">
        <f t="shared" si="4"/>
        <v/>
      </c>
      <c r="T4" s="7"/>
      <c r="U4" s="24" t="s">
        <v>535</v>
      </c>
      <c r="W4" s="24" t="s">
        <v>130</v>
      </c>
      <c r="Y4" s="24" t="s">
        <v>237</v>
      </c>
      <c r="Z4" s="24" t="s">
        <v>365</v>
      </c>
      <c r="AA4" s="45" t="s">
        <v>331</v>
      </c>
      <c r="AB4" s="45" t="s">
        <v>459</v>
      </c>
      <c r="AC4" s="45" t="s">
        <v>120</v>
      </c>
      <c r="AD4" s="20"/>
      <c r="AE4" s="26" t="s">
        <v>152</v>
      </c>
      <c r="AF4" s="22"/>
      <c r="AG4" s="34" t="s">
        <v>203</v>
      </c>
      <c r="AI4" s="33" t="s">
        <v>162</v>
      </c>
      <c r="AK4" s="33" t="str">
        <f t="shared" ref="AK4:AK49" si="7">CHAR(CODE(AK3)+1)</f>
        <v>C</v>
      </c>
      <c r="AM4" s="38"/>
      <c r="AN4" s="38"/>
      <c r="AP4" s="34" t="s">
        <v>203</v>
      </c>
    </row>
    <row r="5" spans="1:42" ht="13.5" customHeight="1" x14ac:dyDescent="0.15">
      <c r="A5" s="8" t="s">
        <v>72</v>
      </c>
      <c r="B5" s="9"/>
      <c r="C5" s="7" t="str">
        <f t="shared" si="0"/>
        <v/>
      </c>
      <c r="D5" s="7" t="str">
        <f>IF(C5="",D4,IF(D4&lt;&gt;"",CONCATENATE(D4,"、",C5),C5))</f>
        <v/>
      </c>
      <c r="F5" s="12" t="s">
        <v>97</v>
      </c>
      <c r="G5" s="11"/>
      <c r="H5" s="7" t="str">
        <f t="shared" si="1"/>
        <v/>
      </c>
      <c r="I5" s="7" t="str">
        <f t="shared" si="5"/>
        <v/>
      </c>
      <c r="K5" s="8" t="s">
        <v>89</v>
      </c>
      <c r="L5" s="9"/>
      <c r="M5" s="7" t="str">
        <f t="shared" si="2"/>
        <v/>
      </c>
      <c r="N5" s="7" t="str">
        <f t="shared" si="6"/>
        <v/>
      </c>
      <c r="O5" s="7"/>
      <c r="P5" s="6" t="s">
        <v>61</v>
      </c>
      <c r="Q5" s="11"/>
      <c r="R5" s="7" t="str">
        <f t="shared" si="3"/>
        <v/>
      </c>
      <c r="S5" s="7" t="str">
        <f t="shared" si="4"/>
        <v/>
      </c>
      <c r="T5" s="7"/>
      <c r="W5" s="24" t="s">
        <v>512</v>
      </c>
      <c r="Y5" s="24" t="s">
        <v>238</v>
      </c>
      <c r="Z5" s="24" t="s">
        <v>366</v>
      </c>
      <c r="AA5" s="45" t="s">
        <v>332</v>
      </c>
      <c r="AB5" s="45" t="s">
        <v>460</v>
      </c>
      <c r="AC5" s="45" t="s">
        <v>153</v>
      </c>
      <c r="AD5" s="23"/>
      <c r="AE5" s="26" t="s">
        <v>213</v>
      </c>
      <c r="AF5" s="22"/>
      <c r="AG5" s="34" t="s">
        <v>204</v>
      </c>
      <c r="AI5" s="33" t="s">
        <v>235</v>
      </c>
      <c r="AK5" s="33" t="str">
        <f t="shared" si="7"/>
        <v>D</v>
      </c>
      <c r="AP5" s="34" t="s">
        <v>204</v>
      </c>
    </row>
    <row r="6" spans="1:42" ht="13.5" customHeight="1" x14ac:dyDescent="0.15">
      <c r="A6" s="8" t="s">
        <v>73</v>
      </c>
      <c r="B6" s="9"/>
      <c r="C6" s="7" t="str">
        <f t="shared" si="0"/>
        <v/>
      </c>
      <c r="D6" s="7" t="str">
        <f t="shared" ref="D6:D21" si="8">IF(C6="",D5,IF(D5&lt;&gt;"",CONCATENATE(D5,"、",C6),C6))</f>
        <v/>
      </c>
      <c r="F6" s="12" t="s">
        <v>98</v>
      </c>
      <c r="G6" s="11"/>
      <c r="H6" s="7" t="str">
        <f t="shared" si="1"/>
        <v/>
      </c>
      <c r="I6" s="7" t="str">
        <f t="shared" si="5"/>
        <v/>
      </c>
      <c r="K6" s="8" t="s">
        <v>90</v>
      </c>
      <c r="L6" s="9"/>
      <c r="M6" s="7" t="str">
        <f t="shared" si="2"/>
        <v/>
      </c>
      <c r="N6" s="7" t="str">
        <f t="shared" si="6"/>
        <v/>
      </c>
      <c r="O6" s="7"/>
      <c r="P6" s="6" t="s">
        <v>62</v>
      </c>
      <c r="Q6" s="11"/>
      <c r="R6" s="7" t="str">
        <f t="shared" si="3"/>
        <v/>
      </c>
      <c r="S6" s="7" t="str">
        <f t="shared" si="4"/>
        <v/>
      </c>
      <c r="T6" s="7"/>
      <c r="U6" s="24" t="s">
        <v>214</v>
      </c>
      <c r="W6" s="24" t="s">
        <v>514</v>
      </c>
      <c r="Y6" s="24" t="s">
        <v>239</v>
      </c>
      <c r="Z6" s="24" t="s">
        <v>367</v>
      </c>
      <c r="AA6" s="45" t="s">
        <v>333</v>
      </c>
      <c r="AB6" s="45" t="s">
        <v>461</v>
      </c>
      <c r="AC6" s="45" t="s">
        <v>121</v>
      </c>
      <c r="AD6" s="23"/>
      <c r="AE6" s="26" t="s">
        <v>211</v>
      </c>
      <c r="AF6" s="22"/>
      <c r="AG6" s="34" t="s">
        <v>205</v>
      </c>
      <c r="AI6" s="33" t="s">
        <v>236</v>
      </c>
      <c r="AK6" s="33" t="str">
        <f>CHAR(CODE(AK5)+1)</f>
        <v>E</v>
      </c>
      <c r="AP6" s="34" t="s">
        <v>205</v>
      </c>
    </row>
    <row r="7" spans="1:42" ht="13.5" customHeight="1" x14ac:dyDescent="0.15">
      <c r="A7" s="8" t="s">
        <v>74</v>
      </c>
      <c r="B7" s="9"/>
      <c r="C7" s="7" t="str">
        <f t="shared" si="0"/>
        <v/>
      </c>
      <c r="D7" s="7" t="str">
        <f t="shared" si="8"/>
        <v/>
      </c>
      <c r="F7" s="12" t="s">
        <v>168</v>
      </c>
      <c r="G7" s="11"/>
      <c r="H7" s="7" t="str">
        <f t="shared" si="1"/>
        <v/>
      </c>
      <c r="I7" s="7" t="str">
        <f t="shared" si="5"/>
        <v/>
      </c>
      <c r="K7" s="8" t="s">
        <v>91</v>
      </c>
      <c r="L7" s="9"/>
      <c r="M7" s="7" t="str">
        <f t="shared" si="2"/>
        <v/>
      </c>
      <c r="N7" s="7" t="str">
        <f t="shared" si="6"/>
        <v/>
      </c>
      <c r="O7" s="7"/>
      <c r="P7" s="6" t="s">
        <v>63</v>
      </c>
      <c r="Q7" s="11"/>
      <c r="R7" s="7" t="str">
        <f t="shared" si="3"/>
        <v/>
      </c>
      <c r="S7" s="7" t="str">
        <f t="shared" si="4"/>
        <v/>
      </c>
      <c r="T7" s="7"/>
      <c r="U7" s="24"/>
      <c r="W7" s="24" t="s">
        <v>131</v>
      </c>
      <c r="Y7" s="24" t="s">
        <v>240</v>
      </c>
      <c r="Z7" s="24" t="s">
        <v>368</v>
      </c>
      <c r="AA7" s="45" t="s">
        <v>334</v>
      </c>
      <c r="AB7" s="45" t="s">
        <v>462</v>
      </c>
      <c r="AC7" s="23"/>
      <c r="AD7" s="23"/>
      <c r="AE7" s="24" t="s">
        <v>121</v>
      </c>
      <c r="AF7" s="22"/>
      <c r="AG7" s="34" t="s">
        <v>206</v>
      </c>
      <c r="AH7" s="41"/>
      <c r="AI7" s="34" t="s">
        <v>226</v>
      </c>
      <c r="AK7" s="33" t="str">
        <f>CHAR(CODE(AK6)+1)</f>
        <v>F</v>
      </c>
      <c r="AP7" s="34" t="s">
        <v>206</v>
      </c>
    </row>
    <row r="8" spans="1:42" ht="13.5" customHeight="1" x14ac:dyDescent="0.15">
      <c r="A8" s="8" t="s">
        <v>75</v>
      </c>
      <c r="B8" s="9"/>
      <c r="C8" s="7" t="str">
        <f t="shared" si="0"/>
        <v/>
      </c>
      <c r="D8" s="7" t="str">
        <f t="shared" si="8"/>
        <v/>
      </c>
      <c r="F8" s="12" t="s">
        <v>99</v>
      </c>
      <c r="G8" s="11"/>
      <c r="H8" s="7" t="str">
        <f t="shared" si="1"/>
        <v/>
      </c>
      <c r="I8" s="7" t="str">
        <f t="shared" si="5"/>
        <v/>
      </c>
      <c r="K8" s="8" t="s">
        <v>92</v>
      </c>
      <c r="L8" s="9"/>
      <c r="M8" s="7" t="str">
        <f t="shared" si="2"/>
        <v/>
      </c>
      <c r="N8" s="7" t="str">
        <f t="shared" si="6"/>
        <v/>
      </c>
      <c r="O8" s="7"/>
      <c r="P8" s="6" t="s">
        <v>64</v>
      </c>
      <c r="Q8" s="11"/>
      <c r="R8" s="7" t="str">
        <f t="shared" si="3"/>
        <v/>
      </c>
      <c r="S8" s="7" t="str">
        <f t="shared" si="4"/>
        <v/>
      </c>
      <c r="T8" s="7"/>
      <c r="U8" s="24" t="s">
        <v>233</v>
      </c>
      <c r="W8" s="24" t="s">
        <v>132</v>
      </c>
      <c r="Y8" s="24" t="s">
        <v>241</v>
      </c>
      <c r="Z8" s="24" t="s">
        <v>369</v>
      </c>
      <c r="AA8" s="45" t="s">
        <v>335</v>
      </c>
      <c r="AB8" s="45" t="s">
        <v>463</v>
      </c>
      <c r="AC8" s="23"/>
      <c r="AD8" s="23"/>
      <c r="AE8" s="23"/>
      <c r="AF8" s="22"/>
      <c r="AG8" s="34" t="s">
        <v>207</v>
      </c>
      <c r="AI8" s="33" t="s">
        <v>227</v>
      </c>
      <c r="AK8" s="33" t="str">
        <f t="shared" si="7"/>
        <v>G</v>
      </c>
      <c r="AP8" s="34" t="s">
        <v>207</v>
      </c>
    </row>
    <row r="9" spans="1:42" ht="13.5" customHeight="1" x14ac:dyDescent="0.15">
      <c r="A9" s="8" t="s">
        <v>76</v>
      </c>
      <c r="B9" s="9"/>
      <c r="C9" s="7" t="str">
        <f t="shared" si="0"/>
        <v/>
      </c>
      <c r="D9" s="7" t="str">
        <f t="shared" si="8"/>
        <v/>
      </c>
      <c r="F9" s="12" t="s">
        <v>169</v>
      </c>
      <c r="G9" s="11"/>
      <c r="H9" s="7" t="str">
        <f t="shared" si="1"/>
        <v/>
      </c>
      <c r="I9" s="7" t="str">
        <f t="shared" si="5"/>
        <v/>
      </c>
      <c r="K9" s="8" t="s">
        <v>93</v>
      </c>
      <c r="L9" s="9"/>
      <c r="M9" s="7" t="str">
        <f t="shared" si="2"/>
        <v/>
      </c>
      <c r="N9" s="7" t="str">
        <f t="shared" si="6"/>
        <v/>
      </c>
      <c r="O9" s="7"/>
      <c r="P9" s="7"/>
      <c r="Q9" s="13"/>
      <c r="T9" s="7"/>
      <c r="U9" s="24" t="s">
        <v>234</v>
      </c>
      <c r="W9" s="24" t="s">
        <v>133</v>
      </c>
      <c r="Y9" s="24" t="s">
        <v>242</v>
      </c>
      <c r="Z9" s="24" t="s">
        <v>370</v>
      </c>
      <c r="AA9" s="45" t="s">
        <v>336</v>
      </c>
      <c r="AB9" s="45" t="s">
        <v>464</v>
      </c>
      <c r="AC9" s="23"/>
      <c r="AD9" s="23"/>
      <c r="AE9" s="23"/>
      <c r="AF9" s="22"/>
      <c r="AG9" s="34" t="s">
        <v>208</v>
      </c>
      <c r="AI9" s="37"/>
      <c r="AK9" s="33" t="str">
        <f t="shared" si="7"/>
        <v>H</v>
      </c>
      <c r="AP9" s="34" t="s">
        <v>208</v>
      </c>
    </row>
    <row r="10" spans="1:42" ht="13.5" customHeight="1" x14ac:dyDescent="0.15">
      <c r="A10" s="8" t="s">
        <v>186</v>
      </c>
      <c r="B10" s="9"/>
      <c r="C10" s="7" t="str">
        <f t="shared" si="0"/>
        <v/>
      </c>
      <c r="D10" s="7" t="str">
        <f t="shared" si="8"/>
        <v/>
      </c>
      <c r="F10" s="12" t="s">
        <v>100</v>
      </c>
      <c r="G10" s="11"/>
      <c r="H10" s="7" t="str">
        <f t="shared" si="1"/>
        <v/>
      </c>
      <c r="I10" s="7" t="str">
        <f t="shared" si="5"/>
        <v/>
      </c>
      <c r="K10" s="8" t="s">
        <v>187</v>
      </c>
      <c r="L10" s="9"/>
      <c r="M10" s="7" t="str">
        <f t="shared" si="2"/>
        <v/>
      </c>
      <c r="N10" s="7" t="str">
        <f t="shared" si="6"/>
        <v/>
      </c>
      <c r="O10" s="7"/>
      <c r="P10" s="7" t="s">
        <v>551</v>
      </c>
      <c r="Q10" s="13"/>
      <c r="T10" s="7"/>
      <c r="W10" s="24" t="s">
        <v>134</v>
      </c>
      <c r="Y10" s="24" t="s">
        <v>243</v>
      </c>
      <c r="Z10" s="24" t="s">
        <v>371</v>
      </c>
      <c r="AA10" s="45" t="s">
        <v>337</v>
      </c>
      <c r="AB10" s="45" t="s">
        <v>465</v>
      </c>
      <c r="AC10" s="23"/>
      <c r="AD10" s="23"/>
      <c r="AE10" s="23"/>
      <c r="AF10" s="22"/>
      <c r="AG10" s="34" t="s">
        <v>197</v>
      </c>
      <c r="AK10" s="33" t="str">
        <f t="shared" si="7"/>
        <v>I</v>
      </c>
      <c r="AP10" s="33" t="s">
        <v>196</v>
      </c>
    </row>
    <row r="11" spans="1:42" ht="13.5" customHeight="1" x14ac:dyDescent="0.15">
      <c r="A11" s="8" t="s">
        <v>77</v>
      </c>
      <c r="B11" s="9"/>
      <c r="C11" s="7" t="str">
        <f t="shared" si="0"/>
        <v/>
      </c>
      <c r="D11" s="7" t="str">
        <f t="shared" si="8"/>
        <v/>
      </c>
      <c r="F11" s="12" t="s">
        <v>101</v>
      </c>
      <c r="G11" s="11"/>
      <c r="H11" s="7" t="str">
        <f t="shared" si="1"/>
        <v/>
      </c>
      <c r="I11" s="7" t="str">
        <f t="shared" si="5"/>
        <v/>
      </c>
      <c r="K11" s="8" t="s">
        <v>94</v>
      </c>
      <c r="L11" s="9"/>
      <c r="M11" s="7" t="str">
        <f t="shared" si="2"/>
        <v/>
      </c>
      <c r="N11" s="7" t="str">
        <f t="shared" si="6"/>
        <v/>
      </c>
      <c r="O11" s="7"/>
      <c r="P11" s="7"/>
      <c r="Q11" s="13"/>
      <c r="T11" s="7"/>
      <c r="W11" s="24" t="s">
        <v>532</v>
      </c>
      <c r="Y11" s="24" t="s">
        <v>244</v>
      </c>
      <c r="Z11" s="24" t="s">
        <v>372</v>
      </c>
      <c r="AA11" s="45" t="s">
        <v>338</v>
      </c>
      <c r="AB11" s="45" t="s">
        <v>466</v>
      </c>
      <c r="AC11" s="23"/>
      <c r="AD11" s="23"/>
      <c r="AE11" s="23"/>
      <c r="AF11" s="22"/>
      <c r="AG11" s="33" t="s">
        <v>200</v>
      </c>
      <c r="AK11" s="33" t="str">
        <f t="shared" si="7"/>
        <v>J</v>
      </c>
    </row>
    <row r="12" spans="1:42" ht="13.5" customHeight="1" x14ac:dyDescent="0.15">
      <c r="A12" s="8" t="s">
        <v>78</v>
      </c>
      <c r="B12" s="9"/>
      <c r="C12" s="7" t="str">
        <f t="shared" ref="C12:C23" si="9">IF(B12="","",A12)</f>
        <v/>
      </c>
      <c r="D12" s="7" t="str">
        <f t="shared" si="8"/>
        <v/>
      </c>
      <c r="F12" s="12" t="s">
        <v>102</v>
      </c>
      <c r="G12" s="11"/>
      <c r="H12" s="7" t="str">
        <f t="shared" si="1"/>
        <v/>
      </c>
      <c r="I12" s="7" t="str">
        <f t="shared" si="5"/>
        <v/>
      </c>
      <c r="K12" s="7"/>
      <c r="L12" s="7"/>
      <c r="O12" s="7"/>
      <c r="P12" s="7"/>
      <c r="Q12" s="13"/>
      <c r="T12" s="7"/>
      <c r="U12" s="21" t="s">
        <v>489</v>
      </c>
      <c r="W12" s="24" t="s">
        <v>135</v>
      </c>
      <c r="Y12" s="24" t="s">
        <v>245</v>
      </c>
      <c r="Z12" s="24" t="s">
        <v>373</v>
      </c>
      <c r="AA12" s="45" t="s">
        <v>339</v>
      </c>
      <c r="AB12" s="45" t="s">
        <v>467</v>
      </c>
      <c r="AC12" s="23"/>
      <c r="AD12" s="23"/>
      <c r="AE12" s="23"/>
      <c r="AF12" s="22"/>
      <c r="AG12" s="33" t="s">
        <v>198</v>
      </c>
      <c r="AK12" s="33" t="str">
        <f t="shared" si="7"/>
        <v>K</v>
      </c>
    </row>
    <row r="13" spans="1:42" ht="13.5" customHeight="1" x14ac:dyDescent="0.15">
      <c r="A13" s="8" t="s">
        <v>79</v>
      </c>
      <c r="B13" s="9"/>
      <c r="C13" s="7" t="str">
        <f t="shared" si="9"/>
        <v/>
      </c>
      <c r="D13" s="7" t="str">
        <f t="shared" si="8"/>
        <v/>
      </c>
      <c r="F13" s="12" t="s">
        <v>103</v>
      </c>
      <c r="G13" s="11"/>
      <c r="H13" s="7" t="str">
        <f t="shared" si="1"/>
        <v/>
      </c>
      <c r="I13" s="7" t="str">
        <f t="shared" si="5"/>
        <v/>
      </c>
      <c r="K13" s="7" t="s">
        <v>87</v>
      </c>
      <c r="L13" s="7"/>
      <c r="O13" s="7"/>
      <c r="P13" s="7"/>
      <c r="Q13" s="13"/>
      <c r="T13" s="7"/>
      <c r="U13" s="24" t="s">
        <v>154</v>
      </c>
      <c r="W13" s="24" t="s">
        <v>136</v>
      </c>
      <c r="Y13" s="24" t="s">
        <v>246</v>
      </c>
      <c r="Z13" s="24" t="s">
        <v>374</v>
      </c>
      <c r="AA13" s="45" t="s">
        <v>340</v>
      </c>
      <c r="AB13" s="45" t="s">
        <v>468</v>
      </c>
      <c r="AC13" s="23"/>
      <c r="AD13" s="23"/>
      <c r="AE13" s="23"/>
      <c r="AF13" s="22"/>
      <c r="AG13" s="33" t="s">
        <v>199</v>
      </c>
      <c r="AK13" s="33" t="str">
        <f t="shared" si="7"/>
        <v>L</v>
      </c>
    </row>
    <row r="14" spans="1:42" ht="13.5" customHeight="1" x14ac:dyDescent="0.15">
      <c r="A14" s="8" t="s">
        <v>80</v>
      </c>
      <c r="B14" s="9"/>
      <c r="C14" s="7" t="str">
        <f t="shared" si="9"/>
        <v/>
      </c>
      <c r="D14" s="7" t="str">
        <f t="shared" si="8"/>
        <v/>
      </c>
      <c r="F14" s="12" t="s">
        <v>104</v>
      </c>
      <c r="G14" s="11"/>
      <c r="H14" s="7" t="str">
        <f t="shared" si="1"/>
        <v/>
      </c>
      <c r="I14" s="7" t="str">
        <f t="shared" si="5"/>
        <v/>
      </c>
      <c r="K14" s="7"/>
      <c r="L14" s="7"/>
      <c r="O14" s="7"/>
      <c r="P14" s="7"/>
      <c r="Q14" s="13"/>
      <c r="T14" s="7"/>
      <c r="U14" s="24" t="s">
        <v>490</v>
      </c>
      <c r="W14" s="24" t="s">
        <v>137</v>
      </c>
      <c r="Y14" s="24" t="s">
        <v>247</v>
      </c>
      <c r="Z14" s="24" t="s">
        <v>375</v>
      </c>
      <c r="AA14" s="45" t="s">
        <v>341</v>
      </c>
      <c r="AB14" s="45" t="s">
        <v>469</v>
      </c>
      <c r="AC14" s="23"/>
      <c r="AD14" s="23"/>
      <c r="AE14" s="23"/>
      <c r="AF14" s="22"/>
      <c r="AG14" s="37"/>
      <c r="AK14" s="33" t="str">
        <f t="shared" si="7"/>
        <v>M</v>
      </c>
    </row>
    <row r="15" spans="1:42" ht="13.5" customHeight="1" x14ac:dyDescent="0.15">
      <c r="A15" s="8" t="s">
        <v>81</v>
      </c>
      <c r="B15" s="9"/>
      <c r="C15" s="7" t="str">
        <f t="shared" si="9"/>
        <v/>
      </c>
      <c r="D15" s="7" t="str">
        <f t="shared" si="8"/>
        <v/>
      </c>
      <c r="F15" s="12" t="s">
        <v>105</v>
      </c>
      <c r="G15" s="11"/>
      <c r="H15" s="7" t="str">
        <f t="shared" si="1"/>
        <v/>
      </c>
      <c r="I15" s="7" t="str">
        <f t="shared" si="5"/>
        <v/>
      </c>
      <c r="K15" s="7"/>
      <c r="L15" s="7"/>
      <c r="O15" s="7"/>
      <c r="P15" s="7"/>
      <c r="Q15" s="13"/>
      <c r="T15" s="7"/>
      <c r="U15" s="24" t="s">
        <v>491</v>
      </c>
      <c r="W15" s="24" t="s">
        <v>138</v>
      </c>
      <c r="Y15" s="24" t="s">
        <v>248</v>
      </c>
      <c r="Z15" s="24" t="s">
        <v>376</v>
      </c>
      <c r="AA15" s="45" t="s">
        <v>342</v>
      </c>
      <c r="AB15" s="45" t="s">
        <v>470</v>
      </c>
      <c r="AC15" s="23"/>
      <c r="AD15" s="23"/>
      <c r="AE15" s="23"/>
      <c r="AF15" s="22"/>
      <c r="AG15" s="38"/>
      <c r="AK15" s="33" t="str">
        <f t="shared" si="7"/>
        <v>N</v>
      </c>
    </row>
    <row r="16" spans="1:42" ht="13.5" customHeight="1" x14ac:dyDescent="0.15">
      <c r="A16" s="8" t="s">
        <v>82</v>
      </c>
      <c r="B16" s="9"/>
      <c r="C16" s="7" t="str">
        <f t="shared" si="9"/>
        <v/>
      </c>
      <c r="D16" s="7" t="str">
        <f t="shared" si="8"/>
        <v/>
      </c>
      <c r="F16" s="12" t="s">
        <v>106</v>
      </c>
      <c r="G16" s="11"/>
      <c r="H16" s="7" t="str">
        <f t="shared" si="1"/>
        <v/>
      </c>
      <c r="I16" s="7" t="str">
        <f t="shared" si="5"/>
        <v/>
      </c>
      <c r="K16" s="7"/>
      <c r="L16" s="7"/>
      <c r="O16" s="7"/>
      <c r="P16" s="7"/>
      <c r="Q16" s="13"/>
      <c r="T16" s="7"/>
      <c r="U16" s="24" t="s">
        <v>492</v>
      </c>
      <c r="W16" s="24" t="s">
        <v>139</v>
      </c>
      <c r="Y16" s="24" t="s">
        <v>249</v>
      </c>
      <c r="Z16" s="24" t="s">
        <v>377</v>
      </c>
      <c r="AA16" s="45" t="s">
        <v>343</v>
      </c>
      <c r="AB16" s="45" t="s">
        <v>471</v>
      </c>
      <c r="AC16" s="23"/>
      <c r="AD16" s="23"/>
      <c r="AE16" s="23"/>
      <c r="AF16" s="22"/>
      <c r="AG16" s="38"/>
      <c r="AK16" s="33" t="str">
        <f t="shared" si="7"/>
        <v>O</v>
      </c>
    </row>
    <row r="17" spans="1:37" ht="13.5" customHeight="1" x14ac:dyDescent="0.15">
      <c r="A17" s="8" t="s">
        <v>83</v>
      </c>
      <c r="B17" s="9"/>
      <c r="C17" s="7" t="str">
        <f t="shared" si="9"/>
        <v/>
      </c>
      <c r="D17" s="7" t="str">
        <f t="shared" si="8"/>
        <v/>
      </c>
      <c r="F17" s="12" t="s">
        <v>107</v>
      </c>
      <c r="G17" s="11"/>
      <c r="H17" s="7" t="str">
        <f t="shared" si="1"/>
        <v/>
      </c>
      <c r="I17" s="7" t="str">
        <f t="shared" si="5"/>
        <v/>
      </c>
      <c r="K17" s="7"/>
      <c r="L17" s="7"/>
      <c r="O17" s="7"/>
      <c r="P17" s="7"/>
      <c r="Q17" s="13"/>
      <c r="T17" s="7"/>
      <c r="U17" s="24" t="s">
        <v>510</v>
      </c>
      <c r="W17" s="24" t="s">
        <v>140</v>
      </c>
      <c r="Y17" s="24" t="s">
        <v>250</v>
      </c>
      <c r="Z17" s="24" t="s">
        <v>378</v>
      </c>
      <c r="AA17" s="45" t="s">
        <v>344</v>
      </c>
      <c r="AB17" s="45" t="s">
        <v>472</v>
      </c>
      <c r="AC17" s="23"/>
      <c r="AD17" s="23"/>
      <c r="AE17" s="23"/>
      <c r="AF17" s="22"/>
      <c r="AG17" s="38"/>
      <c r="AK17" s="33" t="str">
        <f t="shared" si="7"/>
        <v>P</v>
      </c>
    </row>
    <row r="18" spans="1:37" ht="13.5" customHeight="1" x14ac:dyDescent="0.15">
      <c r="A18" s="8" t="s">
        <v>84</v>
      </c>
      <c r="B18" s="9"/>
      <c r="C18" s="7" t="str">
        <f t="shared" si="9"/>
        <v/>
      </c>
      <c r="D18" s="7" t="str">
        <f t="shared" si="8"/>
        <v/>
      </c>
      <c r="F18" s="12" t="s">
        <v>108</v>
      </c>
      <c r="G18" s="11"/>
      <c r="H18" s="7" t="str">
        <f t="shared" si="1"/>
        <v/>
      </c>
      <c r="I18" s="7" t="str">
        <f t="shared" si="5"/>
        <v/>
      </c>
      <c r="K18" s="7"/>
      <c r="L18" s="7"/>
      <c r="O18" s="7"/>
      <c r="P18" s="7"/>
      <c r="Q18" s="13"/>
      <c r="T18" s="7"/>
      <c r="U18" s="24" t="s">
        <v>493</v>
      </c>
      <c r="W18" s="24" t="s">
        <v>141</v>
      </c>
      <c r="Y18" s="24" t="s">
        <v>251</v>
      </c>
      <c r="Z18" s="24" t="s">
        <v>379</v>
      </c>
      <c r="AA18" s="45" t="s">
        <v>345</v>
      </c>
      <c r="AB18" s="45" t="s">
        <v>473</v>
      </c>
      <c r="AC18" s="23"/>
      <c r="AD18" s="23"/>
      <c r="AE18" s="23"/>
      <c r="AF18" s="22"/>
      <c r="AK18" s="33" t="str">
        <f t="shared" si="7"/>
        <v>Q</v>
      </c>
    </row>
    <row r="19" spans="1:37" ht="13.5" customHeight="1" x14ac:dyDescent="0.15">
      <c r="A19" s="8" t="s">
        <v>179</v>
      </c>
      <c r="B19" s="9"/>
      <c r="C19" s="7" t="str">
        <f t="shared" si="9"/>
        <v/>
      </c>
      <c r="D19" s="7" t="str">
        <f t="shared" si="8"/>
        <v/>
      </c>
      <c r="F19" s="12" t="s">
        <v>109</v>
      </c>
      <c r="G19" s="11"/>
      <c r="H19" s="7" t="str">
        <f t="shared" si="1"/>
        <v/>
      </c>
      <c r="I19" s="7" t="str">
        <f t="shared" si="5"/>
        <v/>
      </c>
      <c r="K19" s="7"/>
      <c r="L19" s="7"/>
      <c r="O19" s="7"/>
      <c r="P19" s="7"/>
      <c r="Q19" s="13"/>
      <c r="T19" s="7"/>
      <c r="U19" s="24" t="s">
        <v>494</v>
      </c>
      <c r="W19" s="24" t="s">
        <v>142</v>
      </c>
      <c r="Y19" s="24" t="s">
        <v>252</v>
      </c>
      <c r="Z19" s="24" t="s">
        <v>380</v>
      </c>
      <c r="AA19" s="45" t="s">
        <v>346</v>
      </c>
      <c r="AB19" s="45" t="s">
        <v>474</v>
      </c>
      <c r="AC19" s="23"/>
      <c r="AD19" s="23"/>
      <c r="AE19" s="23"/>
      <c r="AF19" s="22"/>
      <c r="AK19" s="33" t="str">
        <f t="shared" si="7"/>
        <v>R</v>
      </c>
    </row>
    <row r="20" spans="1:37" ht="13.5" customHeight="1" x14ac:dyDescent="0.15">
      <c r="A20" s="8" t="s">
        <v>180</v>
      </c>
      <c r="B20" s="9"/>
      <c r="C20" s="7" t="str">
        <f t="shared" si="9"/>
        <v/>
      </c>
      <c r="D20" s="7" t="str">
        <f t="shared" si="8"/>
        <v/>
      </c>
      <c r="F20" s="12" t="s">
        <v>178</v>
      </c>
      <c r="G20" s="11"/>
      <c r="H20" s="7" t="str">
        <f t="shared" si="1"/>
        <v/>
      </c>
      <c r="I20" s="7" t="str">
        <f t="shared" si="5"/>
        <v/>
      </c>
      <c r="K20" s="7"/>
      <c r="L20" s="7"/>
      <c r="O20" s="7"/>
      <c r="P20" s="7"/>
      <c r="Q20" s="13"/>
      <c r="T20" s="7"/>
      <c r="U20" s="24" t="s">
        <v>495</v>
      </c>
      <c r="W20" s="24" t="s">
        <v>143</v>
      </c>
      <c r="Y20" s="24" t="s">
        <v>253</v>
      </c>
      <c r="Z20" s="24" t="s">
        <v>381</v>
      </c>
      <c r="AA20" s="45" t="s">
        <v>347</v>
      </c>
      <c r="AB20" s="45" t="s">
        <v>475</v>
      </c>
      <c r="AC20" s="23"/>
      <c r="AD20" s="23"/>
      <c r="AE20" s="23"/>
      <c r="AF20" s="22"/>
      <c r="AK20" s="33" t="str">
        <f t="shared" si="7"/>
        <v>S</v>
      </c>
    </row>
    <row r="21" spans="1:37" ht="13.5" customHeight="1" x14ac:dyDescent="0.15">
      <c r="A21" s="8" t="s">
        <v>181</v>
      </c>
      <c r="B21" s="9"/>
      <c r="C21" s="7" t="str">
        <f t="shared" si="9"/>
        <v/>
      </c>
      <c r="D21" s="7" t="str">
        <f t="shared" si="8"/>
        <v/>
      </c>
      <c r="F21" s="12" t="s">
        <v>110</v>
      </c>
      <c r="G21" s="11"/>
      <c r="H21" s="7" t="str">
        <f t="shared" si="1"/>
        <v/>
      </c>
      <c r="I21" s="7" t="str">
        <f t="shared" si="5"/>
        <v/>
      </c>
      <c r="K21" s="7"/>
      <c r="L21" s="7"/>
      <c r="O21" s="7"/>
      <c r="P21" s="7"/>
      <c r="Q21" s="13"/>
      <c r="T21" s="7"/>
      <c r="U21" s="24" t="s">
        <v>496</v>
      </c>
      <c r="W21" s="24" t="s">
        <v>144</v>
      </c>
      <c r="Y21" s="24" t="s">
        <v>254</v>
      </c>
      <c r="Z21" s="24" t="s">
        <v>382</v>
      </c>
      <c r="AA21" s="45" t="s">
        <v>348</v>
      </c>
      <c r="AB21" s="45" t="s">
        <v>476</v>
      </c>
      <c r="AC21" s="23"/>
      <c r="AD21" s="23"/>
      <c r="AE21" s="23"/>
      <c r="AF21" s="22"/>
      <c r="AK21" s="33" t="str">
        <f t="shared" si="7"/>
        <v>T</v>
      </c>
    </row>
    <row r="22" spans="1:37" ht="13.5" customHeight="1" x14ac:dyDescent="0.15">
      <c r="A22" s="8" t="s">
        <v>182</v>
      </c>
      <c r="B22" s="9"/>
      <c r="C22" s="7" t="str">
        <f t="shared" si="9"/>
        <v/>
      </c>
      <c r="D22" s="7" t="str">
        <f>IF(C22="",D21,IF(D21&lt;&gt;"",CONCATENATE(D21,"、",C22),C22))</f>
        <v/>
      </c>
      <c r="F22" s="12" t="s">
        <v>111</v>
      </c>
      <c r="G22" s="11"/>
      <c r="H22" s="7" t="str">
        <f t="shared" si="1"/>
        <v/>
      </c>
      <c r="I22" s="7" t="str">
        <f t="shared" si="5"/>
        <v/>
      </c>
      <c r="K22" s="7"/>
      <c r="L22" s="7"/>
      <c r="O22" s="7"/>
      <c r="P22" s="7"/>
      <c r="Q22" s="13"/>
      <c r="T22" s="7"/>
      <c r="U22" s="24" t="s">
        <v>534</v>
      </c>
      <c r="W22" s="24" t="s">
        <v>145</v>
      </c>
      <c r="Y22" s="24" t="s">
        <v>255</v>
      </c>
      <c r="Z22" s="24" t="s">
        <v>383</v>
      </c>
      <c r="AA22" s="45" t="s">
        <v>349</v>
      </c>
      <c r="AB22" s="45" t="s">
        <v>477</v>
      </c>
      <c r="AC22" s="23"/>
      <c r="AD22" s="23"/>
      <c r="AE22" s="23"/>
      <c r="AF22" s="22"/>
      <c r="AK22" s="33" t="str">
        <f t="shared" si="7"/>
        <v>U</v>
      </c>
    </row>
    <row r="23" spans="1:37" ht="13.5" customHeight="1" x14ac:dyDescent="0.15">
      <c r="A23" s="44" t="s">
        <v>228</v>
      </c>
      <c r="B23" s="9"/>
      <c r="C23" s="7" t="str">
        <f t="shared" si="9"/>
        <v/>
      </c>
      <c r="D23" s="7" t="str">
        <f>IF(C23="",D22,IF(D22&lt;&gt;"",CONCATENATE(D22,"、",C23),C23))</f>
        <v/>
      </c>
      <c r="F23" s="12" t="s">
        <v>112</v>
      </c>
      <c r="G23" s="11"/>
      <c r="H23" s="7" t="str">
        <f t="shared" si="1"/>
        <v/>
      </c>
      <c r="I23" s="7" t="str">
        <f t="shared" si="5"/>
        <v/>
      </c>
      <c r="K23" s="7"/>
      <c r="L23" s="7"/>
      <c r="O23" s="7"/>
      <c r="P23" s="7"/>
      <c r="Q23" s="13"/>
      <c r="T23" s="7"/>
      <c r="U23" s="24" t="s">
        <v>497</v>
      </c>
      <c r="W23" s="24" t="s">
        <v>146</v>
      </c>
      <c r="Y23" s="24" t="s">
        <v>256</v>
      </c>
      <c r="Z23" s="24" t="s">
        <v>384</v>
      </c>
      <c r="AA23" s="45" t="s">
        <v>350</v>
      </c>
      <c r="AB23" s="45" t="s">
        <v>478</v>
      </c>
      <c r="AC23" s="23"/>
      <c r="AD23" s="23"/>
      <c r="AE23" s="23"/>
      <c r="AF23" s="22"/>
      <c r="AK23" s="33" t="str">
        <f t="shared" si="7"/>
        <v>V</v>
      </c>
    </row>
    <row r="24" spans="1:37" ht="13.5" customHeight="1" x14ac:dyDescent="0.15">
      <c r="A24" s="54"/>
      <c r="B24" s="42"/>
      <c r="F24" s="12" t="s">
        <v>230</v>
      </c>
      <c r="G24" s="11"/>
      <c r="H24" s="7" t="str">
        <f t="shared" si="1"/>
        <v/>
      </c>
      <c r="I24" s="7" t="str">
        <f t="shared" si="5"/>
        <v/>
      </c>
      <c r="K24" s="7"/>
      <c r="L24" s="7"/>
      <c r="O24" s="7"/>
      <c r="P24" s="7"/>
      <c r="Q24" s="13"/>
      <c r="T24" s="7"/>
      <c r="U24" s="24" t="s">
        <v>498</v>
      </c>
      <c r="W24" s="24" t="s">
        <v>147</v>
      </c>
      <c r="Y24" s="24" t="s">
        <v>257</v>
      </c>
      <c r="Z24" s="24" t="s">
        <v>385</v>
      </c>
      <c r="AA24" s="45" t="s">
        <v>351</v>
      </c>
      <c r="AB24" s="45" t="s">
        <v>479</v>
      </c>
      <c r="AC24" s="23"/>
      <c r="AD24" s="23"/>
      <c r="AE24" s="23"/>
      <c r="AF24" s="22"/>
      <c r="AK24" s="33" t="str">
        <f>CHAR(CODE(AK23)+1)</f>
        <v>W</v>
      </c>
    </row>
    <row r="25" spans="1:37" ht="13.5" customHeight="1" x14ac:dyDescent="0.15">
      <c r="A25" s="43"/>
      <c r="B25" s="42"/>
      <c r="F25" s="12" t="s">
        <v>113</v>
      </c>
      <c r="G25" s="11"/>
      <c r="H25" s="7" t="str">
        <f t="shared" si="1"/>
        <v/>
      </c>
      <c r="I25" s="7" t="str">
        <f t="shared" si="5"/>
        <v/>
      </c>
      <c r="K25" s="7"/>
      <c r="L25" s="7"/>
      <c r="O25" s="7"/>
      <c r="P25" s="7"/>
      <c r="Q25" s="13"/>
      <c r="T25" s="7"/>
      <c r="U25" s="24" t="s">
        <v>499</v>
      </c>
      <c r="W25" s="36"/>
      <c r="Y25" s="24" t="s">
        <v>258</v>
      </c>
      <c r="Z25" s="24" t="s">
        <v>386</v>
      </c>
      <c r="AA25" s="45" t="s">
        <v>352</v>
      </c>
      <c r="AB25" s="45" t="s">
        <v>480</v>
      </c>
      <c r="AC25" s="23"/>
      <c r="AD25" s="23"/>
      <c r="AE25" s="23"/>
      <c r="AF25" s="22"/>
      <c r="AK25" s="33" t="str">
        <f t="shared" si="7"/>
        <v>X</v>
      </c>
    </row>
    <row r="26" spans="1:37" ht="13.5" customHeight="1" x14ac:dyDescent="0.15">
      <c r="A26" s="43"/>
      <c r="B26" s="42"/>
      <c r="F26" s="12" t="s">
        <v>114</v>
      </c>
      <c r="G26" s="11"/>
      <c r="H26" s="7" t="str">
        <f t="shared" si="1"/>
        <v/>
      </c>
      <c r="I26" s="7" t="str">
        <f t="shared" si="5"/>
        <v/>
      </c>
      <c r="K26" s="7"/>
      <c r="L26" s="7"/>
      <c r="O26" s="7"/>
      <c r="P26" s="7"/>
      <c r="Q26" s="13"/>
      <c r="T26" s="7"/>
      <c r="U26" s="24" t="s">
        <v>500</v>
      </c>
      <c r="Y26" s="24" t="s">
        <v>259</v>
      </c>
      <c r="Z26" s="24" t="s">
        <v>387</v>
      </c>
      <c r="AA26" s="45" t="s">
        <v>353</v>
      </c>
      <c r="AB26" s="45" t="s">
        <v>481</v>
      </c>
      <c r="AC26" s="23"/>
      <c r="AD26" s="23"/>
      <c r="AE26" s="23"/>
      <c r="AF26" s="22"/>
      <c r="AK26" s="33" t="str">
        <f t="shared" si="7"/>
        <v>Y</v>
      </c>
    </row>
    <row r="27" spans="1:37" ht="13.5" customHeight="1" x14ac:dyDescent="0.15">
      <c r="A27" s="7" t="s">
        <v>70</v>
      </c>
      <c r="B27" s="7"/>
      <c r="F27" s="12" t="s">
        <v>115</v>
      </c>
      <c r="G27" s="11"/>
      <c r="H27" s="7" t="str">
        <f t="shared" si="1"/>
        <v/>
      </c>
      <c r="I27" s="7" t="str">
        <f t="shared" si="5"/>
        <v/>
      </c>
      <c r="K27" s="7"/>
      <c r="L27" s="7"/>
      <c r="O27" s="7"/>
      <c r="P27" s="7"/>
      <c r="Q27" s="13"/>
      <c r="T27" s="7"/>
      <c r="U27" s="24" t="s">
        <v>501</v>
      </c>
      <c r="Y27" s="24" t="s">
        <v>260</v>
      </c>
      <c r="Z27" s="24" t="s">
        <v>388</v>
      </c>
      <c r="AA27" s="45" t="s">
        <v>354</v>
      </c>
      <c r="AB27" s="45" t="s">
        <v>482</v>
      </c>
      <c r="AC27" s="23"/>
      <c r="AD27" s="23"/>
      <c r="AE27" s="23"/>
      <c r="AF27" s="22"/>
      <c r="AK27" s="33" t="str">
        <f>CHAR(CODE(AK26)+1)</f>
        <v>Z</v>
      </c>
    </row>
    <row r="28" spans="1:37" ht="13.5" customHeight="1" x14ac:dyDescent="0.15">
      <c r="B28" s="7"/>
      <c r="F28" s="12" t="s">
        <v>116</v>
      </c>
      <c r="G28" s="11"/>
      <c r="H28" s="7" t="str">
        <f t="shared" si="1"/>
        <v/>
      </c>
      <c r="I28" s="7" t="str">
        <f t="shared" si="5"/>
        <v/>
      </c>
      <c r="K28" s="7"/>
      <c r="L28" s="7"/>
      <c r="O28" s="7"/>
      <c r="P28" s="7"/>
      <c r="Q28" s="13"/>
      <c r="T28" s="7"/>
      <c r="U28" s="24" t="s">
        <v>502</v>
      </c>
      <c r="Y28" s="24" t="s">
        <v>261</v>
      </c>
      <c r="Z28" s="24" t="s">
        <v>389</v>
      </c>
      <c r="AA28" s="45" t="s">
        <v>355</v>
      </c>
      <c r="AB28" s="45" t="s">
        <v>483</v>
      </c>
      <c r="AC28" s="23"/>
      <c r="AD28" s="23"/>
      <c r="AE28" s="23"/>
      <c r="AF28" s="22"/>
      <c r="AK28" s="33" t="s">
        <v>167</v>
      </c>
    </row>
    <row r="29" spans="1:37" ht="13.5" customHeight="1" x14ac:dyDescent="0.15">
      <c r="A29" s="7"/>
      <c r="B29" s="7"/>
      <c r="F29" s="12" t="s">
        <v>170</v>
      </c>
      <c r="G29" s="11"/>
      <c r="H29" s="7" t="str">
        <f t="shared" si="1"/>
        <v/>
      </c>
      <c r="I29" s="7" t="str">
        <f t="shared" si="5"/>
        <v/>
      </c>
      <c r="K29" s="7"/>
      <c r="L29" s="7"/>
      <c r="O29" s="7"/>
      <c r="P29" s="7"/>
      <c r="Q29" s="13"/>
      <c r="T29" s="7"/>
      <c r="U29" s="24" t="s">
        <v>503</v>
      </c>
      <c r="Y29" s="24" t="s">
        <v>262</v>
      </c>
      <c r="Z29" s="24" t="s">
        <v>390</v>
      </c>
      <c r="AA29" s="45" t="s">
        <v>356</v>
      </c>
      <c r="AB29" s="45" t="s">
        <v>484</v>
      </c>
      <c r="AC29" s="23"/>
      <c r="AD29" s="23"/>
      <c r="AE29" s="23"/>
      <c r="AF29" s="22"/>
      <c r="AK29" s="33" t="str">
        <f t="shared" si="7"/>
        <v>b</v>
      </c>
    </row>
    <row r="30" spans="1:37" ht="13.5" customHeight="1" x14ac:dyDescent="0.15">
      <c r="A30" s="7"/>
      <c r="B30" s="7"/>
      <c r="F30" s="12" t="s">
        <v>171</v>
      </c>
      <c r="G30" s="11"/>
      <c r="H30" s="7" t="str">
        <f t="shared" si="1"/>
        <v/>
      </c>
      <c r="I30" s="7" t="str">
        <f t="shared" si="5"/>
        <v/>
      </c>
      <c r="K30" s="7"/>
      <c r="L30" s="7"/>
      <c r="O30" s="7"/>
      <c r="P30" s="7"/>
      <c r="Q30" s="13"/>
      <c r="T30" s="7"/>
      <c r="U30" s="24" t="s">
        <v>504</v>
      </c>
      <c r="Y30" s="24" t="s">
        <v>263</v>
      </c>
      <c r="Z30" s="24" t="s">
        <v>391</v>
      </c>
      <c r="AA30" s="45" t="s">
        <v>357</v>
      </c>
      <c r="AB30" s="45" t="s">
        <v>485</v>
      </c>
      <c r="AC30" s="23"/>
      <c r="AD30" s="23"/>
      <c r="AE30" s="23"/>
      <c r="AF30" s="22"/>
      <c r="AK30" s="33" t="str">
        <f t="shared" si="7"/>
        <v>c</v>
      </c>
    </row>
    <row r="31" spans="1:37" ht="13.5" customHeight="1" x14ac:dyDescent="0.15">
      <c r="A31" s="7"/>
      <c r="B31" s="7"/>
      <c r="F31" s="12" t="s">
        <v>172</v>
      </c>
      <c r="G31" s="11"/>
      <c r="H31" s="7" t="str">
        <f t="shared" si="1"/>
        <v/>
      </c>
      <c r="I31" s="7" t="str">
        <f t="shared" si="5"/>
        <v/>
      </c>
      <c r="K31" s="7"/>
      <c r="L31" s="7"/>
      <c r="O31" s="7"/>
      <c r="P31" s="7"/>
      <c r="Q31" s="13"/>
      <c r="T31" s="7"/>
      <c r="U31" s="24" t="s">
        <v>505</v>
      </c>
      <c r="Y31" s="24" t="s">
        <v>264</v>
      </c>
      <c r="Z31" s="24" t="s">
        <v>392</v>
      </c>
      <c r="AA31" s="45" t="s">
        <v>358</v>
      </c>
      <c r="AB31" s="45" t="s">
        <v>486</v>
      </c>
      <c r="AC31" s="23"/>
      <c r="AD31" s="23"/>
      <c r="AE31" s="23"/>
      <c r="AF31" s="22"/>
      <c r="AK31" s="33" t="str">
        <f t="shared" si="7"/>
        <v>d</v>
      </c>
    </row>
    <row r="32" spans="1:37" ht="13.5" customHeight="1" x14ac:dyDescent="0.15">
      <c r="A32" s="7"/>
      <c r="B32" s="7"/>
      <c r="F32" s="12" t="s">
        <v>173</v>
      </c>
      <c r="G32" s="11"/>
      <c r="H32" s="7" t="str">
        <f t="shared" si="1"/>
        <v/>
      </c>
      <c r="I32" s="7" t="str">
        <f t="shared" si="5"/>
        <v/>
      </c>
      <c r="K32" s="7"/>
      <c r="L32" s="7"/>
      <c r="O32" s="7"/>
      <c r="P32" s="7"/>
      <c r="Q32" s="13"/>
      <c r="T32" s="7"/>
      <c r="U32" s="24" t="s">
        <v>506</v>
      </c>
      <c r="Y32" s="24" t="s">
        <v>265</v>
      </c>
      <c r="Z32" s="24" t="s">
        <v>393</v>
      </c>
      <c r="AA32" s="45" t="s">
        <v>54</v>
      </c>
      <c r="AB32" s="45" t="s">
        <v>54</v>
      </c>
      <c r="AC32" s="23"/>
      <c r="AD32" s="23"/>
      <c r="AE32" s="23"/>
      <c r="AF32" s="22"/>
      <c r="AK32" s="33" t="str">
        <f t="shared" si="7"/>
        <v>e</v>
      </c>
    </row>
    <row r="33" spans="1:37" ht="13.5" customHeight="1" x14ac:dyDescent="0.15">
      <c r="A33" s="7"/>
      <c r="B33" s="7"/>
      <c r="F33" s="12" t="s">
        <v>174</v>
      </c>
      <c r="G33" s="11"/>
      <c r="H33" s="7" t="str">
        <f t="shared" si="1"/>
        <v/>
      </c>
      <c r="I33" s="7" t="str">
        <f t="shared" si="5"/>
        <v/>
      </c>
      <c r="K33" s="7"/>
      <c r="L33" s="7"/>
      <c r="O33" s="7"/>
      <c r="P33" s="7"/>
      <c r="Q33" s="13"/>
      <c r="T33" s="7"/>
      <c r="U33" s="24" t="s">
        <v>507</v>
      </c>
      <c r="Y33" s="24" t="s">
        <v>266</v>
      </c>
      <c r="Z33" s="24" t="s">
        <v>394</v>
      </c>
      <c r="AA33" s="36"/>
      <c r="AB33" s="23"/>
      <c r="AC33" s="23"/>
      <c r="AD33" s="23"/>
      <c r="AE33" s="23"/>
      <c r="AF33" s="22"/>
      <c r="AK33" s="33" t="str">
        <f t="shared" si="7"/>
        <v>f</v>
      </c>
    </row>
    <row r="34" spans="1:37" ht="13.5" customHeight="1" x14ac:dyDescent="0.15">
      <c r="A34" s="7"/>
      <c r="B34" s="7"/>
      <c r="F34" s="12" t="s">
        <v>175</v>
      </c>
      <c r="G34" s="11"/>
      <c r="H34" s="7" t="str">
        <f t="shared" si="1"/>
        <v/>
      </c>
      <c r="I34" s="7" t="str">
        <f t="shared" si="5"/>
        <v/>
      </c>
      <c r="K34" s="7"/>
      <c r="L34" s="7"/>
      <c r="O34" s="7"/>
      <c r="P34" s="7"/>
      <c r="Q34" s="13"/>
      <c r="T34" s="7"/>
      <c r="U34" s="24" t="s">
        <v>508</v>
      </c>
      <c r="Y34" s="24" t="s">
        <v>267</v>
      </c>
      <c r="Z34" s="24" t="s">
        <v>395</v>
      </c>
      <c r="AB34" s="23"/>
      <c r="AC34" s="23"/>
      <c r="AD34" s="23"/>
      <c r="AE34" s="23"/>
      <c r="AF34" s="22"/>
      <c r="AK34" s="33" t="str">
        <f t="shared" si="7"/>
        <v>g</v>
      </c>
    </row>
    <row r="35" spans="1:37" ht="13.5" customHeight="1" x14ac:dyDescent="0.15">
      <c r="A35" s="7"/>
      <c r="B35" s="7"/>
      <c r="F35" s="12" t="s">
        <v>176</v>
      </c>
      <c r="G35" s="11"/>
      <c r="H35" s="7" t="str">
        <f t="shared" si="1"/>
        <v/>
      </c>
      <c r="I35" s="7" t="str">
        <f t="shared" si="5"/>
        <v/>
      </c>
      <c r="K35" s="7"/>
      <c r="L35" s="7"/>
      <c r="O35" s="7"/>
      <c r="P35" s="7"/>
      <c r="Q35" s="13"/>
      <c r="T35" s="7"/>
      <c r="U35" s="24" t="s">
        <v>509</v>
      </c>
      <c r="Y35" s="24" t="s">
        <v>268</v>
      </c>
      <c r="Z35" s="24" t="s">
        <v>396</v>
      </c>
      <c r="AC35" s="23"/>
      <c r="AF35" s="22"/>
      <c r="AK35" s="33" t="str">
        <f t="shared" si="7"/>
        <v>h</v>
      </c>
    </row>
    <row r="36" spans="1:37" ht="13.5" customHeight="1" x14ac:dyDescent="0.15">
      <c r="A36" s="7"/>
      <c r="B36" s="7"/>
      <c r="F36" s="12" t="s">
        <v>177</v>
      </c>
      <c r="G36" s="11"/>
      <c r="H36" s="7" t="str">
        <f t="shared" si="1"/>
        <v/>
      </c>
      <c r="I36" s="7" t="str">
        <f t="shared" si="5"/>
        <v/>
      </c>
      <c r="K36" s="7"/>
      <c r="L36" s="7"/>
      <c r="O36" s="7"/>
      <c r="P36" s="7"/>
      <c r="Q36" s="13"/>
      <c r="T36" s="7"/>
      <c r="Y36" s="24" t="s">
        <v>269</v>
      </c>
      <c r="Z36" s="24" t="s">
        <v>397</v>
      </c>
      <c r="AF36" s="22"/>
      <c r="AK36" s="33" t="str">
        <f t="shared" si="7"/>
        <v>i</v>
      </c>
    </row>
    <row r="37" spans="1:37" ht="13.5" customHeight="1" x14ac:dyDescent="0.15">
      <c r="A37" s="7"/>
      <c r="B37" s="7"/>
      <c r="F37" s="7"/>
      <c r="G37" s="13"/>
      <c r="H37" s="7" t="str">
        <f t="shared" si="1"/>
        <v/>
      </c>
      <c r="I37" s="7" t="str">
        <f t="shared" si="5"/>
        <v/>
      </c>
      <c r="K37" s="7"/>
      <c r="L37" s="7"/>
      <c r="O37" s="7"/>
      <c r="P37" s="7"/>
      <c r="Q37" s="13"/>
      <c r="T37" s="7"/>
      <c r="Y37" s="24" t="s">
        <v>270</v>
      </c>
      <c r="Z37" s="24" t="s">
        <v>398</v>
      </c>
      <c r="AF37" s="22"/>
      <c r="AK37" s="33" t="str">
        <f t="shared" si="7"/>
        <v>j</v>
      </c>
    </row>
    <row r="38" spans="1:37" x14ac:dyDescent="0.15">
      <c r="A38" s="7"/>
      <c r="B38" s="7"/>
      <c r="F38" s="7"/>
      <c r="G38" s="13"/>
      <c r="K38" s="7"/>
      <c r="L38" s="7"/>
      <c r="O38" s="7"/>
      <c r="P38" s="7"/>
      <c r="Q38" s="13"/>
      <c r="T38" s="7"/>
      <c r="Y38" s="24" t="s">
        <v>271</v>
      </c>
      <c r="Z38" s="24" t="s">
        <v>399</v>
      </c>
      <c r="AF38" s="22"/>
      <c r="AK38" s="33" t="str">
        <f t="shared" si="7"/>
        <v>k</v>
      </c>
    </row>
    <row r="39" spans="1:37" x14ac:dyDescent="0.15">
      <c r="A39" s="7"/>
      <c r="B39" s="7"/>
      <c r="F39" s="7" t="s">
        <v>546</v>
      </c>
      <c r="G39" s="13"/>
      <c r="K39" s="7"/>
      <c r="L39" s="7"/>
      <c r="O39" s="7"/>
      <c r="P39" s="7"/>
      <c r="Q39" s="13"/>
      <c r="T39" s="7"/>
      <c r="U39" s="24" t="s">
        <v>511</v>
      </c>
      <c r="Y39" s="24" t="s">
        <v>272</v>
      </c>
      <c r="Z39" s="24" t="s">
        <v>400</v>
      </c>
      <c r="AF39" s="22"/>
      <c r="AK39" s="33" t="str">
        <f t="shared" si="7"/>
        <v>l</v>
      </c>
    </row>
    <row r="40" spans="1:37" x14ac:dyDescent="0.15">
      <c r="A40" s="7"/>
      <c r="B40" s="7"/>
      <c r="F40" s="7"/>
      <c r="G40" s="13"/>
      <c r="K40" s="7"/>
      <c r="L40" s="7"/>
      <c r="O40" s="7"/>
      <c r="P40" s="7"/>
      <c r="Q40" s="13"/>
      <c r="T40" s="7"/>
      <c r="U40" s="24"/>
      <c r="Y40" s="24" t="s">
        <v>273</v>
      </c>
      <c r="Z40" s="24" t="s">
        <v>401</v>
      </c>
      <c r="AF40" s="22"/>
      <c r="AK40" s="33" t="str">
        <f t="shared" si="7"/>
        <v>m</v>
      </c>
    </row>
    <row r="41" spans="1:37" x14ac:dyDescent="0.15">
      <c r="A41" s="7"/>
      <c r="B41" s="7"/>
      <c r="F41" s="7"/>
      <c r="G41" s="13"/>
      <c r="K41" s="7"/>
      <c r="L41" s="7"/>
      <c r="O41" s="7"/>
      <c r="P41" s="7"/>
      <c r="Q41" s="13"/>
      <c r="T41" s="7"/>
      <c r="U41" s="24" t="s">
        <v>215</v>
      </c>
      <c r="Y41" s="24" t="s">
        <v>274</v>
      </c>
      <c r="Z41" s="24" t="s">
        <v>402</v>
      </c>
      <c r="AF41" s="22"/>
      <c r="AK41" s="33" t="str">
        <f t="shared" si="7"/>
        <v>n</v>
      </c>
    </row>
    <row r="42" spans="1:37" x14ac:dyDescent="0.15">
      <c r="A42" s="7"/>
      <c r="B42" s="7"/>
      <c r="F42" s="7"/>
      <c r="G42" s="13"/>
      <c r="K42" s="7"/>
      <c r="L42" s="7"/>
      <c r="O42" s="7"/>
      <c r="P42" s="7"/>
      <c r="Q42" s="13"/>
      <c r="T42" s="7"/>
      <c r="U42" s="24" t="s">
        <v>225</v>
      </c>
      <c r="Y42" s="24" t="s">
        <v>275</v>
      </c>
      <c r="Z42" s="24" t="s">
        <v>403</v>
      </c>
      <c r="AF42" s="22"/>
      <c r="AK42" s="33" t="str">
        <f t="shared" si="7"/>
        <v>o</v>
      </c>
    </row>
    <row r="43" spans="1:37" x14ac:dyDescent="0.15">
      <c r="A43" s="7"/>
      <c r="B43" s="7"/>
      <c r="F43" s="7"/>
      <c r="G43" s="13"/>
      <c r="K43" s="7"/>
      <c r="L43" s="7"/>
      <c r="O43" s="7"/>
      <c r="P43" s="7"/>
      <c r="Q43" s="13"/>
      <c r="T43" s="7"/>
      <c r="Y43" s="24" t="s">
        <v>276</v>
      </c>
      <c r="Z43" s="24" t="s">
        <v>404</v>
      </c>
      <c r="AF43" s="22"/>
      <c r="AK43" s="33" t="str">
        <f t="shared" si="7"/>
        <v>p</v>
      </c>
    </row>
    <row r="44" spans="1:37" x14ac:dyDescent="0.15">
      <c r="A44" s="7"/>
      <c r="B44" s="7"/>
      <c r="F44" s="7"/>
      <c r="G44" s="13"/>
      <c r="K44" s="7"/>
      <c r="L44" s="7"/>
      <c r="O44" s="7"/>
      <c r="P44" s="7"/>
      <c r="Q44" s="13"/>
      <c r="T44" s="7"/>
      <c r="Y44" s="24" t="s">
        <v>277</v>
      </c>
      <c r="Z44" s="24" t="s">
        <v>405</v>
      </c>
      <c r="AF44" s="22"/>
      <c r="AK44" s="33" t="str">
        <f t="shared" si="7"/>
        <v>q</v>
      </c>
    </row>
    <row r="45" spans="1:37" x14ac:dyDescent="0.15">
      <c r="A45" s="7"/>
      <c r="B45" s="7"/>
      <c r="F45" s="7"/>
      <c r="G45" s="13"/>
      <c r="K45" s="7"/>
      <c r="L45" s="7"/>
      <c r="O45" s="7"/>
      <c r="P45" s="7"/>
      <c r="Q45" s="13"/>
      <c r="T45" s="7"/>
      <c r="U45" s="21" t="s">
        <v>149</v>
      </c>
      <c r="Y45" s="24" t="s">
        <v>278</v>
      </c>
      <c r="Z45" s="24" t="s">
        <v>406</v>
      </c>
      <c r="AF45" s="22"/>
      <c r="AK45" s="33" t="str">
        <f t="shared" si="7"/>
        <v>r</v>
      </c>
    </row>
    <row r="46" spans="1:37" x14ac:dyDescent="0.15">
      <c r="A46" s="7"/>
      <c r="B46" s="7"/>
      <c r="F46" s="7"/>
      <c r="G46" s="13"/>
      <c r="K46" s="7"/>
      <c r="L46" s="7"/>
      <c r="O46" s="7"/>
      <c r="P46" s="7"/>
      <c r="Q46" s="13"/>
      <c r="T46" s="7"/>
      <c r="U46" s="52" t="s">
        <v>533</v>
      </c>
      <c r="Y46" s="24" t="s">
        <v>279</v>
      </c>
      <c r="Z46" s="24" t="s">
        <v>407</v>
      </c>
      <c r="AF46" s="22"/>
      <c r="AK46" s="33" t="str">
        <f t="shared" si="7"/>
        <v>s</v>
      </c>
    </row>
    <row r="47" spans="1:37" x14ac:dyDescent="0.15">
      <c r="A47" s="7"/>
      <c r="B47" s="7"/>
      <c r="F47" s="7"/>
      <c r="G47" s="13"/>
      <c r="K47" s="7"/>
      <c r="L47" s="7"/>
      <c r="O47" s="7"/>
      <c r="P47" s="7"/>
      <c r="Q47" s="13"/>
      <c r="T47" s="7"/>
      <c r="Y47" s="24" t="s">
        <v>280</v>
      </c>
      <c r="Z47" s="24" t="s">
        <v>408</v>
      </c>
      <c r="AF47" s="22"/>
      <c r="AK47" s="33" t="str">
        <f t="shared" si="7"/>
        <v>t</v>
      </c>
    </row>
    <row r="48" spans="1:37" x14ac:dyDescent="0.15">
      <c r="A48" s="7"/>
      <c r="B48" s="7"/>
      <c r="F48" s="7"/>
      <c r="G48" s="13"/>
      <c r="K48" s="7"/>
      <c r="L48" s="7"/>
      <c r="O48" s="7"/>
      <c r="P48" s="7"/>
      <c r="Q48" s="13"/>
      <c r="T48" s="7"/>
      <c r="U48" s="52">
        <v>2021</v>
      </c>
      <c r="Y48" s="24" t="s">
        <v>281</v>
      </c>
      <c r="Z48" s="24" t="s">
        <v>409</v>
      </c>
      <c r="AF48" s="22"/>
      <c r="AK48" s="33" t="str">
        <f t="shared" si="7"/>
        <v>u</v>
      </c>
    </row>
    <row r="49" spans="1:37" x14ac:dyDescent="0.15">
      <c r="A49" s="7"/>
      <c r="B49" s="7"/>
      <c r="F49" s="7"/>
      <c r="G49" s="13"/>
      <c r="K49" s="7"/>
      <c r="L49" s="7"/>
      <c r="O49" s="7"/>
      <c r="P49" s="7"/>
      <c r="Q49" s="13"/>
      <c r="T49" s="7"/>
      <c r="U49" s="52">
        <v>2022</v>
      </c>
      <c r="Y49" s="24" t="s">
        <v>282</v>
      </c>
      <c r="Z49" s="24" t="s">
        <v>410</v>
      </c>
      <c r="AF49" s="22"/>
      <c r="AK49" s="33" t="str">
        <f t="shared" si="7"/>
        <v>v</v>
      </c>
    </row>
    <row r="50" spans="1:37" x14ac:dyDescent="0.15">
      <c r="A50" s="7"/>
      <c r="B50" s="7"/>
      <c r="F50" s="7"/>
      <c r="G50" s="13"/>
      <c r="K50" s="7"/>
      <c r="L50" s="7"/>
      <c r="O50" s="7"/>
      <c r="P50" s="7"/>
      <c r="Q50" s="13"/>
      <c r="T50" s="7"/>
      <c r="U50" s="52">
        <v>2023</v>
      </c>
      <c r="Y50" s="24" t="s">
        <v>283</v>
      </c>
      <c r="Z50" s="24" t="s">
        <v>411</v>
      </c>
      <c r="AF50" s="22"/>
    </row>
    <row r="51" spans="1:37" x14ac:dyDescent="0.15">
      <c r="A51" s="7"/>
      <c r="B51" s="7"/>
      <c r="F51" s="7"/>
      <c r="G51" s="13"/>
      <c r="K51" s="7"/>
      <c r="L51" s="7"/>
      <c r="O51" s="7"/>
      <c r="P51" s="7"/>
      <c r="Q51" s="13"/>
      <c r="T51" s="7"/>
      <c r="U51" s="52">
        <v>2024</v>
      </c>
      <c r="Y51" s="24" t="s">
        <v>284</v>
      </c>
      <c r="Z51" s="24" t="s">
        <v>412</v>
      </c>
      <c r="AF51" s="22"/>
    </row>
    <row r="52" spans="1:37" x14ac:dyDescent="0.15">
      <c r="A52" s="7"/>
      <c r="B52" s="7"/>
      <c r="F52" s="7"/>
      <c r="G52" s="13"/>
      <c r="K52" s="7"/>
      <c r="L52" s="7"/>
      <c r="O52" s="7"/>
      <c r="P52" s="7"/>
      <c r="Q52" s="13"/>
      <c r="T52" s="7"/>
      <c r="U52" s="52">
        <v>2025</v>
      </c>
      <c r="Y52" s="24" t="s">
        <v>285</v>
      </c>
      <c r="Z52" s="24" t="s">
        <v>413</v>
      </c>
      <c r="AF52" s="22"/>
    </row>
    <row r="53" spans="1:37" x14ac:dyDescent="0.15">
      <c r="A53" s="7"/>
      <c r="B53" s="7"/>
      <c r="F53" s="7"/>
      <c r="G53" s="13"/>
      <c r="K53" s="7"/>
      <c r="L53" s="7"/>
      <c r="O53" s="7"/>
      <c r="P53" s="7"/>
      <c r="Q53" s="13"/>
      <c r="T53" s="7"/>
      <c r="U53" s="52">
        <v>2026</v>
      </c>
      <c r="Y53" s="24" t="s">
        <v>286</v>
      </c>
      <c r="Z53" s="24" t="s">
        <v>414</v>
      </c>
      <c r="AF53" s="22"/>
    </row>
    <row r="54" spans="1:37" x14ac:dyDescent="0.15">
      <c r="A54" s="7"/>
      <c r="B54" s="7"/>
      <c r="F54" s="7"/>
      <c r="G54" s="13"/>
      <c r="K54" s="7"/>
      <c r="L54" s="7"/>
      <c r="O54" s="7"/>
      <c r="P54" s="14"/>
      <c r="Q54" s="13"/>
      <c r="T54" s="7"/>
      <c r="Y54" s="24" t="s">
        <v>287</v>
      </c>
      <c r="Z54" s="24" t="s">
        <v>415</v>
      </c>
      <c r="AF54" s="22"/>
    </row>
    <row r="55" spans="1:37" x14ac:dyDescent="0.15">
      <c r="A55" s="7"/>
      <c r="B55" s="7"/>
      <c r="F55" s="7"/>
      <c r="G55" s="13"/>
      <c r="K55" s="7"/>
      <c r="L55" s="7"/>
      <c r="O55" s="7"/>
      <c r="P55" s="7"/>
      <c r="Q55" s="13"/>
      <c r="T55" s="7"/>
      <c r="Y55" s="24" t="s">
        <v>288</v>
      </c>
      <c r="Z55" s="24" t="s">
        <v>416</v>
      </c>
      <c r="AF55" s="22"/>
    </row>
    <row r="56" spans="1:37" x14ac:dyDescent="0.15">
      <c r="A56" s="7"/>
      <c r="B56" s="7"/>
      <c r="F56" s="7"/>
      <c r="G56" s="13"/>
      <c r="K56" s="7"/>
      <c r="L56" s="7"/>
      <c r="O56" s="7"/>
      <c r="P56" s="7"/>
      <c r="Q56" s="13"/>
      <c r="T56" s="7"/>
      <c r="U56" s="52">
        <v>20</v>
      </c>
      <c r="Y56" s="24" t="s">
        <v>289</v>
      </c>
      <c r="Z56" s="24" t="s">
        <v>417</v>
      </c>
      <c r="AF56" s="22"/>
    </row>
    <row r="57" spans="1:37" x14ac:dyDescent="0.15">
      <c r="A57" s="7"/>
      <c r="B57" s="7"/>
      <c r="F57" s="7"/>
      <c r="G57" s="13"/>
      <c r="K57" s="7"/>
      <c r="L57" s="7"/>
      <c r="O57" s="7"/>
      <c r="P57" s="7"/>
      <c r="Q57" s="13"/>
      <c r="T57" s="7"/>
      <c r="U57" s="24" t="s">
        <v>487</v>
      </c>
      <c r="Y57" s="24" t="s">
        <v>290</v>
      </c>
      <c r="Z57" s="24" t="s">
        <v>418</v>
      </c>
      <c r="AF57" s="22"/>
    </row>
    <row r="58" spans="1:37" x14ac:dyDescent="0.15">
      <c r="A58" s="7"/>
      <c r="B58" s="7"/>
      <c r="F58" s="7"/>
      <c r="G58" s="13"/>
      <c r="K58" s="7"/>
      <c r="L58" s="7"/>
      <c r="O58" s="7"/>
      <c r="P58" s="7"/>
      <c r="Q58" s="13"/>
      <c r="T58" s="7"/>
      <c r="U58" s="24" t="s">
        <v>488</v>
      </c>
      <c r="Y58" s="24" t="s">
        <v>291</v>
      </c>
      <c r="Z58" s="24" t="s">
        <v>419</v>
      </c>
      <c r="AF58" s="22"/>
    </row>
    <row r="59" spans="1:37" x14ac:dyDescent="0.15">
      <c r="A59" s="7"/>
      <c r="B59" s="7"/>
      <c r="F59" s="7"/>
      <c r="G59" s="13"/>
      <c r="K59" s="7"/>
      <c r="L59" s="7"/>
      <c r="O59" s="7"/>
      <c r="P59" s="7"/>
      <c r="Q59" s="13"/>
      <c r="T59" s="7"/>
      <c r="Y59" s="24" t="s">
        <v>292</v>
      </c>
      <c r="Z59" s="24" t="s">
        <v>420</v>
      </c>
      <c r="AF59" s="22"/>
    </row>
    <row r="60" spans="1:37" x14ac:dyDescent="0.15">
      <c r="A60" s="7"/>
      <c r="B60" s="7"/>
      <c r="F60" s="7"/>
      <c r="G60" s="13"/>
      <c r="K60" s="7"/>
      <c r="L60" s="7"/>
      <c r="O60" s="7"/>
      <c r="P60" s="7"/>
      <c r="Q60" s="13"/>
      <c r="T60" s="7"/>
      <c r="Y60" s="24" t="s">
        <v>293</v>
      </c>
      <c r="Z60" s="24" t="s">
        <v>421</v>
      </c>
      <c r="AF60" s="22"/>
    </row>
    <row r="61" spans="1:37" x14ac:dyDescent="0.15">
      <c r="A61" s="7"/>
      <c r="B61" s="7"/>
      <c r="F61" s="7"/>
      <c r="G61" s="13"/>
      <c r="K61" s="7"/>
      <c r="L61" s="7"/>
      <c r="O61" s="7"/>
      <c r="P61" s="7"/>
      <c r="Q61" s="13"/>
      <c r="T61" s="7"/>
      <c r="Y61" s="24" t="s">
        <v>294</v>
      </c>
      <c r="Z61" s="24" t="s">
        <v>422</v>
      </c>
      <c r="AF61" s="22"/>
    </row>
    <row r="62" spans="1:37" x14ac:dyDescent="0.15">
      <c r="A62" s="7"/>
      <c r="B62" s="7"/>
      <c r="F62" s="7"/>
      <c r="G62" s="13"/>
      <c r="K62" s="7"/>
      <c r="L62" s="7"/>
      <c r="O62" s="7"/>
      <c r="P62" s="7"/>
      <c r="Q62" s="13"/>
      <c r="T62" s="7"/>
      <c r="Y62" s="24" t="s">
        <v>295</v>
      </c>
      <c r="Z62" s="24" t="s">
        <v>423</v>
      </c>
      <c r="AF62" s="22"/>
    </row>
    <row r="63" spans="1:37" x14ac:dyDescent="0.15">
      <c r="A63" s="7"/>
      <c r="B63" s="7"/>
      <c r="F63" s="7"/>
      <c r="G63" s="13"/>
      <c r="K63" s="7"/>
      <c r="L63" s="7"/>
      <c r="O63" s="7"/>
      <c r="P63" s="7"/>
      <c r="Q63" s="13"/>
      <c r="T63" s="7"/>
      <c r="Y63" s="24" t="s">
        <v>296</v>
      </c>
      <c r="Z63" s="24" t="s">
        <v>424</v>
      </c>
      <c r="AF63" s="22"/>
    </row>
    <row r="64" spans="1:37" x14ac:dyDescent="0.15">
      <c r="A64" s="7"/>
      <c r="B64" s="7"/>
      <c r="F64" s="7"/>
      <c r="G64" s="13"/>
      <c r="K64" s="7"/>
      <c r="L64" s="7"/>
      <c r="O64" s="7"/>
      <c r="P64" s="7"/>
      <c r="Q64" s="13"/>
      <c r="T64" s="7"/>
      <c r="Y64" s="24" t="s">
        <v>297</v>
      </c>
      <c r="Z64" s="24" t="s">
        <v>425</v>
      </c>
      <c r="AF64" s="22"/>
    </row>
    <row r="65" spans="1:32" x14ac:dyDescent="0.15">
      <c r="A65" s="7"/>
      <c r="B65" s="7"/>
      <c r="F65" s="7"/>
      <c r="G65" s="13"/>
      <c r="K65" s="7"/>
      <c r="L65" s="7"/>
      <c r="O65" s="7"/>
      <c r="P65" s="7"/>
      <c r="Q65" s="13"/>
      <c r="T65" s="7"/>
      <c r="Y65" s="24" t="s">
        <v>298</v>
      </c>
      <c r="Z65" s="24" t="s">
        <v>426</v>
      </c>
      <c r="AF65" s="22"/>
    </row>
    <row r="66" spans="1:32" x14ac:dyDescent="0.15">
      <c r="A66" s="7"/>
      <c r="B66" s="7"/>
      <c r="F66" s="7"/>
      <c r="G66" s="13"/>
      <c r="K66" s="7"/>
      <c r="L66" s="7"/>
      <c r="O66" s="7"/>
      <c r="P66" s="7"/>
      <c r="Q66" s="13"/>
      <c r="T66" s="7"/>
      <c r="Y66" s="24" t="s">
        <v>55</v>
      </c>
      <c r="Z66" s="24" t="s">
        <v>427</v>
      </c>
      <c r="AF66" s="22"/>
    </row>
    <row r="67" spans="1:32" x14ac:dyDescent="0.15">
      <c r="A67" s="7"/>
      <c r="B67" s="7"/>
      <c r="F67" s="7"/>
      <c r="G67" s="13"/>
      <c r="K67" s="7"/>
      <c r="L67" s="7"/>
      <c r="O67" s="7"/>
      <c r="P67" s="7"/>
      <c r="Q67" s="13"/>
      <c r="T67" s="7"/>
      <c r="Y67" s="24" t="s">
        <v>299</v>
      </c>
      <c r="Z67" s="24" t="s">
        <v>428</v>
      </c>
      <c r="AF67" s="22"/>
    </row>
    <row r="68" spans="1:32" x14ac:dyDescent="0.15">
      <c r="A68" s="7"/>
      <c r="B68" s="7"/>
      <c r="F68" s="7"/>
      <c r="G68" s="13"/>
      <c r="K68" s="7"/>
      <c r="L68" s="7"/>
      <c r="O68" s="7"/>
      <c r="P68" s="7"/>
      <c r="Q68" s="13"/>
      <c r="T68" s="7"/>
      <c r="Y68" s="24" t="s">
        <v>300</v>
      </c>
      <c r="Z68" s="24" t="s">
        <v>429</v>
      </c>
      <c r="AF68" s="22"/>
    </row>
    <row r="69" spans="1:32" x14ac:dyDescent="0.15">
      <c r="A69" s="7"/>
      <c r="B69" s="7"/>
      <c r="F69" s="7"/>
      <c r="G69" s="13"/>
      <c r="K69" s="7"/>
      <c r="L69" s="7"/>
      <c r="O69" s="7"/>
      <c r="P69" s="7"/>
      <c r="Q69" s="13"/>
      <c r="T69" s="7"/>
      <c r="Y69" s="24" t="s">
        <v>301</v>
      </c>
      <c r="Z69" s="24" t="s">
        <v>430</v>
      </c>
      <c r="AF69" s="22"/>
    </row>
    <row r="70" spans="1:32" x14ac:dyDescent="0.15">
      <c r="A70" s="7"/>
      <c r="B70" s="7"/>
      <c r="Y70" s="24" t="s">
        <v>302</v>
      </c>
      <c r="Z70" s="24" t="s">
        <v>431</v>
      </c>
    </row>
    <row r="71" spans="1:32" x14ac:dyDescent="0.15">
      <c r="Y71" s="24" t="s">
        <v>303</v>
      </c>
      <c r="Z71" s="24" t="s">
        <v>432</v>
      </c>
    </row>
    <row r="72" spans="1:32" x14ac:dyDescent="0.15">
      <c r="Y72" s="24" t="s">
        <v>304</v>
      </c>
      <c r="Z72" s="24" t="s">
        <v>433</v>
      </c>
    </row>
    <row r="73" spans="1:32" x14ac:dyDescent="0.15">
      <c r="Y73" s="24" t="s">
        <v>305</v>
      </c>
      <c r="Z73" s="24" t="s">
        <v>434</v>
      </c>
    </row>
    <row r="74" spans="1:32" x14ac:dyDescent="0.15">
      <c r="Y74" s="24" t="s">
        <v>306</v>
      </c>
      <c r="Z74" s="24" t="s">
        <v>435</v>
      </c>
    </row>
    <row r="75" spans="1:32" x14ac:dyDescent="0.15">
      <c r="Y75" s="24" t="s">
        <v>307</v>
      </c>
      <c r="Z75" s="24" t="s">
        <v>436</v>
      </c>
    </row>
    <row r="76" spans="1:32" x14ac:dyDescent="0.15">
      <c r="Y76" s="24" t="s">
        <v>308</v>
      </c>
      <c r="Z76" s="24" t="s">
        <v>437</v>
      </c>
    </row>
    <row r="77" spans="1:32" x14ac:dyDescent="0.15">
      <c r="Y77" s="24" t="s">
        <v>309</v>
      </c>
      <c r="Z77" s="24" t="s">
        <v>438</v>
      </c>
    </row>
    <row r="78" spans="1:32" x14ac:dyDescent="0.15">
      <c r="Y78" s="24" t="s">
        <v>310</v>
      </c>
      <c r="Z78" s="24" t="s">
        <v>439</v>
      </c>
    </row>
    <row r="79" spans="1:32" x14ac:dyDescent="0.15">
      <c r="Y79" s="24" t="s">
        <v>311</v>
      </c>
      <c r="Z79" s="24" t="s">
        <v>440</v>
      </c>
    </row>
    <row r="80" spans="1:32" x14ac:dyDescent="0.15">
      <c r="Y80" s="24" t="s">
        <v>312</v>
      </c>
      <c r="Z80" s="24" t="s">
        <v>441</v>
      </c>
    </row>
    <row r="81" spans="25:26" x14ac:dyDescent="0.15">
      <c r="Y81" s="24" t="s">
        <v>313</v>
      </c>
      <c r="Z81" s="24" t="s">
        <v>442</v>
      </c>
    </row>
    <row r="82" spans="25:26" x14ac:dyDescent="0.15">
      <c r="Y82" s="24" t="s">
        <v>314</v>
      </c>
      <c r="Z82" s="24" t="s">
        <v>443</v>
      </c>
    </row>
    <row r="83" spans="25:26" x14ac:dyDescent="0.15">
      <c r="Y83" s="24" t="s">
        <v>315</v>
      </c>
      <c r="Z83" s="24" t="s">
        <v>444</v>
      </c>
    </row>
    <row r="84" spans="25:26" x14ac:dyDescent="0.15">
      <c r="Y84" s="24" t="s">
        <v>316</v>
      </c>
      <c r="Z84" s="24" t="s">
        <v>445</v>
      </c>
    </row>
    <row r="85" spans="25:26" x14ac:dyDescent="0.15">
      <c r="Y85" s="24" t="s">
        <v>317</v>
      </c>
      <c r="Z85" s="24" t="s">
        <v>446</v>
      </c>
    </row>
    <row r="86" spans="25:26" x14ac:dyDescent="0.15">
      <c r="Y86" s="24" t="s">
        <v>318</v>
      </c>
      <c r="Z86" s="24" t="s">
        <v>447</v>
      </c>
    </row>
    <row r="87" spans="25:26" x14ac:dyDescent="0.15">
      <c r="Y87" s="24" t="s">
        <v>319</v>
      </c>
      <c r="Z87" s="24" t="s">
        <v>448</v>
      </c>
    </row>
    <row r="88" spans="25:26" x14ac:dyDescent="0.15">
      <c r="Y88" s="24" t="s">
        <v>320</v>
      </c>
      <c r="Z88" s="24" t="s">
        <v>449</v>
      </c>
    </row>
    <row r="89" spans="25:26" x14ac:dyDescent="0.15">
      <c r="Y89" s="24" t="s">
        <v>321</v>
      </c>
      <c r="Z89" s="24" t="s">
        <v>450</v>
      </c>
    </row>
    <row r="90" spans="25:26" x14ac:dyDescent="0.15">
      <c r="Y90" s="24" t="s">
        <v>322</v>
      </c>
      <c r="Z90" s="24" t="s">
        <v>451</v>
      </c>
    </row>
    <row r="91" spans="25:26" x14ac:dyDescent="0.15">
      <c r="Y91" s="24" t="s">
        <v>323</v>
      </c>
      <c r="Z91" s="24" t="s">
        <v>452</v>
      </c>
    </row>
    <row r="92" spans="25:26" x14ac:dyDescent="0.15">
      <c r="Y92" s="24" t="s">
        <v>324</v>
      </c>
      <c r="Z92" s="24" t="s">
        <v>453</v>
      </c>
    </row>
    <row r="93" spans="25:26" x14ac:dyDescent="0.15">
      <c r="Y93" s="24" t="s">
        <v>325</v>
      </c>
      <c r="Z93" s="24" t="s">
        <v>454</v>
      </c>
    </row>
    <row r="94" spans="25:26" x14ac:dyDescent="0.15">
      <c r="Y94" s="24" t="s">
        <v>326</v>
      </c>
      <c r="Z94" s="24" t="s">
        <v>455</v>
      </c>
    </row>
    <row r="95" spans="25:26" x14ac:dyDescent="0.15">
      <c r="Y95" s="24" t="s">
        <v>327</v>
      </c>
      <c r="Z95" s="24" t="s">
        <v>456</v>
      </c>
    </row>
    <row r="96" spans="25:26" x14ac:dyDescent="0.15">
      <c r="Y96" s="24" t="s">
        <v>231</v>
      </c>
      <c r="Z96" s="24" t="s">
        <v>457</v>
      </c>
    </row>
    <row r="97" spans="25:26" x14ac:dyDescent="0.15">
      <c r="Y97" s="24" t="s">
        <v>328</v>
      </c>
      <c r="Z97" s="24" t="s">
        <v>458</v>
      </c>
    </row>
    <row r="98" spans="25:26" x14ac:dyDescent="0.15">
      <c r="Y98" s="24" t="s">
        <v>329</v>
      </c>
      <c r="Z98" s="24" t="s">
        <v>459</v>
      </c>
    </row>
    <row r="99" spans="25:26" x14ac:dyDescent="0.15">
      <c r="Y99" s="24" t="s">
        <v>359</v>
      </c>
      <c r="Z99" s="24" t="s">
        <v>460</v>
      </c>
    </row>
    <row r="100" spans="25:26" x14ac:dyDescent="0.15">
      <c r="Y100" s="24" t="s">
        <v>536</v>
      </c>
      <c r="Z100" s="24" t="s">
        <v>461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2022-12-01T08:44:25Z</dcterms:created>
  <dcterms:modified xsi:type="dcterms:W3CDTF">2022-12-01T08:48:16Z</dcterms:modified>
</cp:coreProperties>
</file>