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8"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補正予算レビューシート!$A$2:$BH$123</definedName>
    <definedName name="_xlnm.Print_Area" localSheetId="0">補正予算レビューシート!$A$1:$AX$123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42" i="13" l="1"/>
  <c r="AI42" i="13"/>
  <c r="AE42" i="13"/>
  <c r="AM37" i="13"/>
  <c r="AI37" i="13"/>
  <c r="AE37" i="13"/>
  <c r="P25" i="13"/>
  <c r="AD22" i="13"/>
  <c r="W22" i="13"/>
  <c r="P22" i="13"/>
  <c r="AK19" i="13"/>
  <c r="AY123" i="13"/>
  <c r="AY122" i="13"/>
  <c r="AY121" i="13"/>
  <c r="AY120" i="13"/>
  <c r="AY119" i="13"/>
  <c r="AY118" i="13"/>
  <c r="AY117" i="13"/>
  <c r="AY116" i="13"/>
  <c r="AY115" i="13"/>
  <c r="AU108" i="13"/>
  <c r="Y108" i="13"/>
  <c r="AW88" i="13"/>
  <c r="AT88" i="13"/>
  <c r="AQ88" i="13"/>
  <c r="AL88" i="13"/>
  <c r="AI88" i="13"/>
  <c r="AF88" i="13"/>
  <c r="Z88" i="13"/>
  <c r="W88" i="13"/>
  <c r="T88" i="13"/>
  <c r="N88" i="13"/>
  <c r="AW87" i="13"/>
  <c r="AT87" i="13"/>
  <c r="AQ87" i="13"/>
  <c r="AL87" i="13"/>
  <c r="AI87" i="13"/>
  <c r="AF87" i="13"/>
  <c r="Z87" i="13"/>
  <c r="W87" i="13"/>
  <c r="T87" i="13"/>
  <c r="N87" i="13"/>
  <c r="K87" i="13"/>
  <c r="H87" i="13"/>
  <c r="AY45" i="13"/>
  <c r="AY38" i="13"/>
  <c r="AY40" i="13" s="1"/>
  <c r="AD19" i="13"/>
  <c r="AD21" i="13" s="1"/>
  <c r="W19" i="13"/>
  <c r="W21" i="13" s="1"/>
  <c r="P19" i="13"/>
  <c r="P21" i="13" s="1"/>
  <c r="AV2" i="13"/>
  <c r="AY42" i="13"/>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3"/>
  <c r="D3" i="4"/>
  <c r="D4" i="4"/>
  <c r="D5" i="4"/>
  <c r="D6" i="4"/>
  <c r="D7" i="4"/>
  <c r="D8" i="4"/>
  <c r="D9" i="4"/>
  <c r="D10" i="4"/>
  <c r="D11" i="4"/>
  <c r="D12" i="4"/>
  <c r="N4" i="4"/>
  <c r="N5" i="4"/>
  <c r="N6" i="4"/>
  <c r="N7" i="4"/>
  <c r="N8" i="4"/>
  <c r="N9" i="4"/>
  <c r="N10" i="4"/>
  <c r="N11" i="4"/>
  <c r="K13" i="4"/>
  <c r="AE8" i="13"/>
  <c r="S3" i="4"/>
  <c r="S4" i="4"/>
  <c r="S5" i="4"/>
  <c r="S6" i="4"/>
  <c r="S7" i="4"/>
  <c r="S8" i="4"/>
  <c r="P10" i="4"/>
  <c r="G11" i="13"/>
  <c r="D13" i="4"/>
  <c r="D14" i="4"/>
  <c r="D15" i="4"/>
  <c r="D16" i="4"/>
  <c r="D17" i="4"/>
  <c r="D18" i="4"/>
  <c r="D19" i="4"/>
  <c r="D20" i="4"/>
  <c r="D21" i="4"/>
  <c r="D22" i="4"/>
  <c r="D23" i="4"/>
  <c r="A27" i="4"/>
  <c r="G8" i="13"/>
  <c r="AY41" i="13" l="1"/>
  <c r="AY39" i="13"/>
  <c r="AY43" i="13"/>
  <c r="AY44" i="13"/>
</calcChain>
</file>

<file path=xl/sharedStrings.xml><?xml version="1.0" encoding="utf-8"?>
<sst xmlns="http://schemas.openxmlformats.org/spreadsheetml/2006/main" count="814" uniqueCount="647">
  <si>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</si>
  <si>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</si>
  <si>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</si>
  <si>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</si>
  <si>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</si>
  <si>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</si>
  <si>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</si>
  <si>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</si>
  <si>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</si>
  <si>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</si>
  <si>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</si>
  <si>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</si>
  <si>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</si>
  <si>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</si>
  <si>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</si>
  <si>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</si>
  <si>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</si>
  <si>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</si>
  <si>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</si>
  <si>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</si>
  <si>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</si>
  <si>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</si>
  <si>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</si>
  <si>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</si>
  <si>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</si>
  <si>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</si>
  <si>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</si>
  <si>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</si>
  <si>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</si>
  <si>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</si>
  <si>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</si>
  <si>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</si>
  <si>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</si>
  <si>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</si>
  <si>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</si>
  <si>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</si>
  <si>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</si>
  <si>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</si>
  <si>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</si>
  <si>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</si>
  <si>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</si>
  <si>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</si>
  <si>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</si>
  <si>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</si>
  <si>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</si>
  <si>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</si>
  <si>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</si>
  <si>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</si>
  <si>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</si>
  <si>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</si>
  <si>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</si>
  <si>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</si>
  <si>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</si>
  <si>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</si>
  <si>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</si>
  <si>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</si>
  <si>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</si>
  <si>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</si>
  <si>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</si>
  <si>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</si>
  <si>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</si>
  <si>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</si>
  <si>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</si>
  <si>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</si>
  <si>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</si>
  <si>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</si>
  <si>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</si>
  <si>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</si>
  <si>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</si>
  <si>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</si>
  <si>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</si>
  <si>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</si>
  <si>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</si>
  <si>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</si>
  <si>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</si>
  <si>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</si>
  <si>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</si>
  <si>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</si>
  <si>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</si>
  <si>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</si>
  <si>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</si>
  <si>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</si>
  <si>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</si>
  <si>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</si>
  <si>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</si>
  <si>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</si>
  <si>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</si>
  <si>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</si>
  <si>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</si>
  <si>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</si>
  <si>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</si>
  <si>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</si>
  <si>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</si>
  <si>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</si>
  <si>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</si>
  <si>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</si>
  <si>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</si>
  <si>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</si>
  <si>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</si>
  <si>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</si>
  <si>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</si>
  <si>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</si>
  <si>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</si>
  <si>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</si>
  <si>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</si>
  <si>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</si>
  <si>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</si>
  <si>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</si>
  <si>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</si>
  <si>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</si>
  <si>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</si>
  <si>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</si>
  <si>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</si>
  <si>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</si>
  <si>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</si>
  <si>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</si>
  <si>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</si>
  <si>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</si>
  <si>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</si>
  <si>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</si>
  <si>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</si>
  <si>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</si>
  <si>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</si>
  <si>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</si>
  <si>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</si>
  <si>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</si>
  <si>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</si>
  <si>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</si>
  <si>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</si>
  <si>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</si>
  <si>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</si>
  <si>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</si>
  <si>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</si>
  <si>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</si>
  <si>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</si>
  <si>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</si>
  <si>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</si>
  <si>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</si>
  <si>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</si>
  <si>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</si>
  <si>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</si>
  <si>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</si>
  <si>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</si>
  <si>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</si>
  <si>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</si>
  <si>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</si>
  <si>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</si>
  <si>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</si>
  <si>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</si>
  <si>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</si>
  <si>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</si>
  <si>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</si>
  <si>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</si>
  <si>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</si>
  <si>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</si>
  <si>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</si>
  <si>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</si>
  <si>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</si>
  <si>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</si>
  <si>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</si>
  <si>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</si>
  <si>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</si>
  <si>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</si>
  <si>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</si>
  <si>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</si>
  <si>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</si>
  <si>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</si>
  <si>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</si>
  <si>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</si>
  <si>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</si>
  <si>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</si>
  <si>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</si>
  <si>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</si>
  <si>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</si>
  <si>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</si>
  <si>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</si>
  <si>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</si>
  <si>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</si>
  <si>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</si>
  <si>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</si>
  <si>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</si>
  <si>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</si>
  <si>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</si>
  <si>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</si>
  <si>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</si>
  <si>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</si>
  <si>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</si>
  <si>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</si>
  <si>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</si>
  <si>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</si>
  <si>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</si>
  <si>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</si>
  <si>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</si>
  <si>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</si>
  <si>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</si>
  <si>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</si>
  <si>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</si>
  <si>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</si>
  <si>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</si>
  <si>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</si>
  <si>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</si>
  <si>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</si>
  <si>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</si>
  <si>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</si>
  <si>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</si>
  <si>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</si>
  <si>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</si>
  <si>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</si>
  <si>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</si>
  <si>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</si>
  <si>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</si>
  <si>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</si>
  <si>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</si>
  <si>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</si>
  <si>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</si>
  <si>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</si>
  <si>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</si>
  <si>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</si>
  <si>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</si>
  <si>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</si>
  <si>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</si>
  <si>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</si>
  <si>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</si>
  <si>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</si>
  <si>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</si>
  <si>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</si>
  <si>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</si>
  <si>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</si>
  <si>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</si>
  <si>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</si>
  <si>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</si>
  <si>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</si>
  <si>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</si>
  <si>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</si>
  <si>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</si>
  <si>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</si>
  <si>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</si>
  <si>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</si>
  <si>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</si>
  <si>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</si>
  <si>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</si>
  <si>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</si>
  <si>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</si>
  <si>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</si>
  <si>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</si>
  <si>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</si>
  <si>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</si>
  <si>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</si>
  <si>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</si>
  <si>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</si>
  <si>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</si>
  <si>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</si>
  <si>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</si>
  <si>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</si>
  <si>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</si>
  <si>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</si>
  <si>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</si>
  <si>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</si>
  <si>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</si>
  <si>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</si>
  <si>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</si>
  <si>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</si>
  <si>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</si>
  <si>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</si>
  <si>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</si>
  <si>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</si>
  <si>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</si>
  <si>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</si>
  <si>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</si>
  <si>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</si>
  <si>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</si>
  <si>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</si>
  <si>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</si>
  <si>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</si>
  <si>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</si>
  <si>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</si>
  <si>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</si>
  <si>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</si>
  <si>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</si>
  <si>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</si>
  <si>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</si>
  <si>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</si>
  <si>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</si>
  <si>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</si>
  <si>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</si>
  <si>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</si>
  <si>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</si>
  <si>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</si>
  <si>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</si>
  <si>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</si>
  <si>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</si>
  <si>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</si>
  <si>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</si>
  <si>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</si>
  <si>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</si>
  <si>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</si>
  <si>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</si>
  <si>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</si>
  <si>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</si>
  <si>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</si>
  <si>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</si>
  <si>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</si>
  <si>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</si>
  <si>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</si>
  <si>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</si>
  <si>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</si>
  <si>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</si>
  <si>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</si>
  <si>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</si>
  <si>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</si>
  <si>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</si>
  <si>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</si>
  <si>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</si>
  <si>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</si>
  <si>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</si>
  <si>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</si>
  <si>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</si>
  <si>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</si>
  <si>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</si>
  <si>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</si>
  <si>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</si>
  <si>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</si>
  <si>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</si>
  <si>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</si>
  <si>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</si>
  <si>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</si>
  <si>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</si>
  <si>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</si>
  <si>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</si>
  <si>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</si>
  <si>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</si>
  <si>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</si>
  <si>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</si>
  <si>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</si>
  <si>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</si>
  <si>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</si>
  <si>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</si>
  <si>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</si>
  <si>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</si>
  <si>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</si>
  <si>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</si>
  <si>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</si>
  <si>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</si>
  <si>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</si>
  <si>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</si>
  <si>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</si>
  <si>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</si>
  <si>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</si>
  <si>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</si>
  <si>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</si>
  <si>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</si>
  <si>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</si>
  <si>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</si>
  <si>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</si>
  <si>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</si>
  <si>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</si>
  <si>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</si>
  <si>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</si>
  <si>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</si>
  <si>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</si>
  <si>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</si>
  <si>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</si>
  <si>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</si>
  <si>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</si>
  <si>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</si>
  <si>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</si>
  <si>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</si>
  <si>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</si>
  <si>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</si>
  <si>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</si>
  <si>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</si>
  <si>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</si>
  <si>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</si>
  <si>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</si>
  <si>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</si>
  <si>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</si>
  <si>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</si>
  <si>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</si>
  <si>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</si>
  <si>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</si>
  <si>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</si>
  <si>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</si>
  <si>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</si>
  <si>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</si>
  <si>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</si>
  <si>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</si>
  <si>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</si>
  <si>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</si>
  <si>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</si>
  <si>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</si>
  <si>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</si>
  <si>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</si>
  <si>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</si>
  <si>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</si>
  <si>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</si>
  <si>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</si>
  <si>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</si>
  <si>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</si>
  <si>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</si>
  <si>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</si>
  <si>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</si>
  <si>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</si>
  <si>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</si>
  <si>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</si>
  <si>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</si>
  <si>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</si>
  <si>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</si>
  <si>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</si>
  <si>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</si>
  <si>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</si>
  <si>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</si>
  <si>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</si>
  <si>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</si>
  <si>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</si>
  <si>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</si>
  <si>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</si>
  <si>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</si>
  <si>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</si>
  <si>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</si>
  <si>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</si>
  <si>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</si>
  <si>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</si>
  <si>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</si>
  <si>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</si>
  <si>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</si>
  <si>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</si>
  <si>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</si>
  <si>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</si>
  <si>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</si>
  <si>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</si>
  <si>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</si>
  <si>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</si>
  <si>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</si>
  <si>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</si>
  <si>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</si>
  <si>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</si>
  <si>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</si>
  <si>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</si>
  <si>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</si>
  <si>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</si>
  <si>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</si>
  <si>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</si>
  <si>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</si>
  <si>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</si>
  <si>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</si>
  <si>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</si>
  <si>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</si>
  <si>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</si>
  <si>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</si>
  <si>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</si>
  <si>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</si>
  <si>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</si>
  <si>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</si>
  <si>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</si>
  <si>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</si>
  <si>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</si>
  <si>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</si>
  <si>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</si>
  <si>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</si>
  <si>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</si>
  <si>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</si>
  <si>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</si>
  <si>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</si>
  <si>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</si>
  <si>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</si>
  <si>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</si>
  <si>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</si>
  <si>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</si>
  <si>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</si>
  <si>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</si>
  <si>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</si>
  <si>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</si>
  <si>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</si>
  <si>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</si>
  <si>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</si>
  <si>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</si>
  <si>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</si>
  <si>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</si>
  <si>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</si>
  <si>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</si>
  <si>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</si>
  <si>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</si>
  <si>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</si>
  <si>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</si>
  <si>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</si>
  <si>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</si>
  <si>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</si>
  <si>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</si>
  <si>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</si>
  <si>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</si>
  <si>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</si>
  <si>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</si>
  <si>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</si>
  <si>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</si>
  <si>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</si>
  <si>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</si>
  <si>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</si>
  <si>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</si>
  <si>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</si>
  <si>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</si>
  <si>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</si>
  <si>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</si>
  <si>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</si>
  <si>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</si>
  <si>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</si>
  <si>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</si>
  <si>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</si>
  <si>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</si>
  <si>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</si>
  <si>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</si>
  <si>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</si>
  <si>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</si>
  <si>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</si>
  <si>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</si>
  <si>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</si>
  <si>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</si>
  <si>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</si>
  <si>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</si>
  <si>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</si>
  <si>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</si>
  <si>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</si>
  <si>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</si>
  <si>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</si>
  <si>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</si>
  <si>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</si>
  <si>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</si>
  <si>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</si>
  <si>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</si>
  <si>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</si>
  <si>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</si>
  <si>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</si>
  <si>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</si>
  <si>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</si>
  <si>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</si>
  <si>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</si>
  <si>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</si>
  <si>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</si>
  <si>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</si>
  <si>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</si>
  <si>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</si>
  <si>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</si>
  <si>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</si>
  <si>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</si>
  <si>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</si>
  <si>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</si>
  <si>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</si>
  <si>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</si>
  <si>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</si>
  <si>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</si>
  <si>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</si>
  <si>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</si>
  <si>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</si>
  <si>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</si>
  <si>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</si>
  <si>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</si>
  <si>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</si>
  <si>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</si>
  <si>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</si>
  <si>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女性活躍促進に向けた取組に必要な経費</t>
  </si>
  <si>
    <t>男女共同参画局</t>
  </si>
  <si>
    <t>総務課</t>
    <rPh sb="0" eb="2">
      <t>ソウム</t>
    </rPh>
    <rPh sb="2" eb="3">
      <t>カ</t>
    </rPh>
    <phoneticPr fontId="6"/>
  </si>
  <si>
    <t>○</t>
  </si>
  <si>
    <t>女性の職業生活における活躍の推進に関する法律第23条
男女共同参画社会基本法第20条</t>
    <phoneticPr fontId="6"/>
  </si>
  <si>
    <t>内閣府</t>
  </si>
  <si>
    <t>府</t>
  </si>
  <si>
    <t>-</t>
  </si>
  <si>
    <t>地域女性活躍推進交付金</t>
  </si>
  <si>
    <t>地方公共団体が地域の実情に応じて行う女性の活躍促進に資する取組を支援。</t>
    <rPh sb="0" eb="2">
      <t>チホウ</t>
    </rPh>
    <rPh sb="2" eb="4">
      <t>コウキョウ</t>
    </rPh>
    <rPh sb="4" eb="6">
      <t>ダンタイ</t>
    </rPh>
    <rPh sb="7" eb="9">
      <t>チイキ</t>
    </rPh>
    <rPh sb="10" eb="12">
      <t>ジツジョウ</t>
    </rPh>
    <rPh sb="13" eb="14">
      <t>オウ</t>
    </rPh>
    <rPh sb="16" eb="17">
      <t>オコナ</t>
    </rPh>
    <rPh sb="18" eb="20">
      <t>ジョセイ</t>
    </rPh>
    <rPh sb="21" eb="23">
      <t>カツヤク</t>
    </rPh>
    <rPh sb="23" eb="25">
      <t>ソクシン</t>
    </rPh>
    <rPh sb="26" eb="27">
      <t>シ</t>
    </rPh>
    <rPh sb="29" eb="31">
      <t>トリクミ</t>
    </rPh>
    <rPh sb="32" eb="34">
      <t>シエン</t>
    </rPh>
    <phoneticPr fontId="6"/>
  </si>
  <si>
    <t>地域における関係団体の連携を促進し、地域における女性の活躍を迅速かつ重点的に推進する。</t>
    <rPh sb="0" eb="2">
      <t>チイキ</t>
    </rPh>
    <rPh sb="6" eb="8">
      <t>カンケイ</t>
    </rPh>
    <rPh sb="8" eb="10">
      <t>ダンタイ</t>
    </rPh>
    <rPh sb="11" eb="13">
      <t>レンケイ</t>
    </rPh>
    <rPh sb="14" eb="16">
      <t>ソクシン</t>
    </rPh>
    <rPh sb="18" eb="20">
      <t>チイキ</t>
    </rPh>
    <rPh sb="24" eb="26">
      <t>ジョセイ</t>
    </rPh>
    <rPh sb="27" eb="29">
      <t>カツヤク</t>
    </rPh>
    <rPh sb="30" eb="32">
      <t>ジンソク</t>
    </rPh>
    <rPh sb="34" eb="36">
      <t>ジュウテン</t>
    </rPh>
    <rPh sb="36" eb="37">
      <t>テキ</t>
    </rPh>
    <rPh sb="38" eb="40">
      <t>スイシン</t>
    </rPh>
    <phoneticPr fontId="6"/>
  </si>
  <si>
    <t>地域女性活躍推進交付金事業を行っている都道府県数</t>
    <phoneticPr fontId="6"/>
  </si>
  <si>
    <t>都道府県</t>
    <rPh sb="0" eb="4">
      <t>トドウフケン</t>
    </rPh>
    <phoneticPr fontId="6"/>
  </si>
  <si>
    <t>「地域女性活躍推進交付金」単価当たりコスト＝執行額／事業数</t>
  </si>
  <si>
    <t>百万円</t>
    <rPh sb="0" eb="3">
      <t>ヒャクマンエン</t>
    </rPh>
    <phoneticPr fontId="6"/>
  </si>
  <si>
    <t>　執行額/事業数</t>
    <rPh sb="1" eb="3">
      <t>シッコウ</t>
    </rPh>
    <rPh sb="3" eb="4">
      <t>ガク</t>
    </rPh>
    <rPh sb="5" eb="7">
      <t>ジギョウ</t>
    </rPh>
    <rPh sb="7" eb="8">
      <t>カズ</t>
    </rPh>
    <phoneticPr fontId="6"/>
  </si>
  <si>
    <t>278百万円/44</t>
    <rPh sb="3" eb="6">
      <t>ヒャクマンエン</t>
    </rPh>
    <phoneticPr fontId="4"/>
  </si>
  <si>
    <t>236百万円/44</t>
  </si>
  <si>
    <t>805百万円/44</t>
    <phoneticPr fontId="6"/>
  </si>
  <si>
    <t>地域の実情に応じた女性の活躍推進に資する取組が実施されること。</t>
    <phoneticPr fontId="6"/>
  </si>
  <si>
    <t>男女共同参画計画の策定率（町村）</t>
    <rPh sb="0" eb="2">
      <t>ダンジョ</t>
    </rPh>
    <rPh sb="2" eb="4">
      <t>キョウドウ</t>
    </rPh>
    <rPh sb="4" eb="6">
      <t>サンカク</t>
    </rPh>
    <rPh sb="6" eb="8">
      <t>ケイカク</t>
    </rPh>
    <rPh sb="9" eb="11">
      <t>サクテイ</t>
    </rPh>
    <rPh sb="11" eb="12">
      <t>リツ</t>
    </rPh>
    <rPh sb="13" eb="15">
      <t>チョウソン</t>
    </rPh>
    <phoneticPr fontId="6"/>
  </si>
  <si>
    <t>男女共同参画計画の策定率（市区）</t>
    <rPh sb="0" eb="2">
      <t>ダンジョ</t>
    </rPh>
    <rPh sb="2" eb="4">
      <t>キョウドウ</t>
    </rPh>
    <rPh sb="4" eb="6">
      <t>サンカク</t>
    </rPh>
    <rPh sb="6" eb="8">
      <t>ケイカク</t>
    </rPh>
    <rPh sb="9" eb="11">
      <t>サクテイ</t>
    </rPh>
    <rPh sb="11" eb="12">
      <t>リツ</t>
    </rPh>
    <rPh sb="13" eb="15">
      <t>シク</t>
    </rPh>
    <phoneticPr fontId="6"/>
  </si>
  <si>
    <t>第5次男女共同参画基本計画
地方公共団体における男女共同参画社会の形成又は女性に関する施策の推進状況</t>
    <phoneticPr fontId="6"/>
  </si>
  <si>
    <t>https://www8.cao.go.jp/hyouka/r3hyouka/r3jigo/r3jigo-4.pdf</t>
    <phoneticPr fontId="6"/>
  </si>
  <si>
    <t>P2</t>
    <phoneticPr fontId="6"/>
  </si>
  <si>
    <t>国は、①女性の職業生活における活躍の推進に関する地方公共団体の施策を支援するために必要な財政上の措置その他の措置を講ずる（女性の職業生活における活躍の推進に関する法律第23条）及び②地方公共団体が実施する男女共同参画社会の形成の促進に関する施策及び民間の団体が男女共同参画社会の形成の促進に関して行う活動を支援するため、情報の提供その他の必要な措置を講ずる（男女共同参画基本法第20条）こととされており、国が行うべき事業である。</t>
    <rPh sb="88" eb="89">
      <t>オヨ</t>
    </rPh>
    <rPh sb="179" eb="181">
      <t>ダンジョ</t>
    </rPh>
    <rPh sb="181" eb="183">
      <t>キョウドウ</t>
    </rPh>
    <rPh sb="183" eb="185">
      <t>サンカク</t>
    </rPh>
    <rPh sb="185" eb="188">
      <t>キホンホウ</t>
    </rPh>
    <rPh sb="188" eb="189">
      <t>ダイ</t>
    </rPh>
    <rPh sb="191" eb="192">
      <t>ジョウ</t>
    </rPh>
    <rPh sb="202" eb="203">
      <t>クニ</t>
    </rPh>
    <rPh sb="204" eb="205">
      <t>オコナ</t>
    </rPh>
    <rPh sb="208" eb="210">
      <t>ジギョウ</t>
    </rPh>
    <phoneticPr fontId="6"/>
  </si>
  <si>
    <t>経済財政運営と改革の基本方針2022（令和4年6月7日閣議決定）
第5次男女共同参画基本計画（令和2年12月25日閣議決定）
まち・ひと・しごと創生基本方針2021（令和3年6月18日閣議決定）</t>
    <rPh sb="74" eb="76">
      <t>キホン</t>
    </rPh>
    <rPh sb="76" eb="78">
      <t>ホウシン</t>
    </rPh>
    <phoneticPr fontId="6"/>
  </si>
  <si>
    <t>「女性の職業生活における活躍の推進に関する法律」に基づき、女性の活躍の推進に関する施策が確実に実行されるよう、地方公共団体において地域における関係団体の連携を促進し、地域の実情に応じた、女性デジタル人材・女性起業家の育成や管理職・役員への女性登用など女性活躍の取組への支援を行うほか、様々な課題や困難を抱える女性に寄り添い、就労までつなげていく支援、孤独・孤立で困難や不安を抱える女性が、社会との絆・つながりを回復することができるよう、NPO等の民間団体の知見を活用した相談支援等の取組に対する財政的支援を行う。</t>
    <rPh sb="93" eb="95">
      <t>ジョセイ</t>
    </rPh>
    <rPh sb="99" eb="101">
      <t>ジンザイ</t>
    </rPh>
    <rPh sb="102" eb="104">
      <t>ジョセイ</t>
    </rPh>
    <rPh sb="104" eb="107">
      <t>キギョウカ</t>
    </rPh>
    <rPh sb="108" eb="110">
      <t>イクセイ</t>
    </rPh>
    <rPh sb="115" eb="117">
      <t>ヤクイン</t>
    </rPh>
    <rPh sb="119" eb="121">
      <t>ジョセイ</t>
    </rPh>
    <rPh sb="121" eb="123">
      <t>トウヨウ</t>
    </rPh>
    <rPh sb="157" eb="158">
      <t>ヨ</t>
    </rPh>
    <rPh sb="159" eb="160">
      <t>ソ</t>
    </rPh>
    <rPh sb="162" eb="164">
      <t>シュウロウ</t>
    </rPh>
    <rPh sb="172" eb="174">
      <t>シエン</t>
    </rPh>
    <rPh sb="175" eb="177">
      <t>コドク</t>
    </rPh>
    <rPh sb="178" eb="180">
      <t>コリツ</t>
    </rPh>
    <rPh sb="237" eb="239">
      <t>シエン</t>
    </rPh>
    <phoneticPr fontId="6"/>
  </si>
  <si>
    <t>無</t>
  </si>
  <si>
    <t>‐</t>
  </si>
  <si>
    <t>厚労</t>
  </si>
  <si>
    <t>中小企業のための女性活躍推進事業</t>
    <phoneticPr fontId="6"/>
  </si>
  <si>
    <t>新25-0008</t>
  </si>
  <si>
    <t>９６</t>
  </si>
  <si>
    <t>１０３</t>
  </si>
  <si>
    <t>９１</t>
  </si>
  <si>
    <t>９５</t>
  </si>
  <si>
    <t>１０２</t>
  </si>
  <si>
    <t>内閣府男女共同参画局　805百万円</t>
    <phoneticPr fontId="6"/>
  </si>
  <si>
    <t>【公募・交付】</t>
    <rPh sb="1" eb="3">
      <t>コウボ</t>
    </rPh>
    <rPh sb="4" eb="6">
      <t>コウフ</t>
    </rPh>
    <phoneticPr fontId="6"/>
  </si>
  <si>
    <t>A.　地方公共団体（44道府県、150市区町）
805百万円
地域女性活躍推進交付金</t>
    <rPh sb="3" eb="5">
      <t>チホウ</t>
    </rPh>
    <rPh sb="5" eb="7">
      <t>コウキョウ</t>
    </rPh>
    <rPh sb="7" eb="9">
      <t>ダンタイ</t>
    </rPh>
    <rPh sb="12" eb="15">
      <t>ドウフケン</t>
    </rPh>
    <rPh sb="19" eb="20">
      <t>シ</t>
    </rPh>
    <rPh sb="21" eb="22">
      <t>マチ</t>
    </rPh>
    <rPh sb="27" eb="30">
      <t>ヒャクマンエン</t>
    </rPh>
    <rPh sb="31" eb="33">
      <t>チイキ</t>
    </rPh>
    <rPh sb="33" eb="35">
      <t>ジョセイ</t>
    </rPh>
    <rPh sb="35" eb="37">
      <t>カツヤク</t>
    </rPh>
    <rPh sb="37" eb="39">
      <t>スイシン</t>
    </rPh>
    <rPh sb="39" eb="42">
      <t>コウフキン</t>
    </rPh>
    <phoneticPr fontId="6"/>
  </si>
  <si>
    <t>・交付金を利用して、地域の実情に応じた、女性活躍を推進する事業を実施。</t>
    <rPh sb="1" eb="4">
      <t>コウフキン</t>
    </rPh>
    <rPh sb="5" eb="7">
      <t>リヨウ</t>
    </rPh>
    <rPh sb="10" eb="12">
      <t>チイキ</t>
    </rPh>
    <rPh sb="13" eb="15">
      <t>ジツジョウ</t>
    </rPh>
    <rPh sb="16" eb="17">
      <t>オウ</t>
    </rPh>
    <rPh sb="20" eb="22">
      <t>ジョセイ</t>
    </rPh>
    <rPh sb="22" eb="24">
      <t>カツヤク</t>
    </rPh>
    <rPh sb="25" eb="27">
      <t>スイシン</t>
    </rPh>
    <rPh sb="29" eb="31">
      <t>ジギョウ</t>
    </rPh>
    <rPh sb="32" eb="34">
      <t>ジッシ</t>
    </rPh>
    <phoneticPr fontId="6"/>
  </si>
  <si>
    <t>-</t>
    <phoneticPr fontId="6"/>
  </si>
  <si>
    <t>A.京都府</t>
    <rPh sb="2" eb="5">
      <t>キョウトフ</t>
    </rPh>
    <phoneticPr fontId="6"/>
  </si>
  <si>
    <t>委託料</t>
    <rPh sb="0" eb="3">
      <t>イタクリョウ</t>
    </rPh>
    <phoneticPr fontId="6"/>
  </si>
  <si>
    <t>研修等業務運営支援経費</t>
    <rPh sb="0" eb="2">
      <t>ケンシュウ</t>
    </rPh>
    <rPh sb="2" eb="3">
      <t>トウ</t>
    </rPh>
    <rPh sb="3" eb="5">
      <t>ギョウム</t>
    </rPh>
    <rPh sb="5" eb="7">
      <t>ウンエイ</t>
    </rPh>
    <rPh sb="7" eb="9">
      <t>シエン</t>
    </rPh>
    <rPh sb="9" eb="11">
      <t>ケイヒ</t>
    </rPh>
    <phoneticPr fontId="6"/>
  </si>
  <si>
    <t>使用料及び賃借料</t>
    <rPh sb="0" eb="2">
      <t>シヨウ</t>
    </rPh>
    <rPh sb="2" eb="3">
      <t>リョウ</t>
    </rPh>
    <rPh sb="3" eb="4">
      <t>オヨ</t>
    </rPh>
    <rPh sb="5" eb="8">
      <t>チンシャクリョウ</t>
    </rPh>
    <phoneticPr fontId="6"/>
  </si>
  <si>
    <t>会場使用料等</t>
    <rPh sb="0" eb="2">
      <t>カイジョウ</t>
    </rPh>
    <rPh sb="2" eb="5">
      <t>シヨウリョウ</t>
    </rPh>
    <rPh sb="5" eb="6">
      <t>トウ</t>
    </rPh>
    <phoneticPr fontId="6"/>
  </si>
  <si>
    <t>報償費</t>
    <rPh sb="0" eb="3">
      <t>ホウショウヒ</t>
    </rPh>
    <phoneticPr fontId="6"/>
  </si>
  <si>
    <t>講師謝金等</t>
    <rPh sb="0" eb="2">
      <t>コウシ</t>
    </rPh>
    <rPh sb="2" eb="4">
      <t>シャキン</t>
    </rPh>
    <rPh sb="4" eb="5">
      <t>トウ</t>
    </rPh>
    <phoneticPr fontId="6"/>
  </si>
  <si>
    <t>役務費</t>
    <rPh sb="0" eb="2">
      <t>エキム</t>
    </rPh>
    <rPh sb="2" eb="3">
      <t>ヒ</t>
    </rPh>
    <phoneticPr fontId="6"/>
  </si>
  <si>
    <t>広報経費等</t>
    <rPh sb="0" eb="2">
      <t>コウホウ</t>
    </rPh>
    <rPh sb="2" eb="4">
      <t>ケイヒ</t>
    </rPh>
    <rPh sb="4" eb="5">
      <t>トウ</t>
    </rPh>
    <phoneticPr fontId="6"/>
  </si>
  <si>
    <t>需用費</t>
    <rPh sb="0" eb="3">
      <t>ジュヨウヒ</t>
    </rPh>
    <phoneticPr fontId="6"/>
  </si>
  <si>
    <t>チラシ等</t>
    <rPh sb="3" eb="4">
      <t>トウ</t>
    </rPh>
    <phoneticPr fontId="6"/>
  </si>
  <si>
    <t>旅費</t>
    <rPh sb="0" eb="2">
      <t>リョヒ</t>
    </rPh>
    <phoneticPr fontId="6"/>
  </si>
  <si>
    <t>講師旅費、職員旅費</t>
    <rPh sb="0" eb="2">
      <t>コウシ</t>
    </rPh>
    <rPh sb="2" eb="4">
      <t>リョヒ</t>
    </rPh>
    <rPh sb="5" eb="7">
      <t>ショクイン</t>
    </rPh>
    <rPh sb="7" eb="9">
      <t>リョヒ</t>
    </rPh>
    <phoneticPr fontId="6"/>
  </si>
  <si>
    <t>京都府</t>
    <rPh sb="0" eb="3">
      <t>キョウトフ</t>
    </rPh>
    <phoneticPr fontId="6"/>
  </si>
  <si>
    <t>地域女性活躍推進交付金事業（研修等）</t>
    <rPh sb="0" eb="2">
      <t>チイキ</t>
    </rPh>
    <rPh sb="2" eb="4">
      <t>ジョセイ</t>
    </rPh>
    <rPh sb="4" eb="6">
      <t>カツヤク</t>
    </rPh>
    <rPh sb="6" eb="8">
      <t>スイシン</t>
    </rPh>
    <rPh sb="8" eb="10">
      <t>コウフ</t>
    </rPh>
    <rPh sb="10" eb="11">
      <t>キン</t>
    </rPh>
    <rPh sb="11" eb="13">
      <t>ジギョウ</t>
    </rPh>
    <rPh sb="14" eb="16">
      <t>ケンシュウ</t>
    </rPh>
    <rPh sb="16" eb="17">
      <t>トウ</t>
    </rPh>
    <phoneticPr fontId="6"/>
  </si>
  <si>
    <t>補助金等交付</t>
  </si>
  <si>
    <t>岐阜県</t>
    <rPh sb="0" eb="3">
      <t>ギフケン</t>
    </rPh>
    <phoneticPr fontId="6"/>
  </si>
  <si>
    <t>地域女性活躍推進交付金事業（セミナー等）</t>
    <rPh sb="0" eb="2">
      <t>チイキ</t>
    </rPh>
    <rPh sb="2" eb="4">
      <t>ジョセイ</t>
    </rPh>
    <rPh sb="4" eb="6">
      <t>カツヤク</t>
    </rPh>
    <rPh sb="6" eb="8">
      <t>スイシン</t>
    </rPh>
    <rPh sb="8" eb="10">
      <t>コウフ</t>
    </rPh>
    <rPh sb="10" eb="11">
      <t>キン</t>
    </rPh>
    <rPh sb="11" eb="13">
      <t>ジギョウ</t>
    </rPh>
    <rPh sb="18" eb="19">
      <t>トウ</t>
    </rPh>
    <phoneticPr fontId="6"/>
  </si>
  <si>
    <t>福岡県</t>
    <rPh sb="0" eb="2">
      <t>フクオカ</t>
    </rPh>
    <rPh sb="2" eb="3">
      <t>ケン</t>
    </rPh>
    <phoneticPr fontId="6"/>
  </si>
  <si>
    <t>名古屋市</t>
    <rPh sb="0" eb="4">
      <t>ナゴヤシ</t>
    </rPh>
    <phoneticPr fontId="6"/>
  </si>
  <si>
    <t>山形県</t>
    <rPh sb="0" eb="3">
      <t>ヤマガタケン</t>
    </rPh>
    <phoneticPr fontId="6"/>
  </si>
  <si>
    <t>地域女性活躍推進交付金事業（意見交換会等）</t>
    <rPh sb="0" eb="2">
      <t>チイキ</t>
    </rPh>
    <rPh sb="2" eb="4">
      <t>ジョセイ</t>
    </rPh>
    <rPh sb="4" eb="6">
      <t>カツヤク</t>
    </rPh>
    <rPh sb="6" eb="8">
      <t>スイシン</t>
    </rPh>
    <rPh sb="8" eb="10">
      <t>コウフ</t>
    </rPh>
    <rPh sb="10" eb="11">
      <t>キン</t>
    </rPh>
    <rPh sb="11" eb="13">
      <t>ジギョウ</t>
    </rPh>
    <rPh sb="14" eb="16">
      <t>イケン</t>
    </rPh>
    <rPh sb="16" eb="19">
      <t>コウカンカイ</t>
    </rPh>
    <rPh sb="19" eb="20">
      <t>トウ</t>
    </rPh>
    <phoneticPr fontId="6"/>
  </si>
  <si>
    <t>岩手県</t>
    <rPh sb="0" eb="2">
      <t>イワテ</t>
    </rPh>
    <rPh sb="2" eb="3">
      <t>ケン</t>
    </rPh>
    <phoneticPr fontId="6"/>
  </si>
  <si>
    <t>兵庫県</t>
    <rPh sb="0" eb="3">
      <t>ヒョウゴケン</t>
    </rPh>
    <phoneticPr fontId="6"/>
  </si>
  <si>
    <t>地域女性活躍推進交付金事業（アドバイザー派遣等）</t>
    <rPh sb="0" eb="2">
      <t>チイキ</t>
    </rPh>
    <rPh sb="2" eb="4">
      <t>ジョセイ</t>
    </rPh>
    <rPh sb="4" eb="6">
      <t>カツヤク</t>
    </rPh>
    <rPh sb="6" eb="8">
      <t>スイシン</t>
    </rPh>
    <rPh sb="8" eb="10">
      <t>コウフ</t>
    </rPh>
    <rPh sb="10" eb="11">
      <t>キン</t>
    </rPh>
    <rPh sb="11" eb="13">
      <t>ジギョウ</t>
    </rPh>
    <rPh sb="20" eb="22">
      <t>ハケン</t>
    </rPh>
    <rPh sb="22" eb="23">
      <t>トウ</t>
    </rPh>
    <phoneticPr fontId="6"/>
  </si>
  <si>
    <t>広島県</t>
    <rPh sb="0" eb="3">
      <t>ヒロシマケン</t>
    </rPh>
    <phoneticPr fontId="6"/>
  </si>
  <si>
    <t>地域女性活躍推進交付金事業（取組事例の収集・発信等）</t>
    <rPh sb="0" eb="2">
      <t>チイキ</t>
    </rPh>
    <rPh sb="2" eb="4">
      <t>ジョセイ</t>
    </rPh>
    <rPh sb="4" eb="6">
      <t>カツヤク</t>
    </rPh>
    <rPh sb="6" eb="8">
      <t>スイシン</t>
    </rPh>
    <rPh sb="8" eb="10">
      <t>コウフ</t>
    </rPh>
    <rPh sb="10" eb="11">
      <t>キン</t>
    </rPh>
    <rPh sb="11" eb="13">
      <t>ジギョウ</t>
    </rPh>
    <rPh sb="14" eb="16">
      <t>トリクミ</t>
    </rPh>
    <rPh sb="16" eb="18">
      <t>ジレイ</t>
    </rPh>
    <rPh sb="19" eb="21">
      <t>シュウシュウ</t>
    </rPh>
    <rPh sb="22" eb="24">
      <t>ハッシン</t>
    </rPh>
    <rPh sb="24" eb="25">
      <t>トウ</t>
    </rPh>
    <phoneticPr fontId="6"/>
  </si>
  <si>
    <t>山口県</t>
    <rPh sb="0" eb="2">
      <t>ヤマグチ</t>
    </rPh>
    <rPh sb="2" eb="3">
      <t>ケン</t>
    </rPh>
    <phoneticPr fontId="6"/>
  </si>
  <si>
    <t>京都市</t>
    <rPh sb="0" eb="3">
      <t>キョウトシ</t>
    </rPh>
    <phoneticPr fontId="6"/>
  </si>
  <si>
    <t>事業実施主体の選定に当たっては、公募の上、有識者等で構成される選定委員会による審査を経て決定しており、選定は妥当である。</t>
    <phoneticPr fontId="6"/>
  </si>
  <si>
    <t>交付決定時と精算時において、厳に必要な経費のみであることを確認しており、個々の事業に係るコストは妥当である。</t>
  </si>
  <si>
    <t>計画の審査、実績の審査において、費目・使途が事業目的に即し適正なものであるかを確認している。</t>
  </si>
  <si>
    <t>不用額の大半は、予備費予算事業であり、各自治体において、委託先とすべき民間団体の選定に困難を要したこと
、新型コロナウイルス感染症対応で地方公共団体自身と、委託先となる民間団体、ともに業務多忙であること、
各自治体において財政部局との調整等を行い、補正予算等で新たに予算を措置することに苦慮したことが理由である。</t>
    <rPh sb="0" eb="2">
      <t>フヨウ</t>
    </rPh>
    <rPh sb="2" eb="3">
      <t>ガク</t>
    </rPh>
    <rPh sb="4" eb="6">
      <t>タイハン</t>
    </rPh>
    <rPh sb="8" eb="11">
      <t>ヨビヒ</t>
    </rPh>
    <rPh sb="11" eb="13">
      <t>ヨサン</t>
    </rPh>
    <rPh sb="13" eb="15">
      <t>ジギョウ</t>
    </rPh>
    <rPh sb="150" eb="152">
      <t>リユウ</t>
    </rPh>
    <phoneticPr fontId="6"/>
  </si>
  <si>
    <t>繰越額の大半は、補正予算事業のため、都道府県の予算措置の対応が間に合わないことにより繰越をしたものであり,妥当である。</t>
    <phoneticPr fontId="6"/>
  </si>
  <si>
    <t>成果実績は概ね成果目標に見合ったものとなっている。</t>
    <rPh sb="0" eb="2">
      <t>セイカ</t>
    </rPh>
    <rPh sb="2" eb="4">
      <t>ジッセキ</t>
    </rPh>
    <rPh sb="5" eb="6">
      <t>オオム</t>
    </rPh>
    <rPh sb="7" eb="9">
      <t>セイカ</t>
    </rPh>
    <rPh sb="9" eb="11">
      <t>モクヒョウ</t>
    </rPh>
    <rPh sb="12" eb="14">
      <t>ミア</t>
    </rPh>
    <phoneticPr fontId="6"/>
  </si>
  <si>
    <t>事前に手段・方法等の妥当性、効果・効率性等の観点から総合的な評価を行った上で事業に着手している。</t>
  </si>
  <si>
    <t>活動実績は当初見込みに見合ったものとなっている。</t>
    <rPh sb="0" eb="2">
      <t>カツドウ</t>
    </rPh>
    <rPh sb="2" eb="4">
      <t>ジッセキ</t>
    </rPh>
    <rPh sb="5" eb="7">
      <t>トウショ</t>
    </rPh>
    <rPh sb="7" eb="9">
      <t>ミコ</t>
    </rPh>
    <rPh sb="11" eb="13">
      <t>ミア</t>
    </rPh>
    <phoneticPr fontId="6"/>
  </si>
  <si>
    <t>各地方公共団体における取組事例については、HP等を活用して広く周知しており、十分に活用されている。</t>
    <rPh sb="0" eb="1">
      <t>カク</t>
    </rPh>
    <rPh sb="1" eb="3">
      <t>チホウ</t>
    </rPh>
    <rPh sb="3" eb="5">
      <t>コウキョウ</t>
    </rPh>
    <rPh sb="5" eb="7">
      <t>ダンタイ</t>
    </rPh>
    <rPh sb="11" eb="13">
      <t>トリクミ</t>
    </rPh>
    <rPh sb="13" eb="15">
      <t>ジレイ</t>
    </rPh>
    <phoneticPr fontId="6"/>
  </si>
  <si>
    <t>我が国の持続的成長を実現するためには、女性の活躍推進が不可欠であり、女性の活躍は社会全体に活力を与えることにもつながる。
また、コロナの長期化により、様々な困難や不安を抱えながらも支援が届いていない女性が多くいることから、女性に対する相談支援を充実させることが不可欠である。
本事業は、地域における女性活躍につながる取組や様々な課題や困難を抱える女性の就業希望者やコロナ下で困難や不安を抱えた女性に寄り添った支援することを目的としており、国民及び社会のニーズを的確に反映していると言える。</t>
    <rPh sb="68" eb="71">
      <t>チョウキカ</t>
    </rPh>
    <rPh sb="75" eb="77">
      <t>サマザマ</t>
    </rPh>
    <rPh sb="90" eb="92">
      <t>シエン</t>
    </rPh>
    <rPh sb="93" eb="94">
      <t>トド</t>
    </rPh>
    <rPh sb="99" eb="101">
      <t>ジョセイ</t>
    </rPh>
    <rPh sb="102" eb="103">
      <t>オオ</t>
    </rPh>
    <rPh sb="122" eb="124">
      <t>ジュウジツ</t>
    </rPh>
    <rPh sb="130" eb="133">
      <t>フカケツ</t>
    </rPh>
    <rPh sb="143" eb="145">
      <t>チイキ</t>
    </rPh>
    <rPh sb="161" eb="163">
      <t>サマザマ</t>
    </rPh>
    <rPh sb="164" eb="166">
      <t>カダイ</t>
    </rPh>
    <rPh sb="167" eb="169">
      <t>コンナン</t>
    </rPh>
    <rPh sb="170" eb="171">
      <t>カカ</t>
    </rPh>
    <rPh sb="185" eb="186">
      <t>カ</t>
    </rPh>
    <rPh sb="187" eb="189">
      <t>コンナン</t>
    </rPh>
    <rPh sb="190" eb="192">
      <t>フアン</t>
    </rPh>
    <rPh sb="193" eb="194">
      <t>カカ</t>
    </rPh>
    <rPh sb="196" eb="198">
      <t>ジョセイ</t>
    </rPh>
    <rPh sb="199" eb="200">
      <t>ヨ</t>
    </rPh>
    <rPh sb="201" eb="202">
      <t>ソ</t>
    </rPh>
    <rPh sb="211" eb="213">
      <t>モクテキ</t>
    </rPh>
    <phoneticPr fontId="6"/>
  </si>
  <si>
    <t>女性の活躍の状況は地域によって異なっており、地域に根差した草の根からの取組が不可欠である。目的達成のためには、地域の実情に応じた取組を推進する必要があり、地域の創意工夫に基づく事業の実施が必要かつ適切である。また、コロナの長期化により、様々な困難や不安を抱えながらも支援が届いていない女性が多くいることから、コロナ下で困難や不安を抱えた女性に寄り添った支援することは優先度が高い。</t>
    <phoneticPr fontId="6"/>
  </si>
  <si>
    <t>14．男女共同参画</t>
    <phoneticPr fontId="6"/>
  </si>
  <si>
    <t xml:space="preserve">20．男女共同参画基本計画の作成・推進 </t>
    <phoneticPr fontId="6"/>
  </si>
  <si>
    <t>-</t>
    <phoneticPr fontId="6"/>
  </si>
  <si>
    <t>杉田 和暁</t>
    <rPh sb="0" eb="2">
      <t>スギタ</t>
    </rPh>
    <phoneticPr fontId="6"/>
  </si>
  <si>
    <t>地域女性活躍推進交付金
交付対象・上限：地方公共団体（補助率：(1)、(3)(A)及び(3)(C)は２分の１、(2)及び(3)(B)は４分の３）、(1)は都道府県　800万円（注）、政令指定都市　500万円、市区町村　250万円、(2)は都道府県　1,200万円、政令指定都市　750万円、市区町村　375万円、(3)(A)及び(C)は都道府県・市・特別区　800万円、町村　500万円、(3)(B)は一律1,125万円
注）推進計画未策定市町村への策定支援事業実施等の条件付きで1,000万円とする。
(1)女性管理職・役員の育成など女性活躍の取組を支援
(2)女性デジタル人材・女性起業家育成のための取組を支援
(3)(A)様々な課題や困難を抱える女性に寄り添い、就労までつなげていく取組を支援
(3)(B)孤独・孤立で困難や不安を抱える女性が、社会との絆・つながりを回復することができるよう、NPO等の民間団体の知見を活用した相談支援等の取組を支援
(3)(C)男性相談事業への支援</t>
    <rPh sb="0" eb="11">
      <t>チイキ</t>
    </rPh>
    <rPh sb="41" eb="42">
      <t>オヨ</t>
    </rPh>
    <rPh sb="58" eb="59">
      <t>オヨ</t>
    </rPh>
    <rPh sb="68" eb="69">
      <t>ブン</t>
    </rPh>
    <rPh sb="77" eb="81">
      <t>トドウフケン</t>
    </rPh>
    <rPh sb="119" eb="123">
      <t>トドウフケン</t>
    </rPh>
    <rPh sb="129" eb="130">
      <t>マン</t>
    </rPh>
    <rPh sb="130" eb="131">
      <t>エン</t>
    </rPh>
    <rPh sb="132" eb="134">
      <t>セイレイ</t>
    </rPh>
    <rPh sb="134" eb="136">
      <t>シテイ</t>
    </rPh>
    <rPh sb="136" eb="138">
      <t>トシ</t>
    </rPh>
    <rPh sb="142" eb="144">
      <t>マンエン</t>
    </rPh>
    <rPh sb="145" eb="147">
      <t>シク</t>
    </rPh>
    <rPh sb="147" eb="149">
      <t>チョウソン</t>
    </rPh>
    <rPh sb="153" eb="155">
      <t>マンエン</t>
    </rPh>
    <rPh sb="162" eb="163">
      <t>オヨ</t>
    </rPh>
    <rPh sb="168" eb="172">
      <t>トドウフケン</t>
    </rPh>
    <rPh sb="173" eb="174">
      <t>シ</t>
    </rPh>
    <rPh sb="175" eb="178">
      <t>トクベツク</t>
    </rPh>
    <rPh sb="182" eb="183">
      <t>マン</t>
    </rPh>
    <rPh sb="183" eb="184">
      <t>エン</t>
    </rPh>
    <rPh sb="185" eb="187">
      <t>チョウソン</t>
    </rPh>
    <rPh sb="191" eb="192">
      <t>マン</t>
    </rPh>
    <rPh sb="192" eb="193">
      <t>エン</t>
    </rPh>
    <rPh sb="201" eb="203">
      <t>イチリツ</t>
    </rPh>
    <rPh sb="208" eb="210">
      <t>マンエン</t>
    </rPh>
    <rPh sb="211" eb="212">
      <t>チュウ</t>
    </rPh>
    <rPh sb="255" eb="257">
      <t>ジョセイ</t>
    </rPh>
    <rPh sb="282" eb="284">
      <t>ジョセイ</t>
    </rPh>
    <rPh sb="288" eb="290">
      <t>ジンザイ</t>
    </rPh>
    <rPh sb="291" eb="293">
      <t>ジョセイ</t>
    </rPh>
    <rPh sb="293" eb="296">
      <t>キギョウカ</t>
    </rPh>
    <rPh sb="296" eb="298">
      <t>イクセイ</t>
    </rPh>
    <rPh sb="302" eb="304">
      <t>トリクミ</t>
    </rPh>
    <rPh sb="305" eb="307">
      <t>シエン</t>
    </rPh>
    <rPh sb="344" eb="346">
      <t>トリクミ</t>
    </rPh>
    <rPh sb="418" eb="420">
      <t>シエン</t>
    </rPh>
    <rPh sb="420" eb="421">
      <t>トウ</t>
    </rPh>
    <rPh sb="422" eb="424">
      <t>トリクミ</t>
    </rPh>
    <rPh sb="434" eb="436">
      <t>ダンセイ</t>
    </rPh>
    <rPh sb="436" eb="438">
      <t>ソウダン</t>
    </rPh>
    <rPh sb="438" eb="440">
      <t>ジギョウ</t>
    </rPh>
    <rPh sb="442" eb="444">
      <t>シエン</t>
    </rPh>
    <phoneticPr fontId="6"/>
  </si>
  <si>
    <t>　「中小企業のための女性活躍推進事業」は、中小企業の女性活躍推進の取組の加速化を図るため、法律で中小企業に策定が義務付けられている一般事業主行動計画の策定等を支援する取組を経済団体等に委託するものである。
　一方で、「地域女性活躍推進交付金」は、地方公共団体に対する支援であり、地域における関係団体の連携を促進し、女性の活躍を迅速かつ重点的に支援するものである。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</si>
</sst>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0" xfId="0" applyFont="1" applyFill="1">
      <alignment vertical="center"/>
    </xf>
    <xf numFmtId="0" fontId="27" fillId="3" borderId="10"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6"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0" fillId="0" borderId="0" xfId="0" applyAlignment="1">
      <alignment horizontal="right" vertical="center"/>
    </xf>
    <xf numFmtId="0" fontId="6" fillId="3" borderId="25" xfId="0" applyFont="1" applyFill="1" applyBorder="1">
      <alignment vertical="center"/>
    </xf>
    <xf numFmtId="0" fontId="6" fillId="3" borderId="25" xfId="0" applyFont="1" applyFill="1" applyBorder="1" applyAlignment="1">
      <alignment vertical="center" wrapText="1"/>
    </xf>
    <xf numFmtId="0" fontId="29" fillId="0" borderId="0" xfId="0" applyFont="1" applyFill="1">
      <alignment vertical="center"/>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6"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0" fontId="0" fillId="5" borderId="104" xfId="0" applyFont="1" applyFill="1" applyBorder="1" applyAlignment="1" applyProtection="1">
      <alignment horizontal="center" vertical="center"/>
      <protection locked="0"/>
    </xf>
    <xf numFmtId="0" fontId="26" fillId="0" borderId="0" xfId="0" applyFont="1" applyFill="1" applyBorder="1" applyAlignment="1">
      <alignment horizontal="justify" vertical="center" wrapText="1"/>
    </xf>
    <xf numFmtId="0" fontId="12" fillId="0" borderId="58" xfId="1" applyFont="1" applyFill="1" applyBorder="1" applyAlignment="1" applyProtection="1">
      <alignment vertical="top"/>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4" fillId="2" borderId="10" xfId="0" applyFont="1" applyFill="1" applyBorder="1" applyAlignment="1">
      <alignment vertical="center" wrapText="1"/>
    </xf>
    <xf numFmtId="181" fontId="0" fillId="5" borderId="10" xfId="0" applyNumberFormat="1" applyFont="1" applyFill="1" applyBorder="1" applyAlignment="1" applyProtection="1">
      <alignment horizontal="center" vertical="center" wrapText="1"/>
      <protection locked="0"/>
    </xf>
    <xf numFmtId="181" fontId="4" fillId="5" borderId="10" xfId="0" applyNumberFormat="1" applyFont="1" applyFill="1" applyBorder="1" applyAlignment="1" applyProtection="1">
      <alignment horizontal="center" vertical="center" wrapText="1"/>
      <protection locked="0"/>
    </xf>
    <xf numFmtId="49" fontId="4"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0"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4" fillId="0" borderId="10"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182" fontId="0" fillId="0" borderId="10" xfId="0" applyNumberFormat="1" applyFont="1" applyFill="1" applyBorder="1" applyAlignment="1" applyProtection="1">
      <alignment horizontal="right" vertical="center" wrapText="1"/>
      <protection locked="0"/>
    </xf>
    <xf numFmtId="182" fontId="4" fillId="0" borderId="10" xfId="0" applyNumberFormat="1" applyFont="1" applyFill="1" applyBorder="1" applyAlignment="1" applyProtection="1">
      <alignment horizontal="right" vertical="center" wrapText="1"/>
      <protection locked="0"/>
    </xf>
    <xf numFmtId="0" fontId="4" fillId="2" borderId="10" xfId="0" applyFont="1" applyFill="1" applyBorder="1" applyAlignment="1">
      <alignment horizontal="center" vertical="center"/>
    </xf>
    <xf numFmtId="0" fontId="0" fillId="6" borderId="10"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32" xfId="0" applyFont="1" applyBorder="1" applyAlignment="1">
      <alignment horizontal="center" vertical="center"/>
    </xf>
    <xf numFmtId="0" fontId="4" fillId="0" borderId="24" xfId="0" applyFont="1" applyBorder="1" applyAlignment="1">
      <alignment horizontal="center" vertical="center"/>
    </xf>
    <xf numFmtId="0" fontId="12" fillId="0" borderId="11"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02"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4"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103" xfId="0" applyNumberFormat="1" applyFont="1" applyFill="1" applyBorder="1" applyAlignment="1" applyProtection="1">
      <alignment horizontal="right" vertical="center"/>
      <protection locked="0"/>
    </xf>
    <xf numFmtId="177" fontId="0" fillId="0" borderId="86" xfId="0" applyNumberFormat="1" applyFont="1" applyFill="1" applyBorder="1" applyAlignment="1" applyProtection="1">
      <alignment horizontal="right" vertical="center"/>
      <protection locked="0"/>
    </xf>
    <xf numFmtId="0" fontId="20" fillId="0" borderId="76" xfId="0" applyFont="1" applyFill="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77"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0" fillId="0" borderId="66" xfId="0" applyFont="1" applyFill="1" applyBorder="1" applyAlignment="1">
      <alignment horizontal="center" vertical="center"/>
    </xf>
    <xf numFmtId="0" fontId="4" fillId="0" borderId="40" xfId="0" applyFont="1" applyBorder="1" applyAlignment="1">
      <alignment horizontal="center" vertical="center"/>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57" xfId="0" applyFont="1" applyBorder="1" applyAlignment="1">
      <alignment horizontal="center" vertical="center"/>
    </xf>
    <xf numFmtId="0" fontId="23"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wrapText="1"/>
    </xf>
    <xf numFmtId="0" fontId="14" fillId="2" borderId="7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49" fontId="21" fillId="0" borderId="23"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12" fillId="0" borderId="23" xfId="1" applyFont="1" applyFill="1" applyBorder="1" applyAlignment="1" applyProtection="1">
      <alignment horizontal="center" vertical="top"/>
      <protection locked="0"/>
    </xf>
    <xf numFmtId="0" fontId="12" fillId="0" borderId="24" xfId="1" applyFont="1" applyFill="1" applyBorder="1" applyAlignment="1" applyProtection="1">
      <alignment horizontal="center" vertical="top"/>
      <protection locked="0"/>
    </xf>
    <xf numFmtId="0" fontId="12" fillId="0" borderId="25" xfId="1" applyFont="1" applyFill="1" applyBorder="1" applyAlignment="1" applyProtection="1">
      <alignment horizontal="center" vertical="top"/>
      <protection locked="0"/>
    </xf>
    <xf numFmtId="0" fontId="12" fillId="0" borderId="0" xfId="1" applyFont="1" applyFill="1" applyBorder="1" applyAlignment="1" applyProtection="1">
      <alignment horizontal="right"/>
      <protection locked="0"/>
    </xf>
    <xf numFmtId="0" fontId="12" fillId="0" borderId="10" xfId="1" applyFont="1" applyFill="1" applyBorder="1" applyAlignment="1" applyProtection="1">
      <alignment horizontal="left" vertical="center" wrapText="1"/>
      <protection locked="0"/>
    </xf>
    <xf numFmtId="0" fontId="12" fillId="0" borderId="10" xfId="1" applyFont="1" applyFill="1" applyBorder="1" applyAlignment="1" applyProtection="1">
      <alignment horizontal="left" vertical="center"/>
      <protection locked="0"/>
    </xf>
    <xf numFmtId="0" fontId="12" fillId="0" borderId="40" xfId="1" applyFont="1" applyFill="1" applyBorder="1" applyAlignment="1" applyProtection="1">
      <alignment horizontal="left" vertical="top" wrapText="1"/>
      <protection locked="0"/>
    </xf>
    <xf numFmtId="49" fontId="21" fillId="0" borderId="23"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0" fontId="23" fillId="0" borderId="130" xfId="0" applyFont="1" applyFill="1" applyBorder="1" applyAlignment="1" applyProtection="1">
      <alignment horizontal="center" vertical="center" wrapText="1"/>
      <protection locked="0"/>
    </xf>
    <xf numFmtId="49" fontId="21" fillId="0" borderId="130" xfId="0" applyNumberFormat="1" applyFont="1" applyFill="1" applyBorder="1" applyAlignment="1" applyProtection="1">
      <alignment horizontal="center" vertical="center" wrapText="1"/>
      <protection locked="0"/>
    </xf>
    <xf numFmtId="179" fontId="23" fillId="0" borderId="124" xfId="0" applyNumberFormat="1" applyFont="1" applyFill="1" applyBorder="1" applyAlignment="1" applyProtection="1">
      <alignment horizontal="center" vertical="center" wrapText="1"/>
      <protection locked="0"/>
    </xf>
    <xf numFmtId="49" fontId="21" fillId="0" borderId="124" xfId="0" applyNumberFormat="1" applyFont="1" applyFill="1" applyBorder="1" applyAlignment="1" applyProtection="1">
      <alignment horizontal="center" vertical="center" wrapText="1"/>
      <protection locked="0"/>
    </xf>
    <xf numFmtId="49" fontId="21" fillId="0" borderId="97" xfId="0" applyNumberFormat="1" applyFont="1" applyFill="1" applyBorder="1" applyAlignment="1" applyProtection="1">
      <alignment horizontal="center" vertical="center" wrapText="1"/>
      <protection locked="0"/>
    </xf>
    <xf numFmtId="0" fontId="21" fillId="5" borderId="122" xfId="0" applyFont="1" applyFill="1" applyBorder="1" applyAlignment="1" applyProtection="1">
      <alignment horizontal="center" vertical="center" wrapText="1"/>
      <protection locked="0"/>
    </xf>
    <xf numFmtId="0" fontId="21" fillId="5" borderId="124" xfId="0" applyFont="1" applyFill="1" applyBorder="1" applyAlignment="1" applyProtection="1">
      <alignment horizontal="center" vertical="center" wrapText="1"/>
      <protection locked="0"/>
    </xf>
    <xf numFmtId="0" fontId="21" fillId="5" borderId="125" xfId="0" applyFont="1" applyFill="1" applyBorder="1" applyAlignment="1" applyProtection="1">
      <alignment horizontal="center" vertical="center" wrapText="1"/>
      <protection locked="0"/>
    </xf>
    <xf numFmtId="49" fontId="21" fillId="0" borderId="65" xfId="0" applyNumberFormat="1" applyFont="1" applyFill="1" applyBorder="1" applyAlignment="1" applyProtection="1">
      <alignment horizontal="center" vertical="center" wrapText="1"/>
      <protection locked="0"/>
    </xf>
    <xf numFmtId="49" fontId="21" fillId="0" borderId="85" xfId="0" applyNumberFormat="1" applyFont="1" applyFill="1" applyBorder="1" applyAlignment="1" applyProtection="1">
      <alignment horizontal="center" vertical="center" wrapText="1"/>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14" fillId="3" borderId="11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4"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6" xfId="0" applyFont="1" applyFill="1" applyBorder="1" applyAlignment="1">
      <alignment horizontal="center" vertical="center" textRotation="255" wrapText="1"/>
    </xf>
    <xf numFmtId="0" fontId="0" fillId="5" borderId="66"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0"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32"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5" borderId="133" xfId="0" applyFont="1" applyFill="1" applyBorder="1" applyAlignment="1">
      <alignment horizontal="center" vertical="center" wrapText="1"/>
    </xf>
    <xf numFmtId="0" fontId="21" fillId="5" borderId="134" xfId="0" applyFont="1" applyFill="1" applyBorder="1" applyAlignment="1">
      <alignment horizontal="center" vertical="center" wrapText="1"/>
    </xf>
    <xf numFmtId="0" fontId="21" fillId="5" borderId="135" xfId="0" applyFont="1" applyFill="1" applyBorder="1" applyAlignment="1">
      <alignment horizontal="center" vertical="center" wrapText="1"/>
    </xf>
    <xf numFmtId="49" fontId="21" fillId="0" borderId="72" xfId="0" applyNumberFormat="1" applyFont="1" applyFill="1" applyBorder="1" applyAlignment="1" applyProtection="1">
      <alignment horizontal="center" vertical="center" wrapText="1"/>
      <protection locked="0"/>
    </xf>
    <xf numFmtId="49" fontId="21" fillId="0" borderId="128" xfId="0" applyNumberFormat="1" applyFont="1" applyFill="1" applyBorder="1" applyAlignment="1" applyProtection="1">
      <alignment horizontal="center" vertical="center" wrapText="1"/>
      <protection locked="0"/>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2" xfId="0" applyFont="1" applyFill="1" applyBorder="1" applyAlignment="1">
      <alignment horizontal="left" vertical="center"/>
    </xf>
    <xf numFmtId="0" fontId="0" fillId="5" borderId="64" xfId="0" applyFont="1" applyFill="1" applyBorder="1" applyAlignment="1">
      <alignment horizontal="left" vertical="center"/>
    </xf>
    <xf numFmtId="0" fontId="0" fillId="5" borderId="84"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1" fillId="0" borderId="71" xfId="0" applyNumberFormat="1" applyFont="1" applyFill="1" applyBorder="1" applyAlignment="1" applyProtection="1">
      <alignment horizontal="center" vertical="center" wrapText="1"/>
      <protection locked="0"/>
    </xf>
    <xf numFmtId="49" fontId="21" fillId="0" borderId="96" xfId="0" applyNumberFormat="1" applyFont="1" applyFill="1" applyBorder="1" applyAlignment="1" applyProtection="1">
      <alignment horizontal="center" vertical="center" wrapText="1"/>
      <protection locked="0"/>
    </xf>
    <xf numFmtId="179" fontId="23" fillId="0" borderId="126" xfId="0" applyNumberFormat="1" applyFont="1" applyFill="1" applyBorder="1" applyAlignment="1" applyProtection="1">
      <alignment horizontal="center" vertical="center" wrapText="1"/>
      <protection locked="0"/>
    </xf>
    <xf numFmtId="49" fontId="21" fillId="0" borderId="126" xfId="0" applyNumberFormat="1" applyFont="1" applyFill="1" applyBorder="1" applyAlignment="1" applyProtection="1">
      <alignment horizontal="center" vertical="center" wrapText="1"/>
      <protection locked="0"/>
    </xf>
    <xf numFmtId="49" fontId="21" fillId="0" borderId="67" xfId="0" applyNumberFormat="1" applyFont="1" applyFill="1" applyBorder="1" applyAlignment="1" applyProtection="1">
      <alignment horizontal="center" vertical="center" wrapText="1"/>
      <protection locked="0"/>
    </xf>
    <xf numFmtId="0" fontId="21" fillId="5" borderId="123" xfId="0" applyFont="1" applyFill="1" applyBorder="1" applyAlignment="1" applyProtection="1">
      <alignment horizontal="center" vertical="center" wrapText="1"/>
      <protection locked="0"/>
    </xf>
    <xf numFmtId="0" fontId="21" fillId="5" borderId="126" xfId="0" applyFont="1" applyFill="1" applyBorder="1" applyAlignment="1" applyProtection="1">
      <alignment horizontal="center" vertical="center" wrapText="1"/>
      <protection locked="0"/>
    </xf>
    <xf numFmtId="0" fontId="21" fillId="5" borderId="127" xfId="0" applyFont="1" applyFill="1" applyBorder="1" applyAlignment="1" applyProtection="1">
      <alignment horizontal="center" vertical="center" wrapText="1"/>
      <protection locked="0"/>
    </xf>
    <xf numFmtId="0" fontId="0" fillId="5" borderId="14"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179" fontId="23" fillId="0" borderId="130" xfId="0" applyNumberFormat="1" applyFont="1" applyFill="1" applyBorder="1" applyAlignment="1" applyProtection="1">
      <alignment horizontal="center" vertical="center" wrapText="1"/>
      <protection locked="0"/>
    </xf>
    <xf numFmtId="49" fontId="21" fillId="0" borderId="131" xfId="0" applyNumberFormat="1" applyFont="1" applyFill="1" applyBorder="1" applyAlignment="1" applyProtection="1">
      <alignment horizontal="center" vertical="center" wrapText="1"/>
      <protection locked="0"/>
    </xf>
    <xf numFmtId="0" fontId="21" fillId="5" borderId="129" xfId="0" applyFont="1" applyFill="1" applyBorder="1" applyAlignment="1" applyProtection="1">
      <alignment horizontal="center" vertical="center" wrapText="1"/>
      <protection locked="0"/>
    </xf>
    <xf numFmtId="0" fontId="21" fillId="5" borderId="130" xfId="0" applyFont="1" applyFill="1" applyBorder="1" applyAlignment="1" applyProtection="1">
      <alignment horizontal="center" vertical="center" wrapText="1"/>
      <protection locked="0"/>
    </xf>
    <xf numFmtId="0" fontId="21" fillId="5" borderId="132"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5" borderId="106" xfId="0" applyFont="1" applyFill="1" applyBorder="1" applyAlignment="1">
      <alignment vertical="center" wrapText="1"/>
    </xf>
    <xf numFmtId="0" fontId="0" fillId="5" borderId="94" xfId="0" applyFont="1" applyFill="1" applyBorder="1" applyAlignment="1">
      <alignment vertical="center" wrapText="1"/>
    </xf>
    <xf numFmtId="0" fontId="0" fillId="5" borderId="108" xfId="0" applyFont="1" applyFill="1" applyBorder="1" applyAlignment="1">
      <alignment vertical="center" wrapText="1"/>
    </xf>
    <xf numFmtId="0" fontId="14" fillId="2" borderId="40"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64" xfId="0" applyFont="1" applyFill="1" applyBorder="1" applyAlignment="1">
      <alignment vertical="center"/>
    </xf>
    <xf numFmtId="0" fontId="0" fillId="5" borderId="84" xfId="0" applyFont="1" applyFill="1" applyBorder="1" applyAlignment="1">
      <alignment vertical="center"/>
    </xf>
    <xf numFmtId="0" fontId="0" fillId="5" borderId="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9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18" fillId="6" borderId="4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2" xfId="0" applyFont="1" applyBorder="1" applyAlignment="1">
      <alignment horizontal="center" vertical="center"/>
    </xf>
    <xf numFmtId="0" fontId="0" fillId="0" borderId="92"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4"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3" xfId="0" applyFont="1" applyFill="1" applyBorder="1" applyAlignment="1">
      <alignment vertical="center" wrapText="1"/>
    </xf>
    <xf numFmtId="0" fontId="0" fillId="5" borderId="65"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1" xfId="0" applyFont="1" applyFill="1" applyBorder="1" applyAlignment="1">
      <alignment horizontal="left" vertical="center"/>
    </xf>
    <xf numFmtId="0" fontId="0" fillId="5" borderId="1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6" fillId="6" borderId="39" xfId="0" applyFont="1" applyFill="1" applyBorder="1" applyAlignment="1">
      <alignment horizontal="center" vertical="center" textRotation="255" wrapText="1"/>
    </xf>
    <xf numFmtId="0" fontId="16" fillId="6" borderId="41" xfId="0" applyFont="1" applyFill="1" applyBorder="1" applyAlignment="1">
      <alignment horizontal="center" vertical="center" textRotation="255" wrapText="1"/>
    </xf>
    <xf numFmtId="0" fontId="16" fillId="6" borderId="58" xfId="0" applyFont="1" applyFill="1" applyBorder="1" applyAlignment="1">
      <alignment horizontal="center" vertical="center" textRotation="255" wrapText="1"/>
    </xf>
    <xf numFmtId="0" fontId="16" fillId="6" borderId="81" xfId="0" applyFont="1" applyFill="1" applyBorder="1" applyAlignment="1">
      <alignment horizontal="center" vertical="center" textRotation="255" wrapText="1"/>
    </xf>
    <xf numFmtId="0" fontId="14" fillId="6" borderId="39"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6" borderId="32"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16" fillId="6" borderId="73" xfId="0" applyFont="1" applyFill="1" applyBorder="1" applyAlignment="1">
      <alignment horizontal="center" vertical="center" textRotation="255" wrapText="1"/>
    </xf>
    <xf numFmtId="0" fontId="16" fillId="6" borderId="115"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14" fillId="6" borderId="78" xfId="0" applyFont="1" applyFill="1" applyBorder="1" applyAlignment="1">
      <alignment horizontal="center" vertical="center" wrapText="1"/>
    </xf>
    <xf numFmtId="0" fontId="14" fillId="6" borderId="117"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0" fontId="14" fillId="6" borderId="101"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5" borderId="15"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3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0" borderId="10" xfId="0" applyFont="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7"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1" xfId="0" applyFont="1" applyFill="1" applyBorder="1" applyAlignment="1">
      <alignment horizontal="center" vertical="center"/>
    </xf>
    <xf numFmtId="0" fontId="14" fillId="6" borderId="104" xfId="0" applyFont="1" applyFill="1" applyBorder="1" applyAlignment="1">
      <alignment horizontal="center" vertical="center"/>
    </xf>
    <xf numFmtId="0" fontId="14" fillId="6" borderId="121" xfId="0" applyFont="1" applyFill="1" applyBorder="1" applyAlignment="1">
      <alignment horizontal="center" vertical="center"/>
    </xf>
    <xf numFmtId="0" fontId="14" fillId="6" borderId="34" xfId="0" applyFont="1" applyFill="1" applyBorder="1" applyAlignment="1">
      <alignment horizontal="center" vertical="center" wrapText="1"/>
    </xf>
    <xf numFmtId="0" fontId="14" fillId="6" borderId="10"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4"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98" xfId="0" applyFont="1" applyBorder="1" applyAlignment="1">
      <alignment horizontal="center" vertical="center"/>
    </xf>
    <xf numFmtId="0" fontId="0" fillId="0" borderId="99" xfId="0" applyFont="1" applyBorder="1" applyAlignment="1">
      <alignment horizontal="center" vertical="center"/>
    </xf>
    <xf numFmtId="0" fontId="0" fillId="0" borderId="100"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5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1"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lignment horizontal="center" vertical="center"/>
    </xf>
    <xf numFmtId="0" fontId="4" fillId="5" borderId="40" xfId="0" applyFont="1" applyFill="1" applyBorder="1" applyAlignment="1" applyProtection="1">
      <alignment vertical="center" wrapText="1"/>
      <protection locked="0"/>
    </xf>
    <xf numFmtId="0" fontId="4" fillId="5" borderId="61" xfId="0" applyFont="1" applyFill="1" applyBorder="1" applyAlignment="1" applyProtection="1">
      <alignment vertical="center" wrapText="1"/>
      <protection locked="0"/>
    </xf>
    <xf numFmtId="0" fontId="4" fillId="5" borderId="16"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17" fillId="2" borderId="39" xfId="0" applyFont="1" applyFill="1" applyBorder="1" applyAlignment="1">
      <alignment horizontal="center" vertical="center" wrapText="1"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10" xfId="0" applyFont="1" applyBorder="1" applyAlignment="1" applyProtection="1">
      <alignment horizontal="center" vertical="center" shrinkToFit="1"/>
      <protection locked="0"/>
    </xf>
    <xf numFmtId="177" fontId="4" fillId="0" borderId="10"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shrinkToFit="1"/>
      <protection locked="0"/>
    </xf>
    <xf numFmtId="49" fontId="0" fillId="0" borderId="105" xfId="0" applyNumberFormat="1" applyFont="1" applyFill="1" applyBorder="1" applyAlignment="1" applyProtection="1">
      <alignment horizontal="center" vertical="center" shrinkToFi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4" fillId="0" borderId="23"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33" xfId="0" applyNumberFormat="1" applyFont="1" applyFill="1" applyBorder="1" applyAlignment="1" applyProtection="1">
      <alignment horizontal="center" vertical="center" shrinkToFit="1"/>
      <protection locked="0"/>
    </xf>
    <xf numFmtId="0" fontId="17" fillId="2" borderId="23" xfId="0" applyFont="1" applyFill="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30" xfId="0" applyFont="1" applyFill="1" applyBorder="1" applyAlignment="1">
      <alignment horizontal="center" vertical="center"/>
    </xf>
    <xf numFmtId="0" fontId="4" fillId="0" borderId="4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4" fillId="6" borderId="61"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7" xfId="0" applyFont="1" applyFill="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2" borderId="104" xfId="0" applyFont="1" applyFill="1" applyBorder="1" applyAlignment="1">
      <alignment horizontal="center" vertical="center"/>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10" fillId="2" borderId="4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2" borderId="117" xfId="3" applyFont="1" applyFill="1" applyBorder="1" applyAlignment="1" applyProtection="1">
      <alignment horizontal="center" vertical="center" wrapText="1"/>
    </xf>
    <xf numFmtId="0" fontId="0" fillId="2" borderId="109" xfId="0" applyFont="1" applyFill="1" applyBorder="1" applyAlignment="1">
      <alignment horizontal="center" vertical="center"/>
    </xf>
    <xf numFmtId="0" fontId="0" fillId="2" borderId="104" xfId="0" applyFont="1" applyFill="1" applyBorder="1" applyAlignment="1">
      <alignment horizontal="center" vertical="center"/>
    </xf>
    <xf numFmtId="0" fontId="14" fillId="2" borderId="101" xfId="0" applyFont="1" applyFill="1" applyBorder="1" applyAlignment="1">
      <alignment horizontal="center" vertical="center" wrapText="1"/>
    </xf>
    <xf numFmtId="0" fontId="14" fillId="2" borderId="104"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0" fillId="5" borderId="66" xfId="0" applyFont="1" applyFill="1" applyBorder="1" applyAlignment="1" applyProtection="1">
      <alignment vertical="center" wrapText="1"/>
      <protection locked="0"/>
    </xf>
    <xf numFmtId="0" fontId="0" fillId="0" borderId="76" xfId="1" applyFont="1" applyFill="1" applyBorder="1" applyAlignment="1" applyProtection="1">
      <alignment horizontal="left" vertical="top" wrapText="1"/>
      <protection locked="0"/>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31" fillId="4" borderId="23" xfId="0" applyFont="1" applyFill="1" applyBorder="1" applyAlignment="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4" xfId="0" applyFont="1" applyFill="1" applyBorder="1" applyAlignment="1" applyProtection="1">
      <alignment horizontal="center"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0" fontId="28" fillId="2" borderId="82"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80" xfId="0" applyNumberFormat="1" applyFont="1" applyFill="1" applyBorder="1" applyAlignment="1">
      <alignment horizontal="right" vertical="center"/>
    </xf>
    <xf numFmtId="177" fontId="0" fillId="0" borderId="83" xfId="0" applyNumberFormat="1" applyFont="1" applyFill="1" applyBorder="1" applyAlignment="1">
      <alignment horizontal="right" vertical="center"/>
    </xf>
    <xf numFmtId="0" fontId="13" fillId="2" borderId="82" xfId="3" applyFont="1" applyFill="1" applyBorder="1" applyAlignment="1" applyProtection="1">
      <alignment horizontal="center" vertical="center" wrapText="1"/>
    </xf>
    <xf numFmtId="0" fontId="13" fillId="2" borderId="10"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114" xfId="0" applyNumberFormat="1" applyFont="1" applyFill="1" applyBorder="1" applyAlignment="1" applyProtection="1">
      <alignment horizontal="center" vertical="center"/>
      <protection locked="0"/>
    </xf>
    <xf numFmtId="177" fontId="0" fillId="5" borderId="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0" fontId="0" fillId="3" borderId="33" xfId="0" applyFont="1" applyFill="1" applyBorder="1" applyAlignment="1">
      <alignment horizontal="center" vertical="center"/>
    </xf>
    <xf numFmtId="0" fontId="13" fillId="2" borderId="66"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32" fillId="2" borderId="1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177" fontId="0" fillId="0" borderId="136"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3" fillId="2" borderId="12"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177" fontId="0" fillId="5" borderId="118" xfId="0" applyNumberFormat="1" applyFont="1" applyFill="1" applyBorder="1" applyAlignment="1">
      <alignment horizontal="center" vertical="center"/>
    </xf>
    <xf numFmtId="177" fontId="0" fillId="5" borderId="119"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120"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98" xfId="0" applyNumberFormat="1" applyFont="1" applyFill="1" applyBorder="1" applyAlignment="1">
      <alignment horizontal="center" vertical="center"/>
    </xf>
    <xf numFmtId="177" fontId="0" fillId="5" borderId="99" xfId="0" applyNumberFormat="1" applyFont="1" applyFill="1" applyBorder="1" applyAlignment="1">
      <alignment horizontal="center" vertical="center"/>
    </xf>
    <xf numFmtId="177" fontId="0" fillId="5" borderId="142" xfId="0" applyNumberFormat="1" applyFont="1" applyFill="1" applyBorder="1" applyAlignment="1">
      <alignment horizontal="center" vertical="center"/>
    </xf>
    <xf numFmtId="0" fontId="10" fillId="2" borderId="31"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0" fontId="12" fillId="0" borderId="32" xfId="1" applyFont="1" applyFill="1" applyBorder="1" applyAlignment="1" applyProtection="1">
      <alignment horizontal="left" vertical="top" wrapText="1"/>
      <protection locked="0"/>
    </xf>
    <xf numFmtId="0" fontId="12" fillId="0" borderId="24"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0"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0" borderId="79" xfId="3" applyFont="1" applyFill="1" applyBorder="1" applyAlignment="1" applyProtection="1">
      <alignment horizontal="center" vertical="center" wrapText="1"/>
    </xf>
    <xf numFmtId="0" fontId="10" fillId="0" borderId="80"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shrinkToFit="1"/>
    </xf>
    <xf numFmtId="0" fontId="14" fillId="2" borderId="16"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2" fillId="0" borderId="61" xfId="1" applyFont="1" applyFill="1" applyBorder="1" applyAlignment="1" applyProtection="1">
      <alignment horizontal="left" vertical="top" wrapText="1"/>
      <protection locked="0"/>
    </xf>
    <xf numFmtId="0" fontId="12" fillId="0" borderId="16"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23" xfId="2" applyFont="1" applyFill="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33" xfId="2" applyFont="1" applyFill="1" applyBorder="1" applyAlignment="1" applyProtection="1">
      <alignment horizontal="left" vertical="center" wrapText="1" shrinkToFit="1"/>
      <protection locked="0"/>
    </xf>
    <xf numFmtId="0" fontId="14" fillId="2" borderId="31" xfId="3" applyFont="1" applyFill="1" applyBorder="1" applyAlignment="1" applyProtection="1">
      <alignment horizontal="center" vertical="center"/>
    </xf>
    <xf numFmtId="0" fontId="14" fillId="2" borderId="24" xfId="3" applyFont="1" applyFill="1" applyBorder="1" applyAlignment="1" applyProtection="1">
      <alignment horizontal="center" vertical="center"/>
    </xf>
    <xf numFmtId="0" fontId="13" fillId="0" borderId="32" xfId="1" applyFont="1" applyFill="1" applyBorder="1" applyAlignment="1" applyProtection="1">
      <alignment horizontal="left" vertical="center" wrapText="1" shrinkToFit="1"/>
    </xf>
    <xf numFmtId="0" fontId="13" fillId="0" borderId="24"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0"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5"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5" fillId="0" borderId="76" xfId="1" applyFont="1" applyFill="1" applyBorder="1" applyAlignment="1" applyProtection="1">
      <alignment horizontal="left" vertical="center" wrapText="1" shrinkToFit="1"/>
      <protection locked="0"/>
    </xf>
    <xf numFmtId="0" fontId="15" fillId="0" borderId="49" xfId="1" applyFont="1" applyFill="1" applyBorder="1" applyAlignment="1" applyProtection="1">
      <alignment horizontal="left" vertical="center" wrapText="1" shrinkToFit="1"/>
      <protection locked="0"/>
    </xf>
    <xf numFmtId="0" fontId="15" fillId="0" borderId="77" xfId="1" applyFont="1" applyFill="1" applyBorder="1" applyAlignment="1" applyProtection="1">
      <alignment horizontal="left" vertical="center" wrapText="1" shrinkToFit="1"/>
      <protection locked="0"/>
    </xf>
    <xf numFmtId="0" fontId="10" fillId="2" borderId="78"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7" xfId="0" applyFont="1" applyBorder="1" applyAlignment="1">
      <alignment horizontal="center" vertical="center"/>
    </xf>
    <xf numFmtId="0" fontId="12" fillId="0" borderId="78"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0" fontId="12" fillId="0" borderId="77" xfId="0" applyFont="1" applyBorder="1" applyAlignment="1" applyProtection="1">
      <alignment horizontal="left" vertical="center" wrapText="1"/>
      <protection locked="0"/>
    </xf>
    <xf numFmtId="0" fontId="10" fillId="2" borderId="78"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0"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20" fillId="0" borderId="6" xfId="0" applyFont="1" applyFill="1" applyBorder="1" applyAlignment="1" applyProtection="1">
      <alignment horizontal="center" vertical="center"/>
      <protection locked="0"/>
    </xf>
    <xf numFmtId="179" fontId="20" fillId="0" borderId="6" xfId="0" applyNumberFormat="1" applyFont="1" applyFill="1" applyBorder="1" applyAlignment="1" applyProtection="1">
      <alignment horizontal="center" vertical="center"/>
      <protection locked="0"/>
    </xf>
    <xf numFmtId="178" fontId="20" fillId="0" borderId="6" xfId="0" applyNumberFormat="1" applyFont="1" applyFill="1" applyBorder="1" applyAlignment="1" applyProtection="1">
      <alignment horizontal="center" vertical="center"/>
      <protection locked="0"/>
    </xf>
    <xf numFmtId="0" fontId="9" fillId="2" borderId="95" xfId="3" applyFont="1" applyFill="1" applyBorder="1" applyAlignment="1" applyProtection="1">
      <alignment horizontal="center" vertical="center"/>
    </xf>
    <xf numFmtId="0" fontId="9" fillId="2" borderId="8" xfId="3" applyFont="1" applyFill="1" applyBorder="1" applyAlignment="1" applyProtection="1">
      <alignment horizontal="center" vertical="center"/>
    </xf>
    <xf numFmtId="0" fontId="19" fillId="0" borderId="8" xfId="0" applyFont="1" applyFill="1" applyBorder="1" applyAlignment="1" applyProtection="1">
      <alignment horizontal="center" vertical="center"/>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742">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23"/>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0"/>
      <c r="AQ1" s="10"/>
      <c r="AR1" s="10"/>
      <c r="AS1" s="10"/>
      <c r="AT1" s="10"/>
      <c r="AU1" s="10"/>
      <c r="AV1" s="10"/>
      <c r="AW1" s="2"/>
    </row>
    <row r="2" spans="1:50" ht="21.75" customHeight="1" thickBot="1" x14ac:dyDescent="0.25">
      <c r="A2" s="43"/>
      <c r="B2" s="43"/>
      <c r="C2" s="43"/>
      <c r="D2" s="43"/>
      <c r="E2" s="43"/>
      <c r="F2" s="43"/>
      <c r="G2" s="43"/>
      <c r="H2" s="43"/>
      <c r="I2" s="43"/>
      <c r="J2" s="43"/>
      <c r="K2" s="43"/>
      <c r="L2" s="43"/>
      <c r="M2" s="43"/>
      <c r="N2" s="43"/>
      <c r="O2" s="43"/>
      <c r="P2" s="43"/>
      <c r="Q2" s="43"/>
      <c r="R2" s="43"/>
      <c r="S2" s="43"/>
      <c r="T2" s="43"/>
      <c r="U2" s="43"/>
      <c r="V2" s="43"/>
      <c r="W2" s="43"/>
      <c r="X2" s="51" t="s">
        <v>0</v>
      </c>
      <c r="Y2" s="43"/>
      <c r="Z2" s="38"/>
      <c r="AA2" s="38"/>
      <c r="AB2" s="38"/>
      <c r="AC2" s="38"/>
      <c r="AD2" s="667">
        <v>2022</v>
      </c>
      <c r="AE2" s="667"/>
      <c r="AF2" s="667"/>
      <c r="AG2" s="667"/>
      <c r="AH2" s="667"/>
      <c r="AI2" s="52" t="s">
        <v>246</v>
      </c>
      <c r="AJ2" s="667" t="s">
        <v>564</v>
      </c>
      <c r="AK2" s="667"/>
      <c r="AL2" s="667"/>
      <c r="AM2" s="667"/>
      <c r="AN2" s="52" t="s">
        <v>246</v>
      </c>
      <c r="AO2" s="667">
        <v>21</v>
      </c>
      <c r="AP2" s="667"/>
      <c r="AQ2" s="667"/>
      <c r="AR2" s="53" t="s">
        <v>246</v>
      </c>
      <c r="AS2" s="668">
        <v>125</v>
      </c>
      <c r="AT2" s="668"/>
      <c r="AU2" s="668"/>
      <c r="AV2" s="52" t="str">
        <f>IF(AW2="","","-")</f>
        <v/>
      </c>
      <c r="AW2" s="669"/>
      <c r="AX2" s="669"/>
    </row>
    <row r="3" spans="1:50" ht="21" customHeight="1" thickBot="1" x14ac:dyDescent="0.25">
      <c r="A3" s="670" t="s">
        <v>556</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20" t="s">
        <v>52</v>
      </c>
      <c r="AJ3" s="672" t="s">
        <v>563</v>
      </c>
      <c r="AK3" s="672"/>
      <c r="AL3" s="672"/>
      <c r="AM3" s="672"/>
      <c r="AN3" s="672"/>
      <c r="AO3" s="672"/>
      <c r="AP3" s="672"/>
      <c r="AQ3" s="672"/>
      <c r="AR3" s="672"/>
      <c r="AS3" s="672"/>
      <c r="AT3" s="672"/>
      <c r="AU3" s="672"/>
      <c r="AV3" s="672"/>
      <c r="AW3" s="672"/>
      <c r="AX3" s="21" t="s">
        <v>53</v>
      </c>
    </row>
    <row r="4" spans="1:50" ht="24.75" customHeight="1" x14ac:dyDescent="0.2">
      <c r="A4" s="641" t="s">
        <v>23</v>
      </c>
      <c r="B4" s="642"/>
      <c r="C4" s="642"/>
      <c r="D4" s="642"/>
      <c r="E4" s="642"/>
      <c r="F4" s="642"/>
      <c r="G4" s="643" t="s">
        <v>558</v>
      </c>
      <c r="H4" s="644"/>
      <c r="I4" s="644"/>
      <c r="J4" s="644"/>
      <c r="K4" s="644"/>
      <c r="L4" s="644"/>
      <c r="M4" s="644"/>
      <c r="N4" s="644"/>
      <c r="O4" s="644"/>
      <c r="P4" s="644"/>
      <c r="Q4" s="644"/>
      <c r="R4" s="644"/>
      <c r="S4" s="644"/>
      <c r="T4" s="644"/>
      <c r="U4" s="644"/>
      <c r="V4" s="644"/>
      <c r="W4" s="644"/>
      <c r="X4" s="645"/>
      <c r="Y4" s="646" t="s">
        <v>1</v>
      </c>
      <c r="Z4" s="647"/>
      <c r="AA4" s="647"/>
      <c r="AB4" s="647"/>
      <c r="AC4" s="647"/>
      <c r="AD4" s="648"/>
      <c r="AE4" s="649" t="s">
        <v>559</v>
      </c>
      <c r="AF4" s="650"/>
      <c r="AG4" s="650"/>
      <c r="AH4" s="650"/>
      <c r="AI4" s="650"/>
      <c r="AJ4" s="650"/>
      <c r="AK4" s="650"/>
      <c r="AL4" s="650"/>
      <c r="AM4" s="650"/>
      <c r="AN4" s="650"/>
      <c r="AO4" s="650"/>
      <c r="AP4" s="651"/>
      <c r="AQ4" s="652" t="s">
        <v>2</v>
      </c>
      <c r="AR4" s="647"/>
      <c r="AS4" s="647"/>
      <c r="AT4" s="647"/>
      <c r="AU4" s="647"/>
      <c r="AV4" s="647"/>
      <c r="AW4" s="647"/>
      <c r="AX4" s="653"/>
    </row>
    <row r="5" spans="1:50" ht="30" customHeight="1" x14ac:dyDescent="0.2">
      <c r="A5" s="654" t="s">
        <v>55</v>
      </c>
      <c r="B5" s="655"/>
      <c r="C5" s="655"/>
      <c r="D5" s="655"/>
      <c r="E5" s="655"/>
      <c r="F5" s="656"/>
      <c r="G5" s="657" t="s">
        <v>339</v>
      </c>
      <c r="H5" s="658"/>
      <c r="I5" s="658"/>
      <c r="J5" s="658"/>
      <c r="K5" s="658"/>
      <c r="L5" s="658"/>
      <c r="M5" s="659" t="s">
        <v>54</v>
      </c>
      <c r="N5" s="660"/>
      <c r="O5" s="660"/>
      <c r="P5" s="660"/>
      <c r="Q5" s="660"/>
      <c r="R5" s="661"/>
      <c r="S5" s="662" t="s">
        <v>58</v>
      </c>
      <c r="T5" s="658"/>
      <c r="U5" s="658"/>
      <c r="V5" s="658"/>
      <c r="W5" s="658"/>
      <c r="X5" s="663"/>
      <c r="Y5" s="664" t="s">
        <v>3</v>
      </c>
      <c r="Z5" s="665"/>
      <c r="AA5" s="665"/>
      <c r="AB5" s="665"/>
      <c r="AC5" s="665"/>
      <c r="AD5" s="666"/>
      <c r="AE5" s="623" t="s">
        <v>560</v>
      </c>
      <c r="AF5" s="623"/>
      <c r="AG5" s="623"/>
      <c r="AH5" s="623"/>
      <c r="AI5" s="623"/>
      <c r="AJ5" s="623"/>
      <c r="AK5" s="623"/>
      <c r="AL5" s="623"/>
      <c r="AM5" s="623"/>
      <c r="AN5" s="623"/>
      <c r="AO5" s="623"/>
      <c r="AP5" s="624"/>
      <c r="AQ5" s="625" t="s">
        <v>644</v>
      </c>
      <c r="AR5" s="626"/>
      <c r="AS5" s="626"/>
      <c r="AT5" s="626"/>
      <c r="AU5" s="626"/>
      <c r="AV5" s="626"/>
      <c r="AW5" s="626"/>
      <c r="AX5" s="627"/>
    </row>
    <row r="6" spans="1:50" ht="39" customHeight="1" x14ac:dyDescent="0.2">
      <c r="A6" s="628" t="s">
        <v>4</v>
      </c>
      <c r="B6" s="629"/>
      <c r="C6" s="629"/>
      <c r="D6" s="629"/>
      <c r="E6" s="629"/>
      <c r="F6" s="629"/>
      <c r="G6" s="630" t="str">
        <f>入力規則等!F39</f>
        <v>一般会計</v>
      </c>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2"/>
    </row>
    <row r="7" spans="1:50" ht="88.8" customHeight="1" x14ac:dyDescent="0.2">
      <c r="A7" s="609" t="s">
        <v>20</v>
      </c>
      <c r="B7" s="610"/>
      <c r="C7" s="610"/>
      <c r="D7" s="610"/>
      <c r="E7" s="610"/>
      <c r="F7" s="611"/>
      <c r="G7" s="633" t="s">
        <v>562</v>
      </c>
      <c r="H7" s="634"/>
      <c r="I7" s="634"/>
      <c r="J7" s="634"/>
      <c r="K7" s="634"/>
      <c r="L7" s="634"/>
      <c r="M7" s="634"/>
      <c r="N7" s="634"/>
      <c r="O7" s="634"/>
      <c r="P7" s="634"/>
      <c r="Q7" s="634"/>
      <c r="R7" s="634"/>
      <c r="S7" s="634"/>
      <c r="T7" s="634"/>
      <c r="U7" s="634"/>
      <c r="V7" s="634"/>
      <c r="W7" s="634"/>
      <c r="X7" s="635"/>
      <c r="Y7" s="636" t="s">
        <v>233</v>
      </c>
      <c r="Z7" s="500"/>
      <c r="AA7" s="500"/>
      <c r="AB7" s="500"/>
      <c r="AC7" s="500"/>
      <c r="AD7" s="637"/>
      <c r="AE7" s="638" t="s">
        <v>584</v>
      </c>
      <c r="AF7" s="639"/>
      <c r="AG7" s="639"/>
      <c r="AH7" s="639"/>
      <c r="AI7" s="639"/>
      <c r="AJ7" s="639"/>
      <c r="AK7" s="639"/>
      <c r="AL7" s="639"/>
      <c r="AM7" s="639"/>
      <c r="AN7" s="639"/>
      <c r="AO7" s="639"/>
      <c r="AP7" s="639"/>
      <c r="AQ7" s="639"/>
      <c r="AR7" s="639"/>
      <c r="AS7" s="639"/>
      <c r="AT7" s="639"/>
      <c r="AU7" s="639"/>
      <c r="AV7" s="639"/>
      <c r="AW7" s="639"/>
      <c r="AX7" s="640"/>
    </row>
    <row r="8" spans="1:50" ht="53.25" customHeight="1" x14ac:dyDescent="0.2">
      <c r="A8" s="609" t="s">
        <v>168</v>
      </c>
      <c r="B8" s="610"/>
      <c r="C8" s="610"/>
      <c r="D8" s="610"/>
      <c r="E8" s="610"/>
      <c r="F8" s="611"/>
      <c r="G8" s="612" t="str">
        <f>入力規則等!A27</f>
        <v>男女共同参画、地方創生</v>
      </c>
      <c r="H8" s="613"/>
      <c r="I8" s="613"/>
      <c r="J8" s="613"/>
      <c r="K8" s="613"/>
      <c r="L8" s="613"/>
      <c r="M8" s="613"/>
      <c r="N8" s="613"/>
      <c r="O8" s="613"/>
      <c r="P8" s="613"/>
      <c r="Q8" s="613"/>
      <c r="R8" s="613"/>
      <c r="S8" s="613"/>
      <c r="T8" s="613"/>
      <c r="U8" s="613"/>
      <c r="V8" s="613"/>
      <c r="W8" s="613"/>
      <c r="X8" s="614"/>
      <c r="Y8" s="615" t="s">
        <v>169</v>
      </c>
      <c r="Z8" s="616"/>
      <c r="AA8" s="616"/>
      <c r="AB8" s="616"/>
      <c r="AC8" s="616"/>
      <c r="AD8" s="617"/>
      <c r="AE8" s="618" t="str">
        <f>入力規則等!K13</f>
        <v>その他の事項経費</v>
      </c>
      <c r="AF8" s="613"/>
      <c r="AG8" s="613"/>
      <c r="AH8" s="613"/>
      <c r="AI8" s="613"/>
      <c r="AJ8" s="613"/>
      <c r="AK8" s="613"/>
      <c r="AL8" s="613"/>
      <c r="AM8" s="613"/>
      <c r="AN8" s="613"/>
      <c r="AO8" s="613"/>
      <c r="AP8" s="613"/>
      <c r="AQ8" s="613"/>
      <c r="AR8" s="613"/>
      <c r="AS8" s="613"/>
      <c r="AT8" s="613"/>
      <c r="AU8" s="613"/>
      <c r="AV8" s="613"/>
      <c r="AW8" s="613"/>
      <c r="AX8" s="619"/>
    </row>
    <row r="9" spans="1:50" ht="58.5" customHeight="1" x14ac:dyDescent="0.2">
      <c r="A9" s="604" t="s">
        <v>21</v>
      </c>
      <c r="B9" s="605"/>
      <c r="C9" s="605"/>
      <c r="D9" s="605"/>
      <c r="E9" s="605"/>
      <c r="F9" s="605"/>
      <c r="G9" s="620" t="s">
        <v>585</v>
      </c>
      <c r="H9" s="621"/>
      <c r="I9" s="621"/>
      <c r="J9" s="621"/>
      <c r="K9" s="621"/>
      <c r="L9" s="621"/>
      <c r="M9" s="621"/>
      <c r="N9" s="621"/>
      <c r="O9" s="621"/>
      <c r="P9" s="621"/>
      <c r="Q9" s="621"/>
      <c r="R9" s="621"/>
      <c r="S9" s="621"/>
      <c r="T9" s="621"/>
      <c r="U9" s="621"/>
      <c r="V9" s="621"/>
      <c r="W9" s="621"/>
      <c r="X9" s="621"/>
      <c r="Y9" s="621"/>
      <c r="Z9" s="621"/>
      <c r="AA9" s="621"/>
      <c r="AB9" s="621"/>
      <c r="AC9" s="621"/>
      <c r="AD9" s="621"/>
      <c r="AE9" s="621"/>
      <c r="AF9" s="621"/>
      <c r="AG9" s="621"/>
      <c r="AH9" s="621"/>
      <c r="AI9" s="621"/>
      <c r="AJ9" s="621"/>
      <c r="AK9" s="621"/>
      <c r="AL9" s="621"/>
      <c r="AM9" s="621"/>
      <c r="AN9" s="621"/>
      <c r="AO9" s="621"/>
      <c r="AP9" s="621"/>
      <c r="AQ9" s="621"/>
      <c r="AR9" s="621"/>
      <c r="AS9" s="621"/>
      <c r="AT9" s="621"/>
      <c r="AU9" s="621"/>
      <c r="AV9" s="621"/>
      <c r="AW9" s="621"/>
      <c r="AX9" s="622"/>
    </row>
    <row r="10" spans="1:50" ht="135" customHeight="1" x14ac:dyDescent="0.2">
      <c r="A10" s="592" t="s">
        <v>27</v>
      </c>
      <c r="B10" s="593"/>
      <c r="C10" s="593"/>
      <c r="D10" s="593"/>
      <c r="E10" s="593"/>
      <c r="F10" s="593"/>
      <c r="G10" s="594" t="s">
        <v>645</v>
      </c>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6"/>
    </row>
    <row r="11" spans="1:50" ht="42" customHeight="1" x14ac:dyDescent="0.2">
      <c r="A11" s="592" t="s">
        <v>5</v>
      </c>
      <c r="B11" s="593"/>
      <c r="C11" s="593"/>
      <c r="D11" s="593"/>
      <c r="E11" s="593"/>
      <c r="F11" s="597"/>
      <c r="G11" s="598" t="str">
        <f>入力規則等!P10</f>
        <v>交付</v>
      </c>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599"/>
      <c r="AO11" s="599"/>
      <c r="AP11" s="599"/>
      <c r="AQ11" s="599"/>
      <c r="AR11" s="599"/>
      <c r="AS11" s="599"/>
      <c r="AT11" s="599"/>
      <c r="AU11" s="599"/>
      <c r="AV11" s="599"/>
      <c r="AW11" s="599"/>
      <c r="AX11" s="600"/>
    </row>
    <row r="12" spans="1:50" ht="21" customHeight="1" x14ac:dyDescent="0.2">
      <c r="A12" s="601" t="s">
        <v>22</v>
      </c>
      <c r="B12" s="602"/>
      <c r="C12" s="602"/>
      <c r="D12" s="602"/>
      <c r="E12" s="602"/>
      <c r="F12" s="603"/>
      <c r="G12" s="607"/>
      <c r="H12" s="608"/>
      <c r="I12" s="608"/>
      <c r="J12" s="608"/>
      <c r="K12" s="608"/>
      <c r="L12" s="608"/>
      <c r="M12" s="608"/>
      <c r="N12" s="608"/>
      <c r="O12" s="608"/>
      <c r="P12" s="397" t="s">
        <v>378</v>
      </c>
      <c r="Q12" s="398"/>
      <c r="R12" s="398"/>
      <c r="S12" s="398"/>
      <c r="T12" s="398"/>
      <c r="U12" s="398"/>
      <c r="V12" s="399"/>
      <c r="W12" s="397" t="s">
        <v>530</v>
      </c>
      <c r="X12" s="398"/>
      <c r="Y12" s="398"/>
      <c r="Z12" s="398"/>
      <c r="AA12" s="398"/>
      <c r="AB12" s="398"/>
      <c r="AC12" s="399"/>
      <c r="AD12" s="397" t="s">
        <v>532</v>
      </c>
      <c r="AE12" s="398"/>
      <c r="AF12" s="398"/>
      <c r="AG12" s="398"/>
      <c r="AH12" s="398"/>
      <c r="AI12" s="398"/>
      <c r="AJ12" s="399"/>
      <c r="AK12" s="397" t="s">
        <v>543</v>
      </c>
      <c r="AL12" s="398"/>
      <c r="AM12" s="398"/>
      <c r="AN12" s="398"/>
      <c r="AO12" s="398"/>
      <c r="AP12" s="398"/>
      <c r="AQ12" s="399"/>
      <c r="AR12" s="367"/>
      <c r="AS12" s="368"/>
      <c r="AT12" s="368"/>
      <c r="AU12" s="368"/>
      <c r="AV12" s="368"/>
      <c r="AW12" s="368"/>
      <c r="AX12" s="555"/>
    </row>
    <row r="13" spans="1:50" ht="21" customHeight="1" x14ac:dyDescent="0.2">
      <c r="A13" s="133"/>
      <c r="B13" s="134"/>
      <c r="C13" s="134"/>
      <c r="D13" s="134"/>
      <c r="E13" s="134"/>
      <c r="F13" s="135"/>
      <c r="G13" s="556" t="s">
        <v>6</v>
      </c>
      <c r="H13" s="557"/>
      <c r="I13" s="563" t="s">
        <v>7</v>
      </c>
      <c r="J13" s="564"/>
      <c r="K13" s="564"/>
      <c r="L13" s="564"/>
      <c r="M13" s="564"/>
      <c r="N13" s="564"/>
      <c r="O13" s="565"/>
      <c r="P13" s="532">
        <v>150</v>
      </c>
      <c r="Q13" s="533"/>
      <c r="R13" s="533"/>
      <c r="S13" s="533"/>
      <c r="T13" s="533"/>
      <c r="U13" s="533"/>
      <c r="V13" s="534"/>
      <c r="W13" s="532">
        <v>150</v>
      </c>
      <c r="X13" s="533"/>
      <c r="Y13" s="533"/>
      <c r="Z13" s="533"/>
      <c r="AA13" s="533"/>
      <c r="AB13" s="533"/>
      <c r="AC13" s="534"/>
      <c r="AD13" s="532">
        <v>150</v>
      </c>
      <c r="AE13" s="533"/>
      <c r="AF13" s="533"/>
      <c r="AG13" s="533"/>
      <c r="AH13" s="533"/>
      <c r="AI13" s="533"/>
      <c r="AJ13" s="534"/>
      <c r="AK13" s="532">
        <v>300</v>
      </c>
      <c r="AL13" s="533"/>
      <c r="AM13" s="533"/>
      <c r="AN13" s="533"/>
      <c r="AO13" s="533"/>
      <c r="AP13" s="533"/>
      <c r="AQ13" s="534"/>
      <c r="AR13" s="583"/>
      <c r="AS13" s="584"/>
      <c r="AT13" s="584"/>
      <c r="AU13" s="584"/>
      <c r="AV13" s="584"/>
      <c r="AW13" s="584"/>
      <c r="AX13" s="585"/>
    </row>
    <row r="14" spans="1:50" ht="21" customHeight="1" x14ac:dyDescent="0.2">
      <c r="A14" s="133"/>
      <c r="B14" s="134"/>
      <c r="C14" s="134"/>
      <c r="D14" s="134"/>
      <c r="E14" s="134"/>
      <c r="F14" s="135"/>
      <c r="G14" s="558"/>
      <c r="H14" s="559"/>
      <c r="I14" s="578" t="s">
        <v>8</v>
      </c>
      <c r="J14" s="579"/>
      <c r="K14" s="579"/>
      <c r="L14" s="579"/>
      <c r="M14" s="579"/>
      <c r="N14" s="579"/>
      <c r="O14" s="580"/>
      <c r="P14" s="66">
        <v>150</v>
      </c>
      <c r="Q14" s="67"/>
      <c r="R14" s="67"/>
      <c r="S14" s="67"/>
      <c r="T14" s="67"/>
      <c r="U14" s="67"/>
      <c r="V14" s="68"/>
      <c r="W14" s="66">
        <v>150</v>
      </c>
      <c r="X14" s="67"/>
      <c r="Y14" s="67"/>
      <c r="Z14" s="67"/>
      <c r="AA14" s="67"/>
      <c r="AB14" s="67"/>
      <c r="AC14" s="68"/>
      <c r="AD14" s="66">
        <v>525</v>
      </c>
      <c r="AE14" s="67"/>
      <c r="AF14" s="67"/>
      <c r="AG14" s="67"/>
      <c r="AH14" s="67"/>
      <c r="AI14" s="67"/>
      <c r="AJ14" s="68"/>
      <c r="AK14" s="66">
        <v>675</v>
      </c>
      <c r="AL14" s="67"/>
      <c r="AM14" s="67"/>
      <c r="AN14" s="67"/>
      <c r="AO14" s="67"/>
      <c r="AP14" s="67"/>
      <c r="AQ14" s="68"/>
      <c r="AR14" s="586"/>
      <c r="AS14" s="587"/>
      <c r="AT14" s="587"/>
      <c r="AU14" s="587"/>
      <c r="AV14" s="587"/>
      <c r="AW14" s="587"/>
      <c r="AX14" s="588"/>
    </row>
    <row r="15" spans="1:50" ht="21" customHeight="1" x14ac:dyDescent="0.2">
      <c r="A15" s="133"/>
      <c r="B15" s="134"/>
      <c r="C15" s="134"/>
      <c r="D15" s="134"/>
      <c r="E15" s="134"/>
      <c r="F15" s="135"/>
      <c r="G15" s="560"/>
      <c r="H15" s="559"/>
      <c r="I15" s="566" t="s">
        <v>555</v>
      </c>
      <c r="J15" s="567"/>
      <c r="K15" s="567"/>
      <c r="L15" s="567"/>
      <c r="M15" s="567"/>
      <c r="N15" s="567"/>
      <c r="O15" s="568"/>
      <c r="P15" s="569"/>
      <c r="Q15" s="570"/>
      <c r="R15" s="570"/>
      <c r="S15" s="570"/>
      <c r="T15" s="570"/>
      <c r="U15" s="570"/>
      <c r="V15" s="571"/>
      <c r="W15" s="569"/>
      <c r="X15" s="570"/>
      <c r="Y15" s="570"/>
      <c r="Z15" s="570"/>
      <c r="AA15" s="570"/>
      <c r="AB15" s="570"/>
      <c r="AC15" s="571"/>
      <c r="AD15" s="569"/>
      <c r="AE15" s="570"/>
      <c r="AF15" s="570"/>
      <c r="AG15" s="570"/>
      <c r="AH15" s="570"/>
      <c r="AI15" s="570"/>
      <c r="AJ15" s="571"/>
      <c r="AK15" s="66">
        <v>675</v>
      </c>
      <c r="AL15" s="67"/>
      <c r="AM15" s="67"/>
      <c r="AN15" s="67"/>
      <c r="AO15" s="67"/>
      <c r="AP15" s="67"/>
      <c r="AQ15" s="68"/>
      <c r="AR15" s="586"/>
      <c r="AS15" s="587"/>
      <c r="AT15" s="587"/>
      <c r="AU15" s="587"/>
      <c r="AV15" s="587"/>
      <c r="AW15" s="587"/>
      <c r="AX15" s="588"/>
    </row>
    <row r="16" spans="1:50" ht="21" customHeight="1" x14ac:dyDescent="0.2">
      <c r="A16" s="133"/>
      <c r="B16" s="134"/>
      <c r="C16" s="134"/>
      <c r="D16" s="134"/>
      <c r="E16" s="134"/>
      <c r="F16" s="135"/>
      <c r="G16" s="560"/>
      <c r="H16" s="559"/>
      <c r="I16" s="578" t="s">
        <v>45</v>
      </c>
      <c r="J16" s="581"/>
      <c r="K16" s="581"/>
      <c r="L16" s="581"/>
      <c r="M16" s="581"/>
      <c r="N16" s="581"/>
      <c r="O16" s="582"/>
      <c r="P16" s="66">
        <v>155</v>
      </c>
      <c r="Q16" s="67"/>
      <c r="R16" s="67"/>
      <c r="S16" s="67"/>
      <c r="T16" s="67"/>
      <c r="U16" s="67"/>
      <c r="V16" s="68"/>
      <c r="W16" s="66">
        <v>150</v>
      </c>
      <c r="X16" s="67"/>
      <c r="Y16" s="67"/>
      <c r="Z16" s="67"/>
      <c r="AA16" s="67"/>
      <c r="AB16" s="67"/>
      <c r="AC16" s="68"/>
      <c r="AD16" s="66">
        <v>1520</v>
      </c>
      <c r="AE16" s="67"/>
      <c r="AF16" s="67"/>
      <c r="AG16" s="67"/>
      <c r="AH16" s="67"/>
      <c r="AI16" s="67"/>
      <c r="AJ16" s="68"/>
      <c r="AK16" s="66">
        <v>535</v>
      </c>
      <c r="AL16" s="67"/>
      <c r="AM16" s="67"/>
      <c r="AN16" s="67"/>
      <c r="AO16" s="67"/>
      <c r="AP16" s="67"/>
      <c r="AQ16" s="68"/>
      <c r="AR16" s="586"/>
      <c r="AS16" s="587"/>
      <c r="AT16" s="587"/>
      <c r="AU16" s="587"/>
      <c r="AV16" s="587"/>
      <c r="AW16" s="587"/>
      <c r="AX16" s="588"/>
    </row>
    <row r="17" spans="1:50" ht="21" customHeight="1" x14ac:dyDescent="0.2">
      <c r="A17" s="133"/>
      <c r="B17" s="134"/>
      <c r="C17" s="134"/>
      <c r="D17" s="134"/>
      <c r="E17" s="134"/>
      <c r="F17" s="135"/>
      <c r="G17" s="560"/>
      <c r="H17" s="559"/>
      <c r="I17" s="578" t="s">
        <v>46</v>
      </c>
      <c r="J17" s="581"/>
      <c r="K17" s="581"/>
      <c r="L17" s="581"/>
      <c r="M17" s="581"/>
      <c r="N17" s="581"/>
      <c r="O17" s="582"/>
      <c r="P17" s="66">
        <v>-150</v>
      </c>
      <c r="Q17" s="67"/>
      <c r="R17" s="67"/>
      <c r="S17" s="67"/>
      <c r="T17" s="67"/>
      <c r="U17" s="67"/>
      <c r="V17" s="68"/>
      <c r="W17" s="66">
        <v>-1520</v>
      </c>
      <c r="X17" s="67"/>
      <c r="Y17" s="67"/>
      <c r="Z17" s="67"/>
      <c r="AA17" s="67"/>
      <c r="AB17" s="67"/>
      <c r="AC17" s="68"/>
      <c r="AD17" s="66">
        <v>-535</v>
      </c>
      <c r="AE17" s="67"/>
      <c r="AF17" s="67"/>
      <c r="AG17" s="67"/>
      <c r="AH17" s="67"/>
      <c r="AI17" s="67"/>
      <c r="AJ17" s="68"/>
      <c r="AK17" s="66" t="s">
        <v>565</v>
      </c>
      <c r="AL17" s="67"/>
      <c r="AM17" s="67"/>
      <c r="AN17" s="67"/>
      <c r="AO17" s="67"/>
      <c r="AP17" s="67"/>
      <c r="AQ17" s="68"/>
      <c r="AR17" s="586"/>
      <c r="AS17" s="587"/>
      <c r="AT17" s="587"/>
      <c r="AU17" s="587"/>
      <c r="AV17" s="587"/>
      <c r="AW17" s="587"/>
      <c r="AX17" s="588"/>
    </row>
    <row r="18" spans="1:50" ht="24.75" customHeight="1" x14ac:dyDescent="0.2">
      <c r="A18" s="133"/>
      <c r="B18" s="134"/>
      <c r="C18" s="134"/>
      <c r="D18" s="134"/>
      <c r="E18" s="134"/>
      <c r="F18" s="135"/>
      <c r="G18" s="560"/>
      <c r="H18" s="559"/>
      <c r="I18" s="578" t="s">
        <v>44</v>
      </c>
      <c r="J18" s="579"/>
      <c r="K18" s="579"/>
      <c r="L18" s="579"/>
      <c r="M18" s="579"/>
      <c r="N18" s="579"/>
      <c r="O18" s="580"/>
      <c r="P18" s="66" t="s">
        <v>565</v>
      </c>
      <c r="Q18" s="67"/>
      <c r="R18" s="67"/>
      <c r="S18" s="67"/>
      <c r="T18" s="67"/>
      <c r="U18" s="67"/>
      <c r="V18" s="68"/>
      <c r="W18" s="66">
        <v>1350</v>
      </c>
      <c r="X18" s="67"/>
      <c r="Y18" s="67"/>
      <c r="Z18" s="67"/>
      <c r="AA18" s="67"/>
      <c r="AB18" s="67"/>
      <c r="AC18" s="68"/>
      <c r="AD18" s="66" t="s">
        <v>565</v>
      </c>
      <c r="AE18" s="67"/>
      <c r="AF18" s="67"/>
      <c r="AG18" s="67"/>
      <c r="AH18" s="67"/>
      <c r="AI18" s="67"/>
      <c r="AJ18" s="68"/>
      <c r="AK18" s="66">
        <v>176</v>
      </c>
      <c r="AL18" s="67"/>
      <c r="AM18" s="67"/>
      <c r="AN18" s="67"/>
      <c r="AO18" s="67"/>
      <c r="AP18" s="67"/>
      <c r="AQ18" s="68"/>
      <c r="AR18" s="586"/>
      <c r="AS18" s="587"/>
      <c r="AT18" s="587"/>
      <c r="AU18" s="587"/>
      <c r="AV18" s="587"/>
      <c r="AW18" s="587"/>
      <c r="AX18" s="588"/>
    </row>
    <row r="19" spans="1:50" ht="24.75" customHeight="1" x14ac:dyDescent="0.2">
      <c r="A19" s="133"/>
      <c r="B19" s="134"/>
      <c r="C19" s="134"/>
      <c r="D19" s="134"/>
      <c r="E19" s="134"/>
      <c r="F19" s="135"/>
      <c r="G19" s="561"/>
      <c r="H19" s="562"/>
      <c r="I19" s="572" t="s">
        <v>18</v>
      </c>
      <c r="J19" s="573"/>
      <c r="K19" s="573"/>
      <c r="L19" s="573"/>
      <c r="M19" s="573"/>
      <c r="N19" s="573"/>
      <c r="O19" s="574"/>
      <c r="P19" s="575">
        <f>SUM(P13:V18)</f>
        <v>305</v>
      </c>
      <c r="Q19" s="576"/>
      <c r="R19" s="576"/>
      <c r="S19" s="576"/>
      <c r="T19" s="576"/>
      <c r="U19" s="576"/>
      <c r="V19" s="577"/>
      <c r="W19" s="575">
        <f>SUM(W13:AC18)</f>
        <v>280</v>
      </c>
      <c r="X19" s="576"/>
      <c r="Y19" s="576"/>
      <c r="Z19" s="576"/>
      <c r="AA19" s="576"/>
      <c r="AB19" s="576"/>
      <c r="AC19" s="577"/>
      <c r="AD19" s="575">
        <f>SUM(AD13:AJ18)</f>
        <v>1660</v>
      </c>
      <c r="AE19" s="576"/>
      <c r="AF19" s="576"/>
      <c r="AG19" s="576"/>
      <c r="AH19" s="576"/>
      <c r="AI19" s="576"/>
      <c r="AJ19" s="577"/>
      <c r="AK19" s="575">
        <f>SUM(AK13:AQ18)-AK15</f>
        <v>1686</v>
      </c>
      <c r="AL19" s="576"/>
      <c r="AM19" s="576"/>
      <c r="AN19" s="576"/>
      <c r="AO19" s="576"/>
      <c r="AP19" s="576"/>
      <c r="AQ19" s="577"/>
      <c r="AR19" s="586"/>
      <c r="AS19" s="587"/>
      <c r="AT19" s="587"/>
      <c r="AU19" s="587"/>
      <c r="AV19" s="587"/>
      <c r="AW19" s="587"/>
      <c r="AX19" s="588"/>
    </row>
    <row r="20" spans="1:50" ht="24.75" customHeight="1" x14ac:dyDescent="0.2">
      <c r="A20" s="133"/>
      <c r="B20" s="134"/>
      <c r="C20" s="134"/>
      <c r="D20" s="134"/>
      <c r="E20" s="134"/>
      <c r="F20" s="135"/>
      <c r="G20" s="540" t="s">
        <v>9</v>
      </c>
      <c r="H20" s="541"/>
      <c r="I20" s="541"/>
      <c r="J20" s="541"/>
      <c r="K20" s="541"/>
      <c r="L20" s="541"/>
      <c r="M20" s="541"/>
      <c r="N20" s="541"/>
      <c r="O20" s="541"/>
      <c r="P20" s="66">
        <v>278</v>
      </c>
      <c r="Q20" s="67"/>
      <c r="R20" s="67"/>
      <c r="S20" s="67"/>
      <c r="T20" s="67"/>
      <c r="U20" s="67"/>
      <c r="V20" s="68"/>
      <c r="W20" s="66">
        <v>236</v>
      </c>
      <c r="X20" s="67"/>
      <c r="Y20" s="67"/>
      <c r="Z20" s="67"/>
      <c r="AA20" s="67"/>
      <c r="AB20" s="67"/>
      <c r="AC20" s="68"/>
      <c r="AD20" s="66">
        <v>805</v>
      </c>
      <c r="AE20" s="67"/>
      <c r="AF20" s="67"/>
      <c r="AG20" s="67"/>
      <c r="AH20" s="67"/>
      <c r="AI20" s="67"/>
      <c r="AJ20" s="68"/>
      <c r="AK20" s="538"/>
      <c r="AL20" s="538"/>
      <c r="AM20" s="538"/>
      <c r="AN20" s="538"/>
      <c r="AO20" s="538"/>
      <c r="AP20" s="538"/>
      <c r="AQ20" s="538"/>
      <c r="AR20" s="586"/>
      <c r="AS20" s="587"/>
      <c r="AT20" s="587"/>
      <c r="AU20" s="587"/>
      <c r="AV20" s="587"/>
      <c r="AW20" s="587"/>
      <c r="AX20" s="588"/>
    </row>
    <row r="21" spans="1:50" ht="24.75" customHeight="1" x14ac:dyDescent="0.2">
      <c r="A21" s="133"/>
      <c r="B21" s="134"/>
      <c r="C21" s="134"/>
      <c r="D21" s="134"/>
      <c r="E21" s="134"/>
      <c r="F21" s="135"/>
      <c r="G21" s="540" t="s">
        <v>10</v>
      </c>
      <c r="H21" s="541"/>
      <c r="I21" s="541"/>
      <c r="J21" s="541"/>
      <c r="K21" s="541"/>
      <c r="L21" s="541"/>
      <c r="M21" s="541"/>
      <c r="N21" s="541"/>
      <c r="O21" s="541"/>
      <c r="P21" s="537">
        <f>IF(P19=0, "-", SUM(P20)/P19)</f>
        <v>0.91147540983606556</v>
      </c>
      <c r="Q21" s="537"/>
      <c r="R21" s="537"/>
      <c r="S21" s="537"/>
      <c r="T21" s="537"/>
      <c r="U21" s="537"/>
      <c r="V21" s="537"/>
      <c r="W21" s="537">
        <f>IF(W19=0, "-", SUM(W20)/W19)</f>
        <v>0.84285714285714286</v>
      </c>
      <c r="X21" s="537"/>
      <c r="Y21" s="537"/>
      <c r="Z21" s="537"/>
      <c r="AA21" s="537"/>
      <c r="AB21" s="537"/>
      <c r="AC21" s="537"/>
      <c r="AD21" s="537">
        <f>IF(AD19=0, "-", SUM(AD20)/AD19)</f>
        <v>0.48493975903614456</v>
      </c>
      <c r="AE21" s="537"/>
      <c r="AF21" s="537"/>
      <c r="AG21" s="537"/>
      <c r="AH21" s="537"/>
      <c r="AI21" s="537"/>
      <c r="AJ21" s="537"/>
      <c r="AK21" s="538"/>
      <c r="AL21" s="538"/>
      <c r="AM21" s="538"/>
      <c r="AN21" s="538"/>
      <c r="AO21" s="538"/>
      <c r="AP21" s="538"/>
      <c r="AQ21" s="539"/>
      <c r="AR21" s="586"/>
      <c r="AS21" s="587"/>
      <c r="AT21" s="587"/>
      <c r="AU21" s="587"/>
      <c r="AV21" s="587"/>
      <c r="AW21" s="587"/>
      <c r="AX21" s="588"/>
    </row>
    <row r="22" spans="1:50" ht="25.5" customHeight="1" x14ac:dyDescent="0.2">
      <c r="A22" s="604"/>
      <c r="B22" s="605"/>
      <c r="C22" s="605"/>
      <c r="D22" s="605"/>
      <c r="E22" s="605"/>
      <c r="F22" s="606"/>
      <c r="G22" s="535" t="s">
        <v>206</v>
      </c>
      <c r="H22" s="536"/>
      <c r="I22" s="536"/>
      <c r="J22" s="536"/>
      <c r="K22" s="536"/>
      <c r="L22" s="536"/>
      <c r="M22" s="536"/>
      <c r="N22" s="536"/>
      <c r="O22" s="536"/>
      <c r="P22" s="537">
        <f>IF(P20=0, "-", SUM(P20)/SUM(P13,P14))</f>
        <v>0.92666666666666664</v>
      </c>
      <c r="Q22" s="537"/>
      <c r="R22" s="537"/>
      <c r="S22" s="537"/>
      <c r="T22" s="537"/>
      <c r="U22" s="537"/>
      <c r="V22" s="537"/>
      <c r="W22" s="537">
        <f>IF(W20=0, "-", SUM(W20)/SUM(W13,W14))</f>
        <v>0.78666666666666663</v>
      </c>
      <c r="X22" s="537"/>
      <c r="Y22" s="537"/>
      <c r="Z22" s="537"/>
      <c r="AA22" s="537"/>
      <c r="AB22" s="537"/>
      <c r="AC22" s="537"/>
      <c r="AD22" s="537">
        <f>IF(AD20=0, "-", SUM(AD20)/SUM(AD13,AD14))</f>
        <v>1.1925925925925926</v>
      </c>
      <c r="AE22" s="537"/>
      <c r="AF22" s="537"/>
      <c r="AG22" s="537"/>
      <c r="AH22" s="537"/>
      <c r="AI22" s="537"/>
      <c r="AJ22" s="537"/>
      <c r="AK22" s="538"/>
      <c r="AL22" s="538"/>
      <c r="AM22" s="538"/>
      <c r="AN22" s="538"/>
      <c r="AO22" s="538"/>
      <c r="AP22" s="538"/>
      <c r="AQ22" s="539"/>
      <c r="AR22" s="589"/>
      <c r="AS22" s="590"/>
      <c r="AT22" s="590"/>
      <c r="AU22" s="590"/>
      <c r="AV22" s="590"/>
      <c r="AW22" s="590"/>
      <c r="AX22" s="591"/>
    </row>
    <row r="23" spans="1:50" ht="40.200000000000003" customHeight="1" x14ac:dyDescent="0.2">
      <c r="A23" s="521" t="s">
        <v>557</v>
      </c>
      <c r="B23" s="522"/>
      <c r="C23" s="522"/>
      <c r="D23" s="522"/>
      <c r="E23" s="522"/>
      <c r="F23" s="523"/>
      <c r="G23" s="527" t="s">
        <v>199</v>
      </c>
      <c r="H23" s="373"/>
      <c r="I23" s="373"/>
      <c r="J23" s="373"/>
      <c r="K23" s="373"/>
      <c r="L23" s="373"/>
      <c r="M23" s="373"/>
      <c r="N23" s="373"/>
      <c r="O23" s="374"/>
      <c r="P23" s="528" t="s">
        <v>555</v>
      </c>
      <c r="Q23" s="373"/>
      <c r="R23" s="373"/>
      <c r="S23" s="373"/>
      <c r="T23" s="373"/>
      <c r="U23" s="373"/>
      <c r="V23" s="374"/>
      <c r="W23" s="547" t="s">
        <v>198</v>
      </c>
      <c r="X23" s="373"/>
      <c r="Y23" s="373"/>
      <c r="Z23" s="373"/>
      <c r="AA23" s="373"/>
      <c r="AB23" s="373"/>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548"/>
    </row>
    <row r="24" spans="1:50" ht="25.5" customHeight="1" x14ac:dyDescent="0.2">
      <c r="A24" s="524"/>
      <c r="B24" s="525"/>
      <c r="C24" s="525"/>
      <c r="D24" s="525"/>
      <c r="E24" s="525"/>
      <c r="F24" s="526"/>
      <c r="G24" s="529" t="s">
        <v>566</v>
      </c>
      <c r="H24" s="530"/>
      <c r="I24" s="530"/>
      <c r="J24" s="530"/>
      <c r="K24" s="530"/>
      <c r="L24" s="530"/>
      <c r="M24" s="530"/>
      <c r="N24" s="530"/>
      <c r="O24" s="531"/>
      <c r="P24" s="532">
        <v>675</v>
      </c>
      <c r="Q24" s="533"/>
      <c r="R24" s="533"/>
      <c r="S24" s="533"/>
      <c r="T24" s="533"/>
      <c r="U24" s="533"/>
      <c r="V24" s="534"/>
      <c r="W24" s="549"/>
      <c r="X24" s="550"/>
      <c r="Y24" s="550"/>
      <c r="Z24" s="550"/>
      <c r="AA24" s="550"/>
      <c r="AB24" s="550"/>
      <c r="AC24" s="550"/>
      <c r="AD24" s="550"/>
      <c r="AE24" s="550"/>
      <c r="AF24" s="550"/>
      <c r="AG24" s="550"/>
      <c r="AH24" s="550"/>
      <c r="AI24" s="550"/>
      <c r="AJ24" s="550"/>
      <c r="AK24" s="550"/>
      <c r="AL24" s="550"/>
      <c r="AM24" s="550"/>
      <c r="AN24" s="550"/>
      <c r="AO24" s="550"/>
      <c r="AP24" s="550"/>
      <c r="AQ24" s="550"/>
      <c r="AR24" s="550"/>
      <c r="AS24" s="550"/>
      <c r="AT24" s="550"/>
      <c r="AU24" s="550"/>
      <c r="AV24" s="550"/>
      <c r="AW24" s="550"/>
      <c r="AX24" s="551"/>
    </row>
    <row r="25" spans="1:50" ht="25.5" customHeight="1" thickBot="1" x14ac:dyDescent="0.25">
      <c r="A25" s="524"/>
      <c r="B25" s="525"/>
      <c r="C25" s="525"/>
      <c r="D25" s="525"/>
      <c r="E25" s="525"/>
      <c r="F25" s="526"/>
      <c r="G25" s="122" t="s">
        <v>18</v>
      </c>
      <c r="H25" s="542"/>
      <c r="I25" s="542"/>
      <c r="J25" s="542"/>
      <c r="K25" s="542"/>
      <c r="L25" s="542"/>
      <c r="M25" s="542"/>
      <c r="N25" s="542"/>
      <c r="O25" s="543"/>
      <c r="P25" s="544">
        <f>AK15</f>
        <v>675</v>
      </c>
      <c r="Q25" s="545"/>
      <c r="R25" s="545"/>
      <c r="S25" s="545"/>
      <c r="T25" s="545"/>
      <c r="U25" s="545"/>
      <c r="V25" s="546"/>
      <c r="W25" s="552"/>
      <c r="X25" s="553"/>
      <c r="Y25" s="553"/>
      <c r="Z25" s="553"/>
      <c r="AA25" s="553"/>
      <c r="AB25" s="553"/>
      <c r="AC25" s="553"/>
      <c r="AD25" s="553"/>
      <c r="AE25" s="553"/>
      <c r="AF25" s="553"/>
      <c r="AG25" s="553"/>
      <c r="AH25" s="553"/>
      <c r="AI25" s="553"/>
      <c r="AJ25" s="553"/>
      <c r="AK25" s="553"/>
      <c r="AL25" s="553"/>
      <c r="AM25" s="553"/>
      <c r="AN25" s="553"/>
      <c r="AO25" s="553"/>
      <c r="AP25" s="553"/>
      <c r="AQ25" s="553"/>
      <c r="AR25" s="553"/>
      <c r="AS25" s="553"/>
      <c r="AT25" s="553"/>
      <c r="AU25" s="553"/>
      <c r="AV25" s="553"/>
      <c r="AW25" s="553"/>
      <c r="AX25" s="554"/>
    </row>
    <row r="26" spans="1:50" ht="47.25" customHeight="1" x14ac:dyDescent="0.2">
      <c r="A26" s="504" t="s">
        <v>536</v>
      </c>
      <c r="B26" s="505"/>
      <c r="C26" s="505"/>
      <c r="D26" s="505"/>
      <c r="E26" s="505"/>
      <c r="F26" s="506"/>
      <c r="G26" s="520" t="s">
        <v>567</v>
      </c>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2"/>
      <c r="AM26" s="482"/>
      <c r="AN26" s="482"/>
      <c r="AO26" s="482"/>
      <c r="AP26" s="482"/>
      <c r="AQ26" s="482"/>
      <c r="AR26" s="482"/>
      <c r="AS26" s="482"/>
      <c r="AT26" s="482"/>
      <c r="AU26" s="482"/>
      <c r="AV26" s="482"/>
      <c r="AW26" s="482"/>
      <c r="AX26" s="483"/>
    </row>
    <row r="27" spans="1:50" ht="31.5" customHeight="1" x14ac:dyDescent="0.2">
      <c r="A27" s="484" t="s">
        <v>537</v>
      </c>
      <c r="B27" s="376"/>
      <c r="C27" s="376"/>
      <c r="D27" s="376"/>
      <c r="E27" s="376"/>
      <c r="F27" s="317"/>
      <c r="G27" s="485" t="s">
        <v>534</v>
      </c>
      <c r="H27" s="486"/>
      <c r="I27" s="486"/>
      <c r="J27" s="486"/>
      <c r="K27" s="486"/>
      <c r="L27" s="486"/>
      <c r="M27" s="486"/>
      <c r="N27" s="486"/>
      <c r="O27" s="486"/>
      <c r="P27" s="487" t="s">
        <v>533</v>
      </c>
      <c r="Q27" s="486"/>
      <c r="R27" s="486"/>
      <c r="S27" s="486"/>
      <c r="T27" s="486"/>
      <c r="U27" s="486"/>
      <c r="V27" s="486"/>
      <c r="W27" s="486"/>
      <c r="X27" s="488"/>
      <c r="Y27" s="489"/>
      <c r="Z27" s="490"/>
      <c r="AA27" s="491"/>
      <c r="AB27" s="492" t="s">
        <v>11</v>
      </c>
      <c r="AC27" s="492"/>
      <c r="AD27" s="492"/>
      <c r="AE27" s="378" t="s">
        <v>378</v>
      </c>
      <c r="AF27" s="502"/>
      <c r="AG27" s="502"/>
      <c r="AH27" s="503"/>
      <c r="AI27" s="378" t="s">
        <v>530</v>
      </c>
      <c r="AJ27" s="502"/>
      <c r="AK27" s="502"/>
      <c r="AL27" s="503"/>
      <c r="AM27" s="378" t="s">
        <v>346</v>
      </c>
      <c r="AN27" s="502"/>
      <c r="AO27" s="502"/>
      <c r="AP27" s="503"/>
      <c r="AQ27" s="478" t="s">
        <v>377</v>
      </c>
      <c r="AR27" s="479"/>
      <c r="AS27" s="479"/>
      <c r="AT27" s="480"/>
      <c r="AU27" s="478" t="s">
        <v>544</v>
      </c>
      <c r="AV27" s="479"/>
      <c r="AW27" s="479"/>
      <c r="AX27" s="481"/>
    </row>
    <row r="28" spans="1:50" ht="23.25" customHeight="1" x14ac:dyDescent="0.2">
      <c r="A28" s="484"/>
      <c r="B28" s="376"/>
      <c r="C28" s="376"/>
      <c r="D28" s="376"/>
      <c r="E28" s="376"/>
      <c r="F28" s="317"/>
      <c r="G28" s="519" t="s">
        <v>568</v>
      </c>
      <c r="H28" s="445"/>
      <c r="I28" s="445"/>
      <c r="J28" s="445"/>
      <c r="K28" s="445"/>
      <c r="L28" s="445"/>
      <c r="M28" s="445"/>
      <c r="N28" s="445"/>
      <c r="O28" s="445"/>
      <c r="P28" s="196" t="s">
        <v>569</v>
      </c>
      <c r="Q28" s="448"/>
      <c r="R28" s="448"/>
      <c r="S28" s="448"/>
      <c r="T28" s="448"/>
      <c r="U28" s="448"/>
      <c r="V28" s="448"/>
      <c r="W28" s="448"/>
      <c r="X28" s="449"/>
      <c r="Y28" s="453" t="s">
        <v>48</v>
      </c>
      <c r="Z28" s="454"/>
      <c r="AA28" s="455"/>
      <c r="AB28" s="456" t="s">
        <v>570</v>
      </c>
      <c r="AC28" s="456"/>
      <c r="AD28" s="456"/>
      <c r="AE28" s="457">
        <v>44</v>
      </c>
      <c r="AF28" s="457"/>
      <c r="AG28" s="457"/>
      <c r="AH28" s="457"/>
      <c r="AI28" s="457">
        <v>44</v>
      </c>
      <c r="AJ28" s="457"/>
      <c r="AK28" s="457"/>
      <c r="AL28" s="457"/>
      <c r="AM28" s="457">
        <v>44</v>
      </c>
      <c r="AN28" s="457"/>
      <c r="AO28" s="457"/>
      <c r="AP28" s="457"/>
      <c r="AQ28" s="457" t="s">
        <v>565</v>
      </c>
      <c r="AR28" s="457"/>
      <c r="AS28" s="457"/>
      <c r="AT28" s="457"/>
      <c r="AU28" s="472" t="s">
        <v>565</v>
      </c>
      <c r="AV28" s="473"/>
      <c r="AW28" s="473"/>
      <c r="AX28" s="474"/>
    </row>
    <row r="29" spans="1:50" ht="31.2" customHeight="1" x14ac:dyDescent="0.2">
      <c r="A29" s="386"/>
      <c r="B29" s="384"/>
      <c r="C29" s="384"/>
      <c r="D29" s="384"/>
      <c r="E29" s="384"/>
      <c r="F29" s="319"/>
      <c r="G29" s="446"/>
      <c r="H29" s="447"/>
      <c r="I29" s="447"/>
      <c r="J29" s="447"/>
      <c r="K29" s="447"/>
      <c r="L29" s="447"/>
      <c r="M29" s="447"/>
      <c r="N29" s="447"/>
      <c r="O29" s="447"/>
      <c r="P29" s="450"/>
      <c r="Q29" s="451"/>
      <c r="R29" s="451"/>
      <c r="S29" s="451"/>
      <c r="T29" s="451"/>
      <c r="U29" s="451"/>
      <c r="V29" s="451"/>
      <c r="W29" s="451"/>
      <c r="X29" s="452"/>
      <c r="Y29" s="475" t="s">
        <v>49</v>
      </c>
      <c r="Z29" s="476"/>
      <c r="AA29" s="477"/>
      <c r="AB29" s="456" t="s">
        <v>570</v>
      </c>
      <c r="AC29" s="456"/>
      <c r="AD29" s="456"/>
      <c r="AE29" s="457">
        <v>44</v>
      </c>
      <c r="AF29" s="457"/>
      <c r="AG29" s="457"/>
      <c r="AH29" s="457"/>
      <c r="AI29" s="457">
        <v>44</v>
      </c>
      <c r="AJ29" s="457"/>
      <c r="AK29" s="457"/>
      <c r="AL29" s="457"/>
      <c r="AM29" s="457">
        <v>44</v>
      </c>
      <c r="AN29" s="457"/>
      <c r="AO29" s="457"/>
      <c r="AP29" s="457"/>
      <c r="AQ29" s="457">
        <v>47</v>
      </c>
      <c r="AR29" s="457"/>
      <c r="AS29" s="457"/>
      <c r="AT29" s="457"/>
      <c r="AU29" s="472" t="s">
        <v>565</v>
      </c>
      <c r="AV29" s="473"/>
      <c r="AW29" s="473"/>
      <c r="AX29" s="474"/>
    </row>
    <row r="30" spans="1:50" ht="23.25" customHeight="1" x14ac:dyDescent="0.2">
      <c r="A30" s="493" t="s">
        <v>538</v>
      </c>
      <c r="B30" s="494"/>
      <c r="C30" s="494"/>
      <c r="D30" s="494"/>
      <c r="E30" s="494"/>
      <c r="F30" s="495"/>
      <c r="G30" s="398" t="s">
        <v>539</v>
      </c>
      <c r="H30" s="398"/>
      <c r="I30" s="398"/>
      <c r="J30" s="398"/>
      <c r="K30" s="398"/>
      <c r="L30" s="398"/>
      <c r="M30" s="398"/>
      <c r="N30" s="398"/>
      <c r="O30" s="398"/>
      <c r="P30" s="398"/>
      <c r="Q30" s="398"/>
      <c r="R30" s="398"/>
      <c r="S30" s="398"/>
      <c r="T30" s="398"/>
      <c r="U30" s="398"/>
      <c r="V30" s="398"/>
      <c r="W30" s="398"/>
      <c r="X30" s="399"/>
      <c r="Y30" s="400"/>
      <c r="Z30" s="401"/>
      <c r="AA30" s="402"/>
      <c r="AB30" s="397" t="s">
        <v>11</v>
      </c>
      <c r="AC30" s="398"/>
      <c r="AD30" s="399"/>
      <c r="AE30" s="397" t="s">
        <v>378</v>
      </c>
      <c r="AF30" s="398"/>
      <c r="AG30" s="398"/>
      <c r="AH30" s="399"/>
      <c r="AI30" s="397" t="s">
        <v>530</v>
      </c>
      <c r="AJ30" s="398"/>
      <c r="AK30" s="398"/>
      <c r="AL30" s="399"/>
      <c r="AM30" s="397" t="s">
        <v>346</v>
      </c>
      <c r="AN30" s="398"/>
      <c r="AO30" s="398"/>
      <c r="AP30" s="399"/>
      <c r="AQ30" s="403" t="s">
        <v>545</v>
      </c>
      <c r="AR30" s="404"/>
      <c r="AS30" s="404"/>
      <c r="AT30" s="404"/>
      <c r="AU30" s="404"/>
      <c r="AV30" s="404"/>
      <c r="AW30" s="404"/>
      <c r="AX30" s="405"/>
    </row>
    <row r="31" spans="1:50" ht="23.25" customHeight="1" x14ac:dyDescent="0.2">
      <c r="A31" s="496"/>
      <c r="B31" s="497"/>
      <c r="C31" s="497"/>
      <c r="D31" s="497"/>
      <c r="E31" s="497"/>
      <c r="F31" s="498"/>
      <c r="G31" s="406" t="s">
        <v>571</v>
      </c>
      <c r="H31" s="407"/>
      <c r="I31" s="407"/>
      <c r="J31" s="407"/>
      <c r="K31" s="407"/>
      <c r="L31" s="407"/>
      <c r="M31" s="407"/>
      <c r="N31" s="407"/>
      <c r="O31" s="407"/>
      <c r="P31" s="407"/>
      <c r="Q31" s="407"/>
      <c r="R31" s="407"/>
      <c r="S31" s="407"/>
      <c r="T31" s="407"/>
      <c r="U31" s="407"/>
      <c r="V31" s="407"/>
      <c r="W31" s="407"/>
      <c r="X31" s="407"/>
      <c r="Y31" s="465" t="s">
        <v>538</v>
      </c>
      <c r="Z31" s="466"/>
      <c r="AA31" s="467"/>
      <c r="AB31" s="468" t="s">
        <v>572</v>
      </c>
      <c r="AC31" s="469"/>
      <c r="AD31" s="470"/>
      <c r="AE31" s="471">
        <v>6.3</v>
      </c>
      <c r="AF31" s="471"/>
      <c r="AG31" s="471"/>
      <c r="AH31" s="471"/>
      <c r="AI31" s="471">
        <v>5.4</v>
      </c>
      <c r="AJ31" s="471"/>
      <c r="AK31" s="471"/>
      <c r="AL31" s="471"/>
      <c r="AM31" s="471">
        <v>18.3</v>
      </c>
      <c r="AN31" s="471"/>
      <c r="AO31" s="471"/>
      <c r="AP31" s="471"/>
      <c r="AQ31" s="369" t="s">
        <v>246</v>
      </c>
      <c r="AR31" s="362"/>
      <c r="AS31" s="362"/>
      <c r="AT31" s="362"/>
      <c r="AU31" s="362"/>
      <c r="AV31" s="362"/>
      <c r="AW31" s="362"/>
      <c r="AX31" s="363"/>
    </row>
    <row r="32" spans="1:50" ht="46.5" customHeight="1" x14ac:dyDescent="0.2">
      <c r="A32" s="499"/>
      <c r="B32" s="500"/>
      <c r="C32" s="500"/>
      <c r="D32" s="500"/>
      <c r="E32" s="500"/>
      <c r="F32" s="501"/>
      <c r="G32" s="408"/>
      <c r="H32" s="409"/>
      <c r="I32" s="409"/>
      <c r="J32" s="409"/>
      <c r="K32" s="409"/>
      <c r="L32" s="409"/>
      <c r="M32" s="409"/>
      <c r="N32" s="409"/>
      <c r="O32" s="409"/>
      <c r="P32" s="409"/>
      <c r="Q32" s="409"/>
      <c r="R32" s="409"/>
      <c r="S32" s="409"/>
      <c r="T32" s="409"/>
      <c r="U32" s="409"/>
      <c r="V32" s="409"/>
      <c r="W32" s="409"/>
      <c r="X32" s="409"/>
      <c r="Y32" s="441" t="s">
        <v>540</v>
      </c>
      <c r="Z32" s="458"/>
      <c r="AA32" s="459"/>
      <c r="AB32" s="460" t="s">
        <v>573</v>
      </c>
      <c r="AC32" s="461"/>
      <c r="AD32" s="462"/>
      <c r="AE32" s="463" t="s">
        <v>574</v>
      </c>
      <c r="AF32" s="463"/>
      <c r="AG32" s="463"/>
      <c r="AH32" s="463"/>
      <c r="AI32" s="463" t="s">
        <v>575</v>
      </c>
      <c r="AJ32" s="463"/>
      <c r="AK32" s="463"/>
      <c r="AL32" s="463"/>
      <c r="AM32" s="463" t="s">
        <v>576</v>
      </c>
      <c r="AN32" s="463"/>
      <c r="AO32" s="463"/>
      <c r="AP32" s="463"/>
      <c r="AQ32" s="463" t="s">
        <v>246</v>
      </c>
      <c r="AR32" s="463"/>
      <c r="AS32" s="463"/>
      <c r="AT32" s="463"/>
      <c r="AU32" s="463"/>
      <c r="AV32" s="463"/>
      <c r="AW32" s="463"/>
      <c r="AX32" s="464"/>
    </row>
    <row r="33" spans="1:51" ht="18.75" customHeight="1" x14ac:dyDescent="0.2">
      <c r="A33" s="509" t="s">
        <v>204</v>
      </c>
      <c r="B33" s="510"/>
      <c r="C33" s="510"/>
      <c r="D33" s="510"/>
      <c r="E33" s="510"/>
      <c r="F33" s="511"/>
      <c r="G33" s="422" t="s">
        <v>131</v>
      </c>
      <c r="H33" s="393"/>
      <c r="I33" s="393"/>
      <c r="J33" s="393"/>
      <c r="K33" s="393"/>
      <c r="L33" s="393"/>
      <c r="M33" s="393"/>
      <c r="N33" s="393"/>
      <c r="O33" s="394"/>
      <c r="P33" s="395" t="s">
        <v>51</v>
      </c>
      <c r="Q33" s="393"/>
      <c r="R33" s="393"/>
      <c r="S33" s="393"/>
      <c r="T33" s="393"/>
      <c r="U33" s="393"/>
      <c r="V33" s="393"/>
      <c r="W33" s="393"/>
      <c r="X33" s="394"/>
      <c r="Y33" s="423"/>
      <c r="Z33" s="424"/>
      <c r="AA33" s="425"/>
      <c r="AB33" s="429" t="s">
        <v>11</v>
      </c>
      <c r="AC33" s="430"/>
      <c r="AD33" s="431"/>
      <c r="AE33" s="429" t="s">
        <v>378</v>
      </c>
      <c r="AF33" s="430"/>
      <c r="AG33" s="430"/>
      <c r="AH33" s="431"/>
      <c r="AI33" s="507" t="s">
        <v>530</v>
      </c>
      <c r="AJ33" s="507"/>
      <c r="AK33" s="507"/>
      <c r="AL33" s="429"/>
      <c r="AM33" s="507" t="s">
        <v>346</v>
      </c>
      <c r="AN33" s="507"/>
      <c r="AO33" s="507"/>
      <c r="AP33" s="429"/>
      <c r="AQ33" s="410" t="s">
        <v>159</v>
      </c>
      <c r="AR33" s="411"/>
      <c r="AS33" s="411"/>
      <c r="AT33" s="412"/>
      <c r="AU33" s="393" t="s">
        <v>121</v>
      </c>
      <c r="AV33" s="393"/>
      <c r="AW33" s="393"/>
      <c r="AX33" s="396"/>
    </row>
    <row r="34" spans="1:51" ht="18.75" customHeight="1" x14ac:dyDescent="0.2">
      <c r="A34" s="512"/>
      <c r="B34" s="513"/>
      <c r="C34" s="513"/>
      <c r="D34" s="513"/>
      <c r="E34" s="513"/>
      <c r="F34" s="514"/>
      <c r="G34" s="377"/>
      <c r="H34" s="354"/>
      <c r="I34" s="354"/>
      <c r="J34" s="354"/>
      <c r="K34" s="354"/>
      <c r="L34" s="354"/>
      <c r="M34" s="354"/>
      <c r="N34" s="354"/>
      <c r="O34" s="355"/>
      <c r="P34" s="353"/>
      <c r="Q34" s="354"/>
      <c r="R34" s="354"/>
      <c r="S34" s="354"/>
      <c r="T34" s="354"/>
      <c r="U34" s="354"/>
      <c r="V34" s="354"/>
      <c r="W34" s="354"/>
      <c r="X34" s="355"/>
      <c r="Y34" s="426"/>
      <c r="Z34" s="427"/>
      <c r="AA34" s="428"/>
      <c r="AB34" s="378"/>
      <c r="AC34" s="379"/>
      <c r="AD34" s="380"/>
      <c r="AE34" s="378"/>
      <c r="AF34" s="379"/>
      <c r="AG34" s="379"/>
      <c r="AH34" s="380"/>
      <c r="AI34" s="508"/>
      <c r="AJ34" s="508"/>
      <c r="AK34" s="508"/>
      <c r="AL34" s="378"/>
      <c r="AM34" s="508"/>
      <c r="AN34" s="508"/>
      <c r="AO34" s="508"/>
      <c r="AP34" s="378"/>
      <c r="AQ34" s="371" t="s">
        <v>643</v>
      </c>
      <c r="AR34" s="372"/>
      <c r="AS34" s="351" t="s">
        <v>160</v>
      </c>
      <c r="AT34" s="352"/>
      <c r="AU34" s="371" t="s">
        <v>643</v>
      </c>
      <c r="AV34" s="372"/>
      <c r="AW34" s="354" t="s">
        <v>158</v>
      </c>
      <c r="AX34" s="383"/>
    </row>
    <row r="35" spans="1:51" ht="23.25" customHeight="1" x14ac:dyDescent="0.2">
      <c r="A35" s="515"/>
      <c r="B35" s="513"/>
      <c r="C35" s="513"/>
      <c r="D35" s="513"/>
      <c r="E35" s="513"/>
      <c r="F35" s="514"/>
      <c r="G35" s="432" t="s">
        <v>577</v>
      </c>
      <c r="H35" s="433"/>
      <c r="I35" s="433"/>
      <c r="J35" s="433"/>
      <c r="K35" s="433"/>
      <c r="L35" s="433"/>
      <c r="M35" s="433"/>
      <c r="N35" s="433"/>
      <c r="O35" s="434"/>
      <c r="P35" s="197" t="s">
        <v>579</v>
      </c>
      <c r="Q35" s="197"/>
      <c r="R35" s="197"/>
      <c r="S35" s="197"/>
      <c r="T35" s="197"/>
      <c r="U35" s="197"/>
      <c r="V35" s="197"/>
      <c r="W35" s="197"/>
      <c r="X35" s="339"/>
      <c r="Y35" s="441" t="s">
        <v>12</v>
      </c>
      <c r="Z35" s="442"/>
      <c r="AA35" s="443"/>
      <c r="AB35" s="382" t="s">
        <v>216</v>
      </c>
      <c r="AC35" s="382"/>
      <c r="AD35" s="382"/>
      <c r="AE35" s="369">
        <v>98</v>
      </c>
      <c r="AF35" s="362"/>
      <c r="AG35" s="362"/>
      <c r="AH35" s="362"/>
      <c r="AI35" s="369">
        <v>98.3</v>
      </c>
      <c r="AJ35" s="362"/>
      <c r="AK35" s="362"/>
      <c r="AL35" s="362"/>
      <c r="AM35" s="369">
        <v>98.3</v>
      </c>
      <c r="AN35" s="362"/>
      <c r="AO35" s="362"/>
      <c r="AP35" s="362"/>
      <c r="AQ35" s="364" t="s">
        <v>246</v>
      </c>
      <c r="AR35" s="365"/>
      <c r="AS35" s="365"/>
      <c r="AT35" s="366"/>
      <c r="AU35" s="364" t="s">
        <v>246</v>
      </c>
      <c r="AV35" s="365"/>
      <c r="AW35" s="365"/>
      <c r="AX35" s="366"/>
    </row>
    <row r="36" spans="1:51" ht="23.25" customHeight="1" x14ac:dyDescent="0.2">
      <c r="A36" s="516"/>
      <c r="B36" s="517"/>
      <c r="C36" s="517"/>
      <c r="D36" s="517"/>
      <c r="E36" s="517"/>
      <c r="F36" s="518"/>
      <c r="G36" s="435"/>
      <c r="H36" s="436"/>
      <c r="I36" s="436"/>
      <c r="J36" s="436"/>
      <c r="K36" s="436"/>
      <c r="L36" s="436"/>
      <c r="M36" s="436"/>
      <c r="N36" s="436"/>
      <c r="O36" s="437"/>
      <c r="P36" s="200"/>
      <c r="Q36" s="200"/>
      <c r="R36" s="200"/>
      <c r="S36" s="200"/>
      <c r="T36" s="200"/>
      <c r="U36" s="200"/>
      <c r="V36" s="200"/>
      <c r="W36" s="200"/>
      <c r="X36" s="356"/>
      <c r="Y36" s="397" t="s">
        <v>47</v>
      </c>
      <c r="Z36" s="398"/>
      <c r="AA36" s="399"/>
      <c r="AB36" s="381" t="s">
        <v>216</v>
      </c>
      <c r="AC36" s="381"/>
      <c r="AD36" s="381"/>
      <c r="AE36" s="369">
        <v>100</v>
      </c>
      <c r="AF36" s="362"/>
      <c r="AG36" s="362"/>
      <c r="AH36" s="362"/>
      <c r="AI36" s="369">
        <v>100</v>
      </c>
      <c r="AJ36" s="362"/>
      <c r="AK36" s="362"/>
      <c r="AL36" s="362"/>
      <c r="AM36" s="369">
        <v>100</v>
      </c>
      <c r="AN36" s="362"/>
      <c r="AO36" s="362"/>
      <c r="AP36" s="362"/>
      <c r="AQ36" s="364" t="s">
        <v>246</v>
      </c>
      <c r="AR36" s="365"/>
      <c r="AS36" s="365"/>
      <c r="AT36" s="366"/>
      <c r="AU36" s="364" t="s">
        <v>246</v>
      </c>
      <c r="AV36" s="365"/>
      <c r="AW36" s="365"/>
      <c r="AX36" s="366"/>
    </row>
    <row r="37" spans="1:51" ht="23.25" customHeight="1" x14ac:dyDescent="0.2">
      <c r="A37" s="515"/>
      <c r="B37" s="513"/>
      <c r="C37" s="513"/>
      <c r="D37" s="513"/>
      <c r="E37" s="513"/>
      <c r="F37" s="514"/>
      <c r="G37" s="438"/>
      <c r="H37" s="439"/>
      <c r="I37" s="439"/>
      <c r="J37" s="439"/>
      <c r="K37" s="439"/>
      <c r="L37" s="439"/>
      <c r="M37" s="439"/>
      <c r="N37" s="439"/>
      <c r="O37" s="440"/>
      <c r="P37" s="182"/>
      <c r="Q37" s="182"/>
      <c r="R37" s="182"/>
      <c r="S37" s="182"/>
      <c r="T37" s="182"/>
      <c r="U37" s="182"/>
      <c r="V37" s="182"/>
      <c r="W37" s="182"/>
      <c r="X37" s="341"/>
      <c r="Y37" s="397" t="s">
        <v>13</v>
      </c>
      <c r="Z37" s="398"/>
      <c r="AA37" s="399"/>
      <c r="AB37" s="444" t="s">
        <v>14</v>
      </c>
      <c r="AC37" s="444"/>
      <c r="AD37" s="444"/>
      <c r="AE37" s="369">
        <f t="shared" ref="AE37" si="0">AE35/AE36*100</f>
        <v>98</v>
      </c>
      <c r="AF37" s="362"/>
      <c r="AG37" s="362"/>
      <c r="AH37" s="362"/>
      <c r="AI37" s="369">
        <f t="shared" ref="AI37" si="1">AI35/AI36*100</f>
        <v>98.3</v>
      </c>
      <c r="AJ37" s="362"/>
      <c r="AK37" s="362"/>
      <c r="AL37" s="362"/>
      <c r="AM37" s="369">
        <f t="shared" ref="AM37" si="2">AM35/AM36*100</f>
        <v>98.3</v>
      </c>
      <c r="AN37" s="362"/>
      <c r="AO37" s="362"/>
      <c r="AP37" s="362"/>
      <c r="AQ37" s="364" t="s">
        <v>246</v>
      </c>
      <c r="AR37" s="365"/>
      <c r="AS37" s="365"/>
      <c r="AT37" s="366"/>
      <c r="AU37" s="364" t="s">
        <v>246</v>
      </c>
      <c r="AV37" s="365"/>
      <c r="AW37" s="365"/>
      <c r="AX37" s="366"/>
    </row>
    <row r="38" spans="1:51" ht="18.75" customHeight="1" x14ac:dyDescent="0.2">
      <c r="A38" s="357" t="s">
        <v>204</v>
      </c>
      <c r="B38" s="413"/>
      <c r="C38" s="413"/>
      <c r="D38" s="413"/>
      <c r="E38" s="413"/>
      <c r="F38" s="414"/>
      <c r="G38" s="422" t="s">
        <v>131</v>
      </c>
      <c r="H38" s="393"/>
      <c r="I38" s="393"/>
      <c r="J38" s="393"/>
      <c r="K38" s="393"/>
      <c r="L38" s="393"/>
      <c r="M38" s="393"/>
      <c r="N38" s="393"/>
      <c r="O38" s="394"/>
      <c r="P38" s="395" t="s">
        <v>51</v>
      </c>
      <c r="Q38" s="393"/>
      <c r="R38" s="393"/>
      <c r="S38" s="393"/>
      <c r="T38" s="393"/>
      <c r="U38" s="393"/>
      <c r="V38" s="393"/>
      <c r="W38" s="393"/>
      <c r="X38" s="394"/>
      <c r="Y38" s="423"/>
      <c r="Z38" s="424"/>
      <c r="AA38" s="425"/>
      <c r="AB38" s="429" t="s">
        <v>11</v>
      </c>
      <c r="AC38" s="430"/>
      <c r="AD38" s="431"/>
      <c r="AE38" s="85" t="s">
        <v>378</v>
      </c>
      <c r="AF38" s="85"/>
      <c r="AG38" s="85"/>
      <c r="AH38" s="85"/>
      <c r="AI38" s="85" t="s">
        <v>530</v>
      </c>
      <c r="AJ38" s="85"/>
      <c r="AK38" s="85"/>
      <c r="AL38" s="85"/>
      <c r="AM38" s="85" t="s">
        <v>346</v>
      </c>
      <c r="AN38" s="85"/>
      <c r="AO38" s="85"/>
      <c r="AP38" s="85"/>
      <c r="AQ38" s="410" t="s">
        <v>159</v>
      </c>
      <c r="AR38" s="411"/>
      <c r="AS38" s="411"/>
      <c r="AT38" s="412"/>
      <c r="AU38" s="393" t="s">
        <v>121</v>
      </c>
      <c r="AV38" s="393"/>
      <c r="AW38" s="393"/>
      <c r="AX38" s="396"/>
      <c r="AY38">
        <f>COUNTA($G$40)</f>
        <v>1</v>
      </c>
    </row>
    <row r="39" spans="1:51" ht="18.75" customHeight="1" x14ac:dyDescent="0.2">
      <c r="A39" s="415"/>
      <c r="B39" s="416"/>
      <c r="C39" s="416"/>
      <c r="D39" s="416"/>
      <c r="E39" s="416"/>
      <c r="F39" s="417"/>
      <c r="G39" s="377"/>
      <c r="H39" s="354"/>
      <c r="I39" s="354"/>
      <c r="J39" s="354"/>
      <c r="K39" s="354"/>
      <c r="L39" s="354"/>
      <c r="M39" s="354"/>
      <c r="N39" s="354"/>
      <c r="O39" s="355"/>
      <c r="P39" s="353"/>
      <c r="Q39" s="354"/>
      <c r="R39" s="354"/>
      <c r="S39" s="354"/>
      <c r="T39" s="354"/>
      <c r="U39" s="354"/>
      <c r="V39" s="354"/>
      <c r="W39" s="354"/>
      <c r="X39" s="355"/>
      <c r="Y39" s="426"/>
      <c r="Z39" s="427"/>
      <c r="AA39" s="428"/>
      <c r="AB39" s="378"/>
      <c r="AC39" s="379"/>
      <c r="AD39" s="380"/>
      <c r="AE39" s="85"/>
      <c r="AF39" s="85"/>
      <c r="AG39" s="85"/>
      <c r="AH39" s="85"/>
      <c r="AI39" s="85"/>
      <c r="AJ39" s="85"/>
      <c r="AK39" s="85"/>
      <c r="AL39" s="85"/>
      <c r="AM39" s="85"/>
      <c r="AN39" s="85"/>
      <c r="AO39" s="85"/>
      <c r="AP39" s="85"/>
      <c r="AQ39" s="371" t="s">
        <v>643</v>
      </c>
      <c r="AR39" s="372"/>
      <c r="AS39" s="351" t="s">
        <v>160</v>
      </c>
      <c r="AT39" s="352"/>
      <c r="AU39" s="371" t="s">
        <v>643</v>
      </c>
      <c r="AV39" s="372"/>
      <c r="AW39" s="354" t="s">
        <v>158</v>
      </c>
      <c r="AX39" s="383"/>
      <c r="AY39">
        <f t="shared" ref="AY39:AY44" si="3">$AY$38</f>
        <v>1</v>
      </c>
    </row>
    <row r="40" spans="1:51" ht="23.25" customHeight="1" x14ac:dyDescent="0.2">
      <c r="A40" s="418"/>
      <c r="B40" s="416"/>
      <c r="C40" s="416"/>
      <c r="D40" s="416"/>
      <c r="E40" s="416"/>
      <c r="F40" s="417"/>
      <c r="G40" s="432" t="s">
        <v>577</v>
      </c>
      <c r="H40" s="433"/>
      <c r="I40" s="433"/>
      <c r="J40" s="433"/>
      <c r="K40" s="433"/>
      <c r="L40" s="433"/>
      <c r="M40" s="433"/>
      <c r="N40" s="433"/>
      <c r="O40" s="434"/>
      <c r="P40" s="197" t="s">
        <v>578</v>
      </c>
      <c r="Q40" s="197"/>
      <c r="R40" s="197"/>
      <c r="S40" s="197"/>
      <c r="T40" s="197"/>
      <c r="U40" s="197"/>
      <c r="V40" s="197"/>
      <c r="W40" s="197"/>
      <c r="X40" s="339"/>
      <c r="Y40" s="441" t="s">
        <v>12</v>
      </c>
      <c r="Z40" s="442"/>
      <c r="AA40" s="443"/>
      <c r="AB40" s="382" t="s">
        <v>14</v>
      </c>
      <c r="AC40" s="382"/>
      <c r="AD40" s="382"/>
      <c r="AE40" s="369">
        <v>60.7</v>
      </c>
      <c r="AF40" s="362"/>
      <c r="AG40" s="362"/>
      <c r="AH40" s="370"/>
      <c r="AI40" s="369">
        <v>69.400000000000006</v>
      </c>
      <c r="AJ40" s="362"/>
      <c r="AK40" s="362"/>
      <c r="AL40" s="362"/>
      <c r="AM40" s="369">
        <v>71.599999999999994</v>
      </c>
      <c r="AN40" s="362"/>
      <c r="AO40" s="362"/>
      <c r="AP40" s="362"/>
      <c r="AQ40" s="364" t="s">
        <v>246</v>
      </c>
      <c r="AR40" s="365"/>
      <c r="AS40" s="365"/>
      <c r="AT40" s="366"/>
      <c r="AU40" s="364" t="s">
        <v>246</v>
      </c>
      <c r="AV40" s="365"/>
      <c r="AW40" s="365"/>
      <c r="AX40" s="366"/>
      <c r="AY40">
        <f t="shared" si="3"/>
        <v>1</v>
      </c>
    </row>
    <row r="41" spans="1:51" ht="23.25" customHeight="1" x14ac:dyDescent="0.2">
      <c r="A41" s="419"/>
      <c r="B41" s="420"/>
      <c r="C41" s="420"/>
      <c r="D41" s="420"/>
      <c r="E41" s="420"/>
      <c r="F41" s="421"/>
      <c r="G41" s="435"/>
      <c r="H41" s="436"/>
      <c r="I41" s="436"/>
      <c r="J41" s="436"/>
      <c r="K41" s="436"/>
      <c r="L41" s="436"/>
      <c r="M41" s="436"/>
      <c r="N41" s="436"/>
      <c r="O41" s="437"/>
      <c r="P41" s="200"/>
      <c r="Q41" s="200"/>
      <c r="R41" s="200"/>
      <c r="S41" s="200"/>
      <c r="T41" s="200"/>
      <c r="U41" s="200"/>
      <c r="V41" s="200"/>
      <c r="W41" s="200"/>
      <c r="X41" s="356"/>
      <c r="Y41" s="397" t="s">
        <v>47</v>
      </c>
      <c r="Z41" s="398"/>
      <c r="AA41" s="399"/>
      <c r="AB41" s="381" t="s">
        <v>14</v>
      </c>
      <c r="AC41" s="381"/>
      <c r="AD41" s="381"/>
      <c r="AE41" s="369">
        <v>85</v>
      </c>
      <c r="AF41" s="362"/>
      <c r="AG41" s="362"/>
      <c r="AH41" s="370"/>
      <c r="AI41" s="369">
        <v>85</v>
      </c>
      <c r="AJ41" s="362"/>
      <c r="AK41" s="362"/>
      <c r="AL41" s="370"/>
      <c r="AM41" s="369">
        <v>85</v>
      </c>
      <c r="AN41" s="362"/>
      <c r="AO41" s="362"/>
      <c r="AP41" s="370"/>
      <c r="AQ41" s="364" t="s">
        <v>246</v>
      </c>
      <c r="AR41" s="365"/>
      <c r="AS41" s="365"/>
      <c r="AT41" s="366"/>
      <c r="AU41" s="364" t="s">
        <v>246</v>
      </c>
      <c r="AV41" s="365"/>
      <c r="AW41" s="365"/>
      <c r="AX41" s="366"/>
      <c r="AY41">
        <f t="shared" si="3"/>
        <v>1</v>
      </c>
    </row>
    <row r="42" spans="1:51" ht="23.25" customHeight="1" x14ac:dyDescent="0.2">
      <c r="A42" s="418"/>
      <c r="B42" s="416"/>
      <c r="C42" s="416"/>
      <c r="D42" s="416"/>
      <c r="E42" s="416"/>
      <c r="F42" s="417"/>
      <c r="G42" s="438"/>
      <c r="H42" s="439"/>
      <c r="I42" s="439"/>
      <c r="J42" s="439"/>
      <c r="K42" s="439"/>
      <c r="L42" s="439"/>
      <c r="M42" s="439"/>
      <c r="N42" s="439"/>
      <c r="O42" s="440"/>
      <c r="P42" s="182"/>
      <c r="Q42" s="182"/>
      <c r="R42" s="182"/>
      <c r="S42" s="182"/>
      <c r="T42" s="182"/>
      <c r="U42" s="182"/>
      <c r="V42" s="182"/>
      <c r="W42" s="182"/>
      <c r="X42" s="341"/>
      <c r="Y42" s="397" t="s">
        <v>13</v>
      </c>
      <c r="Z42" s="398"/>
      <c r="AA42" s="399"/>
      <c r="AB42" s="444" t="s">
        <v>14</v>
      </c>
      <c r="AC42" s="444"/>
      <c r="AD42" s="444"/>
      <c r="AE42" s="369">
        <f>AE40/AE41*100</f>
        <v>71.411764705882348</v>
      </c>
      <c r="AF42" s="362"/>
      <c r="AG42" s="362"/>
      <c r="AH42" s="362"/>
      <c r="AI42" s="369">
        <f>AI40/AI41*100</f>
        <v>81.64705882352942</v>
      </c>
      <c r="AJ42" s="362"/>
      <c r="AK42" s="362"/>
      <c r="AL42" s="362"/>
      <c r="AM42" s="369">
        <f>AM40/AM41*100</f>
        <v>84.235294117647058</v>
      </c>
      <c r="AN42" s="362"/>
      <c r="AO42" s="362"/>
      <c r="AP42" s="362"/>
      <c r="AQ42" s="364" t="s">
        <v>246</v>
      </c>
      <c r="AR42" s="365"/>
      <c r="AS42" s="365"/>
      <c r="AT42" s="366"/>
      <c r="AU42" s="364" t="s">
        <v>246</v>
      </c>
      <c r="AV42" s="365"/>
      <c r="AW42" s="365"/>
      <c r="AX42" s="366"/>
      <c r="AY42">
        <f t="shared" si="3"/>
        <v>1</v>
      </c>
    </row>
    <row r="43" spans="1:51" ht="23.25" customHeight="1" x14ac:dyDescent="0.2">
      <c r="A43" s="385" t="s">
        <v>225</v>
      </c>
      <c r="B43" s="375"/>
      <c r="C43" s="375"/>
      <c r="D43" s="375"/>
      <c r="E43" s="375"/>
      <c r="F43" s="315"/>
      <c r="G43" s="387" t="s">
        <v>580</v>
      </c>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389"/>
      <c r="AY43">
        <f t="shared" si="3"/>
        <v>1</v>
      </c>
    </row>
    <row r="44" spans="1:51" ht="23.25" customHeight="1" x14ac:dyDescent="0.2">
      <c r="A44" s="386"/>
      <c r="B44" s="384"/>
      <c r="C44" s="384"/>
      <c r="D44" s="384"/>
      <c r="E44" s="384"/>
      <c r="F44" s="319"/>
      <c r="G44" s="390"/>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391"/>
      <c r="AL44" s="391"/>
      <c r="AM44" s="391"/>
      <c r="AN44" s="391"/>
      <c r="AO44" s="391"/>
      <c r="AP44" s="391"/>
      <c r="AQ44" s="391"/>
      <c r="AR44" s="391"/>
      <c r="AS44" s="391"/>
      <c r="AT44" s="391"/>
      <c r="AU44" s="391"/>
      <c r="AV44" s="391"/>
      <c r="AW44" s="391"/>
      <c r="AX44" s="392"/>
      <c r="AY44">
        <f t="shared" si="3"/>
        <v>1</v>
      </c>
    </row>
    <row r="45" spans="1:51" ht="18.75" customHeight="1" thickBot="1" x14ac:dyDescent="0.25">
      <c r="A45" s="357" t="s">
        <v>535</v>
      </c>
      <c r="B45" s="358"/>
      <c r="C45" s="358"/>
      <c r="D45" s="358"/>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358"/>
      <c r="AN45" s="358"/>
      <c r="AO45" s="359" t="s">
        <v>201</v>
      </c>
      <c r="AP45" s="360"/>
      <c r="AQ45" s="360"/>
      <c r="AR45" s="57"/>
      <c r="AS45" s="359"/>
      <c r="AT45" s="360"/>
      <c r="AU45" s="360"/>
      <c r="AV45" s="360"/>
      <c r="AW45" s="360"/>
      <c r="AX45" s="361"/>
      <c r="AY45">
        <f>COUNTIF($AR$45,"☑")</f>
        <v>0</v>
      </c>
    </row>
    <row r="46" spans="1:51" ht="45" customHeight="1" x14ac:dyDescent="0.2">
      <c r="A46" s="329" t="s">
        <v>245</v>
      </c>
      <c r="B46" s="330"/>
      <c r="C46" s="332" t="s">
        <v>161</v>
      </c>
      <c r="D46" s="330"/>
      <c r="E46" s="333" t="s">
        <v>174</v>
      </c>
      <c r="F46" s="334"/>
      <c r="G46" s="335" t="s">
        <v>641</v>
      </c>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7"/>
    </row>
    <row r="47" spans="1:51" ht="32.25" customHeight="1" x14ac:dyDescent="0.2">
      <c r="A47" s="331"/>
      <c r="B47" s="313"/>
      <c r="C47" s="312"/>
      <c r="D47" s="313"/>
      <c r="E47" s="314" t="s">
        <v>173</v>
      </c>
      <c r="F47" s="315"/>
      <c r="G47" s="338" t="s">
        <v>642</v>
      </c>
      <c r="H47" s="197"/>
      <c r="I47" s="197"/>
      <c r="J47" s="197"/>
      <c r="K47" s="197"/>
      <c r="L47" s="197"/>
      <c r="M47" s="197"/>
      <c r="N47" s="197"/>
      <c r="O47" s="197"/>
      <c r="P47" s="197"/>
      <c r="Q47" s="197"/>
      <c r="R47" s="197"/>
      <c r="S47" s="197"/>
      <c r="T47" s="197"/>
      <c r="U47" s="197"/>
      <c r="V47" s="339"/>
      <c r="W47" s="342" t="s">
        <v>541</v>
      </c>
      <c r="X47" s="343"/>
      <c r="Y47" s="343"/>
      <c r="Z47" s="343"/>
      <c r="AA47" s="344"/>
      <c r="AB47" s="345" t="s">
        <v>581</v>
      </c>
      <c r="AC47" s="346"/>
      <c r="AD47" s="346"/>
      <c r="AE47" s="346"/>
      <c r="AF47" s="346"/>
      <c r="AG47" s="346"/>
      <c r="AH47" s="346"/>
      <c r="AI47" s="346"/>
      <c r="AJ47" s="346"/>
      <c r="AK47" s="346"/>
      <c r="AL47" s="346"/>
      <c r="AM47" s="346"/>
      <c r="AN47" s="346"/>
      <c r="AO47" s="346"/>
      <c r="AP47" s="346"/>
      <c r="AQ47" s="346"/>
      <c r="AR47" s="346"/>
      <c r="AS47" s="346"/>
      <c r="AT47" s="346"/>
      <c r="AU47" s="346"/>
      <c r="AV47" s="346"/>
      <c r="AW47" s="346"/>
      <c r="AX47" s="347"/>
    </row>
    <row r="48" spans="1:51" ht="21" customHeight="1" x14ac:dyDescent="0.2">
      <c r="A48" s="331"/>
      <c r="B48" s="313"/>
      <c r="C48" s="312"/>
      <c r="D48" s="313"/>
      <c r="E48" s="318"/>
      <c r="F48" s="319"/>
      <c r="G48" s="340"/>
      <c r="H48" s="182"/>
      <c r="I48" s="182"/>
      <c r="J48" s="182"/>
      <c r="K48" s="182"/>
      <c r="L48" s="182"/>
      <c r="M48" s="182"/>
      <c r="N48" s="182"/>
      <c r="O48" s="182"/>
      <c r="P48" s="182"/>
      <c r="Q48" s="182"/>
      <c r="R48" s="182"/>
      <c r="S48" s="182"/>
      <c r="T48" s="182"/>
      <c r="U48" s="182"/>
      <c r="V48" s="341"/>
      <c r="W48" s="348" t="s">
        <v>542</v>
      </c>
      <c r="X48" s="349"/>
      <c r="Y48" s="349"/>
      <c r="Z48" s="349"/>
      <c r="AA48" s="350"/>
      <c r="AB48" s="345" t="s">
        <v>582</v>
      </c>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7"/>
    </row>
    <row r="49" spans="1:51" ht="34.5" customHeight="1" x14ac:dyDescent="0.2">
      <c r="A49" s="331"/>
      <c r="B49" s="313"/>
      <c r="C49" s="310" t="s">
        <v>548</v>
      </c>
      <c r="D49" s="311"/>
      <c r="E49" s="314" t="s">
        <v>241</v>
      </c>
      <c r="F49" s="315"/>
      <c r="G49" s="320" t="s">
        <v>164</v>
      </c>
      <c r="H49" s="321"/>
      <c r="I49" s="321"/>
      <c r="J49" s="322" t="s">
        <v>565</v>
      </c>
      <c r="K49" s="323"/>
      <c r="L49" s="323"/>
      <c r="M49" s="323"/>
      <c r="N49" s="323"/>
      <c r="O49" s="323"/>
      <c r="P49" s="323"/>
      <c r="Q49" s="323"/>
      <c r="R49" s="323"/>
      <c r="S49" s="323"/>
      <c r="T49" s="324"/>
      <c r="U49" s="325" t="s">
        <v>600</v>
      </c>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6"/>
      <c r="AY49" s="48"/>
    </row>
    <row r="50" spans="1:51" ht="34.5" customHeight="1" x14ac:dyDescent="0.2">
      <c r="A50" s="331"/>
      <c r="B50" s="313"/>
      <c r="C50" s="312"/>
      <c r="D50" s="313"/>
      <c r="E50" s="316"/>
      <c r="F50" s="317"/>
      <c r="G50" s="320" t="s">
        <v>549</v>
      </c>
      <c r="H50" s="321"/>
      <c r="I50" s="321"/>
      <c r="J50" s="321"/>
      <c r="K50" s="321"/>
      <c r="L50" s="321"/>
      <c r="M50" s="321"/>
      <c r="N50" s="321"/>
      <c r="O50" s="321"/>
      <c r="P50" s="321"/>
      <c r="Q50" s="321"/>
      <c r="R50" s="321"/>
      <c r="S50" s="321"/>
      <c r="T50" s="321"/>
      <c r="U50" s="327" t="s">
        <v>600</v>
      </c>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6"/>
      <c r="AY50" s="48"/>
    </row>
    <row r="51" spans="1:51" ht="34.5" customHeight="1" thickBot="1" x14ac:dyDescent="0.25">
      <c r="A51" s="331"/>
      <c r="B51" s="313"/>
      <c r="C51" s="312"/>
      <c r="D51" s="313"/>
      <c r="E51" s="318"/>
      <c r="F51" s="319"/>
      <c r="G51" s="320" t="s">
        <v>542</v>
      </c>
      <c r="H51" s="321"/>
      <c r="I51" s="321"/>
      <c r="J51" s="321"/>
      <c r="K51" s="321"/>
      <c r="L51" s="321"/>
      <c r="M51" s="321"/>
      <c r="N51" s="321"/>
      <c r="O51" s="321"/>
      <c r="P51" s="321"/>
      <c r="Q51" s="321"/>
      <c r="R51" s="321"/>
      <c r="S51" s="321"/>
      <c r="T51" s="321"/>
      <c r="U51" s="328" t="s">
        <v>600</v>
      </c>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3"/>
      <c r="AY51" s="48"/>
    </row>
    <row r="52" spans="1:51" ht="27" customHeight="1" x14ac:dyDescent="0.2">
      <c r="A52" s="274" t="s">
        <v>43</v>
      </c>
      <c r="B52" s="275"/>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6"/>
    </row>
    <row r="53" spans="1:51" ht="27" customHeight="1" x14ac:dyDescent="0.2">
      <c r="A53" s="5"/>
      <c r="B53" s="6"/>
      <c r="C53" s="277" t="s">
        <v>29</v>
      </c>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9"/>
      <c r="AD53" s="278" t="s">
        <v>32</v>
      </c>
      <c r="AE53" s="278"/>
      <c r="AF53" s="278"/>
      <c r="AG53" s="280" t="s">
        <v>28</v>
      </c>
      <c r="AH53" s="278"/>
      <c r="AI53" s="278"/>
      <c r="AJ53" s="278"/>
      <c r="AK53" s="278"/>
      <c r="AL53" s="278"/>
      <c r="AM53" s="278"/>
      <c r="AN53" s="278"/>
      <c r="AO53" s="278"/>
      <c r="AP53" s="278"/>
      <c r="AQ53" s="278"/>
      <c r="AR53" s="278"/>
      <c r="AS53" s="278"/>
      <c r="AT53" s="278"/>
      <c r="AU53" s="278"/>
      <c r="AV53" s="278"/>
      <c r="AW53" s="278"/>
      <c r="AX53" s="281"/>
    </row>
    <row r="54" spans="1:51" ht="166.2" customHeight="1" x14ac:dyDescent="0.2">
      <c r="A54" s="282" t="s">
        <v>126</v>
      </c>
      <c r="B54" s="283"/>
      <c r="C54" s="288" t="s">
        <v>127</v>
      </c>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90"/>
      <c r="AD54" s="291" t="s">
        <v>561</v>
      </c>
      <c r="AE54" s="292"/>
      <c r="AF54" s="292"/>
      <c r="AG54" s="293" t="s">
        <v>639</v>
      </c>
      <c r="AH54" s="294"/>
      <c r="AI54" s="294"/>
      <c r="AJ54" s="294"/>
      <c r="AK54" s="294"/>
      <c r="AL54" s="294"/>
      <c r="AM54" s="294"/>
      <c r="AN54" s="294"/>
      <c r="AO54" s="294"/>
      <c r="AP54" s="294"/>
      <c r="AQ54" s="294"/>
      <c r="AR54" s="294"/>
      <c r="AS54" s="294"/>
      <c r="AT54" s="294"/>
      <c r="AU54" s="294"/>
      <c r="AV54" s="294"/>
      <c r="AW54" s="294"/>
      <c r="AX54" s="295"/>
    </row>
    <row r="55" spans="1:51" ht="130.19999999999999" customHeight="1" x14ac:dyDescent="0.2">
      <c r="A55" s="284"/>
      <c r="B55" s="285"/>
      <c r="C55" s="296" t="s">
        <v>33</v>
      </c>
      <c r="D55" s="297"/>
      <c r="E55" s="297"/>
      <c r="F55" s="297"/>
      <c r="G55" s="297"/>
      <c r="H55" s="297"/>
      <c r="I55" s="297"/>
      <c r="J55" s="297"/>
      <c r="K55" s="297"/>
      <c r="L55" s="297"/>
      <c r="M55" s="297"/>
      <c r="N55" s="297"/>
      <c r="O55" s="297"/>
      <c r="P55" s="297"/>
      <c r="Q55" s="297"/>
      <c r="R55" s="297"/>
      <c r="S55" s="297"/>
      <c r="T55" s="297"/>
      <c r="U55" s="297"/>
      <c r="V55" s="297"/>
      <c r="W55" s="297"/>
      <c r="X55" s="297"/>
      <c r="Y55" s="297"/>
      <c r="Z55" s="297"/>
      <c r="AA55" s="297"/>
      <c r="AB55" s="297"/>
      <c r="AC55" s="178"/>
      <c r="AD55" s="179" t="s">
        <v>561</v>
      </c>
      <c r="AE55" s="180"/>
      <c r="AF55" s="180"/>
      <c r="AG55" s="229" t="s">
        <v>583</v>
      </c>
      <c r="AH55" s="230"/>
      <c r="AI55" s="230"/>
      <c r="AJ55" s="230"/>
      <c r="AK55" s="230"/>
      <c r="AL55" s="230"/>
      <c r="AM55" s="230"/>
      <c r="AN55" s="230"/>
      <c r="AO55" s="230"/>
      <c r="AP55" s="230"/>
      <c r="AQ55" s="230"/>
      <c r="AR55" s="230"/>
      <c r="AS55" s="230"/>
      <c r="AT55" s="230"/>
      <c r="AU55" s="230"/>
      <c r="AV55" s="230"/>
      <c r="AW55" s="230"/>
      <c r="AX55" s="231"/>
    </row>
    <row r="56" spans="1:51" ht="109.2" customHeight="1" x14ac:dyDescent="0.2">
      <c r="A56" s="286"/>
      <c r="B56" s="287"/>
      <c r="C56" s="259" t="s">
        <v>128</v>
      </c>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1"/>
      <c r="AD56" s="241" t="s">
        <v>561</v>
      </c>
      <c r="AE56" s="242"/>
      <c r="AF56" s="242"/>
      <c r="AG56" s="199" t="s">
        <v>640</v>
      </c>
      <c r="AH56" s="200"/>
      <c r="AI56" s="200"/>
      <c r="AJ56" s="200"/>
      <c r="AK56" s="200"/>
      <c r="AL56" s="200"/>
      <c r="AM56" s="200"/>
      <c r="AN56" s="200"/>
      <c r="AO56" s="200"/>
      <c r="AP56" s="200"/>
      <c r="AQ56" s="200"/>
      <c r="AR56" s="200"/>
      <c r="AS56" s="200"/>
      <c r="AT56" s="200"/>
      <c r="AU56" s="200"/>
      <c r="AV56" s="200"/>
      <c r="AW56" s="200"/>
      <c r="AX56" s="201"/>
    </row>
    <row r="57" spans="1:51" ht="27" customHeight="1" x14ac:dyDescent="0.2">
      <c r="A57" s="209" t="s">
        <v>35</v>
      </c>
      <c r="B57" s="262"/>
      <c r="C57" s="264" t="s">
        <v>37</v>
      </c>
      <c r="D57" s="192"/>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6"/>
      <c r="AD57" s="193" t="s">
        <v>561</v>
      </c>
      <c r="AE57" s="194"/>
      <c r="AF57" s="194"/>
      <c r="AG57" s="196" t="s">
        <v>630</v>
      </c>
      <c r="AH57" s="197"/>
      <c r="AI57" s="197"/>
      <c r="AJ57" s="197"/>
      <c r="AK57" s="197"/>
      <c r="AL57" s="197"/>
      <c r="AM57" s="197"/>
      <c r="AN57" s="197"/>
      <c r="AO57" s="197"/>
      <c r="AP57" s="197"/>
      <c r="AQ57" s="197"/>
      <c r="AR57" s="197"/>
      <c r="AS57" s="197"/>
      <c r="AT57" s="197"/>
      <c r="AU57" s="197"/>
      <c r="AV57" s="197"/>
      <c r="AW57" s="197"/>
      <c r="AX57" s="198"/>
    </row>
    <row r="58" spans="1:51" ht="35.25" customHeight="1" x14ac:dyDescent="0.2">
      <c r="A58" s="211"/>
      <c r="B58" s="263"/>
      <c r="C58" s="267"/>
      <c r="D58" s="268"/>
      <c r="E58" s="271" t="s">
        <v>226</v>
      </c>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3"/>
      <c r="AD58" s="179" t="s">
        <v>586</v>
      </c>
      <c r="AE58" s="180"/>
      <c r="AF58" s="251"/>
      <c r="AG58" s="199"/>
      <c r="AH58" s="200"/>
      <c r="AI58" s="200"/>
      <c r="AJ58" s="200"/>
      <c r="AK58" s="200"/>
      <c r="AL58" s="200"/>
      <c r="AM58" s="200"/>
      <c r="AN58" s="200"/>
      <c r="AO58" s="200"/>
      <c r="AP58" s="200"/>
      <c r="AQ58" s="200"/>
      <c r="AR58" s="200"/>
      <c r="AS58" s="200"/>
      <c r="AT58" s="200"/>
      <c r="AU58" s="200"/>
      <c r="AV58" s="200"/>
      <c r="AW58" s="200"/>
      <c r="AX58" s="201"/>
    </row>
    <row r="59" spans="1:51" ht="26.25" customHeight="1" x14ac:dyDescent="0.2">
      <c r="A59" s="211"/>
      <c r="B59" s="263"/>
      <c r="C59" s="269"/>
      <c r="D59" s="270"/>
      <c r="E59" s="252" t="s">
        <v>193</v>
      </c>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4"/>
      <c r="AD59" s="255" t="s">
        <v>586</v>
      </c>
      <c r="AE59" s="256"/>
      <c r="AF59" s="256"/>
      <c r="AG59" s="199"/>
      <c r="AH59" s="200"/>
      <c r="AI59" s="200"/>
      <c r="AJ59" s="200"/>
      <c r="AK59" s="200"/>
      <c r="AL59" s="200"/>
      <c r="AM59" s="200"/>
      <c r="AN59" s="200"/>
      <c r="AO59" s="200"/>
      <c r="AP59" s="200"/>
      <c r="AQ59" s="200"/>
      <c r="AR59" s="200"/>
      <c r="AS59" s="200"/>
      <c r="AT59" s="200"/>
      <c r="AU59" s="200"/>
      <c r="AV59" s="200"/>
      <c r="AW59" s="200"/>
      <c r="AX59" s="201"/>
    </row>
    <row r="60" spans="1:51" ht="26.25" customHeight="1" x14ac:dyDescent="0.2">
      <c r="A60" s="211"/>
      <c r="B60" s="212"/>
      <c r="C60" s="257" t="s">
        <v>38</v>
      </c>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18" t="s">
        <v>561</v>
      </c>
      <c r="AE60" s="219"/>
      <c r="AF60" s="219"/>
      <c r="AG60" s="221" t="s">
        <v>246</v>
      </c>
      <c r="AH60" s="222"/>
      <c r="AI60" s="222"/>
      <c r="AJ60" s="222"/>
      <c r="AK60" s="222"/>
      <c r="AL60" s="222"/>
      <c r="AM60" s="222"/>
      <c r="AN60" s="222"/>
      <c r="AO60" s="222"/>
      <c r="AP60" s="222"/>
      <c r="AQ60" s="222"/>
      <c r="AR60" s="222"/>
      <c r="AS60" s="222"/>
      <c r="AT60" s="222"/>
      <c r="AU60" s="222"/>
      <c r="AV60" s="222"/>
      <c r="AW60" s="222"/>
      <c r="AX60" s="223"/>
    </row>
    <row r="61" spans="1:51" ht="42" customHeight="1" x14ac:dyDescent="0.2">
      <c r="A61" s="211"/>
      <c r="B61" s="212"/>
      <c r="C61" s="177" t="s">
        <v>129</v>
      </c>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9" t="s">
        <v>561</v>
      </c>
      <c r="AE61" s="180"/>
      <c r="AF61" s="180"/>
      <c r="AG61" s="229" t="s">
        <v>631</v>
      </c>
      <c r="AH61" s="230"/>
      <c r="AI61" s="230"/>
      <c r="AJ61" s="230"/>
      <c r="AK61" s="230"/>
      <c r="AL61" s="230"/>
      <c r="AM61" s="230"/>
      <c r="AN61" s="230"/>
      <c r="AO61" s="230"/>
      <c r="AP61" s="230"/>
      <c r="AQ61" s="230"/>
      <c r="AR61" s="230"/>
      <c r="AS61" s="230"/>
      <c r="AT61" s="230"/>
      <c r="AU61" s="230"/>
      <c r="AV61" s="230"/>
      <c r="AW61" s="230"/>
      <c r="AX61" s="231"/>
    </row>
    <row r="62" spans="1:51" ht="26.25" customHeight="1" x14ac:dyDescent="0.2">
      <c r="A62" s="211"/>
      <c r="B62" s="212"/>
      <c r="C62" s="177" t="s">
        <v>34</v>
      </c>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9" t="s">
        <v>587</v>
      </c>
      <c r="AE62" s="180"/>
      <c r="AF62" s="180"/>
      <c r="AG62" s="229" t="s">
        <v>246</v>
      </c>
      <c r="AH62" s="230"/>
      <c r="AI62" s="230"/>
      <c r="AJ62" s="230"/>
      <c r="AK62" s="230"/>
      <c r="AL62" s="230"/>
      <c r="AM62" s="230"/>
      <c r="AN62" s="230"/>
      <c r="AO62" s="230"/>
      <c r="AP62" s="230"/>
      <c r="AQ62" s="230"/>
      <c r="AR62" s="230"/>
      <c r="AS62" s="230"/>
      <c r="AT62" s="230"/>
      <c r="AU62" s="230"/>
      <c r="AV62" s="230"/>
      <c r="AW62" s="230"/>
      <c r="AX62" s="231"/>
    </row>
    <row r="63" spans="1:51" ht="26.25" customHeight="1" x14ac:dyDescent="0.2">
      <c r="A63" s="211"/>
      <c r="B63" s="212"/>
      <c r="C63" s="177" t="s">
        <v>39</v>
      </c>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240"/>
      <c r="AD63" s="179" t="s">
        <v>561</v>
      </c>
      <c r="AE63" s="180"/>
      <c r="AF63" s="180"/>
      <c r="AG63" s="229" t="s">
        <v>632</v>
      </c>
      <c r="AH63" s="230"/>
      <c r="AI63" s="230"/>
      <c r="AJ63" s="230"/>
      <c r="AK63" s="230"/>
      <c r="AL63" s="230"/>
      <c r="AM63" s="230"/>
      <c r="AN63" s="230"/>
      <c r="AO63" s="230"/>
      <c r="AP63" s="230"/>
      <c r="AQ63" s="230"/>
      <c r="AR63" s="230"/>
      <c r="AS63" s="230"/>
      <c r="AT63" s="230"/>
      <c r="AU63" s="230"/>
      <c r="AV63" s="230"/>
      <c r="AW63" s="230"/>
      <c r="AX63" s="231"/>
    </row>
    <row r="64" spans="1:51" ht="95.4" customHeight="1" x14ac:dyDescent="0.2">
      <c r="A64" s="211"/>
      <c r="B64" s="212"/>
      <c r="C64" s="177" t="s">
        <v>202</v>
      </c>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240"/>
      <c r="AD64" s="241" t="s">
        <v>561</v>
      </c>
      <c r="AE64" s="242"/>
      <c r="AF64" s="242"/>
      <c r="AG64" s="243" t="s">
        <v>633</v>
      </c>
      <c r="AH64" s="244"/>
      <c r="AI64" s="244"/>
      <c r="AJ64" s="244"/>
      <c r="AK64" s="244"/>
      <c r="AL64" s="244"/>
      <c r="AM64" s="244"/>
      <c r="AN64" s="244"/>
      <c r="AO64" s="244"/>
      <c r="AP64" s="244"/>
      <c r="AQ64" s="244"/>
      <c r="AR64" s="244"/>
      <c r="AS64" s="244"/>
      <c r="AT64" s="244"/>
      <c r="AU64" s="244"/>
      <c r="AV64" s="244"/>
      <c r="AW64" s="244"/>
      <c r="AX64" s="245"/>
    </row>
    <row r="65" spans="1:50" ht="45" customHeight="1" x14ac:dyDescent="0.2">
      <c r="A65" s="211"/>
      <c r="B65" s="212"/>
      <c r="C65" s="298" t="s">
        <v>203</v>
      </c>
      <c r="D65" s="299"/>
      <c r="E65" s="299"/>
      <c r="F65" s="299"/>
      <c r="G65" s="299"/>
      <c r="H65" s="299"/>
      <c r="I65" s="299"/>
      <c r="J65" s="299"/>
      <c r="K65" s="299"/>
      <c r="L65" s="299"/>
      <c r="M65" s="299"/>
      <c r="N65" s="299"/>
      <c r="O65" s="299"/>
      <c r="P65" s="299"/>
      <c r="Q65" s="299"/>
      <c r="R65" s="299"/>
      <c r="S65" s="299"/>
      <c r="T65" s="299"/>
      <c r="U65" s="299"/>
      <c r="V65" s="299"/>
      <c r="W65" s="299"/>
      <c r="X65" s="299"/>
      <c r="Y65" s="299"/>
      <c r="Z65" s="299"/>
      <c r="AA65" s="299"/>
      <c r="AB65" s="299"/>
      <c r="AC65" s="300"/>
      <c r="AD65" s="179" t="s">
        <v>561</v>
      </c>
      <c r="AE65" s="180"/>
      <c r="AF65" s="251"/>
      <c r="AG65" s="229" t="s">
        <v>634</v>
      </c>
      <c r="AH65" s="230"/>
      <c r="AI65" s="230"/>
      <c r="AJ65" s="230"/>
      <c r="AK65" s="230"/>
      <c r="AL65" s="230"/>
      <c r="AM65" s="230"/>
      <c r="AN65" s="230"/>
      <c r="AO65" s="230"/>
      <c r="AP65" s="230"/>
      <c r="AQ65" s="230"/>
      <c r="AR65" s="230"/>
      <c r="AS65" s="230"/>
      <c r="AT65" s="230"/>
      <c r="AU65" s="230"/>
      <c r="AV65" s="230"/>
      <c r="AW65" s="230"/>
      <c r="AX65" s="231"/>
    </row>
    <row r="66" spans="1:50" ht="26.25" customHeight="1" x14ac:dyDescent="0.2">
      <c r="A66" s="213"/>
      <c r="B66" s="214"/>
      <c r="C66" s="301" t="s">
        <v>194</v>
      </c>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3"/>
      <c r="AD66" s="304" t="s">
        <v>561</v>
      </c>
      <c r="AE66" s="305"/>
      <c r="AF66" s="306"/>
      <c r="AG66" s="307" t="s">
        <v>246</v>
      </c>
      <c r="AH66" s="308"/>
      <c r="AI66" s="308"/>
      <c r="AJ66" s="308"/>
      <c r="AK66" s="308"/>
      <c r="AL66" s="308"/>
      <c r="AM66" s="308"/>
      <c r="AN66" s="308"/>
      <c r="AO66" s="308"/>
      <c r="AP66" s="308"/>
      <c r="AQ66" s="308"/>
      <c r="AR66" s="308"/>
      <c r="AS66" s="308"/>
      <c r="AT66" s="308"/>
      <c r="AU66" s="308"/>
      <c r="AV66" s="308"/>
      <c r="AW66" s="308"/>
      <c r="AX66" s="309"/>
    </row>
    <row r="67" spans="1:50" ht="27" customHeight="1" x14ac:dyDescent="0.2">
      <c r="A67" s="209" t="s">
        <v>36</v>
      </c>
      <c r="B67" s="210"/>
      <c r="C67" s="215" t="s">
        <v>195</v>
      </c>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7"/>
      <c r="AD67" s="218" t="s">
        <v>561</v>
      </c>
      <c r="AE67" s="219"/>
      <c r="AF67" s="220"/>
      <c r="AG67" s="221" t="s">
        <v>635</v>
      </c>
      <c r="AH67" s="222"/>
      <c r="AI67" s="222"/>
      <c r="AJ67" s="222"/>
      <c r="AK67" s="222"/>
      <c r="AL67" s="222"/>
      <c r="AM67" s="222"/>
      <c r="AN67" s="222"/>
      <c r="AO67" s="222"/>
      <c r="AP67" s="222"/>
      <c r="AQ67" s="222"/>
      <c r="AR67" s="222"/>
      <c r="AS67" s="222"/>
      <c r="AT67" s="222"/>
      <c r="AU67" s="222"/>
      <c r="AV67" s="222"/>
      <c r="AW67" s="222"/>
      <c r="AX67" s="223"/>
    </row>
    <row r="68" spans="1:50" ht="35.25" customHeight="1" x14ac:dyDescent="0.2">
      <c r="A68" s="211"/>
      <c r="B68" s="212"/>
      <c r="C68" s="224" t="s">
        <v>41</v>
      </c>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6"/>
      <c r="AD68" s="227" t="s">
        <v>561</v>
      </c>
      <c r="AE68" s="228"/>
      <c r="AF68" s="228"/>
      <c r="AG68" s="229" t="s">
        <v>636</v>
      </c>
      <c r="AH68" s="230"/>
      <c r="AI68" s="230"/>
      <c r="AJ68" s="230"/>
      <c r="AK68" s="230"/>
      <c r="AL68" s="230"/>
      <c r="AM68" s="230"/>
      <c r="AN68" s="230"/>
      <c r="AO68" s="230"/>
      <c r="AP68" s="230"/>
      <c r="AQ68" s="230"/>
      <c r="AR68" s="230"/>
      <c r="AS68" s="230"/>
      <c r="AT68" s="230"/>
      <c r="AU68" s="230"/>
      <c r="AV68" s="230"/>
      <c r="AW68" s="230"/>
      <c r="AX68" s="231"/>
    </row>
    <row r="69" spans="1:50" ht="27" customHeight="1" x14ac:dyDescent="0.2">
      <c r="A69" s="211"/>
      <c r="B69" s="212"/>
      <c r="C69" s="177" t="s">
        <v>162</v>
      </c>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9" t="s">
        <v>561</v>
      </c>
      <c r="AE69" s="180"/>
      <c r="AF69" s="180"/>
      <c r="AG69" s="229" t="s">
        <v>637</v>
      </c>
      <c r="AH69" s="230"/>
      <c r="AI69" s="230"/>
      <c r="AJ69" s="230"/>
      <c r="AK69" s="230"/>
      <c r="AL69" s="230"/>
      <c r="AM69" s="230"/>
      <c r="AN69" s="230"/>
      <c r="AO69" s="230"/>
      <c r="AP69" s="230"/>
      <c r="AQ69" s="230"/>
      <c r="AR69" s="230"/>
      <c r="AS69" s="230"/>
      <c r="AT69" s="230"/>
      <c r="AU69" s="230"/>
      <c r="AV69" s="230"/>
      <c r="AW69" s="230"/>
      <c r="AX69" s="231"/>
    </row>
    <row r="70" spans="1:50" ht="27" customHeight="1" x14ac:dyDescent="0.2">
      <c r="A70" s="213"/>
      <c r="B70" s="214"/>
      <c r="C70" s="177" t="s">
        <v>40</v>
      </c>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9" t="s">
        <v>561</v>
      </c>
      <c r="AE70" s="180"/>
      <c r="AF70" s="180"/>
      <c r="AG70" s="181" t="s">
        <v>638</v>
      </c>
      <c r="AH70" s="182"/>
      <c r="AI70" s="182"/>
      <c r="AJ70" s="182"/>
      <c r="AK70" s="182"/>
      <c r="AL70" s="182"/>
      <c r="AM70" s="182"/>
      <c r="AN70" s="182"/>
      <c r="AO70" s="182"/>
      <c r="AP70" s="182"/>
      <c r="AQ70" s="182"/>
      <c r="AR70" s="182"/>
      <c r="AS70" s="182"/>
      <c r="AT70" s="182"/>
      <c r="AU70" s="182"/>
      <c r="AV70" s="182"/>
      <c r="AW70" s="182"/>
      <c r="AX70" s="183"/>
    </row>
    <row r="71" spans="1:50" ht="41.25" customHeight="1" x14ac:dyDescent="0.2">
      <c r="A71" s="184" t="s">
        <v>50</v>
      </c>
      <c r="B71" s="185"/>
      <c r="C71" s="190" t="s">
        <v>130</v>
      </c>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2"/>
      <c r="AD71" s="193" t="s">
        <v>561</v>
      </c>
      <c r="AE71" s="194"/>
      <c r="AF71" s="195"/>
      <c r="AG71" s="196" t="s">
        <v>646</v>
      </c>
      <c r="AH71" s="197"/>
      <c r="AI71" s="197"/>
      <c r="AJ71" s="197"/>
      <c r="AK71" s="197"/>
      <c r="AL71" s="197"/>
      <c r="AM71" s="197"/>
      <c r="AN71" s="197"/>
      <c r="AO71" s="197"/>
      <c r="AP71" s="197"/>
      <c r="AQ71" s="197"/>
      <c r="AR71" s="197"/>
      <c r="AS71" s="197"/>
      <c r="AT71" s="197"/>
      <c r="AU71" s="197"/>
      <c r="AV71" s="197"/>
      <c r="AW71" s="197"/>
      <c r="AX71" s="198"/>
    </row>
    <row r="72" spans="1:50" ht="19.649999999999999" customHeight="1" x14ac:dyDescent="0.2">
      <c r="A72" s="186"/>
      <c r="B72" s="187"/>
      <c r="C72" s="202" t="s">
        <v>0</v>
      </c>
      <c r="D72" s="203"/>
      <c r="E72" s="203"/>
      <c r="F72" s="203"/>
      <c r="G72" s="203"/>
      <c r="H72" s="203"/>
      <c r="I72" s="203"/>
      <c r="J72" s="203"/>
      <c r="K72" s="203"/>
      <c r="L72" s="203"/>
      <c r="M72" s="203"/>
      <c r="N72" s="203"/>
      <c r="O72" s="204" t="s">
        <v>23</v>
      </c>
      <c r="P72" s="205"/>
      <c r="Q72" s="205"/>
      <c r="R72" s="205"/>
      <c r="S72" s="205"/>
      <c r="T72" s="205"/>
      <c r="U72" s="205"/>
      <c r="V72" s="205"/>
      <c r="W72" s="205"/>
      <c r="X72" s="205"/>
      <c r="Y72" s="205"/>
      <c r="Z72" s="205"/>
      <c r="AA72" s="205"/>
      <c r="AB72" s="205"/>
      <c r="AC72" s="205"/>
      <c r="AD72" s="205"/>
      <c r="AE72" s="205"/>
      <c r="AF72" s="206"/>
      <c r="AG72" s="199"/>
      <c r="AH72" s="200"/>
      <c r="AI72" s="200"/>
      <c r="AJ72" s="200"/>
      <c r="AK72" s="200"/>
      <c r="AL72" s="200"/>
      <c r="AM72" s="200"/>
      <c r="AN72" s="200"/>
      <c r="AO72" s="200"/>
      <c r="AP72" s="200"/>
      <c r="AQ72" s="200"/>
      <c r="AR72" s="200"/>
      <c r="AS72" s="200"/>
      <c r="AT72" s="200"/>
      <c r="AU72" s="200"/>
      <c r="AV72" s="200"/>
      <c r="AW72" s="200"/>
      <c r="AX72" s="201"/>
    </row>
    <row r="73" spans="1:50" ht="24.75" customHeight="1" x14ac:dyDescent="0.2">
      <c r="A73" s="186"/>
      <c r="B73" s="187"/>
      <c r="C73" s="207"/>
      <c r="D73" s="208"/>
      <c r="E73" s="158" t="s">
        <v>588</v>
      </c>
      <c r="F73" s="158"/>
      <c r="G73" s="158"/>
      <c r="H73" s="159"/>
      <c r="I73" s="159"/>
      <c r="J73" s="246"/>
      <c r="K73" s="246"/>
      <c r="L73" s="246"/>
      <c r="M73" s="159"/>
      <c r="N73" s="247"/>
      <c r="O73" s="248" t="s">
        <v>589</v>
      </c>
      <c r="P73" s="249"/>
      <c r="Q73" s="249"/>
      <c r="R73" s="249"/>
      <c r="S73" s="249"/>
      <c r="T73" s="249"/>
      <c r="U73" s="249"/>
      <c r="V73" s="249"/>
      <c r="W73" s="249"/>
      <c r="X73" s="249"/>
      <c r="Y73" s="249"/>
      <c r="Z73" s="249"/>
      <c r="AA73" s="249"/>
      <c r="AB73" s="249"/>
      <c r="AC73" s="249"/>
      <c r="AD73" s="249"/>
      <c r="AE73" s="249"/>
      <c r="AF73" s="250"/>
      <c r="AG73" s="199"/>
      <c r="AH73" s="200"/>
      <c r="AI73" s="200"/>
      <c r="AJ73" s="200"/>
      <c r="AK73" s="200"/>
      <c r="AL73" s="200"/>
      <c r="AM73" s="200"/>
      <c r="AN73" s="200"/>
      <c r="AO73" s="200"/>
      <c r="AP73" s="200"/>
      <c r="AQ73" s="200"/>
      <c r="AR73" s="200"/>
      <c r="AS73" s="200"/>
      <c r="AT73" s="200"/>
      <c r="AU73" s="200"/>
      <c r="AV73" s="200"/>
      <c r="AW73" s="200"/>
      <c r="AX73" s="201"/>
    </row>
    <row r="74" spans="1:50" ht="24.75" customHeight="1" x14ac:dyDescent="0.2">
      <c r="A74" s="186"/>
      <c r="B74" s="187"/>
      <c r="C74" s="166"/>
      <c r="D74" s="167"/>
      <c r="E74" s="158"/>
      <c r="F74" s="158"/>
      <c r="G74" s="158"/>
      <c r="H74" s="159"/>
      <c r="I74" s="159"/>
      <c r="J74" s="160"/>
      <c r="K74" s="160"/>
      <c r="L74" s="160"/>
      <c r="M74" s="161"/>
      <c r="N74" s="162"/>
      <c r="O74" s="163"/>
      <c r="P74" s="164"/>
      <c r="Q74" s="164"/>
      <c r="R74" s="164"/>
      <c r="S74" s="164"/>
      <c r="T74" s="164"/>
      <c r="U74" s="164"/>
      <c r="V74" s="164"/>
      <c r="W74" s="164"/>
      <c r="X74" s="164"/>
      <c r="Y74" s="164"/>
      <c r="Z74" s="164"/>
      <c r="AA74" s="164"/>
      <c r="AB74" s="164"/>
      <c r="AC74" s="164"/>
      <c r="AD74" s="164"/>
      <c r="AE74" s="164"/>
      <c r="AF74" s="165"/>
      <c r="AG74" s="199"/>
      <c r="AH74" s="200"/>
      <c r="AI74" s="200"/>
      <c r="AJ74" s="200"/>
      <c r="AK74" s="200"/>
      <c r="AL74" s="200"/>
      <c r="AM74" s="200"/>
      <c r="AN74" s="200"/>
      <c r="AO74" s="200"/>
      <c r="AP74" s="200"/>
      <c r="AQ74" s="200"/>
      <c r="AR74" s="200"/>
      <c r="AS74" s="200"/>
      <c r="AT74" s="200"/>
      <c r="AU74" s="200"/>
      <c r="AV74" s="200"/>
      <c r="AW74" s="200"/>
      <c r="AX74" s="201"/>
    </row>
    <row r="75" spans="1:50" ht="24.75" customHeight="1" x14ac:dyDescent="0.2">
      <c r="A75" s="186"/>
      <c r="B75" s="187"/>
      <c r="C75" s="166"/>
      <c r="D75" s="167"/>
      <c r="E75" s="158"/>
      <c r="F75" s="158"/>
      <c r="G75" s="158"/>
      <c r="H75" s="159"/>
      <c r="I75" s="159"/>
      <c r="J75" s="160"/>
      <c r="K75" s="160"/>
      <c r="L75" s="160"/>
      <c r="M75" s="161"/>
      <c r="N75" s="162"/>
      <c r="O75" s="163"/>
      <c r="P75" s="164"/>
      <c r="Q75" s="164"/>
      <c r="R75" s="164"/>
      <c r="S75" s="164"/>
      <c r="T75" s="164"/>
      <c r="U75" s="164"/>
      <c r="V75" s="164"/>
      <c r="W75" s="164"/>
      <c r="X75" s="164"/>
      <c r="Y75" s="164"/>
      <c r="Z75" s="164"/>
      <c r="AA75" s="164"/>
      <c r="AB75" s="164"/>
      <c r="AC75" s="164"/>
      <c r="AD75" s="164"/>
      <c r="AE75" s="164"/>
      <c r="AF75" s="165"/>
      <c r="AG75" s="199"/>
      <c r="AH75" s="200"/>
      <c r="AI75" s="200"/>
      <c r="AJ75" s="200"/>
      <c r="AK75" s="200"/>
      <c r="AL75" s="200"/>
      <c r="AM75" s="200"/>
      <c r="AN75" s="200"/>
      <c r="AO75" s="200"/>
      <c r="AP75" s="200"/>
      <c r="AQ75" s="200"/>
      <c r="AR75" s="200"/>
      <c r="AS75" s="200"/>
      <c r="AT75" s="200"/>
      <c r="AU75" s="200"/>
      <c r="AV75" s="200"/>
      <c r="AW75" s="200"/>
      <c r="AX75" s="201"/>
    </row>
    <row r="76" spans="1:50" ht="24.75" customHeight="1" x14ac:dyDescent="0.2">
      <c r="A76" s="186"/>
      <c r="B76" s="187"/>
      <c r="C76" s="166"/>
      <c r="D76" s="167"/>
      <c r="E76" s="158"/>
      <c r="F76" s="158"/>
      <c r="G76" s="158"/>
      <c r="H76" s="159"/>
      <c r="I76" s="159"/>
      <c r="J76" s="160"/>
      <c r="K76" s="160"/>
      <c r="L76" s="160"/>
      <c r="M76" s="161"/>
      <c r="N76" s="162"/>
      <c r="O76" s="163"/>
      <c r="P76" s="164"/>
      <c r="Q76" s="164"/>
      <c r="R76" s="164"/>
      <c r="S76" s="164"/>
      <c r="T76" s="164"/>
      <c r="U76" s="164"/>
      <c r="V76" s="164"/>
      <c r="W76" s="164"/>
      <c r="X76" s="164"/>
      <c r="Y76" s="164"/>
      <c r="Z76" s="164"/>
      <c r="AA76" s="164"/>
      <c r="AB76" s="164"/>
      <c r="AC76" s="164"/>
      <c r="AD76" s="164"/>
      <c r="AE76" s="164"/>
      <c r="AF76" s="165"/>
      <c r="AG76" s="199"/>
      <c r="AH76" s="200"/>
      <c r="AI76" s="200"/>
      <c r="AJ76" s="200"/>
      <c r="AK76" s="200"/>
      <c r="AL76" s="200"/>
      <c r="AM76" s="200"/>
      <c r="AN76" s="200"/>
      <c r="AO76" s="200"/>
      <c r="AP76" s="200"/>
      <c r="AQ76" s="200"/>
      <c r="AR76" s="200"/>
      <c r="AS76" s="200"/>
      <c r="AT76" s="200"/>
      <c r="AU76" s="200"/>
      <c r="AV76" s="200"/>
      <c r="AW76" s="200"/>
      <c r="AX76" s="201"/>
    </row>
    <row r="77" spans="1:50" ht="24.75" customHeight="1" thickBot="1" x14ac:dyDescent="0.25">
      <c r="A77" s="188"/>
      <c r="B77" s="189"/>
      <c r="C77" s="232"/>
      <c r="D77" s="233"/>
      <c r="E77" s="158"/>
      <c r="F77" s="158"/>
      <c r="G77" s="158"/>
      <c r="H77" s="159"/>
      <c r="I77" s="159"/>
      <c r="J77" s="234"/>
      <c r="K77" s="234"/>
      <c r="L77" s="234"/>
      <c r="M77" s="235"/>
      <c r="N77" s="236"/>
      <c r="O77" s="237"/>
      <c r="P77" s="238"/>
      <c r="Q77" s="238"/>
      <c r="R77" s="238"/>
      <c r="S77" s="238"/>
      <c r="T77" s="238"/>
      <c r="U77" s="238"/>
      <c r="V77" s="238"/>
      <c r="W77" s="238"/>
      <c r="X77" s="238"/>
      <c r="Y77" s="238"/>
      <c r="Z77" s="238"/>
      <c r="AA77" s="238"/>
      <c r="AB77" s="238"/>
      <c r="AC77" s="238"/>
      <c r="AD77" s="238"/>
      <c r="AE77" s="238"/>
      <c r="AF77" s="239"/>
      <c r="AG77" s="181"/>
      <c r="AH77" s="182"/>
      <c r="AI77" s="182"/>
      <c r="AJ77" s="182"/>
      <c r="AK77" s="182"/>
      <c r="AL77" s="182"/>
      <c r="AM77" s="182"/>
      <c r="AN77" s="182"/>
      <c r="AO77" s="182"/>
      <c r="AP77" s="182"/>
      <c r="AQ77" s="182"/>
      <c r="AR77" s="182"/>
      <c r="AS77" s="182"/>
      <c r="AT77" s="182"/>
      <c r="AU77" s="182"/>
      <c r="AV77" s="182"/>
      <c r="AW77" s="182"/>
      <c r="AX77" s="183"/>
    </row>
    <row r="78" spans="1:50" ht="24.75" customHeight="1" x14ac:dyDescent="0.2">
      <c r="A78" s="168" t="s">
        <v>31</v>
      </c>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70"/>
    </row>
    <row r="79" spans="1:50" ht="67.5" customHeight="1" thickBot="1" x14ac:dyDescent="0.25">
      <c r="A79" s="171"/>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173"/>
    </row>
    <row r="80" spans="1:50" ht="24.75" customHeight="1" x14ac:dyDescent="0.2">
      <c r="A80" s="174" t="s">
        <v>205</v>
      </c>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c r="AK80" s="175"/>
      <c r="AL80" s="175"/>
      <c r="AM80" s="175"/>
      <c r="AN80" s="175"/>
      <c r="AO80" s="175"/>
      <c r="AP80" s="175"/>
      <c r="AQ80" s="175"/>
      <c r="AR80" s="175"/>
      <c r="AS80" s="175"/>
      <c r="AT80" s="175"/>
      <c r="AU80" s="175"/>
      <c r="AV80" s="175"/>
      <c r="AW80" s="175"/>
      <c r="AX80" s="176"/>
    </row>
    <row r="81" spans="1:50" ht="24.75" customHeight="1" x14ac:dyDescent="0.2">
      <c r="A81" s="84" t="s">
        <v>239</v>
      </c>
      <c r="B81" s="84"/>
      <c r="C81" s="84"/>
      <c r="D81" s="84"/>
      <c r="E81" s="154" t="s">
        <v>590</v>
      </c>
      <c r="F81" s="155"/>
      <c r="G81" s="155"/>
      <c r="H81" s="155"/>
      <c r="I81" s="155"/>
      <c r="J81" s="155"/>
      <c r="K81" s="155"/>
      <c r="L81" s="155"/>
      <c r="M81" s="155"/>
      <c r="N81" s="155"/>
      <c r="O81" s="155"/>
      <c r="P81" s="156"/>
      <c r="Q81" s="154"/>
      <c r="R81" s="155"/>
      <c r="S81" s="155"/>
      <c r="T81" s="155"/>
      <c r="U81" s="155"/>
      <c r="V81" s="155"/>
      <c r="W81" s="155"/>
      <c r="X81" s="155"/>
      <c r="Y81" s="155"/>
      <c r="Z81" s="155"/>
      <c r="AA81" s="155"/>
      <c r="AB81" s="156"/>
      <c r="AC81" s="154"/>
      <c r="AD81" s="155"/>
      <c r="AE81" s="155"/>
      <c r="AF81" s="155"/>
      <c r="AG81" s="155"/>
      <c r="AH81" s="155"/>
      <c r="AI81" s="155"/>
      <c r="AJ81" s="155"/>
      <c r="AK81" s="155"/>
      <c r="AL81" s="155"/>
      <c r="AM81" s="155"/>
      <c r="AN81" s="156"/>
      <c r="AO81" s="154"/>
      <c r="AP81" s="155"/>
      <c r="AQ81" s="155"/>
      <c r="AR81" s="155"/>
      <c r="AS81" s="155"/>
      <c r="AT81" s="155"/>
      <c r="AU81" s="155"/>
      <c r="AV81" s="155"/>
      <c r="AW81" s="155"/>
      <c r="AX81" s="157"/>
    </row>
    <row r="82" spans="1:50" ht="24.75" customHeight="1" x14ac:dyDescent="0.2">
      <c r="A82" s="84" t="s">
        <v>238</v>
      </c>
      <c r="B82" s="84"/>
      <c r="C82" s="84"/>
      <c r="D82" s="84"/>
      <c r="E82" s="154" t="s">
        <v>591</v>
      </c>
      <c r="F82" s="155"/>
      <c r="G82" s="155"/>
      <c r="H82" s="155"/>
      <c r="I82" s="155"/>
      <c r="J82" s="155"/>
      <c r="K82" s="155"/>
      <c r="L82" s="155"/>
      <c r="M82" s="155"/>
      <c r="N82" s="155"/>
      <c r="O82" s="155"/>
      <c r="P82" s="156"/>
      <c r="Q82" s="154"/>
      <c r="R82" s="155"/>
      <c r="S82" s="155"/>
      <c r="T82" s="155"/>
      <c r="U82" s="155"/>
      <c r="V82" s="155"/>
      <c r="W82" s="155"/>
      <c r="X82" s="155"/>
      <c r="Y82" s="155"/>
      <c r="Z82" s="155"/>
      <c r="AA82" s="155"/>
      <c r="AB82" s="156"/>
      <c r="AC82" s="154"/>
      <c r="AD82" s="155"/>
      <c r="AE82" s="155"/>
      <c r="AF82" s="155"/>
      <c r="AG82" s="155"/>
      <c r="AH82" s="155"/>
      <c r="AI82" s="155"/>
      <c r="AJ82" s="155"/>
      <c r="AK82" s="155"/>
      <c r="AL82" s="155"/>
      <c r="AM82" s="155"/>
      <c r="AN82" s="156"/>
      <c r="AO82" s="154"/>
      <c r="AP82" s="155"/>
      <c r="AQ82" s="155"/>
      <c r="AR82" s="155"/>
      <c r="AS82" s="155"/>
      <c r="AT82" s="155"/>
      <c r="AU82" s="155"/>
      <c r="AV82" s="155"/>
      <c r="AW82" s="155"/>
      <c r="AX82" s="157"/>
    </row>
    <row r="83" spans="1:50" ht="24.75" customHeight="1" x14ac:dyDescent="0.2">
      <c r="A83" s="84" t="s">
        <v>237</v>
      </c>
      <c r="B83" s="84"/>
      <c r="C83" s="84"/>
      <c r="D83" s="84"/>
      <c r="E83" s="154" t="s">
        <v>592</v>
      </c>
      <c r="F83" s="155"/>
      <c r="G83" s="155"/>
      <c r="H83" s="155"/>
      <c r="I83" s="155"/>
      <c r="J83" s="155"/>
      <c r="K83" s="155"/>
      <c r="L83" s="155"/>
      <c r="M83" s="155"/>
      <c r="N83" s="155"/>
      <c r="O83" s="155"/>
      <c r="P83" s="156"/>
      <c r="Q83" s="154"/>
      <c r="R83" s="155"/>
      <c r="S83" s="155"/>
      <c r="T83" s="155"/>
      <c r="U83" s="155"/>
      <c r="V83" s="155"/>
      <c r="W83" s="155"/>
      <c r="X83" s="155"/>
      <c r="Y83" s="155"/>
      <c r="Z83" s="155"/>
      <c r="AA83" s="155"/>
      <c r="AB83" s="156"/>
      <c r="AC83" s="154"/>
      <c r="AD83" s="155"/>
      <c r="AE83" s="155"/>
      <c r="AF83" s="155"/>
      <c r="AG83" s="155"/>
      <c r="AH83" s="155"/>
      <c r="AI83" s="155"/>
      <c r="AJ83" s="155"/>
      <c r="AK83" s="155"/>
      <c r="AL83" s="155"/>
      <c r="AM83" s="155"/>
      <c r="AN83" s="156"/>
      <c r="AO83" s="154"/>
      <c r="AP83" s="155"/>
      <c r="AQ83" s="155"/>
      <c r="AR83" s="155"/>
      <c r="AS83" s="155"/>
      <c r="AT83" s="155"/>
      <c r="AU83" s="155"/>
      <c r="AV83" s="155"/>
      <c r="AW83" s="155"/>
      <c r="AX83" s="157"/>
    </row>
    <row r="84" spans="1:50" ht="24.75" customHeight="1" x14ac:dyDescent="0.2">
      <c r="A84" s="84" t="s">
        <v>236</v>
      </c>
      <c r="B84" s="84"/>
      <c r="C84" s="84"/>
      <c r="D84" s="84"/>
      <c r="E84" s="154" t="s">
        <v>593</v>
      </c>
      <c r="F84" s="155"/>
      <c r="G84" s="155"/>
      <c r="H84" s="155"/>
      <c r="I84" s="155"/>
      <c r="J84" s="155"/>
      <c r="K84" s="155"/>
      <c r="L84" s="155"/>
      <c r="M84" s="155"/>
      <c r="N84" s="155"/>
      <c r="O84" s="155"/>
      <c r="P84" s="156"/>
      <c r="Q84" s="154"/>
      <c r="R84" s="155"/>
      <c r="S84" s="155"/>
      <c r="T84" s="155"/>
      <c r="U84" s="155"/>
      <c r="V84" s="155"/>
      <c r="W84" s="155"/>
      <c r="X84" s="155"/>
      <c r="Y84" s="155"/>
      <c r="Z84" s="155"/>
      <c r="AA84" s="155"/>
      <c r="AB84" s="156"/>
      <c r="AC84" s="154"/>
      <c r="AD84" s="155"/>
      <c r="AE84" s="155"/>
      <c r="AF84" s="155"/>
      <c r="AG84" s="155"/>
      <c r="AH84" s="155"/>
      <c r="AI84" s="155"/>
      <c r="AJ84" s="155"/>
      <c r="AK84" s="155"/>
      <c r="AL84" s="155"/>
      <c r="AM84" s="155"/>
      <c r="AN84" s="156"/>
      <c r="AO84" s="154"/>
      <c r="AP84" s="155"/>
      <c r="AQ84" s="155"/>
      <c r="AR84" s="155"/>
      <c r="AS84" s="155"/>
      <c r="AT84" s="155"/>
      <c r="AU84" s="155"/>
      <c r="AV84" s="155"/>
      <c r="AW84" s="155"/>
      <c r="AX84" s="157"/>
    </row>
    <row r="85" spans="1:50" ht="24.75" customHeight="1" x14ac:dyDescent="0.2">
      <c r="A85" s="84" t="s">
        <v>235</v>
      </c>
      <c r="B85" s="84"/>
      <c r="C85" s="84"/>
      <c r="D85" s="84"/>
      <c r="E85" s="154" t="s">
        <v>594</v>
      </c>
      <c r="F85" s="155"/>
      <c r="G85" s="155"/>
      <c r="H85" s="155"/>
      <c r="I85" s="155"/>
      <c r="J85" s="155"/>
      <c r="K85" s="155"/>
      <c r="L85" s="155"/>
      <c r="M85" s="155"/>
      <c r="N85" s="155"/>
      <c r="O85" s="155"/>
      <c r="P85" s="156"/>
      <c r="Q85" s="154"/>
      <c r="R85" s="155"/>
      <c r="S85" s="155"/>
      <c r="T85" s="155"/>
      <c r="U85" s="155"/>
      <c r="V85" s="155"/>
      <c r="W85" s="155"/>
      <c r="X85" s="155"/>
      <c r="Y85" s="155"/>
      <c r="Z85" s="155"/>
      <c r="AA85" s="155"/>
      <c r="AB85" s="156"/>
      <c r="AC85" s="154"/>
      <c r="AD85" s="155"/>
      <c r="AE85" s="155"/>
      <c r="AF85" s="155"/>
      <c r="AG85" s="155"/>
      <c r="AH85" s="155"/>
      <c r="AI85" s="155"/>
      <c r="AJ85" s="155"/>
      <c r="AK85" s="155"/>
      <c r="AL85" s="155"/>
      <c r="AM85" s="155"/>
      <c r="AN85" s="156"/>
      <c r="AO85" s="154"/>
      <c r="AP85" s="155"/>
      <c r="AQ85" s="155"/>
      <c r="AR85" s="155"/>
      <c r="AS85" s="155"/>
      <c r="AT85" s="155"/>
      <c r="AU85" s="155"/>
      <c r="AV85" s="155"/>
      <c r="AW85" s="155"/>
      <c r="AX85" s="157"/>
    </row>
    <row r="86" spans="1:50" ht="24.75" customHeight="1" x14ac:dyDescent="0.2">
      <c r="A86" s="84" t="s">
        <v>234</v>
      </c>
      <c r="B86" s="84"/>
      <c r="C86" s="84"/>
      <c r="D86" s="84"/>
      <c r="E86" s="154" t="s">
        <v>595</v>
      </c>
      <c r="F86" s="155"/>
      <c r="G86" s="155"/>
      <c r="H86" s="155"/>
      <c r="I86" s="155"/>
      <c r="J86" s="155"/>
      <c r="K86" s="155"/>
      <c r="L86" s="155"/>
      <c r="M86" s="155"/>
      <c r="N86" s="155"/>
      <c r="O86" s="155"/>
      <c r="P86" s="156"/>
      <c r="Q86" s="154"/>
      <c r="R86" s="155"/>
      <c r="S86" s="155"/>
      <c r="T86" s="155"/>
      <c r="U86" s="155"/>
      <c r="V86" s="155"/>
      <c r="W86" s="155"/>
      <c r="X86" s="155"/>
      <c r="Y86" s="155"/>
      <c r="Z86" s="155"/>
      <c r="AA86" s="155"/>
      <c r="AB86" s="156"/>
      <c r="AC86" s="154"/>
      <c r="AD86" s="155"/>
      <c r="AE86" s="155"/>
      <c r="AF86" s="155"/>
      <c r="AG86" s="155"/>
      <c r="AH86" s="155"/>
      <c r="AI86" s="155"/>
      <c r="AJ86" s="155"/>
      <c r="AK86" s="155"/>
      <c r="AL86" s="155"/>
      <c r="AM86" s="155"/>
      <c r="AN86" s="156"/>
      <c r="AO86" s="154"/>
      <c r="AP86" s="155"/>
      <c r="AQ86" s="155"/>
      <c r="AR86" s="155"/>
      <c r="AS86" s="155"/>
      <c r="AT86" s="155"/>
      <c r="AU86" s="155"/>
      <c r="AV86" s="155"/>
      <c r="AW86" s="155"/>
      <c r="AX86" s="157"/>
    </row>
    <row r="87" spans="1:50" ht="24.75" customHeight="1" x14ac:dyDescent="0.2">
      <c r="A87" s="84" t="s">
        <v>378</v>
      </c>
      <c r="B87" s="84"/>
      <c r="C87" s="84"/>
      <c r="D87" s="84"/>
      <c r="E87" s="146" t="s">
        <v>563</v>
      </c>
      <c r="F87" s="130"/>
      <c r="G87" s="130"/>
      <c r="H87" s="54" t="str">
        <f>IF(E87="","","-")</f>
        <v>-</v>
      </c>
      <c r="I87" s="130"/>
      <c r="J87" s="130"/>
      <c r="K87" s="54" t="str">
        <f>IF(I87="","","-")</f>
        <v/>
      </c>
      <c r="L87" s="132">
        <v>112</v>
      </c>
      <c r="M87" s="132"/>
      <c r="N87" s="54" t="str">
        <f>IF(O87="","","-")</f>
        <v/>
      </c>
      <c r="O87" s="144"/>
      <c r="P87" s="145"/>
      <c r="Q87" s="146"/>
      <c r="R87" s="130"/>
      <c r="S87" s="130"/>
      <c r="T87" s="54" t="str">
        <f>IF(Q87="","","-")</f>
        <v/>
      </c>
      <c r="U87" s="130"/>
      <c r="V87" s="130"/>
      <c r="W87" s="54" t="str">
        <f>IF(U87="","","-")</f>
        <v/>
      </c>
      <c r="X87" s="132"/>
      <c r="Y87" s="132"/>
      <c r="Z87" s="54" t="str">
        <f>IF(AA87="","","-")</f>
        <v/>
      </c>
      <c r="AA87" s="144"/>
      <c r="AB87" s="145"/>
      <c r="AC87" s="146"/>
      <c r="AD87" s="130"/>
      <c r="AE87" s="130"/>
      <c r="AF87" s="54" t="str">
        <f>IF(AC87="","","-")</f>
        <v/>
      </c>
      <c r="AG87" s="130"/>
      <c r="AH87" s="130"/>
      <c r="AI87" s="54" t="str">
        <f>IF(AG87="","","-")</f>
        <v/>
      </c>
      <c r="AJ87" s="132"/>
      <c r="AK87" s="132"/>
      <c r="AL87" s="54" t="str">
        <f>IF(AM87="","","-")</f>
        <v/>
      </c>
      <c r="AM87" s="144"/>
      <c r="AN87" s="145"/>
      <c r="AO87" s="146"/>
      <c r="AP87" s="130"/>
      <c r="AQ87" s="54" t="str">
        <f>IF(AO87="","","-")</f>
        <v/>
      </c>
      <c r="AR87" s="130"/>
      <c r="AS87" s="130"/>
      <c r="AT87" s="54" t="str">
        <f>IF(AR87="","","-")</f>
        <v/>
      </c>
      <c r="AU87" s="132"/>
      <c r="AV87" s="132"/>
      <c r="AW87" s="54" t="str">
        <f>IF(AX87="","","-")</f>
        <v/>
      </c>
      <c r="AX87" s="56"/>
    </row>
    <row r="88" spans="1:50" ht="24.75" customHeight="1" x14ac:dyDescent="0.2">
      <c r="A88" s="84" t="s">
        <v>546</v>
      </c>
      <c r="B88" s="84"/>
      <c r="C88" s="84"/>
      <c r="D88" s="84"/>
      <c r="E88" s="146" t="s">
        <v>563</v>
      </c>
      <c r="F88" s="130"/>
      <c r="G88" s="130"/>
      <c r="H88" s="54"/>
      <c r="I88" s="130"/>
      <c r="J88" s="130"/>
      <c r="K88" s="54"/>
      <c r="L88" s="132">
        <v>113</v>
      </c>
      <c r="M88" s="132"/>
      <c r="N88" s="54" t="str">
        <f>IF(O88="","","-")</f>
        <v/>
      </c>
      <c r="O88" s="144"/>
      <c r="P88" s="145"/>
      <c r="Q88" s="146"/>
      <c r="R88" s="130"/>
      <c r="S88" s="130"/>
      <c r="T88" s="54" t="str">
        <f>IF(Q88="","","-")</f>
        <v/>
      </c>
      <c r="U88" s="130"/>
      <c r="V88" s="130"/>
      <c r="W88" s="54" t="str">
        <f>IF(U88="","","-")</f>
        <v/>
      </c>
      <c r="X88" s="132"/>
      <c r="Y88" s="132"/>
      <c r="Z88" s="54" t="str">
        <f>IF(AA88="","","-")</f>
        <v/>
      </c>
      <c r="AA88" s="144"/>
      <c r="AB88" s="145"/>
      <c r="AC88" s="146"/>
      <c r="AD88" s="130"/>
      <c r="AE88" s="130"/>
      <c r="AF88" s="54" t="str">
        <f>IF(AC88="","","-")</f>
        <v/>
      </c>
      <c r="AG88" s="130"/>
      <c r="AH88" s="130"/>
      <c r="AI88" s="54" t="str">
        <f>IF(AG88="","","-")</f>
        <v/>
      </c>
      <c r="AJ88" s="132"/>
      <c r="AK88" s="132"/>
      <c r="AL88" s="54" t="str">
        <f>IF(AM88="","","-")</f>
        <v/>
      </c>
      <c r="AM88" s="144"/>
      <c r="AN88" s="145"/>
      <c r="AO88" s="146"/>
      <c r="AP88" s="130"/>
      <c r="AQ88" s="54" t="str">
        <f>IF(AO88="","","-")</f>
        <v/>
      </c>
      <c r="AR88" s="130"/>
      <c r="AS88" s="130"/>
      <c r="AT88" s="54" t="str">
        <f>IF(AR88="","","-")</f>
        <v/>
      </c>
      <c r="AU88" s="132"/>
      <c r="AV88" s="132"/>
      <c r="AW88" s="54" t="str">
        <f>IF(AX88="","","-")</f>
        <v/>
      </c>
      <c r="AX88" s="56"/>
    </row>
    <row r="89" spans="1:50" ht="24.75" customHeight="1" x14ac:dyDescent="0.2">
      <c r="A89" s="84" t="s">
        <v>346</v>
      </c>
      <c r="B89" s="84"/>
      <c r="C89" s="84"/>
      <c r="D89" s="84"/>
      <c r="E89" s="142">
        <v>2021</v>
      </c>
      <c r="F89" s="131"/>
      <c r="G89" s="130" t="s">
        <v>564</v>
      </c>
      <c r="H89" s="130"/>
      <c r="I89" s="130"/>
      <c r="J89" s="131">
        <v>20</v>
      </c>
      <c r="K89" s="131"/>
      <c r="L89" s="132">
        <v>126</v>
      </c>
      <c r="M89" s="132"/>
      <c r="N89" s="132"/>
      <c r="O89" s="131"/>
      <c r="P89" s="131"/>
      <c r="Q89" s="142"/>
      <c r="R89" s="131"/>
      <c r="S89" s="130"/>
      <c r="T89" s="130"/>
      <c r="U89" s="130"/>
      <c r="V89" s="131"/>
      <c r="W89" s="131"/>
      <c r="X89" s="132"/>
      <c r="Y89" s="132"/>
      <c r="Z89" s="132"/>
      <c r="AA89" s="131"/>
      <c r="AB89" s="143"/>
      <c r="AC89" s="142"/>
      <c r="AD89" s="131"/>
      <c r="AE89" s="130"/>
      <c r="AF89" s="130"/>
      <c r="AG89" s="130"/>
      <c r="AH89" s="131"/>
      <c r="AI89" s="131"/>
      <c r="AJ89" s="132"/>
      <c r="AK89" s="132"/>
      <c r="AL89" s="132"/>
      <c r="AM89" s="131"/>
      <c r="AN89" s="143"/>
      <c r="AO89" s="142"/>
      <c r="AP89" s="131"/>
      <c r="AQ89" s="130"/>
      <c r="AR89" s="130"/>
      <c r="AS89" s="130"/>
      <c r="AT89" s="131"/>
      <c r="AU89" s="131"/>
      <c r="AV89" s="132"/>
      <c r="AW89" s="132"/>
      <c r="AX89" s="56"/>
    </row>
    <row r="90" spans="1:50" ht="28.35" customHeight="1" x14ac:dyDescent="0.2">
      <c r="A90" s="133" t="s">
        <v>228</v>
      </c>
      <c r="B90" s="134"/>
      <c r="C90" s="134"/>
      <c r="D90" s="134"/>
      <c r="E90" s="134"/>
      <c r="F90" s="135"/>
      <c r="G90" s="42" t="s">
        <v>547</v>
      </c>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row>
    <row r="91" spans="1:50" ht="28.35" customHeight="1" x14ac:dyDescent="0.2">
      <c r="A91" s="133"/>
      <c r="B91" s="134"/>
      <c r="C91" s="134"/>
      <c r="D91" s="134"/>
      <c r="E91" s="134"/>
      <c r="F91" s="135"/>
      <c r="G91" s="32"/>
      <c r="H91" s="33"/>
      <c r="I91" s="33"/>
      <c r="J91" s="33"/>
      <c r="K91" s="33"/>
      <c r="L91" s="33"/>
      <c r="M91" s="33"/>
      <c r="N91" s="33"/>
      <c r="O91" s="33"/>
      <c r="P91" s="33"/>
      <c r="Q91" s="33"/>
      <c r="R91" s="33"/>
      <c r="S91" s="147" t="s">
        <v>596</v>
      </c>
      <c r="T91" s="148"/>
      <c r="U91" s="148"/>
      <c r="V91" s="148"/>
      <c r="W91" s="148"/>
      <c r="X91" s="148"/>
      <c r="Y91" s="148"/>
      <c r="Z91" s="148"/>
      <c r="AA91" s="148"/>
      <c r="AB91" s="148"/>
      <c r="AC91" s="148"/>
      <c r="AD91" s="148"/>
      <c r="AE91" s="149"/>
      <c r="AF91" s="33"/>
      <c r="AG91" s="33"/>
      <c r="AH91" s="33"/>
      <c r="AI91" s="33"/>
      <c r="AJ91" s="33"/>
      <c r="AK91" s="33"/>
      <c r="AL91" s="33"/>
      <c r="AM91" s="33"/>
      <c r="AN91" s="33"/>
      <c r="AO91" s="33"/>
      <c r="AP91" s="33"/>
      <c r="AQ91" s="33"/>
      <c r="AR91" s="33"/>
      <c r="AS91" s="33"/>
      <c r="AT91" s="33"/>
      <c r="AU91" s="33"/>
      <c r="AV91" s="33"/>
      <c r="AW91" s="33"/>
      <c r="AX91" s="34"/>
    </row>
    <row r="92" spans="1:50" ht="28.35" customHeight="1" x14ac:dyDescent="0.2">
      <c r="A92" s="133"/>
      <c r="B92" s="134"/>
      <c r="C92" s="134"/>
      <c r="D92" s="134"/>
      <c r="E92" s="134"/>
      <c r="F92" s="135"/>
      <c r="G92" s="32"/>
      <c r="H92" s="33"/>
      <c r="I92" s="33"/>
      <c r="J92" s="33"/>
      <c r="K92" s="33"/>
      <c r="L92" s="33"/>
      <c r="M92" s="33"/>
      <c r="N92" s="33"/>
      <c r="O92" s="33"/>
      <c r="P92" s="33"/>
      <c r="Q92" s="33"/>
      <c r="R92" s="33"/>
      <c r="S92" s="33"/>
      <c r="T92" s="33"/>
      <c r="U92" s="33"/>
      <c r="V92" s="33"/>
      <c r="W92" s="33"/>
      <c r="X92" s="33"/>
      <c r="Y92" s="59"/>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row>
    <row r="93" spans="1:50" ht="28.35" customHeight="1" x14ac:dyDescent="0.2">
      <c r="A93" s="133"/>
      <c r="B93" s="134"/>
      <c r="C93" s="134"/>
      <c r="D93" s="134"/>
      <c r="E93" s="134"/>
      <c r="F93" s="135"/>
      <c r="G93" s="32"/>
      <c r="H93" s="33"/>
      <c r="I93" s="33"/>
      <c r="J93" s="33"/>
      <c r="K93" s="33"/>
      <c r="L93" s="33"/>
      <c r="M93" s="33"/>
      <c r="N93" s="33"/>
      <c r="O93" s="33"/>
      <c r="P93" s="33"/>
      <c r="Q93" s="33"/>
      <c r="R93" s="33"/>
      <c r="S93" s="33"/>
      <c r="T93" s="33"/>
      <c r="U93" s="33"/>
      <c r="V93" s="33"/>
      <c r="W93" s="33"/>
      <c r="X93" s="33"/>
      <c r="Y93" s="59"/>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row>
    <row r="94" spans="1:50" ht="27.75" customHeight="1" x14ac:dyDescent="0.15">
      <c r="A94" s="133"/>
      <c r="B94" s="134"/>
      <c r="C94" s="134"/>
      <c r="D94" s="134"/>
      <c r="E94" s="134"/>
      <c r="F94" s="135"/>
      <c r="G94" s="32"/>
      <c r="H94" s="33"/>
      <c r="I94" s="33"/>
      <c r="J94" s="33"/>
      <c r="K94" s="33"/>
      <c r="L94" s="33"/>
      <c r="M94" s="33"/>
      <c r="N94" s="33"/>
      <c r="O94" s="33"/>
      <c r="P94" s="33"/>
      <c r="Q94" s="33"/>
      <c r="R94" s="33"/>
      <c r="S94" s="150" t="s">
        <v>597</v>
      </c>
      <c r="T94" s="150"/>
      <c r="U94" s="150"/>
      <c r="V94" s="150"/>
      <c r="W94" s="150"/>
      <c r="X94" s="33"/>
      <c r="Y94" s="59"/>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row>
    <row r="95" spans="1:50" ht="28.35" customHeight="1" x14ac:dyDescent="0.2">
      <c r="A95" s="133"/>
      <c r="B95" s="134"/>
      <c r="C95" s="134"/>
      <c r="D95" s="134"/>
      <c r="E95" s="134"/>
      <c r="F95" s="135"/>
      <c r="G95" s="32"/>
      <c r="H95" s="33"/>
      <c r="I95" s="33"/>
      <c r="J95" s="33"/>
      <c r="K95" s="33"/>
      <c r="L95" s="33"/>
      <c r="M95" s="33"/>
      <c r="N95" s="33"/>
      <c r="O95" s="33"/>
      <c r="P95" s="33"/>
      <c r="Q95" s="33"/>
      <c r="R95" s="33"/>
      <c r="S95" s="151" t="s">
        <v>598</v>
      </c>
      <c r="T95" s="152"/>
      <c r="U95" s="152"/>
      <c r="V95" s="152"/>
      <c r="W95" s="152"/>
      <c r="X95" s="152"/>
      <c r="Y95" s="152"/>
      <c r="Z95" s="152"/>
      <c r="AA95" s="152"/>
      <c r="AB95" s="152"/>
      <c r="AC95" s="152"/>
      <c r="AD95" s="152"/>
      <c r="AE95" s="152"/>
      <c r="AF95" s="33"/>
      <c r="AG95" s="33"/>
      <c r="AH95" s="33"/>
      <c r="AI95" s="33"/>
      <c r="AJ95" s="33"/>
      <c r="AK95" s="33"/>
      <c r="AL95" s="33"/>
      <c r="AM95" s="33"/>
      <c r="AN95" s="33"/>
      <c r="AO95" s="33"/>
      <c r="AP95" s="33"/>
      <c r="AQ95" s="33"/>
      <c r="AR95" s="33"/>
      <c r="AS95" s="33"/>
      <c r="AT95" s="33"/>
      <c r="AU95" s="33"/>
      <c r="AV95" s="33"/>
      <c r="AW95" s="33"/>
      <c r="AX95" s="34"/>
    </row>
    <row r="96" spans="1:50" ht="28.35" customHeight="1" x14ac:dyDescent="0.2">
      <c r="A96" s="133"/>
      <c r="B96" s="134"/>
      <c r="C96" s="134"/>
      <c r="D96" s="134"/>
      <c r="E96" s="134"/>
      <c r="F96" s="135"/>
      <c r="G96" s="32"/>
      <c r="H96" s="33"/>
      <c r="I96" s="33"/>
      <c r="J96" s="33"/>
      <c r="K96" s="33"/>
      <c r="L96" s="33"/>
      <c r="M96" s="33"/>
      <c r="N96" s="33"/>
      <c r="O96" s="33"/>
      <c r="P96" s="33"/>
      <c r="Q96" s="33"/>
      <c r="R96" s="33"/>
      <c r="S96" s="152"/>
      <c r="T96" s="152"/>
      <c r="U96" s="152"/>
      <c r="V96" s="152"/>
      <c r="W96" s="152"/>
      <c r="X96" s="152"/>
      <c r="Y96" s="152"/>
      <c r="Z96" s="152"/>
      <c r="AA96" s="152"/>
      <c r="AB96" s="152"/>
      <c r="AC96" s="152"/>
      <c r="AD96" s="152"/>
      <c r="AE96" s="152"/>
      <c r="AF96" s="33"/>
      <c r="AG96" s="33"/>
      <c r="AH96" s="33"/>
      <c r="AI96" s="33"/>
      <c r="AJ96" s="33"/>
      <c r="AK96" s="33"/>
      <c r="AL96" s="33"/>
      <c r="AM96" s="33"/>
      <c r="AN96" s="33"/>
      <c r="AO96" s="33"/>
      <c r="AP96" s="33"/>
      <c r="AQ96" s="33"/>
      <c r="AR96" s="33"/>
      <c r="AS96" s="33"/>
      <c r="AT96" s="33"/>
      <c r="AU96" s="33"/>
      <c r="AV96" s="33"/>
      <c r="AW96" s="33"/>
      <c r="AX96" s="34"/>
    </row>
    <row r="97" spans="1:50" ht="27.75" customHeight="1" x14ac:dyDescent="0.2">
      <c r="A97" s="133"/>
      <c r="B97" s="134"/>
      <c r="C97" s="134"/>
      <c r="D97" s="134"/>
      <c r="E97" s="134"/>
      <c r="F97" s="135"/>
      <c r="G97" s="32"/>
      <c r="H97" s="33"/>
      <c r="I97" s="33"/>
      <c r="J97" s="33"/>
      <c r="K97" s="33"/>
      <c r="L97" s="33"/>
      <c r="M97" s="33"/>
      <c r="N97" s="33"/>
      <c r="O97" s="33"/>
      <c r="P97" s="33"/>
      <c r="Q97" s="33"/>
      <c r="R97" s="33"/>
      <c r="S97" s="152"/>
      <c r="T97" s="152"/>
      <c r="U97" s="152"/>
      <c r="V97" s="152"/>
      <c r="W97" s="152"/>
      <c r="X97" s="152"/>
      <c r="Y97" s="152"/>
      <c r="Z97" s="152"/>
      <c r="AA97" s="152"/>
      <c r="AB97" s="152"/>
      <c r="AC97" s="152"/>
      <c r="AD97" s="152"/>
      <c r="AE97" s="152"/>
      <c r="AF97" s="33"/>
      <c r="AG97" s="33"/>
      <c r="AH97" s="33"/>
      <c r="AI97" s="33"/>
      <c r="AJ97" s="33"/>
      <c r="AK97" s="33"/>
      <c r="AL97" s="33"/>
      <c r="AM97" s="33"/>
      <c r="AN97" s="33"/>
      <c r="AO97" s="33"/>
      <c r="AP97" s="33"/>
      <c r="AQ97" s="33"/>
      <c r="AR97" s="33"/>
      <c r="AS97" s="33"/>
      <c r="AT97" s="33"/>
      <c r="AU97" s="33"/>
      <c r="AV97" s="33"/>
      <c r="AW97" s="33"/>
      <c r="AX97" s="34"/>
    </row>
    <row r="98" spans="1:50" ht="28.35" customHeight="1" x14ac:dyDescent="0.2">
      <c r="A98" s="133"/>
      <c r="B98" s="134"/>
      <c r="C98" s="134"/>
      <c r="D98" s="134"/>
      <c r="E98" s="134"/>
      <c r="F98" s="135"/>
      <c r="G98" s="32"/>
      <c r="H98" s="33"/>
      <c r="I98" s="33"/>
      <c r="J98" s="33"/>
      <c r="K98" s="33"/>
      <c r="L98" s="33"/>
      <c r="M98" s="33"/>
      <c r="N98" s="33"/>
      <c r="O98" s="33"/>
      <c r="P98" s="33"/>
      <c r="Q98" s="33"/>
      <c r="R98" s="33"/>
      <c r="S98" s="153" t="s">
        <v>599</v>
      </c>
      <c r="T98" s="153"/>
      <c r="U98" s="153"/>
      <c r="V98" s="153"/>
      <c r="W98" s="153"/>
      <c r="X98" s="153"/>
      <c r="Y98" s="153"/>
      <c r="Z98" s="153"/>
      <c r="AA98" s="153"/>
      <c r="AB98" s="153"/>
      <c r="AC98" s="153"/>
      <c r="AD98" s="153"/>
      <c r="AE98" s="153"/>
      <c r="AF98" s="33"/>
      <c r="AG98" s="33"/>
      <c r="AH98" s="33"/>
      <c r="AI98" s="33"/>
      <c r="AJ98" s="33"/>
      <c r="AK98" s="33"/>
      <c r="AL98" s="33"/>
      <c r="AM98" s="33"/>
      <c r="AN98" s="33"/>
      <c r="AO98" s="33"/>
      <c r="AP98" s="33"/>
      <c r="AQ98" s="33"/>
      <c r="AR98" s="33"/>
      <c r="AS98" s="33"/>
      <c r="AT98" s="33"/>
      <c r="AU98" s="33"/>
      <c r="AV98" s="33"/>
      <c r="AW98" s="33"/>
      <c r="AX98" s="34"/>
    </row>
    <row r="99" spans="1:50" ht="28.35" customHeight="1" thickBot="1" x14ac:dyDescent="0.25">
      <c r="A99" s="133"/>
      <c r="B99" s="134"/>
      <c r="C99" s="134"/>
      <c r="D99" s="134"/>
      <c r="E99" s="134"/>
      <c r="F99" s="135"/>
      <c r="G99" s="32"/>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row>
    <row r="100" spans="1:50" ht="24.75" customHeight="1" x14ac:dyDescent="0.2">
      <c r="A100" s="136" t="s">
        <v>230</v>
      </c>
      <c r="B100" s="137"/>
      <c r="C100" s="137"/>
      <c r="D100" s="137"/>
      <c r="E100" s="137"/>
      <c r="F100" s="138"/>
      <c r="G100" s="118" t="s">
        <v>601</v>
      </c>
      <c r="H100" s="119"/>
      <c r="I100" s="119"/>
      <c r="J100" s="119"/>
      <c r="K100" s="119"/>
      <c r="L100" s="119"/>
      <c r="M100" s="119"/>
      <c r="N100" s="119"/>
      <c r="O100" s="119"/>
      <c r="P100" s="119"/>
      <c r="Q100" s="119"/>
      <c r="R100" s="119"/>
      <c r="S100" s="119"/>
      <c r="T100" s="119"/>
      <c r="U100" s="119"/>
      <c r="V100" s="119"/>
      <c r="W100" s="119"/>
      <c r="X100" s="119"/>
      <c r="Y100" s="119"/>
      <c r="Z100" s="119"/>
      <c r="AA100" s="119"/>
      <c r="AB100" s="120"/>
      <c r="AC100" s="118" t="s">
        <v>210</v>
      </c>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1"/>
    </row>
    <row r="101" spans="1:50" ht="24.75" customHeight="1" x14ac:dyDescent="0.2">
      <c r="A101" s="139"/>
      <c r="B101" s="140"/>
      <c r="C101" s="140"/>
      <c r="D101" s="140"/>
      <c r="E101" s="140"/>
      <c r="F101" s="141"/>
      <c r="G101" s="122" t="s">
        <v>15</v>
      </c>
      <c r="H101" s="123"/>
      <c r="I101" s="123"/>
      <c r="J101" s="123"/>
      <c r="K101" s="123"/>
      <c r="L101" s="124" t="s">
        <v>16</v>
      </c>
      <c r="M101" s="123"/>
      <c r="N101" s="123"/>
      <c r="O101" s="123"/>
      <c r="P101" s="123"/>
      <c r="Q101" s="123"/>
      <c r="R101" s="123"/>
      <c r="S101" s="123"/>
      <c r="T101" s="123"/>
      <c r="U101" s="123"/>
      <c r="V101" s="123"/>
      <c r="W101" s="123"/>
      <c r="X101" s="125"/>
      <c r="Y101" s="126" t="s">
        <v>17</v>
      </c>
      <c r="Z101" s="127"/>
      <c r="AA101" s="127"/>
      <c r="AB101" s="128"/>
      <c r="AC101" s="122" t="s">
        <v>15</v>
      </c>
      <c r="AD101" s="123"/>
      <c r="AE101" s="123"/>
      <c r="AF101" s="123"/>
      <c r="AG101" s="123"/>
      <c r="AH101" s="124" t="s">
        <v>16</v>
      </c>
      <c r="AI101" s="123"/>
      <c r="AJ101" s="123"/>
      <c r="AK101" s="123"/>
      <c r="AL101" s="123"/>
      <c r="AM101" s="123"/>
      <c r="AN101" s="123"/>
      <c r="AO101" s="123"/>
      <c r="AP101" s="123"/>
      <c r="AQ101" s="123"/>
      <c r="AR101" s="123"/>
      <c r="AS101" s="123"/>
      <c r="AT101" s="125"/>
      <c r="AU101" s="126" t="s">
        <v>17</v>
      </c>
      <c r="AV101" s="127"/>
      <c r="AW101" s="127"/>
      <c r="AX101" s="129"/>
    </row>
    <row r="102" spans="1:50" ht="24.75" customHeight="1" x14ac:dyDescent="0.2">
      <c r="A102" s="139"/>
      <c r="B102" s="140"/>
      <c r="C102" s="140"/>
      <c r="D102" s="140"/>
      <c r="E102" s="140"/>
      <c r="F102" s="141"/>
      <c r="G102" s="108" t="s">
        <v>602</v>
      </c>
      <c r="H102" s="109"/>
      <c r="I102" s="109"/>
      <c r="J102" s="109"/>
      <c r="K102" s="110"/>
      <c r="L102" s="111" t="s">
        <v>603</v>
      </c>
      <c r="M102" s="112"/>
      <c r="N102" s="112"/>
      <c r="O102" s="112"/>
      <c r="P102" s="112"/>
      <c r="Q102" s="112"/>
      <c r="R102" s="112"/>
      <c r="S102" s="112"/>
      <c r="T102" s="112"/>
      <c r="U102" s="112"/>
      <c r="V102" s="112"/>
      <c r="W102" s="112"/>
      <c r="X102" s="113"/>
      <c r="Y102" s="114">
        <v>24</v>
      </c>
      <c r="Z102" s="115"/>
      <c r="AA102" s="115"/>
      <c r="AB102" s="116"/>
      <c r="AC102" s="108"/>
      <c r="AD102" s="109"/>
      <c r="AE102" s="109"/>
      <c r="AF102" s="109"/>
      <c r="AG102" s="110"/>
      <c r="AH102" s="111"/>
      <c r="AI102" s="112"/>
      <c r="AJ102" s="112"/>
      <c r="AK102" s="112"/>
      <c r="AL102" s="112"/>
      <c r="AM102" s="112"/>
      <c r="AN102" s="112"/>
      <c r="AO102" s="112"/>
      <c r="AP102" s="112"/>
      <c r="AQ102" s="112"/>
      <c r="AR102" s="112"/>
      <c r="AS102" s="112"/>
      <c r="AT102" s="113"/>
      <c r="AU102" s="114"/>
      <c r="AV102" s="115"/>
      <c r="AW102" s="115"/>
      <c r="AX102" s="117"/>
    </row>
    <row r="103" spans="1:50" ht="24.75" customHeight="1" x14ac:dyDescent="0.2">
      <c r="A103" s="139"/>
      <c r="B103" s="140"/>
      <c r="C103" s="140"/>
      <c r="D103" s="140"/>
      <c r="E103" s="140"/>
      <c r="F103" s="141"/>
      <c r="G103" s="98" t="s">
        <v>604</v>
      </c>
      <c r="H103" s="99"/>
      <c r="I103" s="99"/>
      <c r="J103" s="99"/>
      <c r="K103" s="100"/>
      <c r="L103" s="101" t="s">
        <v>605</v>
      </c>
      <c r="M103" s="102"/>
      <c r="N103" s="102"/>
      <c r="O103" s="102"/>
      <c r="P103" s="102"/>
      <c r="Q103" s="102"/>
      <c r="R103" s="102"/>
      <c r="S103" s="102"/>
      <c r="T103" s="102"/>
      <c r="U103" s="102"/>
      <c r="V103" s="102"/>
      <c r="W103" s="102"/>
      <c r="X103" s="103"/>
      <c r="Y103" s="104">
        <v>0.4</v>
      </c>
      <c r="Z103" s="105"/>
      <c r="AA103" s="105"/>
      <c r="AB103" s="106"/>
      <c r="AC103" s="98"/>
      <c r="AD103" s="99"/>
      <c r="AE103" s="99"/>
      <c r="AF103" s="99"/>
      <c r="AG103" s="100"/>
      <c r="AH103" s="101"/>
      <c r="AI103" s="102"/>
      <c r="AJ103" s="102"/>
      <c r="AK103" s="102"/>
      <c r="AL103" s="102"/>
      <c r="AM103" s="102"/>
      <c r="AN103" s="102"/>
      <c r="AO103" s="102"/>
      <c r="AP103" s="102"/>
      <c r="AQ103" s="102"/>
      <c r="AR103" s="102"/>
      <c r="AS103" s="102"/>
      <c r="AT103" s="103"/>
      <c r="AU103" s="104"/>
      <c r="AV103" s="105"/>
      <c r="AW103" s="105"/>
      <c r="AX103" s="107"/>
    </row>
    <row r="104" spans="1:50" ht="24.75" customHeight="1" x14ac:dyDescent="0.2">
      <c r="A104" s="139"/>
      <c r="B104" s="140"/>
      <c r="C104" s="140"/>
      <c r="D104" s="140"/>
      <c r="E104" s="140"/>
      <c r="F104" s="141"/>
      <c r="G104" s="98" t="s">
        <v>606</v>
      </c>
      <c r="H104" s="99"/>
      <c r="I104" s="99"/>
      <c r="J104" s="99"/>
      <c r="K104" s="100"/>
      <c r="L104" s="101" t="s">
        <v>607</v>
      </c>
      <c r="M104" s="102"/>
      <c r="N104" s="102"/>
      <c r="O104" s="102"/>
      <c r="P104" s="102"/>
      <c r="Q104" s="102"/>
      <c r="R104" s="102"/>
      <c r="S104" s="102"/>
      <c r="T104" s="102"/>
      <c r="U104" s="102"/>
      <c r="V104" s="102"/>
      <c r="W104" s="102"/>
      <c r="X104" s="103"/>
      <c r="Y104" s="104">
        <v>0.4</v>
      </c>
      <c r="Z104" s="105"/>
      <c r="AA104" s="105"/>
      <c r="AB104" s="106"/>
      <c r="AC104" s="98"/>
      <c r="AD104" s="99"/>
      <c r="AE104" s="99"/>
      <c r="AF104" s="99"/>
      <c r="AG104" s="100"/>
      <c r="AH104" s="101"/>
      <c r="AI104" s="102"/>
      <c r="AJ104" s="102"/>
      <c r="AK104" s="102"/>
      <c r="AL104" s="102"/>
      <c r="AM104" s="102"/>
      <c r="AN104" s="102"/>
      <c r="AO104" s="102"/>
      <c r="AP104" s="102"/>
      <c r="AQ104" s="102"/>
      <c r="AR104" s="102"/>
      <c r="AS104" s="102"/>
      <c r="AT104" s="103"/>
      <c r="AU104" s="104"/>
      <c r="AV104" s="105"/>
      <c r="AW104" s="105"/>
      <c r="AX104" s="107"/>
    </row>
    <row r="105" spans="1:50" ht="24.75" customHeight="1" x14ac:dyDescent="0.2">
      <c r="A105" s="139"/>
      <c r="B105" s="140"/>
      <c r="C105" s="140"/>
      <c r="D105" s="140"/>
      <c r="E105" s="140"/>
      <c r="F105" s="141"/>
      <c r="G105" s="98" t="s">
        <v>608</v>
      </c>
      <c r="H105" s="99"/>
      <c r="I105" s="99"/>
      <c r="J105" s="99"/>
      <c r="K105" s="100"/>
      <c r="L105" s="101" t="s">
        <v>609</v>
      </c>
      <c r="M105" s="102"/>
      <c r="N105" s="102"/>
      <c r="O105" s="102"/>
      <c r="P105" s="102"/>
      <c r="Q105" s="102"/>
      <c r="R105" s="102"/>
      <c r="S105" s="102"/>
      <c r="T105" s="102"/>
      <c r="U105" s="102"/>
      <c r="V105" s="102"/>
      <c r="W105" s="102"/>
      <c r="X105" s="103"/>
      <c r="Y105" s="104">
        <v>0.2</v>
      </c>
      <c r="Z105" s="105"/>
      <c r="AA105" s="105"/>
      <c r="AB105" s="106"/>
      <c r="AC105" s="98"/>
      <c r="AD105" s="99"/>
      <c r="AE105" s="99"/>
      <c r="AF105" s="99"/>
      <c r="AG105" s="100"/>
      <c r="AH105" s="101"/>
      <c r="AI105" s="102"/>
      <c r="AJ105" s="102"/>
      <c r="AK105" s="102"/>
      <c r="AL105" s="102"/>
      <c r="AM105" s="102"/>
      <c r="AN105" s="102"/>
      <c r="AO105" s="102"/>
      <c r="AP105" s="102"/>
      <c r="AQ105" s="102"/>
      <c r="AR105" s="102"/>
      <c r="AS105" s="102"/>
      <c r="AT105" s="103"/>
      <c r="AU105" s="104"/>
      <c r="AV105" s="105"/>
      <c r="AW105" s="105"/>
      <c r="AX105" s="107"/>
    </row>
    <row r="106" spans="1:50" ht="24.75" customHeight="1" x14ac:dyDescent="0.2">
      <c r="A106" s="139"/>
      <c r="B106" s="140"/>
      <c r="C106" s="140"/>
      <c r="D106" s="140"/>
      <c r="E106" s="140"/>
      <c r="F106" s="141"/>
      <c r="G106" s="98" t="s">
        <v>610</v>
      </c>
      <c r="H106" s="99"/>
      <c r="I106" s="99"/>
      <c r="J106" s="99"/>
      <c r="K106" s="100"/>
      <c r="L106" s="101" t="s">
        <v>611</v>
      </c>
      <c r="M106" s="102"/>
      <c r="N106" s="102"/>
      <c r="O106" s="102"/>
      <c r="P106" s="102"/>
      <c r="Q106" s="102"/>
      <c r="R106" s="102"/>
      <c r="S106" s="102"/>
      <c r="T106" s="102"/>
      <c r="U106" s="102"/>
      <c r="V106" s="102"/>
      <c r="W106" s="102"/>
      <c r="X106" s="103"/>
      <c r="Y106" s="104">
        <v>0.2</v>
      </c>
      <c r="Z106" s="105"/>
      <c r="AA106" s="105"/>
      <c r="AB106" s="106"/>
      <c r="AC106" s="98"/>
      <c r="AD106" s="99"/>
      <c r="AE106" s="99"/>
      <c r="AF106" s="99"/>
      <c r="AG106" s="100"/>
      <c r="AH106" s="101"/>
      <c r="AI106" s="102"/>
      <c r="AJ106" s="102"/>
      <c r="AK106" s="102"/>
      <c r="AL106" s="102"/>
      <c r="AM106" s="102"/>
      <c r="AN106" s="102"/>
      <c r="AO106" s="102"/>
      <c r="AP106" s="102"/>
      <c r="AQ106" s="102"/>
      <c r="AR106" s="102"/>
      <c r="AS106" s="102"/>
      <c r="AT106" s="103"/>
      <c r="AU106" s="104"/>
      <c r="AV106" s="105"/>
      <c r="AW106" s="105"/>
      <c r="AX106" s="107"/>
    </row>
    <row r="107" spans="1:50" ht="24.75" customHeight="1" x14ac:dyDescent="0.2">
      <c r="A107" s="139"/>
      <c r="B107" s="140"/>
      <c r="C107" s="140"/>
      <c r="D107" s="140"/>
      <c r="E107" s="140"/>
      <c r="F107" s="141"/>
      <c r="G107" s="98" t="s">
        <v>612</v>
      </c>
      <c r="H107" s="99"/>
      <c r="I107" s="99"/>
      <c r="J107" s="99"/>
      <c r="K107" s="100"/>
      <c r="L107" s="101" t="s">
        <v>613</v>
      </c>
      <c r="M107" s="102"/>
      <c r="N107" s="102"/>
      <c r="O107" s="102"/>
      <c r="P107" s="102"/>
      <c r="Q107" s="102"/>
      <c r="R107" s="102"/>
      <c r="S107" s="102"/>
      <c r="T107" s="102"/>
      <c r="U107" s="102"/>
      <c r="V107" s="102"/>
      <c r="W107" s="102"/>
      <c r="X107" s="103"/>
      <c r="Y107" s="104">
        <v>0.1</v>
      </c>
      <c r="Z107" s="105"/>
      <c r="AA107" s="105"/>
      <c r="AB107" s="106"/>
      <c r="AC107" s="98"/>
      <c r="AD107" s="99"/>
      <c r="AE107" s="99"/>
      <c r="AF107" s="99"/>
      <c r="AG107" s="100"/>
      <c r="AH107" s="101"/>
      <c r="AI107" s="102"/>
      <c r="AJ107" s="102"/>
      <c r="AK107" s="102"/>
      <c r="AL107" s="102"/>
      <c r="AM107" s="102"/>
      <c r="AN107" s="102"/>
      <c r="AO107" s="102"/>
      <c r="AP107" s="102"/>
      <c r="AQ107" s="102"/>
      <c r="AR107" s="102"/>
      <c r="AS107" s="102"/>
      <c r="AT107" s="103"/>
      <c r="AU107" s="104"/>
      <c r="AV107" s="105"/>
      <c r="AW107" s="105"/>
      <c r="AX107" s="107"/>
    </row>
    <row r="108" spans="1:50" ht="24.75" customHeight="1" x14ac:dyDescent="0.2">
      <c r="A108" s="139"/>
      <c r="B108" s="140"/>
      <c r="C108" s="140"/>
      <c r="D108" s="140"/>
      <c r="E108" s="140"/>
      <c r="F108" s="141"/>
      <c r="G108" s="89" t="s">
        <v>18</v>
      </c>
      <c r="H108" s="90"/>
      <c r="I108" s="90"/>
      <c r="J108" s="90"/>
      <c r="K108" s="90"/>
      <c r="L108" s="91"/>
      <c r="M108" s="92"/>
      <c r="N108" s="92"/>
      <c r="O108" s="92"/>
      <c r="P108" s="92"/>
      <c r="Q108" s="92"/>
      <c r="R108" s="92"/>
      <c r="S108" s="92"/>
      <c r="T108" s="92"/>
      <c r="U108" s="92"/>
      <c r="V108" s="92"/>
      <c r="W108" s="92"/>
      <c r="X108" s="93"/>
      <c r="Y108" s="94">
        <f>SUM(Y102:AB107)</f>
        <v>25.299999999999997</v>
      </c>
      <c r="Z108" s="95"/>
      <c r="AA108" s="95"/>
      <c r="AB108" s="96"/>
      <c r="AC108" s="89" t="s">
        <v>18</v>
      </c>
      <c r="AD108" s="90"/>
      <c r="AE108" s="90"/>
      <c r="AF108" s="90"/>
      <c r="AG108" s="90"/>
      <c r="AH108" s="91"/>
      <c r="AI108" s="92"/>
      <c r="AJ108" s="92"/>
      <c r="AK108" s="92"/>
      <c r="AL108" s="92"/>
      <c r="AM108" s="92"/>
      <c r="AN108" s="92"/>
      <c r="AO108" s="92"/>
      <c r="AP108" s="92"/>
      <c r="AQ108" s="92"/>
      <c r="AR108" s="92"/>
      <c r="AS108" s="92"/>
      <c r="AT108" s="93"/>
      <c r="AU108" s="94">
        <f>SUM(AU102:AX107)</f>
        <v>0</v>
      </c>
      <c r="AV108" s="95"/>
      <c r="AW108" s="95"/>
      <c r="AX108" s="97"/>
    </row>
    <row r="109" spans="1:50" ht="24.75" customHeight="1" x14ac:dyDescent="0.2">
      <c r="A109" s="4"/>
      <c r="B109" s="4"/>
      <c r="C109" s="4"/>
      <c r="D109" s="4"/>
      <c r="E109" s="4"/>
      <c r="F109" s="4"/>
      <c r="G109" s="7"/>
      <c r="H109" s="7"/>
      <c r="I109" s="7"/>
      <c r="J109" s="7"/>
      <c r="K109" s="7"/>
      <c r="L109" s="3"/>
      <c r="M109" s="7"/>
      <c r="N109" s="7"/>
      <c r="O109" s="7"/>
      <c r="P109" s="7"/>
      <c r="Q109" s="7"/>
      <c r="R109" s="7"/>
      <c r="S109" s="7"/>
      <c r="T109" s="7"/>
      <c r="U109" s="7"/>
      <c r="V109" s="7"/>
      <c r="W109" s="7"/>
      <c r="X109" s="7"/>
      <c r="Y109" s="8"/>
      <c r="Z109" s="8"/>
      <c r="AA109" s="8"/>
      <c r="AB109" s="8"/>
      <c r="AC109" s="7"/>
      <c r="AD109" s="7"/>
      <c r="AE109" s="7"/>
      <c r="AF109" s="7"/>
      <c r="AG109" s="7"/>
      <c r="AH109" s="3"/>
      <c r="AI109" s="7"/>
      <c r="AJ109" s="7"/>
      <c r="AK109" s="7"/>
      <c r="AL109" s="7"/>
      <c r="AM109" s="7"/>
      <c r="AN109" s="7"/>
      <c r="AO109" s="7"/>
      <c r="AP109" s="7"/>
      <c r="AQ109" s="7"/>
      <c r="AR109" s="7"/>
      <c r="AS109" s="7"/>
      <c r="AT109" s="7"/>
      <c r="AU109" s="8"/>
      <c r="AV109" s="8"/>
      <c r="AW109" s="8"/>
      <c r="AX109" s="8"/>
    </row>
    <row r="110" spans="1:50" ht="24.75" customHeight="1" x14ac:dyDescent="0.2"/>
    <row r="111" spans="1:50" ht="24.75" customHeight="1" x14ac:dyDescent="0.2">
      <c r="A111" s="9"/>
      <c r="B111" s="1" t="s">
        <v>26</v>
      </c>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spans="1:50" ht="24.75" customHeight="1" x14ac:dyDescent="0.2">
      <c r="A112" s="9"/>
      <c r="B112" s="35" t="s">
        <v>209</v>
      </c>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spans="1:51" ht="59.25" customHeight="1" x14ac:dyDescent="0.2">
      <c r="A113" s="83"/>
      <c r="B113" s="83"/>
      <c r="C113" s="83" t="s">
        <v>24</v>
      </c>
      <c r="D113" s="83"/>
      <c r="E113" s="83"/>
      <c r="F113" s="83"/>
      <c r="G113" s="83"/>
      <c r="H113" s="83"/>
      <c r="I113" s="83"/>
      <c r="J113" s="76" t="s">
        <v>176</v>
      </c>
      <c r="K113" s="84"/>
      <c r="L113" s="84"/>
      <c r="M113" s="84"/>
      <c r="N113" s="84"/>
      <c r="O113" s="84"/>
      <c r="P113" s="85" t="s">
        <v>25</v>
      </c>
      <c r="Q113" s="85"/>
      <c r="R113" s="85"/>
      <c r="S113" s="85"/>
      <c r="T113" s="85"/>
      <c r="U113" s="85"/>
      <c r="V113" s="85"/>
      <c r="W113" s="85"/>
      <c r="X113" s="85"/>
      <c r="Y113" s="86" t="s">
        <v>175</v>
      </c>
      <c r="Z113" s="87"/>
      <c r="AA113" s="87"/>
      <c r="AB113" s="87"/>
      <c r="AC113" s="76" t="s">
        <v>200</v>
      </c>
      <c r="AD113" s="76"/>
      <c r="AE113" s="76"/>
      <c r="AF113" s="76"/>
      <c r="AG113" s="76"/>
      <c r="AH113" s="86" t="s">
        <v>215</v>
      </c>
      <c r="AI113" s="83"/>
      <c r="AJ113" s="83"/>
      <c r="AK113" s="83"/>
      <c r="AL113" s="83" t="s">
        <v>19</v>
      </c>
      <c r="AM113" s="83"/>
      <c r="AN113" s="83"/>
      <c r="AO113" s="88"/>
      <c r="AP113" s="77" t="s">
        <v>177</v>
      </c>
      <c r="AQ113" s="77"/>
      <c r="AR113" s="77"/>
      <c r="AS113" s="77"/>
      <c r="AT113" s="77"/>
      <c r="AU113" s="77"/>
      <c r="AV113" s="77"/>
      <c r="AW113" s="77"/>
      <c r="AX113" s="77"/>
    </row>
    <row r="114" spans="1:51" ht="30" customHeight="1" x14ac:dyDescent="0.2">
      <c r="A114" s="69">
        <v>1</v>
      </c>
      <c r="B114" s="69">
        <v>1</v>
      </c>
      <c r="C114" s="79" t="s">
        <v>614</v>
      </c>
      <c r="D114" s="78"/>
      <c r="E114" s="78"/>
      <c r="F114" s="78"/>
      <c r="G114" s="78"/>
      <c r="H114" s="78"/>
      <c r="I114" s="78"/>
      <c r="J114" s="70">
        <v>2000020260002</v>
      </c>
      <c r="K114" s="71"/>
      <c r="L114" s="71"/>
      <c r="M114" s="71"/>
      <c r="N114" s="71"/>
      <c r="O114" s="71"/>
      <c r="P114" s="80" t="s">
        <v>615</v>
      </c>
      <c r="Q114" s="72"/>
      <c r="R114" s="72"/>
      <c r="S114" s="72"/>
      <c r="T114" s="72"/>
      <c r="U114" s="72"/>
      <c r="V114" s="72"/>
      <c r="W114" s="72"/>
      <c r="X114" s="72"/>
      <c r="Y114" s="73">
        <v>25.3</v>
      </c>
      <c r="Z114" s="74"/>
      <c r="AA114" s="74"/>
      <c r="AB114" s="75"/>
      <c r="AC114" s="60" t="s">
        <v>616</v>
      </c>
      <c r="AD114" s="61"/>
      <c r="AE114" s="61"/>
      <c r="AF114" s="61"/>
      <c r="AG114" s="61"/>
      <c r="AH114" s="81" t="s">
        <v>246</v>
      </c>
      <c r="AI114" s="82"/>
      <c r="AJ114" s="82"/>
      <c r="AK114" s="82"/>
      <c r="AL114" s="62" t="s">
        <v>246</v>
      </c>
      <c r="AM114" s="63"/>
      <c r="AN114" s="63"/>
      <c r="AO114" s="64"/>
      <c r="AP114" s="65" t="s">
        <v>246</v>
      </c>
      <c r="AQ114" s="65"/>
      <c r="AR114" s="65"/>
      <c r="AS114" s="65"/>
      <c r="AT114" s="65"/>
      <c r="AU114" s="65"/>
      <c r="AV114" s="65"/>
      <c r="AW114" s="65"/>
      <c r="AX114" s="65"/>
    </row>
    <row r="115" spans="1:51" ht="30" customHeight="1" x14ac:dyDescent="0.2">
      <c r="A115" s="69">
        <v>2</v>
      </c>
      <c r="B115" s="69">
        <v>1</v>
      </c>
      <c r="C115" s="79" t="s">
        <v>617</v>
      </c>
      <c r="D115" s="78"/>
      <c r="E115" s="78"/>
      <c r="F115" s="78"/>
      <c r="G115" s="78"/>
      <c r="H115" s="78"/>
      <c r="I115" s="78"/>
      <c r="J115" s="70">
        <v>4000020210005</v>
      </c>
      <c r="K115" s="71"/>
      <c r="L115" s="71"/>
      <c r="M115" s="71"/>
      <c r="N115" s="71"/>
      <c r="O115" s="71"/>
      <c r="P115" s="80" t="s">
        <v>618</v>
      </c>
      <c r="Q115" s="72"/>
      <c r="R115" s="72"/>
      <c r="S115" s="72"/>
      <c r="T115" s="72"/>
      <c r="U115" s="72"/>
      <c r="V115" s="72"/>
      <c r="W115" s="72"/>
      <c r="X115" s="72"/>
      <c r="Y115" s="73">
        <v>21.8</v>
      </c>
      <c r="Z115" s="74"/>
      <c r="AA115" s="74"/>
      <c r="AB115" s="75"/>
      <c r="AC115" s="60" t="s">
        <v>616</v>
      </c>
      <c r="AD115" s="61"/>
      <c r="AE115" s="61"/>
      <c r="AF115" s="61"/>
      <c r="AG115" s="61"/>
      <c r="AH115" s="81" t="s">
        <v>246</v>
      </c>
      <c r="AI115" s="82"/>
      <c r="AJ115" s="82"/>
      <c r="AK115" s="82"/>
      <c r="AL115" s="62" t="s">
        <v>246</v>
      </c>
      <c r="AM115" s="63"/>
      <c r="AN115" s="63"/>
      <c r="AO115" s="64"/>
      <c r="AP115" s="65" t="s">
        <v>246</v>
      </c>
      <c r="AQ115" s="65"/>
      <c r="AR115" s="65"/>
      <c r="AS115" s="65"/>
      <c r="AT115" s="65"/>
      <c r="AU115" s="65"/>
      <c r="AV115" s="65"/>
      <c r="AW115" s="65"/>
      <c r="AX115" s="65"/>
      <c r="AY115">
        <f>COUNTA($C$115)</f>
        <v>1</v>
      </c>
    </row>
    <row r="116" spans="1:51" ht="30" customHeight="1" x14ac:dyDescent="0.2">
      <c r="A116" s="69">
        <v>3</v>
      </c>
      <c r="B116" s="69">
        <v>1</v>
      </c>
      <c r="C116" s="79" t="s">
        <v>619</v>
      </c>
      <c r="D116" s="78"/>
      <c r="E116" s="78"/>
      <c r="F116" s="78"/>
      <c r="G116" s="78"/>
      <c r="H116" s="78"/>
      <c r="I116" s="78"/>
      <c r="J116" s="70">
        <v>6000020400009</v>
      </c>
      <c r="K116" s="71"/>
      <c r="L116" s="71"/>
      <c r="M116" s="71"/>
      <c r="N116" s="71"/>
      <c r="O116" s="71"/>
      <c r="P116" s="80" t="s">
        <v>615</v>
      </c>
      <c r="Q116" s="72"/>
      <c r="R116" s="72"/>
      <c r="S116" s="72"/>
      <c r="T116" s="72"/>
      <c r="U116" s="72"/>
      <c r="V116" s="72"/>
      <c r="W116" s="72"/>
      <c r="X116" s="72"/>
      <c r="Y116" s="73">
        <v>20.100000000000001</v>
      </c>
      <c r="Z116" s="74"/>
      <c r="AA116" s="74"/>
      <c r="AB116" s="75"/>
      <c r="AC116" s="60" t="s">
        <v>616</v>
      </c>
      <c r="AD116" s="61"/>
      <c r="AE116" s="61"/>
      <c r="AF116" s="61"/>
      <c r="AG116" s="61"/>
      <c r="AH116" s="81" t="s">
        <v>246</v>
      </c>
      <c r="AI116" s="82"/>
      <c r="AJ116" s="82"/>
      <c r="AK116" s="82"/>
      <c r="AL116" s="62" t="s">
        <v>246</v>
      </c>
      <c r="AM116" s="63"/>
      <c r="AN116" s="63"/>
      <c r="AO116" s="64"/>
      <c r="AP116" s="65" t="s">
        <v>246</v>
      </c>
      <c r="AQ116" s="65"/>
      <c r="AR116" s="65"/>
      <c r="AS116" s="65"/>
      <c r="AT116" s="65"/>
      <c r="AU116" s="65"/>
      <c r="AV116" s="65"/>
      <c r="AW116" s="65"/>
      <c r="AX116" s="65"/>
      <c r="AY116">
        <f>COUNTA($C$116)</f>
        <v>1</v>
      </c>
    </row>
    <row r="117" spans="1:51" ht="30" customHeight="1" x14ac:dyDescent="0.2">
      <c r="A117" s="69">
        <v>4</v>
      </c>
      <c r="B117" s="69">
        <v>1</v>
      </c>
      <c r="C117" s="79" t="s">
        <v>620</v>
      </c>
      <c r="D117" s="78"/>
      <c r="E117" s="78"/>
      <c r="F117" s="78"/>
      <c r="G117" s="78"/>
      <c r="H117" s="78"/>
      <c r="I117" s="78"/>
      <c r="J117" s="70">
        <v>3000020231002</v>
      </c>
      <c r="K117" s="71"/>
      <c r="L117" s="71"/>
      <c r="M117" s="71"/>
      <c r="N117" s="71"/>
      <c r="O117" s="71"/>
      <c r="P117" s="80" t="s">
        <v>615</v>
      </c>
      <c r="Q117" s="72"/>
      <c r="R117" s="72"/>
      <c r="S117" s="72"/>
      <c r="T117" s="72"/>
      <c r="U117" s="72"/>
      <c r="V117" s="72"/>
      <c r="W117" s="72"/>
      <c r="X117" s="72"/>
      <c r="Y117" s="73">
        <v>18.3</v>
      </c>
      <c r="Z117" s="74"/>
      <c r="AA117" s="74"/>
      <c r="AB117" s="75"/>
      <c r="AC117" s="60" t="s">
        <v>616</v>
      </c>
      <c r="AD117" s="61"/>
      <c r="AE117" s="61"/>
      <c r="AF117" s="61"/>
      <c r="AG117" s="61"/>
      <c r="AH117" s="81" t="s">
        <v>246</v>
      </c>
      <c r="AI117" s="82"/>
      <c r="AJ117" s="82"/>
      <c r="AK117" s="82"/>
      <c r="AL117" s="62" t="s">
        <v>246</v>
      </c>
      <c r="AM117" s="63"/>
      <c r="AN117" s="63"/>
      <c r="AO117" s="64"/>
      <c r="AP117" s="65" t="s">
        <v>246</v>
      </c>
      <c r="AQ117" s="65"/>
      <c r="AR117" s="65"/>
      <c r="AS117" s="65"/>
      <c r="AT117" s="65"/>
      <c r="AU117" s="65"/>
      <c r="AV117" s="65"/>
      <c r="AW117" s="65"/>
      <c r="AX117" s="65"/>
      <c r="AY117">
        <f>COUNTA($C$117)</f>
        <v>1</v>
      </c>
    </row>
    <row r="118" spans="1:51" ht="30" customHeight="1" x14ac:dyDescent="0.2">
      <c r="A118" s="69">
        <v>5</v>
      </c>
      <c r="B118" s="69">
        <v>1</v>
      </c>
      <c r="C118" s="79" t="s">
        <v>621</v>
      </c>
      <c r="D118" s="78"/>
      <c r="E118" s="78"/>
      <c r="F118" s="78"/>
      <c r="G118" s="78"/>
      <c r="H118" s="78"/>
      <c r="I118" s="78"/>
      <c r="J118" s="70">
        <v>5000020060003</v>
      </c>
      <c r="K118" s="71"/>
      <c r="L118" s="71"/>
      <c r="M118" s="71"/>
      <c r="N118" s="71"/>
      <c r="O118" s="71"/>
      <c r="P118" s="80" t="s">
        <v>622</v>
      </c>
      <c r="Q118" s="72"/>
      <c r="R118" s="72"/>
      <c r="S118" s="72"/>
      <c r="T118" s="72"/>
      <c r="U118" s="72"/>
      <c r="V118" s="72"/>
      <c r="W118" s="72"/>
      <c r="X118" s="72"/>
      <c r="Y118" s="73">
        <v>17.3</v>
      </c>
      <c r="Z118" s="74"/>
      <c r="AA118" s="74"/>
      <c r="AB118" s="75"/>
      <c r="AC118" s="60" t="s">
        <v>616</v>
      </c>
      <c r="AD118" s="61"/>
      <c r="AE118" s="61"/>
      <c r="AF118" s="61"/>
      <c r="AG118" s="61"/>
      <c r="AH118" s="81" t="s">
        <v>246</v>
      </c>
      <c r="AI118" s="82"/>
      <c r="AJ118" s="82"/>
      <c r="AK118" s="82"/>
      <c r="AL118" s="62" t="s">
        <v>246</v>
      </c>
      <c r="AM118" s="63"/>
      <c r="AN118" s="63"/>
      <c r="AO118" s="64"/>
      <c r="AP118" s="65" t="s">
        <v>246</v>
      </c>
      <c r="AQ118" s="65"/>
      <c r="AR118" s="65"/>
      <c r="AS118" s="65"/>
      <c r="AT118" s="65"/>
      <c r="AU118" s="65"/>
      <c r="AV118" s="65"/>
      <c r="AW118" s="65"/>
      <c r="AX118" s="65"/>
      <c r="AY118">
        <f>COUNTA($C$118)</f>
        <v>1</v>
      </c>
    </row>
    <row r="119" spans="1:51" ht="30" customHeight="1" x14ac:dyDescent="0.2">
      <c r="A119" s="69">
        <v>6</v>
      </c>
      <c r="B119" s="69">
        <v>1</v>
      </c>
      <c r="C119" s="79" t="s">
        <v>623</v>
      </c>
      <c r="D119" s="78"/>
      <c r="E119" s="78"/>
      <c r="F119" s="78"/>
      <c r="G119" s="78"/>
      <c r="H119" s="78"/>
      <c r="I119" s="78"/>
      <c r="J119" s="70">
        <v>4000020030007</v>
      </c>
      <c r="K119" s="71"/>
      <c r="L119" s="71"/>
      <c r="M119" s="71"/>
      <c r="N119" s="71"/>
      <c r="O119" s="71"/>
      <c r="P119" s="80" t="s">
        <v>615</v>
      </c>
      <c r="Q119" s="72"/>
      <c r="R119" s="72"/>
      <c r="S119" s="72"/>
      <c r="T119" s="72"/>
      <c r="U119" s="72"/>
      <c r="V119" s="72"/>
      <c r="W119" s="72"/>
      <c r="X119" s="72"/>
      <c r="Y119" s="73">
        <v>16.7</v>
      </c>
      <c r="Z119" s="74"/>
      <c r="AA119" s="74"/>
      <c r="AB119" s="75"/>
      <c r="AC119" s="60" t="s">
        <v>616</v>
      </c>
      <c r="AD119" s="61"/>
      <c r="AE119" s="61"/>
      <c r="AF119" s="61"/>
      <c r="AG119" s="61"/>
      <c r="AH119" s="81" t="s">
        <v>246</v>
      </c>
      <c r="AI119" s="82"/>
      <c r="AJ119" s="82"/>
      <c r="AK119" s="82"/>
      <c r="AL119" s="62" t="s">
        <v>246</v>
      </c>
      <c r="AM119" s="63"/>
      <c r="AN119" s="63"/>
      <c r="AO119" s="64"/>
      <c r="AP119" s="65" t="s">
        <v>246</v>
      </c>
      <c r="AQ119" s="65"/>
      <c r="AR119" s="65"/>
      <c r="AS119" s="65"/>
      <c r="AT119" s="65"/>
      <c r="AU119" s="65"/>
      <c r="AV119" s="65"/>
      <c r="AW119" s="65"/>
      <c r="AX119" s="65"/>
      <c r="AY119">
        <f>COUNTA($C$119)</f>
        <v>1</v>
      </c>
    </row>
    <row r="120" spans="1:51" ht="30" customHeight="1" x14ac:dyDescent="0.2">
      <c r="A120" s="69">
        <v>7</v>
      </c>
      <c r="B120" s="69">
        <v>1</v>
      </c>
      <c r="C120" s="79" t="s">
        <v>624</v>
      </c>
      <c r="D120" s="78"/>
      <c r="E120" s="78"/>
      <c r="F120" s="78"/>
      <c r="G120" s="78"/>
      <c r="H120" s="78"/>
      <c r="I120" s="78"/>
      <c r="J120" s="70">
        <v>8000020280003</v>
      </c>
      <c r="K120" s="71"/>
      <c r="L120" s="71"/>
      <c r="M120" s="71"/>
      <c r="N120" s="71"/>
      <c r="O120" s="71"/>
      <c r="P120" s="80" t="s">
        <v>625</v>
      </c>
      <c r="Q120" s="72"/>
      <c r="R120" s="72"/>
      <c r="S120" s="72"/>
      <c r="T120" s="72"/>
      <c r="U120" s="72"/>
      <c r="V120" s="72"/>
      <c r="W120" s="72"/>
      <c r="X120" s="72"/>
      <c r="Y120" s="73">
        <v>16.2</v>
      </c>
      <c r="Z120" s="74"/>
      <c r="AA120" s="74"/>
      <c r="AB120" s="75"/>
      <c r="AC120" s="60" t="s">
        <v>616</v>
      </c>
      <c r="AD120" s="61"/>
      <c r="AE120" s="61"/>
      <c r="AF120" s="61"/>
      <c r="AG120" s="61"/>
      <c r="AH120" s="81" t="s">
        <v>246</v>
      </c>
      <c r="AI120" s="82"/>
      <c r="AJ120" s="82"/>
      <c r="AK120" s="82"/>
      <c r="AL120" s="62" t="s">
        <v>246</v>
      </c>
      <c r="AM120" s="63"/>
      <c r="AN120" s="63"/>
      <c r="AO120" s="64"/>
      <c r="AP120" s="65" t="s">
        <v>246</v>
      </c>
      <c r="AQ120" s="65"/>
      <c r="AR120" s="65"/>
      <c r="AS120" s="65"/>
      <c r="AT120" s="65"/>
      <c r="AU120" s="65"/>
      <c r="AV120" s="65"/>
      <c r="AW120" s="65"/>
      <c r="AX120" s="65"/>
      <c r="AY120">
        <f>COUNTA($C$120)</f>
        <v>1</v>
      </c>
    </row>
    <row r="121" spans="1:51" ht="45.6" customHeight="1" x14ac:dyDescent="0.2">
      <c r="A121" s="69">
        <v>8</v>
      </c>
      <c r="B121" s="69">
        <v>1</v>
      </c>
      <c r="C121" s="79" t="s">
        <v>626</v>
      </c>
      <c r="D121" s="78"/>
      <c r="E121" s="78"/>
      <c r="F121" s="78"/>
      <c r="G121" s="78"/>
      <c r="H121" s="78"/>
      <c r="I121" s="78"/>
      <c r="J121" s="70">
        <v>7000020340006</v>
      </c>
      <c r="K121" s="71"/>
      <c r="L121" s="71"/>
      <c r="M121" s="71"/>
      <c r="N121" s="71"/>
      <c r="O121" s="71"/>
      <c r="P121" s="80" t="s">
        <v>627</v>
      </c>
      <c r="Q121" s="72"/>
      <c r="R121" s="72"/>
      <c r="S121" s="72"/>
      <c r="T121" s="72"/>
      <c r="U121" s="72"/>
      <c r="V121" s="72"/>
      <c r="W121" s="72"/>
      <c r="X121" s="72"/>
      <c r="Y121" s="73">
        <v>16</v>
      </c>
      <c r="Z121" s="74"/>
      <c r="AA121" s="74"/>
      <c r="AB121" s="75"/>
      <c r="AC121" s="60" t="s">
        <v>616</v>
      </c>
      <c r="AD121" s="61"/>
      <c r="AE121" s="61"/>
      <c r="AF121" s="61"/>
      <c r="AG121" s="61"/>
      <c r="AH121" s="81" t="s">
        <v>246</v>
      </c>
      <c r="AI121" s="82"/>
      <c r="AJ121" s="82"/>
      <c r="AK121" s="82"/>
      <c r="AL121" s="62" t="s">
        <v>246</v>
      </c>
      <c r="AM121" s="63"/>
      <c r="AN121" s="63"/>
      <c r="AO121" s="64"/>
      <c r="AP121" s="65" t="s">
        <v>246</v>
      </c>
      <c r="AQ121" s="65"/>
      <c r="AR121" s="65"/>
      <c r="AS121" s="65"/>
      <c r="AT121" s="65"/>
      <c r="AU121" s="65"/>
      <c r="AV121" s="65"/>
      <c r="AW121" s="65"/>
      <c r="AX121" s="65"/>
      <c r="AY121">
        <f>COUNTA($C$121)</f>
        <v>1</v>
      </c>
    </row>
    <row r="122" spans="1:51" ht="30" customHeight="1" x14ac:dyDescent="0.2">
      <c r="A122" s="69">
        <v>9</v>
      </c>
      <c r="B122" s="69">
        <v>1</v>
      </c>
      <c r="C122" s="79" t="s">
        <v>628</v>
      </c>
      <c r="D122" s="78"/>
      <c r="E122" s="78"/>
      <c r="F122" s="78"/>
      <c r="G122" s="78"/>
      <c r="H122" s="78"/>
      <c r="I122" s="78"/>
      <c r="J122" s="70">
        <v>2000020350001</v>
      </c>
      <c r="K122" s="71"/>
      <c r="L122" s="71"/>
      <c r="M122" s="71"/>
      <c r="N122" s="71"/>
      <c r="O122" s="71"/>
      <c r="P122" s="80" t="s">
        <v>618</v>
      </c>
      <c r="Q122" s="72"/>
      <c r="R122" s="72"/>
      <c r="S122" s="72"/>
      <c r="T122" s="72"/>
      <c r="U122" s="72"/>
      <c r="V122" s="72"/>
      <c r="W122" s="72"/>
      <c r="X122" s="72"/>
      <c r="Y122" s="73">
        <v>15.2</v>
      </c>
      <c r="Z122" s="74"/>
      <c r="AA122" s="74"/>
      <c r="AB122" s="75"/>
      <c r="AC122" s="60" t="s">
        <v>616</v>
      </c>
      <c r="AD122" s="61"/>
      <c r="AE122" s="61"/>
      <c r="AF122" s="61"/>
      <c r="AG122" s="61"/>
      <c r="AH122" s="81" t="s">
        <v>246</v>
      </c>
      <c r="AI122" s="82"/>
      <c r="AJ122" s="82"/>
      <c r="AK122" s="82"/>
      <c r="AL122" s="62" t="s">
        <v>246</v>
      </c>
      <c r="AM122" s="63"/>
      <c r="AN122" s="63"/>
      <c r="AO122" s="64"/>
      <c r="AP122" s="65" t="s">
        <v>246</v>
      </c>
      <c r="AQ122" s="65"/>
      <c r="AR122" s="65"/>
      <c r="AS122" s="65"/>
      <c r="AT122" s="65"/>
      <c r="AU122" s="65"/>
      <c r="AV122" s="65"/>
      <c r="AW122" s="65"/>
      <c r="AX122" s="65"/>
      <c r="AY122">
        <f>COUNTA($C$122)</f>
        <v>1</v>
      </c>
    </row>
    <row r="123" spans="1:51" ht="30" customHeight="1" x14ac:dyDescent="0.2">
      <c r="A123" s="69">
        <v>10</v>
      </c>
      <c r="B123" s="69">
        <v>1</v>
      </c>
      <c r="C123" s="79" t="s">
        <v>629</v>
      </c>
      <c r="D123" s="78"/>
      <c r="E123" s="78"/>
      <c r="F123" s="78"/>
      <c r="G123" s="78"/>
      <c r="H123" s="78"/>
      <c r="I123" s="78"/>
      <c r="J123" s="70">
        <v>2000020261009</v>
      </c>
      <c r="K123" s="71"/>
      <c r="L123" s="71"/>
      <c r="M123" s="71"/>
      <c r="N123" s="71"/>
      <c r="O123" s="71"/>
      <c r="P123" s="80" t="s">
        <v>618</v>
      </c>
      <c r="Q123" s="72"/>
      <c r="R123" s="72"/>
      <c r="S123" s="72"/>
      <c r="T123" s="72"/>
      <c r="U123" s="72"/>
      <c r="V123" s="72"/>
      <c r="W123" s="72"/>
      <c r="X123" s="72"/>
      <c r="Y123" s="73">
        <v>13.7</v>
      </c>
      <c r="Z123" s="74"/>
      <c r="AA123" s="74"/>
      <c r="AB123" s="75"/>
      <c r="AC123" s="60" t="s">
        <v>616</v>
      </c>
      <c r="AD123" s="61"/>
      <c r="AE123" s="61"/>
      <c r="AF123" s="61"/>
      <c r="AG123" s="61"/>
      <c r="AH123" s="81" t="s">
        <v>246</v>
      </c>
      <c r="AI123" s="82"/>
      <c r="AJ123" s="82"/>
      <c r="AK123" s="82"/>
      <c r="AL123" s="62" t="s">
        <v>246</v>
      </c>
      <c r="AM123" s="63"/>
      <c r="AN123" s="63"/>
      <c r="AO123" s="64"/>
      <c r="AP123" s="65" t="s">
        <v>246</v>
      </c>
      <c r="AQ123" s="65"/>
      <c r="AR123" s="65"/>
      <c r="AS123" s="65"/>
      <c r="AT123" s="65"/>
      <c r="AU123" s="65"/>
      <c r="AV123" s="65"/>
      <c r="AW123" s="65"/>
      <c r="AX123" s="65"/>
      <c r="AY123">
        <f>COUNTA($C$123)</f>
        <v>1</v>
      </c>
    </row>
  </sheetData>
  <sheetProtection formatRows="0"/>
  <dataConsolidate link="1"/>
  <mergeCells count="58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5:O25"/>
    <mergeCell ref="P25:V25"/>
    <mergeCell ref="W23:AX23"/>
    <mergeCell ref="W24:AX25"/>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M29:AP29"/>
    <mergeCell ref="AQ29:AT29"/>
    <mergeCell ref="AE27:AH27"/>
    <mergeCell ref="AI27:AL27"/>
    <mergeCell ref="AM27:AP27"/>
    <mergeCell ref="AQ27:AT27"/>
    <mergeCell ref="AU27:AX27"/>
    <mergeCell ref="G28:O29"/>
    <mergeCell ref="P28:X29"/>
    <mergeCell ref="Y28:AA28"/>
    <mergeCell ref="AB28:AD28"/>
    <mergeCell ref="AE28:AH28"/>
    <mergeCell ref="Y32:AA32"/>
    <mergeCell ref="AB32:AD32"/>
    <mergeCell ref="AE32:AH32"/>
    <mergeCell ref="AI32:AL32"/>
    <mergeCell ref="AM32:AP32"/>
    <mergeCell ref="AQ32:AX32"/>
    <mergeCell ref="Y31:AA31"/>
    <mergeCell ref="AB31:AD31"/>
    <mergeCell ref="AE31:AH31"/>
    <mergeCell ref="AI31:AL31"/>
    <mergeCell ref="AM31:AP31"/>
    <mergeCell ref="AQ31:AX31"/>
    <mergeCell ref="AU29:AX29"/>
    <mergeCell ref="A30:F32"/>
    <mergeCell ref="G30:X30"/>
    <mergeCell ref="Y30:AA30"/>
    <mergeCell ref="AB30:AD30"/>
    <mergeCell ref="AE30:AH30"/>
    <mergeCell ref="AI30:AL30"/>
    <mergeCell ref="AM30:AP30"/>
    <mergeCell ref="AQ30:AX30"/>
    <mergeCell ref="G31:X32"/>
    <mergeCell ref="AI33:AL34"/>
    <mergeCell ref="AM33:AP34"/>
    <mergeCell ref="AQ33:AT33"/>
    <mergeCell ref="AU33:AX33"/>
    <mergeCell ref="AQ34:AR34"/>
    <mergeCell ref="AS34:AT34"/>
    <mergeCell ref="AU34:AV34"/>
    <mergeCell ref="AW34:AX34"/>
    <mergeCell ref="A33:F37"/>
    <mergeCell ref="G33:O34"/>
    <mergeCell ref="P33:X34"/>
    <mergeCell ref="Y33:AA34"/>
    <mergeCell ref="AB33:AD34"/>
    <mergeCell ref="AE33:AH34"/>
    <mergeCell ref="G35:O37"/>
    <mergeCell ref="P35:X37"/>
    <mergeCell ref="Y35:AA35"/>
    <mergeCell ref="AB35:AD35"/>
    <mergeCell ref="AQ36:AT36"/>
    <mergeCell ref="AU36:AX36"/>
    <mergeCell ref="Y37:AA37"/>
    <mergeCell ref="AB37:AD37"/>
    <mergeCell ref="AE37:AH37"/>
    <mergeCell ref="AI37:AL37"/>
    <mergeCell ref="AM37:AP37"/>
    <mergeCell ref="AQ37:AT37"/>
    <mergeCell ref="AU37:AX37"/>
    <mergeCell ref="AE35:AH35"/>
    <mergeCell ref="AI35:AL35"/>
    <mergeCell ref="AM35:AP35"/>
    <mergeCell ref="AQ35:AT35"/>
    <mergeCell ref="AU35:AX35"/>
    <mergeCell ref="Y36:AA36"/>
    <mergeCell ref="AB36:AD36"/>
    <mergeCell ref="AE36:AH36"/>
    <mergeCell ref="AI36:AL36"/>
    <mergeCell ref="AM36:AP36"/>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43:F44"/>
    <mergeCell ref="G43:AX44"/>
    <mergeCell ref="A45:AN45"/>
    <mergeCell ref="AO45:AQ45"/>
    <mergeCell ref="AS45:AX45"/>
    <mergeCell ref="C49:D51"/>
    <mergeCell ref="E49:F51"/>
    <mergeCell ref="G49:I49"/>
    <mergeCell ref="J49:T49"/>
    <mergeCell ref="U49:AX49"/>
    <mergeCell ref="G50:T50"/>
    <mergeCell ref="U50:AX50"/>
    <mergeCell ref="G51:T51"/>
    <mergeCell ref="U51:AX51"/>
    <mergeCell ref="A46:B51"/>
    <mergeCell ref="C46:D48"/>
    <mergeCell ref="E46:F46"/>
    <mergeCell ref="G46:AX46"/>
    <mergeCell ref="E47:F48"/>
    <mergeCell ref="G47:V48"/>
    <mergeCell ref="W47:AA47"/>
    <mergeCell ref="AB47:AX47"/>
    <mergeCell ref="W48:AA48"/>
    <mergeCell ref="AB48:AX48"/>
    <mergeCell ref="AD58:AF58"/>
    <mergeCell ref="E59:AC59"/>
    <mergeCell ref="AD59:AF59"/>
    <mergeCell ref="C60:AC60"/>
    <mergeCell ref="AD60:AF60"/>
    <mergeCell ref="AG60:AX60"/>
    <mergeCell ref="AG55:AX55"/>
    <mergeCell ref="C56:AC56"/>
    <mergeCell ref="AD56:AF56"/>
    <mergeCell ref="AG56:AX56"/>
    <mergeCell ref="A57:B66"/>
    <mergeCell ref="C57:AC57"/>
    <mergeCell ref="AD57:AF57"/>
    <mergeCell ref="AG57:AX59"/>
    <mergeCell ref="C58:D59"/>
    <mergeCell ref="E58:AC58"/>
    <mergeCell ref="A52:AX52"/>
    <mergeCell ref="C53:AC53"/>
    <mergeCell ref="AD53:AF53"/>
    <mergeCell ref="AG53:AX53"/>
    <mergeCell ref="A54:B56"/>
    <mergeCell ref="C54:AC54"/>
    <mergeCell ref="AD54:AF54"/>
    <mergeCell ref="AG54:AX54"/>
    <mergeCell ref="C55:AC55"/>
    <mergeCell ref="AD55:AF55"/>
    <mergeCell ref="C65:AC65"/>
    <mergeCell ref="AD65:AF65"/>
    <mergeCell ref="AG65:AX65"/>
    <mergeCell ref="C66:AC66"/>
    <mergeCell ref="AD66:AF66"/>
    <mergeCell ref="AG66:AX66"/>
    <mergeCell ref="C63:AC63"/>
    <mergeCell ref="AD63:AF63"/>
    <mergeCell ref="AG63:AX63"/>
    <mergeCell ref="C64:AC64"/>
    <mergeCell ref="AD64:AF64"/>
    <mergeCell ref="AG64:AX64"/>
    <mergeCell ref="C61:AC61"/>
    <mergeCell ref="AD61:AF61"/>
    <mergeCell ref="AG61:AX61"/>
    <mergeCell ref="C62:AC62"/>
    <mergeCell ref="AD62:AF62"/>
    <mergeCell ref="AG62:AX62"/>
    <mergeCell ref="E73:G73"/>
    <mergeCell ref="H73:I73"/>
    <mergeCell ref="J73:L73"/>
    <mergeCell ref="M73:N73"/>
    <mergeCell ref="O73:AF73"/>
    <mergeCell ref="H74:I74"/>
    <mergeCell ref="J74:L74"/>
    <mergeCell ref="M74:N74"/>
    <mergeCell ref="C70:AC70"/>
    <mergeCell ref="AD70:AF70"/>
    <mergeCell ref="AG70:AX70"/>
    <mergeCell ref="A71:B77"/>
    <mergeCell ref="C71:AC71"/>
    <mergeCell ref="AD71:AF71"/>
    <mergeCell ref="AG71:AX77"/>
    <mergeCell ref="C72:N72"/>
    <mergeCell ref="O72:AF72"/>
    <mergeCell ref="C73:D73"/>
    <mergeCell ref="A67:B70"/>
    <mergeCell ref="C67:AC67"/>
    <mergeCell ref="AD67:AF67"/>
    <mergeCell ref="AG67:AX67"/>
    <mergeCell ref="C68:AC68"/>
    <mergeCell ref="AD68:AF68"/>
    <mergeCell ref="AG68:AX68"/>
    <mergeCell ref="C69:AC69"/>
    <mergeCell ref="AD69:AF69"/>
    <mergeCell ref="AG69:AX69"/>
    <mergeCell ref="C77:D77"/>
    <mergeCell ref="E77:G77"/>
    <mergeCell ref="H77:I77"/>
    <mergeCell ref="J77:L77"/>
    <mergeCell ref="M77:N77"/>
    <mergeCell ref="O77:AF77"/>
    <mergeCell ref="C76:D76"/>
    <mergeCell ref="A81:D81"/>
    <mergeCell ref="E81:P81"/>
    <mergeCell ref="Q81:AB81"/>
    <mergeCell ref="AC81:AN81"/>
    <mergeCell ref="AO81:AX81"/>
    <mergeCell ref="E76:G76"/>
    <mergeCell ref="H76:I76"/>
    <mergeCell ref="J76:L76"/>
    <mergeCell ref="M76:N76"/>
    <mergeCell ref="O76:AF76"/>
    <mergeCell ref="O74:AF74"/>
    <mergeCell ref="C75:D75"/>
    <mergeCell ref="E75:G75"/>
    <mergeCell ref="H75:I75"/>
    <mergeCell ref="J75:L75"/>
    <mergeCell ref="M75:N75"/>
    <mergeCell ref="O75:AF75"/>
    <mergeCell ref="A78:AX78"/>
    <mergeCell ref="A79:AX79"/>
    <mergeCell ref="A80:AX80"/>
    <mergeCell ref="C74:D74"/>
    <mergeCell ref="E74:G74"/>
    <mergeCell ref="A84:D84"/>
    <mergeCell ref="E84:P84"/>
    <mergeCell ref="Q84:AB84"/>
    <mergeCell ref="AC84:AN84"/>
    <mergeCell ref="AO84:AX84"/>
    <mergeCell ref="A85:D85"/>
    <mergeCell ref="E85:P85"/>
    <mergeCell ref="Q85:AB85"/>
    <mergeCell ref="AC85:AN85"/>
    <mergeCell ref="AO85:AX85"/>
    <mergeCell ref="A82:D82"/>
    <mergeCell ref="E82:P82"/>
    <mergeCell ref="Q82:AB82"/>
    <mergeCell ref="AC82:AN82"/>
    <mergeCell ref="AO82:AX82"/>
    <mergeCell ref="A83:D83"/>
    <mergeCell ref="E83:P83"/>
    <mergeCell ref="Q83:AB83"/>
    <mergeCell ref="AC83:AN83"/>
    <mergeCell ref="AO83:AX83"/>
    <mergeCell ref="AJ87:AK87"/>
    <mergeCell ref="AM87:AN87"/>
    <mergeCell ref="AO87:AP87"/>
    <mergeCell ref="AR87:AS87"/>
    <mergeCell ref="AU87:AV87"/>
    <mergeCell ref="A88:D88"/>
    <mergeCell ref="E88:G88"/>
    <mergeCell ref="I88:J88"/>
    <mergeCell ref="L88:M88"/>
    <mergeCell ref="O88:P88"/>
    <mergeCell ref="Q87:S87"/>
    <mergeCell ref="U87:V87"/>
    <mergeCell ref="X87:Y87"/>
    <mergeCell ref="AA87:AB87"/>
    <mergeCell ref="AC87:AE87"/>
    <mergeCell ref="AG87:AH87"/>
    <mergeCell ref="A86:D86"/>
    <mergeCell ref="E86:P86"/>
    <mergeCell ref="Q86:AB86"/>
    <mergeCell ref="AC86:AN86"/>
    <mergeCell ref="AO86:AX86"/>
    <mergeCell ref="A87:D87"/>
    <mergeCell ref="E87:G87"/>
    <mergeCell ref="I87:J87"/>
    <mergeCell ref="L87:M87"/>
    <mergeCell ref="O87:P87"/>
    <mergeCell ref="L104:X104"/>
    <mergeCell ref="Y104:AB104"/>
    <mergeCell ref="AC104:AG104"/>
    <mergeCell ref="AH104:AT104"/>
    <mergeCell ref="AU104:AX104"/>
    <mergeCell ref="G103:K103"/>
    <mergeCell ref="L103:X103"/>
    <mergeCell ref="Y103:AB103"/>
    <mergeCell ref="AC103:AG103"/>
    <mergeCell ref="AJ88:AK88"/>
    <mergeCell ref="AM88:AN88"/>
    <mergeCell ref="AO88:AP88"/>
    <mergeCell ref="AR88:AS88"/>
    <mergeCell ref="AU88:AV88"/>
    <mergeCell ref="A89:D89"/>
    <mergeCell ref="E89:F89"/>
    <mergeCell ref="G89:I89"/>
    <mergeCell ref="J89:K89"/>
    <mergeCell ref="L89:N89"/>
    <mergeCell ref="Q88:S88"/>
    <mergeCell ref="U88:V88"/>
    <mergeCell ref="X88:Y88"/>
    <mergeCell ref="AA88:AB88"/>
    <mergeCell ref="AC88:AE88"/>
    <mergeCell ref="AG88:AH88"/>
    <mergeCell ref="S91:AE91"/>
    <mergeCell ref="S94:W94"/>
    <mergeCell ref="S95:AE97"/>
    <mergeCell ref="S98:AE98"/>
    <mergeCell ref="AC106:AG106"/>
    <mergeCell ref="AH106:AT106"/>
    <mergeCell ref="AU106:AX106"/>
    <mergeCell ref="G105:K105"/>
    <mergeCell ref="L105:X105"/>
    <mergeCell ref="Y105:AB105"/>
    <mergeCell ref="AC105:AG105"/>
    <mergeCell ref="AH105:AT105"/>
    <mergeCell ref="AU105:AX105"/>
    <mergeCell ref="AQ89:AS89"/>
    <mergeCell ref="AT89:AU89"/>
    <mergeCell ref="AV89:AW89"/>
    <mergeCell ref="A90:F99"/>
    <mergeCell ref="A100:F108"/>
    <mergeCell ref="G100:AB100"/>
    <mergeCell ref="AC100:AX100"/>
    <mergeCell ref="G101:K101"/>
    <mergeCell ref="L101:X101"/>
    <mergeCell ref="Y101:AB101"/>
    <mergeCell ref="AC89:AD89"/>
    <mergeCell ref="AE89:AG89"/>
    <mergeCell ref="AH89:AI89"/>
    <mergeCell ref="AJ89:AL89"/>
    <mergeCell ref="AM89:AN89"/>
    <mergeCell ref="AO89:AP89"/>
    <mergeCell ref="O89:P89"/>
    <mergeCell ref="Q89:R89"/>
    <mergeCell ref="S89:U89"/>
    <mergeCell ref="V89:W89"/>
    <mergeCell ref="X89:Z89"/>
    <mergeCell ref="AA89:AB89"/>
    <mergeCell ref="G104:K104"/>
    <mergeCell ref="AH103:AT103"/>
    <mergeCell ref="AU103:AX103"/>
    <mergeCell ref="AC101:AG101"/>
    <mergeCell ref="AH101:AT101"/>
    <mergeCell ref="AU101:AX101"/>
    <mergeCell ref="G102:K102"/>
    <mergeCell ref="L102:X102"/>
    <mergeCell ref="Y102:AB102"/>
    <mergeCell ref="AC102:AG102"/>
    <mergeCell ref="AH102:AT102"/>
    <mergeCell ref="AU102:AX102"/>
    <mergeCell ref="G107:K107"/>
    <mergeCell ref="L107:X107"/>
    <mergeCell ref="Y107:AB107"/>
    <mergeCell ref="AC107:AG107"/>
    <mergeCell ref="AH107:AT107"/>
    <mergeCell ref="AU107:AX107"/>
    <mergeCell ref="G106:K106"/>
    <mergeCell ref="L106:X106"/>
    <mergeCell ref="Y106:AB106"/>
    <mergeCell ref="G108:K108"/>
    <mergeCell ref="L108:X108"/>
    <mergeCell ref="Y108:AB108"/>
    <mergeCell ref="AC108:AG108"/>
    <mergeCell ref="AH108:AT108"/>
    <mergeCell ref="AU108:AX108"/>
    <mergeCell ref="AP113:AX113"/>
    <mergeCell ref="A114:B114"/>
    <mergeCell ref="C114:I114"/>
    <mergeCell ref="J114:O114"/>
    <mergeCell ref="P114:X114"/>
    <mergeCell ref="Y114:AB114"/>
    <mergeCell ref="AC114:AG114"/>
    <mergeCell ref="AH114:AK114"/>
    <mergeCell ref="AL114:AO114"/>
    <mergeCell ref="AP114:AX114"/>
    <mergeCell ref="A113:B113"/>
    <mergeCell ref="C113:I113"/>
    <mergeCell ref="J113:O113"/>
    <mergeCell ref="P113:X113"/>
    <mergeCell ref="Y113:AB113"/>
    <mergeCell ref="AC113:AG113"/>
    <mergeCell ref="AH113:AK113"/>
    <mergeCell ref="AL113:AO113"/>
    <mergeCell ref="AL116:AO116"/>
    <mergeCell ref="AP116:AX116"/>
    <mergeCell ref="A117:B117"/>
    <mergeCell ref="C117:I117"/>
    <mergeCell ref="J117:O117"/>
    <mergeCell ref="P117:X117"/>
    <mergeCell ref="Y117:AB117"/>
    <mergeCell ref="AC117:AG117"/>
    <mergeCell ref="AH117:AK117"/>
    <mergeCell ref="AL117:AO117"/>
    <mergeCell ref="AH115:AK115"/>
    <mergeCell ref="AL115:AO115"/>
    <mergeCell ref="AP115:AX115"/>
    <mergeCell ref="A116:B116"/>
    <mergeCell ref="C116:I116"/>
    <mergeCell ref="J116:O116"/>
    <mergeCell ref="P116:X116"/>
    <mergeCell ref="Y116:AB116"/>
    <mergeCell ref="AC116:AG116"/>
    <mergeCell ref="AH116:AK116"/>
    <mergeCell ref="A115:B115"/>
    <mergeCell ref="C115:I115"/>
    <mergeCell ref="J115:O115"/>
    <mergeCell ref="P115:X115"/>
    <mergeCell ref="Y115:AB115"/>
    <mergeCell ref="AC115:AG115"/>
    <mergeCell ref="AH119:AK119"/>
    <mergeCell ref="AL119:AO119"/>
    <mergeCell ref="AP119:AX119"/>
    <mergeCell ref="A120:B120"/>
    <mergeCell ref="C120:I120"/>
    <mergeCell ref="J120:O120"/>
    <mergeCell ref="P120:X120"/>
    <mergeCell ref="Y120:AB120"/>
    <mergeCell ref="AC120:AG120"/>
    <mergeCell ref="AH120:AK120"/>
    <mergeCell ref="A119:B119"/>
    <mergeCell ref="C119:I119"/>
    <mergeCell ref="J119:O119"/>
    <mergeCell ref="P119:X119"/>
    <mergeCell ref="Y119:AB119"/>
    <mergeCell ref="AC119:AG119"/>
    <mergeCell ref="AP117:AX117"/>
    <mergeCell ref="A118:B118"/>
    <mergeCell ref="C118:I118"/>
    <mergeCell ref="J118:O118"/>
    <mergeCell ref="P118:X118"/>
    <mergeCell ref="Y118:AB118"/>
    <mergeCell ref="AC118:AG118"/>
    <mergeCell ref="AH118:AK118"/>
    <mergeCell ref="AL118:AO118"/>
    <mergeCell ref="AP118:AX118"/>
    <mergeCell ref="AP121:AX121"/>
    <mergeCell ref="A122:B122"/>
    <mergeCell ref="C122:I122"/>
    <mergeCell ref="J122:O122"/>
    <mergeCell ref="P122:X122"/>
    <mergeCell ref="Y122:AB122"/>
    <mergeCell ref="AC122:AG122"/>
    <mergeCell ref="AH122:AK122"/>
    <mergeCell ref="AL122:AO122"/>
    <mergeCell ref="AP122:AX122"/>
    <mergeCell ref="AL120:AO120"/>
    <mergeCell ref="AP120:AX120"/>
    <mergeCell ref="A121:B121"/>
    <mergeCell ref="C121:I121"/>
    <mergeCell ref="J121:O121"/>
    <mergeCell ref="P121:X121"/>
    <mergeCell ref="Y121:AB121"/>
    <mergeCell ref="AC121:AG121"/>
    <mergeCell ref="AH121:AK121"/>
    <mergeCell ref="AL121:AO121"/>
    <mergeCell ref="AH123:AK123"/>
    <mergeCell ref="AL123:AO123"/>
    <mergeCell ref="AP123:AX123"/>
    <mergeCell ref="A123:B123"/>
    <mergeCell ref="C123:I123"/>
    <mergeCell ref="J123:O123"/>
    <mergeCell ref="P123:X123"/>
    <mergeCell ref="Y123:AB123"/>
    <mergeCell ref="AC123:AG123"/>
    <mergeCell ref="P14:V14"/>
    <mergeCell ref="W14:AC14"/>
    <mergeCell ref="AD14:AJ14"/>
    <mergeCell ref="AK14:AQ14"/>
  </mergeCells>
  <phoneticPr fontId="6"/>
  <conditionalFormatting sqref="P15:AQ15 P25:V25 W24">
    <cfRule type="expression" dxfId="741" priority="925">
      <formula>IF(RIGHT(TEXT(P15,"0.#"),1)=".",FALSE,TRUE)</formula>
    </cfRule>
    <cfRule type="expression" dxfId="740" priority="926">
      <formula>IF(RIGHT(TEXT(P15,"0.#"),1)=".",TRUE,FALSE)</formula>
    </cfRule>
  </conditionalFormatting>
  <conditionalFormatting sqref="P19:AQ19">
    <cfRule type="expression" dxfId="739" priority="923">
      <formula>IF(RIGHT(TEXT(P19,"0.#"),1)=".",FALSE,TRUE)</formula>
    </cfRule>
    <cfRule type="expression" dxfId="738" priority="924">
      <formula>IF(RIGHT(TEXT(P19,"0.#"),1)=".",TRUE,FALSE)</formula>
    </cfRule>
  </conditionalFormatting>
  <conditionalFormatting sqref="Y108">
    <cfRule type="expression" dxfId="737" priority="919">
      <formula>IF(RIGHT(TEXT(Y108,"0.#"),1)=".",FALSE,TRUE)</formula>
    </cfRule>
    <cfRule type="expression" dxfId="736" priority="920">
      <formula>IF(RIGHT(TEXT(Y108,"0.#"),1)=".",TRUE,FALSE)</formula>
    </cfRule>
  </conditionalFormatting>
  <conditionalFormatting sqref="P16:AQ16 P13:AQ14 W18:AC18 AK17:AQ18">
    <cfRule type="expression" dxfId="733" priority="917">
      <formula>IF(RIGHT(TEXT(P13,"0.#"),1)=".",FALSE,TRUE)</formula>
    </cfRule>
    <cfRule type="expression" dxfId="732" priority="918">
      <formula>IF(RIGHT(TEXT(P13,"0.#"),1)=".",TRUE,FALSE)</formula>
    </cfRule>
  </conditionalFormatting>
  <conditionalFormatting sqref="P20:AJ20">
    <cfRule type="expression" dxfId="731" priority="915">
      <formula>IF(RIGHT(TEXT(P20,"0.#"),1)=".",FALSE,TRUE)</formula>
    </cfRule>
    <cfRule type="expression" dxfId="730" priority="916">
      <formula>IF(RIGHT(TEXT(P20,"0.#"),1)=".",TRUE,FALSE)</formula>
    </cfRule>
  </conditionalFormatting>
  <conditionalFormatting sqref="AU103">
    <cfRule type="expression" dxfId="727" priority="909">
      <formula>IF(RIGHT(TEXT(AU103,"0.#"),1)=".",FALSE,TRUE)</formula>
    </cfRule>
    <cfRule type="expression" dxfId="726" priority="910">
      <formula>IF(RIGHT(TEXT(AU103,"0.#"),1)=".",TRUE,FALSE)</formula>
    </cfRule>
  </conditionalFormatting>
  <conditionalFormatting sqref="AU108">
    <cfRule type="expression" dxfId="725" priority="907">
      <formula>IF(RIGHT(TEXT(AU108,"0.#"),1)=".",FALSE,TRUE)</formula>
    </cfRule>
    <cfRule type="expression" dxfId="724" priority="908">
      <formula>IF(RIGHT(TEXT(AU108,"0.#"),1)=".",TRUE,FALSE)</formula>
    </cfRule>
  </conditionalFormatting>
  <conditionalFormatting sqref="AU104:AU107 AU102">
    <cfRule type="expression" dxfId="723" priority="905">
      <formula>IF(RIGHT(TEXT(AU102,"0.#"),1)=".",FALSE,TRUE)</formula>
    </cfRule>
    <cfRule type="expression" dxfId="722" priority="906">
      <formula>IF(RIGHT(TEXT(AU102,"0.#"),1)=".",TRUE,FALSE)</formula>
    </cfRule>
  </conditionalFormatting>
  <conditionalFormatting sqref="P24">
    <cfRule type="expression" dxfId="679" priority="833">
      <formula>IF(RIGHT(TEXT(P24,"0.#"),1)=".",FALSE,TRUE)</formula>
    </cfRule>
    <cfRule type="expression" dxfId="678" priority="834">
      <formula>IF(RIGHT(TEXT(P24,"0.#"),1)=".",TRUE,FALSE)</formula>
    </cfRule>
  </conditionalFormatting>
  <conditionalFormatting sqref="P17:V17">
    <cfRule type="expression" dxfId="101" priority="119">
      <formula>IF(RIGHT(TEXT(P17,"0.#"),1)=".",FALSE,TRUE)</formula>
    </cfRule>
    <cfRule type="expression" dxfId="100" priority="120">
      <formula>IF(RIGHT(TEXT(P17,"0.#"),1)=".",TRUE,FALSE)</formula>
    </cfRule>
  </conditionalFormatting>
  <conditionalFormatting sqref="P18:V18">
    <cfRule type="expression" dxfId="99" priority="117">
      <formula>IF(RIGHT(TEXT(P18,"0.#"),1)=".",FALSE,TRUE)</formula>
    </cfRule>
    <cfRule type="expression" dxfId="98" priority="118">
      <formula>IF(RIGHT(TEXT(P18,"0.#"),1)=".",TRUE,FALSE)</formula>
    </cfRule>
  </conditionalFormatting>
  <conditionalFormatting sqref="W17:AC17">
    <cfRule type="expression" dxfId="97" priority="115">
      <formula>IF(RIGHT(TEXT(W17,"0.#"),1)=".",FALSE,TRUE)</formula>
    </cfRule>
    <cfRule type="expression" dxfId="96" priority="116">
      <formula>IF(RIGHT(TEXT(W17,"0.#"),1)=".",TRUE,FALSE)</formula>
    </cfRule>
  </conditionalFormatting>
  <conditionalFormatting sqref="AD17:AJ17">
    <cfRule type="expression" dxfId="95" priority="113">
      <formula>IF(RIGHT(TEXT(AD17,"0.#"),1)=".",FALSE,TRUE)</formula>
    </cfRule>
    <cfRule type="expression" dxfId="94" priority="114">
      <formula>IF(RIGHT(TEXT(AD17,"0.#"),1)=".",TRUE,FALSE)</formula>
    </cfRule>
  </conditionalFormatting>
  <conditionalFormatting sqref="AD18:AJ18">
    <cfRule type="expression" dxfId="93" priority="111">
      <formula>IF(RIGHT(TEXT(AD18,"0.#"),1)=".",FALSE,TRUE)</formula>
    </cfRule>
    <cfRule type="expression" dxfId="92" priority="112">
      <formula>IF(RIGHT(TEXT(AD18,"0.#"),1)=".",TRUE,FALSE)</formula>
    </cfRule>
  </conditionalFormatting>
  <conditionalFormatting sqref="AE28 AQ28">
    <cfRule type="expression" dxfId="91" priority="91">
      <formula>IF(RIGHT(TEXT(AE28,"0.#"),1)=".",FALSE,TRUE)</formula>
    </cfRule>
    <cfRule type="expression" dxfId="90" priority="92">
      <formula>IF(RIGHT(TEXT(AE28,"0.#"),1)=".",TRUE,FALSE)</formula>
    </cfRule>
  </conditionalFormatting>
  <conditionalFormatting sqref="AI28">
    <cfRule type="expression" dxfId="89" priority="89">
      <formula>IF(RIGHT(TEXT(AI28,"0.#"),1)=".",FALSE,TRUE)</formula>
    </cfRule>
    <cfRule type="expression" dxfId="88" priority="90">
      <formula>IF(RIGHT(TEXT(AI28,"0.#"),1)=".",TRUE,FALSE)</formula>
    </cfRule>
  </conditionalFormatting>
  <conditionalFormatting sqref="AM28">
    <cfRule type="expression" dxfId="87" priority="87">
      <formula>IF(RIGHT(TEXT(AM28,"0.#"),1)=".",FALSE,TRUE)</formula>
    </cfRule>
    <cfRule type="expression" dxfId="86" priority="88">
      <formula>IF(RIGHT(TEXT(AM28,"0.#"),1)=".",TRUE,FALSE)</formula>
    </cfRule>
  </conditionalFormatting>
  <conditionalFormatting sqref="AE29">
    <cfRule type="expression" dxfId="85" priority="85">
      <formula>IF(RIGHT(TEXT(AE29,"0.#"),1)=".",FALSE,TRUE)</formula>
    </cfRule>
    <cfRule type="expression" dxfId="84" priority="86">
      <formula>IF(RIGHT(TEXT(AE29,"0.#"),1)=".",TRUE,FALSE)</formula>
    </cfRule>
  </conditionalFormatting>
  <conditionalFormatting sqref="AI29">
    <cfRule type="expression" dxfId="83" priority="83">
      <formula>IF(RIGHT(TEXT(AI29,"0.#"),1)=".",FALSE,TRUE)</formula>
    </cfRule>
    <cfRule type="expression" dxfId="82" priority="84">
      <formula>IF(RIGHT(TEXT(AI29,"0.#"),1)=".",TRUE,FALSE)</formula>
    </cfRule>
  </conditionalFormatting>
  <conditionalFormatting sqref="AM29">
    <cfRule type="expression" dxfId="81" priority="81">
      <formula>IF(RIGHT(TEXT(AM29,"0.#"),1)=".",FALSE,TRUE)</formula>
    </cfRule>
    <cfRule type="expression" dxfId="80" priority="82">
      <formula>IF(RIGHT(TEXT(AM29,"0.#"),1)=".",TRUE,FALSE)</formula>
    </cfRule>
  </conditionalFormatting>
  <conditionalFormatting sqref="AQ29">
    <cfRule type="expression" dxfId="79" priority="79">
      <formula>IF(RIGHT(TEXT(AQ29,"0.#"),1)=".",FALSE,TRUE)</formula>
    </cfRule>
    <cfRule type="expression" dxfId="78" priority="80">
      <formula>IF(RIGHT(TEXT(AQ29,"0.#"),1)=".",TRUE,FALSE)</formula>
    </cfRule>
  </conditionalFormatting>
  <conditionalFormatting sqref="AU29">
    <cfRule type="expression" dxfId="77" priority="75">
      <formula>IF(RIGHT(TEXT(AU29,"0.#"),1)=".",FALSE,TRUE)</formula>
    </cfRule>
    <cfRule type="expression" dxfId="76" priority="76">
      <formula>IF(RIGHT(TEXT(AU29,"0.#"),1)=".",TRUE,FALSE)</formula>
    </cfRule>
  </conditionalFormatting>
  <conditionalFormatting sqref="AU28">
    <cfRule type="expression" dxfId="75" priority="77">
      <formula>IF(RIGHT(TEXT(AU28,"0.#"),1)=".",FALSE,TRUE)</formula>
    </cfRule>
    <cfRule type="expression" dxfId="74" priority="78">
      <formula>IF(RIGHT(TEXT(AU28,"0.#"),1)=".",TRUE,FALSE)</formula>
    </cfRule>
  </conditionalFormatting>
  <conditionalFormatting sqref="AM31">
    <cfRule type="expression" dxfId="73" priority="69">
      <formula>IF(RIGHT(TEXT(AM31,"0.#"),1)=".",FALSE,TRUE)</formula>
    </cfRule>
    <cfRule type="expression" dxfId="72" priority="70">
      <formula>IF(RIGHT(TEXT(AM31,"0.#"),1)=".",TRUE,FALSE)</formula>
    </cfRule>
  </conditionalFormatting>
  <conditionalFormatting sqref="AE32 AM32">
    <cfRule type="expression" dxfId="71" priority="67">
      <formula>IF(RIGHT(TEXT(AE32,"0.#"),1)=".",FALSE,TRUE)</formula>
    </cfRule>
    <cfRule type="expression" dxfId="70" priority="68">
      <formula>IF(RIGHT(TEXT(AE32,"0.#"),1)=".",TRUE,FALSE)</formula>
    </cfRule>
  </conditionalFormatting>
  <conditionalFormatting sqref="AI32">
    <cfRule type="expression" dxfId="69" priority="65">
      <formula>IF(RIGHT(TEXT(AI32,"0.#"),1)=".",FALSE,TRUE)</formula>
    </cfRule>
    <cfRule type="expression" dxfId="68" priority="66">
      <formula>IF(RIGHT(TEXT(AI32,"0.#"),1)=".",TRUE,FALSE)</formula>
    </cfRule>
  </conditionalFormatting>
  <conditionalFormatting sqref="AQ32">
    <cfRule type="expression" dxfId="67" priority="63">
      <formula>IF(RIGHT(TEXT(AQ32,"0.#"),1)=".",FALSE,TRUE)</formula>
    </cfRule>
    <cfRule type="expression" dxfId="66" priority="64">
      <formula>IF(RIGHT(TEXT(AQ32,"0.#"),1)=".",TRUE,FALSE)</formula>
    </cfRule>
  </conditionalFormatting>
  <conditionalFormatting sqref="AE31 AQ31">
    <cfRule type="expression" dxfId="65" priority="73">
      <formula>IF(RIGHT(TEXT(AE31,"0.#"),1)=".",FALSE,TRUE)</formula>
    </cfRule>
    <cfRule type="expression" dxfId="64" priority="74">
      <formula>IF(RIGHT(TEXT(AE31,"0.#"),1)=".",TRUE,FALSE)</formula>
    </cfRule>
  </conditionalFormatting>
  <conditionalFormatting sqref="AI31">
    <cfRule type="expression" dxfId="63" priority="71">
      <formula>IF(RIGHT(TEXT(AI31,"0.#"),1)=".",FALSE,TRUE)</formula>
    </cfRule>
    <cfRule type="expression" dxfId="62" priority="72">
      <formula>IF(RIGHT(TEXT(AI31,"0.#"),1)=".",TRUE,FALSE)</formula>
    </cfRule>
  </conditionalFormatting>
  <conditionalFormatting sqref="AE35">
    <cfRule type="expression" dxfId="61" priority="61">
      <formula>IF(RIGHT(TEXT(AE35,"0.#"),1)=".",FALSE,TRUE)</formula>
    </cfRule>
    <cfRule type="expression" dxfId="60" priority="62">
      <formula>IF(RIGHT(TEXT(AE35,"0.#"),1)=".",TRUE,FALSE)</formula>
    </cfRule>
  </conditionalFormatting>
  <conditionalFormatting sqref="AE36">
    <cfRule type="expression" dxfId="59" priority="59">
      <formula>IF(RIGHT(TEXT(AE36,"0.#"),1)=".",FALSE,TRUE)</formula>
    </cfRule>
    <cfRule type="expression" dxfId="58" priority="60">
      <formula>IF(RIGHT(TEXT(AE36,"0.#"),1)=".",TRUE,FALSE)</formula>
    </cfRule>
  </conditionalFormatting>
  <conditionalFormatting sqref="AI35">
    <cfRule type="expression" dxfId="57" priority="55">
      <formula>IF(RIGHT(TEXT(AI35,"0.#"),1)=".",FALSE,TRUE)</formula>
    </cfRule>
    <cfRule type="expression" dxfId="56" priority="56">
      <formula>IF(RIGHT(TEXT(AI35,"0.#"),1)=".",TRUE,FALSE)</formula>
    </cfRule>
  </conditionalFormatting>
  <conditionalFormatting sqref="AI36">
    <cfRule type="expression" dxfId="55" priority="57">
      <formula>IF(RIGHT(TEXT(AI36,"0.#"),1)=".",FALSE,TRUE)</formula>
    </cfRule>
    <cfRule type="expression" dxfId="54" priority="58">
      <formula>IF(RIGHT(TEXT(AI36,"0.#"),1)=".",TRUE,FALSE)</formula>
    </cfRule>
  </conditionalFormatting>
  <conditionalFormatting sqref="AM35">
    <cfRule type="expression" dxfId="53" priority="51">
      <formula>IF(RIGHT(TEXT(AM35,"0.#"),1)=".",FALSE,TRUE)</formula>
    </cfRule>
    <cfRule type="expression" dxfId="52" priority="52">
      <formula>IF(RIGHT(TEXT(AM35,"0.#"),1)=".",TRUE,FALSE)</formula>
    </cfRule>
  </conditionalFormatting>
  <conditionalFormatting sqref="AM36">
    <cfRule type="expression" dxfId="51" priority="53">
      <formula>IF(RIGHT(TEXT(AM36,"0.#"),1)=".",FALSE,TRUE)</formula>
    </cfRule>
    <cfRule type="expression" dxfId="50" priority="54">
      <formula>IF(RIGHT(TEXT(AM36,"0.#"),1)=".",TRUE,FALSE)</formula>
    </cfRule>
  </conditionalFormatting>
  <conditionalFormatting sqref="AQ35:AQ36">
    <cfRule type="expression" dxfId="49" priority="49">
      <formula>IF(RIGHT(TEXT(AQ35,"0.#"),1)=".",FALSE,TRUE)</formula>
    </cfRule>
    <cfRule type="expression" dxfId="48" priority="50">
      <formula>IF(RIGHT(TEXT(AQ35,"0.#"),1)=".",TRUE,FALSE)</formula>
    </cfRule>
  </conditionalFormatting>
  <conditionalFormatting sqref="AU35:AU36">
    <cfRule type="expression" dxfId="47" priority="47">
      <formula>IF(RIGHT(TEXT(AU35,"0.#"),1)=".",FALSE,TRUE)</formula>
    </cfRule>
    <cfRule type="expression" dxfId="46" priority="48">
      <formula>IF(RIGHT(TEXT(AU35,"0.#"),1)=".",TRUE,FALSE)</formula>
    </cfRule>
  </conditionalFormatting>
  <conditionalFormatting sqref="AQ37">
    <cfRule type="expression" dxfId="45" priority="45">
      <formula>IF(RIGHT(TEXT(AQ37,"0.#"),1)=".",FALSE,TRUE)</formula>
    </cfRule>
    <cfRule type="expression" dxfId="44" priority="46">
      <formula>IF(RIGHT(TEXT(AQ37,"0.#"),1)=".",TRUE,FALSE)</formula>
    </cfRule>
  </conditionalFormatting>
  <conditionalFormatting sqref="AU37">
    <cfRule type="expression" dxfId="43" priority="43">
      <formula>IF(RIGHT(TEXT(AU37,"0.#"),1)=".",FALSE,TRUE)</formula>
    </cfRule>
    <cfRule type="expression" dxfId="42" priority="44">
      <formula>IF(RIGHT(TEXT(AU37,"0.#"),1)=".",TRUE,FALSE)</formula>
    </cfRule>
  </conditionalFormatting>
  <conditionalFormatting sqref="AE37 AI37 AM37">
    <cfRule type="expression" dxfId="41" priority="41">
      <formula>IF(RIGHT(TEXT(AE37,"0.#"),1)=".",FALSE,TRUE)</formula>
    </cfRule>
    <cfRule type="expression" dxfId="40" priority="42">
      <formula>IF(RIGHT(TEXT(AE37,"0.#"),1)=".",TRUE,FALSE)</formula>
    </cfRule>
  </conditionalFormatting>
  <conditionalFormatting sqref="AM40">
    <cfRule type="expression" dxfId="39" priority="39">
      <formula>IF(RIGHT(TEXT(AM40,"0.#"),1)=".",FALSE,TRUE)</formula>
    </cfRule>
    <cfRule type="expression" dxfId="38" priority="40">
      <formula>IF(RIGHT(TEXT(AM40,"0.#"),1)=".",TRUE,FALSE)</formula>
    </cfRule>
  </conditionalFormatting>
  <conditionalFormatting sqref="AE41">
    <cfRule type="expression" dxfId="37" priority="37">
      <formula>IF(RIGHT(TEXT(AE41,"0.#"),1)=".",FALSE,TRUE)</formula>
    </cfRule>
    <cfRule type="expression" dxfId="36" priority="38">
      <formula>IF(RIGHT(TEXT(AE41,"0.#"),1)=".",TRUE,FALSE)</formula>
    </cfRule>
  </conditionalFormatting>
  <conditionalFormatting sqref="AE40">
    <cfRule type="expression" dxfId="35" priority="35">
      <formula>IF(RIGHT(TEXT(AE40,"0.#"),1)=".",FALSE,TRUE)</formula>
    </cfRule>
    <cfRule type="expression" dxfId="34" priority="36">
      <formula>IF(RIGHT(TEXT(AE40,"0.#"),1)=".",TRUE,FALSE)</formula>
    </cfRule>
  </conditionalFormatting>
  <conditionalFormatting sqref="AI40">
    <cfRule type="expression" dxfId="33" priority="33">
      <formula>IF(RIGHT(TEXT(AI40,"0.#"),1)=".",FALSE,TRUE)</formula>
    </cfRule>
    <cfRule type="expression" dxfId="32" priority="34">
      <formula>IF(RIGHT(TEXT(AI40,"0.#"),1)=".",TRUE,FALSE)</formula>
    </cfRule>
  </conditionalFormatting>
  <conditionalFormatting sqref="AQ40:AQ41">
    <cfRule type="expression" dxfId="31" priority="31">
      <formula>IF(RIGHT(TEXT(AQ40,"0.#"),1)=".",FALSE,TRUE)</formula>
    </cfRule>
    <cfRule type="expression" dxfId="30" priority="32">
      <formula>IF(RIGHT(TEXT(AQ40,"0.#"),1)=".",TRUE,FALSE)</formula>
    </cfRule>
  </conditionalFormatting>
  <conditionalFormatting sqref="AU40:AU41">
    <cfRule type="expression" dxfId="29" priority="29">
      <formula>IF(RIGHT(TEXT(AU40,"0.#"),1)=".",FALSE,TRUE)</formula>
    </cfRule>
    <cfRule type="expression" dxfId="28" priority="30">
      <formula>IF(RIGHT(TEXT(AU40,"0.#"),1)=".",TRUE,FALSE)</formula>
    </cfRule>
  </conditionalFormatting>
  <conditionalFormatting sqref="AI41 AM41">
    <cfRule type="expression" dxfId="27" priority="27">
      <formula>IF(RIGHT(TEXT(AI41,"0.#"),1)=".",FALSE,TRUE)</formula>
    </cfRule>
    <cfRule type="expression" dxfId="26" priority="28">
      <formula>IF(RIGHT(TEXT(AI41,"0.#"),1)=".",TRUE,FALSE)</formula>
    </cfRule>
  </conditionalFormatting>
  <conditionalFormatting sqref="AE42 AI42">
    <cfRule type="expression" dxfId="25" priority="25">
      <formula>IF(RIGHT(TEXT(AE42,"0.#"),1)=".",FALSE,TRUE)</formula>
    </cfRule>
    <cfRule type="expression" dxfId="24" priority="26">
      <formula>IF(RIGHT(TEXT(AE42,"0.#"),1)=".",TRUE,FALSE)</formula>
    </cfRule>
  </conditionalFormatting>
  <conditionalFormatting sqref="AQ42">
    <cfRule type="expression" dxfId="23" priority="23">
      <formula>IF(RIGHT(TEXT(AQ42,"0.#"),1)=".",FALSE,TRUE)</formula>
    </cfRule>
    <cfRule type="expression" dxfId="22" priority="24">
      <formula>IF(RIGHT(TEXT(AQ42,"0.#"),1)=".",TRUE,FALSE)</formula>
    </cfRule>
  </conditionalFormatting>
  <conditionalFormatting sqref="AU42">
    <cfRule type="expression" dxfId="21" priority="21">
      <formula>IF(RIGHT(TEXT(AU42,"0.#"),1)=".",FALSE,TRUE)</formula>
    </cfRule>
    <cfRule type="expression" dxfId="20" priority="22">
      <formula>IF(RIGHT(TEXT(AU42,"0.#"),1)=".",TRUE,FALSE)</formula>
    </cfRule>
  </conditionalFormatting>
  <conditionalFormatting sqref="AM42">
    <cfRule type="expression" dxfId="19" priority="19">
      <formula>IF(RIGHT(TEXT(AM42,"0.#"),1)=".",FALSE,TRUE)</formula>
    </cfRule>
    <cfRule type="expression" dxfId="18" priority="20">
      <formula>IF(RIGHT(TEXT(AM42,"0.#"),1)=".",TRUE,FALSE)</formula>
    </cfRule>
  </conditionalFormatting>
  <conditionalFormatting sqref="Y103">
    <cfRule type="expression" dxfId="17" priority="17">
      <formula>IF(RIGHT(TEXT(Y103,"0.#"),1)=".",FALSE,TRUE)</formula>
    </cfRule>
    <cfRule type="expression" dxfId="16" priority="18">
      <formula>IF(RIGHT(TEXT(Y103,"0.#"),1)=".",TRUE,FALSE)</formula>
    </cfRule>
  </conditionalFormatting>
  <conditionalFormatting sqref="Y107 Y102">
    <cfRule type="expression" dxfId="15" priority="15">
      <formula>IF(RIGHT(TEXT(Y102,"0.#"),1)=".",FALSE,TRUE)</formula>
    </cfRule>
    <cfRule type="expression" dxfId="14" priority="16">
      <formula>IF(RIGHT(TEXT(Y102,"0.#"),1)=".",TRUE,FALSE)</formula>
    </cfRule>
  </conditionalFormatting>
  <conditionalFormatting sqref="Y104:Y106">
    <cfRule type="expression" dxfId="13" priority="13">
      <formula>IF(RIGHT(TEXT(Y104,"0.#"),1)=".",FALSE,TRUE)</formula>
    </cfRule>
    <cfRule type="expression" dxfId="12" priority="14">
      <formula>IF(RIGHT(TEXT(Y104,"0.#"),1)=".",TRUE,FALSE)</formula>
    </cfRule>
  </conditionalFormatting>
  <conditionalFormatting sqref="Y116:Y123">
    <cfRule type="expression" dxfId="11" priority="11">
      <formula>IF(RIGHT(TEXT(Y116,"0.#"),1)=".",FALSE,TRUE)</formula>
    </cfRule>
    <cfRule type="expression" dxfId="10" priority="12">
      <formula>IF(RIGHT(TEXT(Y116,"0.#"),1)=".",TRUE,FALSE)</formula>
    </cfRule>
  </conditionalFormatting>
  <conditionalFormatting sqref="AL114:AO114">
    <cfRule type="expression" dxfId="9" priority="7">
      <formula>IF(AND(AL114&gt;=0, RIGHT(TEXT(AL114,"0.#"),1)&lt;&gt;"."),TRUE,FALSE)</formula>
    </cfRule>
    <cfRule type="expression" dxfId="8" priority="8">
      <formula>IF(AND(AL114&gt;=0, RIGHT(TEXT(AL114,"0.#"),1)="."),TRUE,FALSE)</formula>
    </cfRule>
    <cfRule type="expression" dxfId="7" priority="9">
      <formula>IF(AND(AL114&lt;0, RIGHT(TEXT(AL114,"0.#"),1)&lt;&gt;"."),TRUE,FALSE)</formula>
    </cfRule>
    <cfRule type="expression" dxfId="6" priority="10">
      <formula>IF(AND(AL114&lt;0, RIGHT(TEXT(AL114,"0.#"),1)="."),TRUE,FALSE)</formula>
    </cfRule>
  </conditionalFormatting>
  <conditionalFormatting sqref="Y114:Y115">
    <cfRule type="expression" dxfId="5" priority="5">
      <formula>IF(RIGHT(TEXT(Y114,"0.#"),1)=".",FALSE,TRUE)</formula>
    </cfRule>
    <cfRule type="expression" dxfId="4" priority="6">
      <formula>IF(RIGHT(TEXT(Y114,"0.#"),1)=".",TRUE,FALSE)</formula>
    </cfRule>
  </conditionalFormatting>
  <conditionalFormatting sqref="AL115:AO123">
    <cfRule type="expression" dxfId="3" priority="1">
      <formula>IF(AND(AL115&gt;=0, RIGHT(TEXT(AL115,"0.#"),1)&lt;&gt;"."),TRUE,FALSE)</formula>
    </cfRule>
    <cfRule type="expression" dxfId="2" priority="2">
      <formula>IF(AND(AL115&gt;=0, RIGHT(TEXT(AL115,"0.#"),1)="."),TRUE,FALSE)</formula>
    </cfRule>
    <cfRule type="expression" dxfId="1" priority="3">
      <formula>IF(AND(AL115&lt;0, RIGHT(TEXT(AL115,"0.#"),1)&lt;&gt;"."),TRUE,FALSE)</formula>
    </cfRule>
    <cfRule type="expression" dxfId="0" priority="4">
      <formula>IF(AND(AL115&lt;0, RIGHT(TEXT(AL115,"0.#"),1)="."),TRUE,FALSE)</formula>
    </cfRule>
  </conditionalFormatting>
  <dataValidations count="15">
    <dataValidation type="custom" allowBlank="1" showInputMessage="1" showErrorMessage="1" errorTitle="法人番号チェック" error="法人番号は13桁の数字で入力してください。" sqref="J114:O123">
      <formula1>OR(J114="-",AND(LEN(J114)=13,IFERROR(SEARCH("-",J114),"")="",IFERROR(SEARCH(".",J114),"")="",ISNUMBER(J114)))</formula1>
    </dataValidation>
    <dataValidation type="list" allowBlank="1" showInputMessage="1" showErrorMessage="1" sqref="Q89:R89 AO89:AP89 AC89:AD89">
      <formula1>#REF!</formula1>
    </dataValidation>
    <dataValidation type="custom" imeMode="disabled" allowBlank="1" showInputMessage="1" showErrorMessage="1" sqref="AY24 P13:AQ19 P20:AJ20 Y102:AB107 AU102:AX107 AQ34:AR34 AU34:AX34 AE35:AX37 AE28:AX29 AE31:AX31 AQ39:AR39 AU39:AX39 AE40:AX42 W24 AL114:AO123 Y114:AB123 P24:V25">
      <formula1>OR(ISNUMBER(P13), P13="-")</formula1>
    </dataValidation>
    <dataValidation type="list" allowBlank="1" showInputMessage="1" showErrorMessage="1" sqref="H73:I77">
      <formula1>T事業番号</formula1>
    </dataValidation>
    <dataValidation type="list" allowBlank="1" showInputMessage="1" showErrorMessage="1" sqref="S5:X5">
      <formula1>T終了年度</formula1>
    </dataValidation>
    <dataValidation type="list" allowBlank="1" showInputMessage="1" showErrorMessage="1" sqref="AR45">
      <formula1>"　, ☑"</formula1>
    </dataValidation>
    <dataValidation type="list" allowBlank="1" showInputMessage="1" showErrorMessage="1" error="プルダウンリストから選択してください。" sqref="AD54:AF57 AD60:AD71 AE60:AF64 AE66:AF71">
      <formula1>"○,△,×,‐"</formula1>
    </dataValidation>
    <dataValidation type="list" allowBlank="1" showInputMessage="1" showErrorMessage="1" error="プルダウンリストから選択してください。" sqref="AD58:AF5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14:AK123">
      <formula1>OR(AND(MOD(IF(ISNUMBER(AH114), AH114, 0.5),1)=0, 0&lt;=AH114), AH114="-")</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87:AK88 X87:Y88 AJ89 L87:L89 M87:M88 X89 AU87:AV88 J73:J77">
      <formula1>0</formula1>
      <formula2>9999</formula2>
    </dataValidation>
    <dataValidation type="whole" allowBlank="1" showInputMessage="1" showErrorMessage="1" sqref="O87:P88 AX87:AX89 AA87:AB88 AM87:AN88">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7" max="16383" man="1"/>
    <brk id="66" max="16383" man="1"/>
    <brk id="99" max="16383" man="1"/>
  </rowBreaks>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入力規則等!$U$13:$U$35</xm:f>
          </x14:formula1>
          <xm:sqref>S89:U89 AJ2:AM2 E73:G77 AE89:AG89 G89:I89 AQ89:AS89</xm:sqref>
        </x14:dataValidation>
        <x14:dataValidation type="list" allowBlank="1" showInputMessage="1" showErrorMessage="1">
          <x14:formula1>
            <xm:f>入力規則等!$U$49</xm:f>
          </x14:formula1>
          <xm:sqref>C73:D77</xm:sqref>
        </x14:dataValidation>
        <x14:dataValidation type="list" allowBlank="1" showInputMessage="1" showErrorMessage="1">
          <x14:formula1>
            <xm:f>入力規則等!$U$56:$U$58</xm:f>
          </x14:formula1>
          <xm:sqref>J89:K89 AT89:AU89 AH89:AI89 V89:W89</xm:sqref>
        </x14:dataValidation>
        <x14:dataValidation type="list" allowBlank="1" showInputMessage="1" showErrorMessage="1">
          <x14:formula1>
            <xm:f>入力規則等!$U$48</xm:f>
          </x14:formula1>
          <xm:sqref>E89:F89</xm:sqref>
        </x14:dataValidation>
        <x14:dataValidation type="list" allowBlank="1" showInputMessage="1" showErrorMessage="1">
          <x14:formula1>
            <xm:f>入力規則等!$W$2:$W$24</xm:f>
          </x14:formula1>
          <xm:sqref>AO87:AP88 Q87:S88 AC87:AE88 E87:G88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J49:T49</xm:sqref>
        </x14:dataValidation>
        <x14:dataValidation type="list" allowBlank="1" showInputMessage="1" showErrorMessage="1">
          <x14:formula1>
            <xm:f>入力規則等!$AG$2:$AG$13</xm:f>
          </x14:formula1>
          <xm:sqref>AC114:AG123</xm:sqref>
        </x14:dataValidation>
        <x14:dataValidation type="list" allowBlank="1" showInputMessage="1" showErrorMessage="1">
          <x14:formula1>
            <xm:f>入力規則等!$U$40:$U$42</xm:f>
          </x14:formula1>
          <xm:sqref>AG87:AH87 U87:V87 I87:J87 AR87:AS87</xm:sqref>
        </x14:dataValidation>
        <x14:dataValidation type="list" allowBlank="1" showInputMessage="1" showErrorMessage="1">
          <x14:formula1>
            <xm:f>入力規則等!$U$7:$U$9</xm:f>
          </x14:formula1>
          <xm:sqref>U88:V88 I88:J88 AG88:AH88 AR88:AS88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5"/>
    <col min="22" max="22" width="3.33203125" style="25" customWidth="1"/>
    <col min="23" max="23" width="12.44140625" style="25" bestFit="1" customWidth="1"/>
    <col min="24" max="24" width="3.6640625" style="25" customWidth="1"/>
    <col min="25" max="25" width="12.44140625" style="30" bestFit="1" customWidth="1"/>
    <col min="26" max="26" width="12.109375" style="25" customWidth="1"/>
    <col min="27" max="27" width="11.33203125" style="30" bestFit="1" customWidth="1"/>
    <col min="28" max="28" width="12.21875" style="30" customWidth="1"/>
    <col min="29" max="29" width="24.109375" style="30" bestFit="1" customWidth="1"/>
    <col min="30" max="30" width="3.77734375" style="30" customWidth="1"/>
    <col min="31" max="31" width="33.77734375" style="30" bestFit="1" customWidth="1"/>
    <col min="32" max="32" width="3" style="25" customWidth="1"/>
    <col min="33" max="33" width="30.6640625" style="25" customWidth="1"/>
    <col min="34" max="34" width="9" style="25"/>
    <col min="35" max="35" width="14.6640625" style="25" customWidth="1"/>
    <col min="36" max="41" width="9" style="25"/>
    <col min="42" max="42" width="13" style="25" customWidth="1"/>
    <col min="43" max="16384" width="9" style="25"/>
  </cols>
  <sheetData>
    <row r="1" spans="1:42" x14ac:dyDescent="0.2">
      <c r="A1" s="22" t="s">
        <v>71</v>
      </c>
      <c r="B1" s="22" t="s">
        <v>72</v>
      </c>
      <c r="F1" s="23" t="s">
        <v>4</v>
      </c>
      <c r="G1" s="23" t="s">
        <v>61</v>
      </c>
      <c r="K1" s="24" t="s">
        <v>89</v>
      </c>
      <c r="L1" s="22" t="s">
        <v>72</v>
      </c>
      <c r="O1" s="12"/>
      <c r="P1" s="23" t="s">
        <v>5</v>
      </c>
      <c r="Q1" s="23" t="s">
        <v>61</v>
      </c>
      <c r="T1" s="12"/>
      <c r="U1" s="26" t="s">
        <v>152</v>
      </c>
      <c r="W1" s="26" t="s">
        <v>151</v>
      </c>
      <c r="Y1" s="26" t="s">
        <v>69</v>
      </c>
      <c r="Z1" s="26" t="s">
        <v>379</v>
      </c>
      <c r="AA1" s="26" t="s">
        <v>70</v>
      </c>
      <c r="AB1" s="26" t="s">
        <v>380</v>
      </c>
      <c r="AC1" s="26" t="s">
        <v>30</v>
      </c>
      <c r="AD1" s="25"/>
      <c r="AE1" s="26" t="s">
        <v>42</v>
      </c>
      <c r="AF1" s="27"/>
      <c r="AG1" s="36" t="s">
        <v>163</v>
      </c>
      <c r="AI1" s="36" t="s">
        <v>166</v>
      </c>
      <c r="AK1" s="36" t="s">
        <v>170</v>
      </c>
      <c r="AM1" s="41"/>
      <c r="AN1" s="41"/>
      <c r="AP1" s="25" t="s">
        <v>207</v>
      </c>
    </row>
    <row r="2" spans="1:42" ht="13.5" customHeight="1" x14ac:dyDescent="0.2">
      <c r="A2" s="13" t="s">
        <v>73</v>
      </c>
      <c r="B2" s="14"/>
      <c r="C2" s="12" t="str">
        <f>IF(B2="","",A2)</f>
        <v/>
      </c>
      <c r="D2" s="12" t="str">
        <f>IF(C2="","",IF(D1&lt;&gt;"",CONCATENATE(D1,"、",C2),C2))</f>
        <v/>
      </c>
      <c r="F2" s="11" t="s">
        <v>60</v>
      </c>
      <c r="G2" s="16" t="s">
        <v>561</v>
      </c>
      <c r="H2" s="12" t="str">
        <f>IF(G2="","",F2)</f>
        <v>一般会計</v>
      </c>
      <c r="I2" s="12" t="str">
        <f>IF(H2="","",IF(I1&lt;&gt;"",CONCATENATE(I1,"、",H2),H2))</f>
        <v>一般会計</v>
      </c>
      <c r="K2" s="13" t="s">
        <v>90</v>
      </c>
      <c r="L2" s="14"/>
      <c r="M2" s="12" t="str">
        <f>IF(L2="","",K2)</f>
        <v/>
      </c>
      <c r="N2" s="12" t="str">
        <f>IF(M2="","",IF(N1&lt;&gt;"",CONCATENATE(N1,"、",M2),M2))</f>
        <v/>
      </c>
      <c r="O2" s="12"/>
      <c r="P2" s="11" t="s">
        <v>62</v>
      </c>
      <c r="Q2" s="16"/>
      <c r="R2" s="12" t="str">
        <f>IF(Q2="","",P2)</f>
        <v/>
      </c>
      <c r="S2" s="12" t="str">
        <f>IF(R2="","",IF(S1&lt;&gt;"",CONCATENATE(S1,"、",R2),R2))</f>
        <v/>
      </c>
      <c r="T2" s="12"/>
      <c r="U2" s="55">
        <v>21</v>
      </c>
      <c r="W2" s="29" t="s">
        <v>157</v>
      </c>
      <c r="Y2" s="29" t="s">
        <v>56</v>
      </c>
      <c r="Z2" s="29" t="s">
        <v>56</v>
      </c>
      <c r="AA2" s="49" t="s">
        <v>249</v>
      </c>
      <c r="AB2" s="49" t="s">
        <v>474</v>
      </c>
      <c r="AC2" s="50" t="s">
        <v>122</v>
      </c>
      <c r="AD2" s="25"/>
      <c r="AE2" s="31" t="s">
        <v>153</v>
      </c>
      <c r="AF2" s="27"/>
      <c r="AG2" s="37" t="s">
        <v>217</v>
      </c>
      <c r="AI2" s="36" t="s">
        <v>246</v>
      </c>
      <c r="AK2" s="36" t="s">
        <v>171</v>
      </c>
      <c r="AM2" s="41"/>
      <c r="AN2" s="41"/>
      <c r="AP2" s="37" t="s">
        <v>217</v>
      </c>
    </row>
    <row r="3" spans="1:42" ht="13.5" customHeight="1" x14ac:dyDescent="0.2">
      <c r="A3" s="13" t="s">
        <v>74</v>
      </c>
      <c r="B3" s="14"/>
      <c r="C3" s="12" t="str">
        <f t="shared" ref="C3:C11" si="0">IF(B3="","",A3)</f>
        <v/>
      </c>
      <c r="D3" s="12" t="str">
        <f>IF(C3="",D2,IF(D2&lt;&gt;"",CONCATENATE(D2,"、",C3),C3))</f>
        <v/>
      </c>
      <c r="F3" s="17" t="s">
        <v>99</v>
      </c>
      <c r="G3" s="16"/>
      <c r="H3" s="12" t="str">
        <f t="shared" ref="H3:H37" si="1">IF(G3="","",F3)</f>
        <v/>
      </c>
      <c r="I3" s="12" t="str">
        <f>IF(H3="",I2,IF(I2&lt;&gt;"",CONCATENATE(I2,"、",H3),H3))</f>
        <v>一般会計</v>
      </c>
      <c r="K3" s="13" t="s">
        <v>91</v>
      </c>
      <c r="L3" s="14"/>
      <c r="M3" s="12" t="str">
        <f t="shared" ref="M3:M11" si="2">IF(L3="","",K3)</f>
        <v/>
      </c>
      <c r="N3" s="12" t="str">
        <f>IF(M3="",N2,IF(N2&lt;&gt;"",CONCATENATE(N2,"、",M3),M3))</f>
        <v/>
      </c>
      <c r="O3" s="12"/>
      <c r="P3" s="11" t="s">
        <v>63</v>
      </c>
      <c r="Q3" s="16"/>
      <c r="R3" s="12" t="str">
        <f t="shared" ref="R3:R8" si="3">IF(Q3="","",P3)</f>
        <v/>
      </c>
      <c r="S3" s="12" t="str">
        <f t="shared" ref="S3:S8" si="4">IF(R3="",S2,IF(S2&lt;&gt;"",CONCATENATE(S2,"、",R3),R3))</f>
        <v/>
      </c>
      <c r="T3" s="12"/>
      <c r="U3" s="29" t="s">
        <v>505</v>
      </c>
      <c r="W3" s="29" t="s">
        <v>132</v>
      </c>
      <c r="Y3" s="29" t="s">
        <v>57</v>
      </c>
      <c r="Z3" s="29" t="s">
        <v>381</v>
      </c>
      <c r="AA3" s="49" t="s">
        <v>347</v>
      </c>
      <c r="AB3" s="49" t="s">
        <v>475</v>
      </c>
      <c r="AC3" s="50" t="s">
        <v>123</v>
      </c>
      <c r="AD3" s="25"/>
      <c r="AE3" s="31" t="s">
        <v>154</v>
      </c>
      <c r="AF3" s="27"/>
      <c r="AG3" s="37" t="s">
        <v>218</v>
      </c>
      <c r="AI3" s="36" t="s">
        <v>165</v>
      </c>
      <c r="AK3" s="36" t="str">
        <f>CHAR(CODE(AK2)+1)</f>
        <v>B</v>
      </c>
      <c r="AM3" s="41"/>
      <c r="AN3" s="41"/>
      <c r="AP3" s="37" t="s">
        <v>218</v>
      </c>
    </row>
    <row r="4" spans="1:42" ht="13.5" customHeight="1" x14ac:dyDescent="0.2">
      <c r="A4" s="13" t="s">
        <v>75</v>
      </c>
      <c r="B4" s="14"/>
      <c r="C4" s="12" t="str">
        <f t="shared" si="0"/>
        <v/>
      </c>
      <c r="D4" s="12" t="str">
        <f>IF(C4="",D3,IF(D3&lt;&gt;"",CONCATENATE(D3,"、",C4),C4))</f>
        <v/>
      </c>
      <c r="F4" s="17" t="s">
        <v>100</v>
      </c>
      <c r="G4" s="16"/>
      <c r="H4" s="12" t="str">
        <f t="shared" si="1"/>
        <v/>
      </c>
      <c r="I4" s="12" t="str">
        <f t="shared" ref="I4:I37" si="5">IF(H4="",I3,IF(I3&lt;&gt;"",CONCATENATE(I3,"、",H4),H4))</f>
        <v>一般会計</v>
      </c>
      <c r="K4" s="13" t="s">
        <v>92</v>
      </c>
      <c r="L4" s="14"/>
      <c r="M4" s="12" t="str">
        <f t="shared" si="2"/>
        <v/>
      </c>
      <c r="N4" s="12" t="str">
        <f t="shared" ref="N4:N11" si="6">IF(M4="",N3,IF(N3&lt;&gt;"",CONCATENATE(N3,"、",M4),M4))</f>
        <v/>
      </c>
      <c r="O4" s="12"/>
      <c r="P4" s="11" t="s">
        <v>64</v>
      </c>
      <c r="Q4" s="16"/>
      <c r="R4" s="12" t="str">
        <f t="shared" si="3"/>
        <v/>
      </c>
      <c r="S4" s="12" t="str">
        <f t="shared" si="4"/>
        <v/>
      </c>
      <c r="T4" s="12"/>
      <c r="U4" s="29" t="s">
        <v>553</v>
      </c>
      <c r="W4" s="29" t="s">
        <v>133</v>
      </c>
      <c r="Y4" s="29" t="s">
        <v>254</v>
      </c>
      <c r="Z4" s="29" t="s">
        <v>382</v>
      </c>
      <c r="AA4" s="49" t="s">
        <v>348</v>
      </c>
      <c r="AB4" s="49" t="s">
        <v>476</v>
      </c>
      <c r="AC4" s="49" t="s">
        <v>124</v>
      </c>
      <c r="AD4" s="25"/>
      <c r="AE4" s="31" t="s">
        <v>155</v>
      </c>
      <c r="AF4" s="27"/>
      <c r="AG4" s="37" t="s">
        <v>219</v>
      </c>
      <c r="AI4" s="36" t="s">
        <v>167</v>
      </c>
      <c r="AK4" s="36" t="str">
        <f t="shared" ref="AK4:AK49" si="7">CHAR(CODE(AK3)+1)</f>
        <v>C</v>
      </c>
      <c r="AM4" s="41"/>
      <c r="AN4" s="41"/>
      <c r="AP4" s="37" t="s">
        <v>219</v>
      </c>
    </row>
    <row r="5" spans="1:42" ht="13.5" customHeight="1" x14ac:dyDescent="0.2">
      <c r="A5" s="13" t="s">
        <v>76</v>
      </c>
      <c r="B5" s="14"/>
      <c r="C5" s="12" t="str">
        <f t="shared" si="0"/>
        <v/>
      </c>
      <c r="D5" s="12" t="str">
        <f>IF(C5="",D4,IF(D4&lt;&gt;"",CONCATENATE(D4,"、",C5),C5))</f>
        <v/>
      </c>
      <c r="F5" s="17" t="s">
        <v>101</v>
      </c>
      <c r="G5" s="16"/>
      <c r="H5" s="12" t="str">
        <f t="shared" si="1"/>
        <v/>
      </c>
      <c r="I5" s="12" t="str">
        <f t="shared" si="5"/>
        <v>一般会計</v>
      </c>
      <c r="K5" s="13" t="s">
        <v>93</v>
      </c>
      <c r="L5" s="14"/>
      <c r="M5" s="12" t="str">
        <f t="shared" si="2"/>
        <v/>
      </c>
      <c r="N5" s="12" t="str">
        <f t="shared" si="6"/>
        <v/>
      </c>
      <c r="O5" s="12"/>
      <c r="P5" s="11" t="s">
        <v>65</v>
      </c>
      <c r="Q5" s="16"/>
      <c r="R5" s="12" t="str">
        <f t="shared" si="3"/>
        <v/>
      </c>
      <c r="S5" s="12" t="str">
        <f t="shared" si="4"/>
        <v/>
      </c>
      <c r="T5" s="12"/>
      <c r="W5" s="29" t="s">
        <v>529</v>
      </c>
      <c r="Y5" s="29" t="s">
        <v>255</v>
      </c>
      <c r="Z5" s="29" t="s">
        <v>383</v>
      </c>
      <c r="AA5" s="49" t="s">
        <v>349</v>
      </c>
      <c r="AB5" s="49" t="s">
        <v>477</v>
      </c>
      <c r="AC5" s="49" t="s">
        <v>156</v>
      </c>
      <c r="AD5" s="28"/>
      <c r="AE5" s="31" t="s">
        <v>229</v>
      </c>
      <c r="AF5" s="27"/>
      <c r="AG5" s="37" t="s">
        <v>220</v>
      </c>
      <c r="AI5" s="36" t="s">
        <v>252</v>
      </c>
      <c r="AK5" s="36" t="str">
        <f t="shared" si="7"/>
        <v>D</v>
      </c>
      <c r="AP5" s="37" t="s">
        <v>220</v>
      </c>
    </row>
    <row r="6" spans="1:42" ht="13.5" customHeight="1" x14ac:dyDescent="0.2">
      <c r="A6" s="13" t="s">
        <v>77</v>
      </c>
      <c r="B6" s="14"/>
      <c r="C6" s="12" t="str">
        <f t="shared" si="0"/>
        <v/>
      </c>
      <c r="D6" s="12" t="str">
        <f t="shared" ref="D6:D21" si="8">IF(C6="",D5,IF(D5&lt;&gt;"",CONCATENATE(D5,"、",C6),C6))</f>
        <v/>
      </c>
      <c r="F6" s="17" t="s">
        <v>102</v>
      </c>
      <c r="G6" s="16"/>
      <c r="H6" s="12" t="str">
        <f t="shared" si="1"/>
        <v/>
      </c>
      <c r="I6" s="12" t="str">
        <f t="shared" si="5"/>
        <v>一般会計</v>
      </c>
      <c r="K6" s="13" t="s">
        <v>94</v>
      </c>
      <c r="L6" s="14"/>
      <c r="M6" s="12" t="str">
        <f t="shared" si="2"/>
        <v/>
      </c>
      <c r="N6" s="12" t="str">
        <f t="shared" si="6"/>
        <v/>
      </c>
      <c r="O6" s="12"/>
      <c r="P6" s="11" t="s">
        <v>66</v>
      </c>
      <c r="Q6" s="16" t="s">
        <v>561</v>
      </c>
      <c r="R6" s="12" t="str">
        <f t="shared" si="3"/>
        <v>交付</v>
      </c>
      <c r="S6" s="12" t="str">
        <f t="shared" si="4"/>
        <v>交付</v>
      </c>
      <c r="T6" s="12"/>
      <c r="U6" s="29" t="s">
        <v>231</v>
      </c>
      <c r="W6" s="29" t="s">
        <v>531</v>
      </c>
      <c r="Y6" s="29" t="s">
        <v>256</v>
      </c>
      <c r="Z6" s="29" t="s">
        <v>384</v>
      </c>
      <c r="AA6" s="49" t="s">
        <v>350</v>
      </c>
      <c r="AB6" s="49" t="s">
        <v>478</v>
      </c>
      <c r="AC6" s="49" t="s">
        <v>125</v>
      </c>
      <c r="AD6" s="28"/>
      <c r="AE6" s="31" t="s">
        <v>227</v>
      </c>
      <c r="AF6" s="27"/>
      <c r="AG6" s="37" t="s">
        <v>221</v>
      </c>
      <c r="AI6" s="36" t="s">
        <v>253</v>
      </c>
      <c r="AK6" s="36" t="str">
        <f>CHAR(CODE(AK5)+1)</f>
        <v>E</v>
      </c>
      <c r="AP6" s="37" t="s">
        <v>221</v>
      </c>
    </row>
    <row r="7" spans="1:42" ht="13.5" customHeight="1" x14ac:dyDescent="0.2">
      <c r="A7" s="13" t="s">
        <v>78</v>
      </c>
      <c r="B7" s="14"/>
      <c r="C7" s="12" t="str">
        <f t="shared" si="0"/>
        <v/>
      </c>
      <c r="D7" s="12" t="str">
        <f t="shared" si="8"/>
        <v/>
      </c>
      <c r="F7" s="17" t="s">
        <v>178</v>
      </c>
      <c r="G7" s="16"/>
      <c r="H7" s="12" t="str">
        <f t="shared" si="1"/>
        <v/>
      </c>
      <c r="I7" s="12" t="str">
        <f t="shared" si="5"/>
        <v>一般会計</v>
      </c>
      <c r="K7" s="13" t="s">
        <v>95</v>
      </c>
      <c r="L7" s="14"/>
      <c r="M7" s="12" t="str">
        <f t="shared" si="2"/>
        <v/>
      </c>
      <c r="N7" s="12" t="str">
        <f t="shared" si="6"/>
        <v/>
      </c>
      <c r="O7" s="12"/>
      <c r="P7" s="11" t="s">
        <v>67</v>
      </c>
      <c r="Q7" s="16"/>
      <c r="R7" s="12" t="str">
        <f t="shared" si="3"/>
        <v/>
      </c>
      <c r="S7" s="12" t="str">
        <f t="shared" si="4"/>
        <v>交付</v>
      </c>
      <c r="T7" s="12"/>
      <c r="U7" s="29"/>
      <c r="W7" s="29" t="s">
        <v>134</v>
      </c>
      <c r="Y7" s="29" t="s">
        <v>257</v>
      </c>
      <c r="Z7" s="29" t="s">
        <v>385</v>
      </c>
      <c r="AA7" s="49" t="s">
        <v>351</v>
      </c>
      <c r="AB7" s="49" t="s">
        <v>479</v>
      </c>
      <c r="AC7" s="28"/>
      <c r="AD7" s="28"/>
      <c r="AE7" s="29" t="s">
        <v>125</v>
      </c>
      <c r="AF7" s="27"/>
      <c r="AG7" s="37" t="s">
        <v>222</v>
      </c>
      <c r="AH7" s="44"/>
      <c r="AI7" s="37" t="s">
        <v>242</v>
      </c>
      <c r="AK7" s="36" t="str">
        <f>CHAR(CODE(AK6)+1)</f>
        <v>F</v>
      </c>
      <c r="AP7" s="37" t="s">
        <v>222</v>
      </c>
    </row>
    <row r="8" spans="1:42" ht="13.5" customHeight="1" x14ac:dyDescent="0.2">
      <c r="A8" s="13" t="s">
        <v>79</v>
      </c>
      <c r="B8" s="14"/>
      <c r="C8" s="12" t="str">
        <f t="shared" si="0"/>
        <v/>
      </c>
      <c r="D8" s="12" t="str">
        <f t="shared" si="8"/>
        <v/>
      </c>
      <c r="F8" s="17" t="s">
        <v>103</v>
      </c>
      <c r="G8" s="16"/>
      <c r="H8" s="12" t="str">
        <f t="shared" si="1"/>
        <v/>
      </c>
      <c r="I8" s="12" t="str">
        <f t="shared" si="5"/>
        <v>一般会計</v>
      </c>
      <c r="K8" s="13" t="s">
        <v>96</v>
      </c>
      <c r="L8" s="14"/>
      <c r="M8" s="12" t="str">
        <f t="shared" si="2"/>
        <v/>
      </c>
      <c r="N8" s="12" t="str">
        <f t="shared" si="6"/>
        <v/>
      </c>
      <c r="O8" s="12"/>
      <c r="P8" s="11" t="s">
        <v>68</v>
      </c>
      <c r="Q8" s="16"/>
      <c r="R8" s="12" t="str">
        <f t="shared" si="3"/>
        <v/>
      </c>
      <c r="S8" s="12" t="str">
        <f t="shared" si="4"/>
        <v>交付</v>
      </c>
      <c r="T8" s="12"/>
      <c r="U8" s="29" t="s">
        <v>250</v>
      </c>
      <c r="W8" s="29" t="s">
        <v>135</v>
      </c>
      <c r="Y8" s="29" t="s">
        <v>258</v>
      </c>
      <c r="Z8" s="29" t="s">
        <v>386</v>
      </c>
      <c r="AA8" s="49" t="s">
        <v>352</v>
      </c>
      <c r="AB8" s="49" t="s">
        <v>480</v>
      </c>
      <c r="AC8" s="28"/>
      <c r="AD8" s="28"/>
      <c r="AE8" s="28"/>
      <c r="AF8" s="27"/>
      <c r="AG8" s="37" t="s">
        <v>223</v>
      </c>
      <c r="AI8" s="36" t="s">
        <v>243</v>
      </c>
      <c r="AK8" s="36" t="str">
        <f t="shared" si="7"/>
        <v>G</v>
      </c>
      <c r="AP8" s="37" t="s">
        <v>223</v>
      </c>
    </row>
    <row r="9" spans="1:42" ht="13.5" customHeight="1" x14ac:dyDescent="0.2">
      <c r="A9" s="13" t="s">
        <v>80</v>
      </c>
      <c r="B9" s="14"/>
      <c r="C9" s="12" t="str">
        <f t="shared" si="0"/>
        <v/>
      </c>
      <c r="D9" s="12" t="str">
        <f t="shared" si="8"/>
        <v/>
      </c>
      <c r="F9" s="17" t="s">
        <v>179</v>
      </c>
      <c r="G9" s="16"/>
      <c r="H9" s="12" t="str">
        <f t="shared" si="1"/>
        <v/>
      </c>
      <c r="I9" s="12" t="str">
        <f t="shared" si="5"/>
        <v>一般会計</v>
      </c>
      <c r="K9" s="13" t="s">
        <v>97</v>
      </c>
      <c r="L9" s="14"/>
      <c r="M9" s="12" t="str">
        <f t="shared" si="2"/>
        <v/>
      </c>
      <c r="N9" s="12" t="str">
        <f t="shared" si="6"/>
        <v/>
      </c>
      <c r="O9" s="12"/>
      <c r="P9" s="12"/>
      <c r="Q9" s="18"/>
      <c r="T9" s="12"/>
      <c r="U9" s="29" t="s">
        <v>251</v>
      </c>
      <c r="W9" s="29" t="s">
        <v>136</v>
      </c>
      <c r="Y9" s="29" t="s">
        <v>259</v>
      </c>
      <c r="Z9" s="29" t="s">
        <v>387</v>
      </c>
      <c r="AA9" s="49" t="s">
        <v>353</v>
      </c>
      <c r="AB9" s="49" t="s">
        <v>481</v>
      </c>
      <c r="AC9" s="28"/>
      <c r="AD9" s="28"/>
      <c r="AE9" s="28"/>
      <c r="AF9" s="27"/>
      <c r="AG9" s="37" t="s">
        <v>224</v>
      </c>
      <c r="AI9" s="40"/>
      <c r="AK9" s="36" t="str">
        <f t="shared" si="7"/>
        <v>H</v>
      </c>
      <c r="AP9" s="37" t="s">
        <v>224</v>
      </c>
    </row>
    <row r="10" spans="1:42" ht="13.5" customHeight="1" x14ac:dyDescent="0.2">
      <c r="A10" s="13" t="s">
        <v>196</v>
      </c>
      <c r="B10" s="14"/>
      <c r="C10" s="12" t="str">
        <f t="shared" si="0"/>
        <v/>
      </c>
      <c r="D10" s="12" t="str">
        <f t="shared" si="8"/>
        <v/>
      </c>
      <c r="F10" s="17" t="s">
        <v>104</v>
      </c>
      <c r="G10" s="16"/>
      <c r="H10" s="12" t="str">
        <f t="shared" si="1"/>
        <v/>
      </c>
      <c r="I10" s="12" t="str">
        <f t="shared" si="5"/>
        <v>一般会計</v>
      </c>
      <c r="K10" s="13" t="s">
        <v>197</v>
      </c>
      <c r="L10" s="14"/>
      <c r="M10" s="12" t="str">
        <f t="shared" si="2"/>
        <v/>
      </c>
      <c r="N10" s="12" t="str">
        <f t="shared" si="6"/>
        <v/>
      </c>
      <c r="O10" s="12"/>
      <c r="P10" s="12" t="str">
        <f>S8</f>
        <v>交付</v>
      </c>
      <c r="Q10" s="18"/>
      <c r="T10" s="12"/>
      <c r="W10" s="29" t="s">
        <v>137</v>
      </c>
      <c r="Y10" s="29" t="s">
        <v>260</v>
      </c>
      <c r="Z10" s="29" t="s">
        <v>388</v>
      </c>
      <c r="AA10" s="49" t="s">
        <v>354</v>
      </c>
      <c r="AB10" s="49" t="s">
        <v>482</v>
      </c>
      <c r="AC10" s="28"/>
      <c r="AD10" s="28"/>
      <c r="AE10" s="28"/>
      <c r="AF10" s="27"/>
      <c r="AG10" s="37" t="s">
        <v>211</v>
      </c>
      <c r="AK10" s="36" t="str">
        <f t="shared" si="7"/>
        <v>I</v>
      </c>
      <c r="AP10" s="36" t="s">
        <v>208</v>
      </c>
    </row>
    <row r="11" spans="1:42" ht="13.5" customHeight="1" x14ac:dyDescent="0.2">
      <c r="A11" s="13" t="s">
        <v>81</v>
      </c>
      <c r="B11" s="14"/>
      <c r="C11" s="12" t="str">
        <f t="shared" si="0"/>
        <v/>
      </c>
      <c r="D11" s="12" t="str">
        <f t="shared" si="8"/>
        <v/>
      </c>
      <c r="F11" s="17" t="s">
        <v>105</v>
      </c>
      <c r="G11" s="16"/>
      <c r="H11" s="12" t="str">
        <f t="shared" si="1"/>
        <v/>
      </c>
      <c r="I11" s="12" t="str">
        <f t="shared" si="5"/>
        <v>一般会計</v>
      </c>
      <c r="K11" s="13" t="s">
        <v>98</v>
      </c>
      <c r="L11" s="14" t="s">
        <v>561</v>
      </c>
      <c r="M11" s="12" t="str">
        <f t="shared" si="2"/>
        <v>その他の事項経費</v>
      </c>
      <c r="N11" s="12" t="str">
        <f t="shared" si="6"/>
        <v>その他の事項経費</v>
      </c>
      <c r="O11" s="12"/>
      <c r="P11" s="12"/>
      <c r="Q11" s="18"/>
      <c r="T11" s="12"/>
      <c r="W11" s="29" t="s">
        <v>550</v>
      </c>
      <c r="Y11" s="29" t="s">
        <v>261</v>
      </c>
      <c r="Z11" s="29" t="s">
        <v>389</v>
      </c>
      <c r="AA11" s="49" t="s">
        <v>355</v>
      </c>
      <c r="AB11" s="49" t="s">
        <v>483</v>
      </c>
      <c r="AC11" s="28"/>
      <c r="AD11" s="28"/>
      <c r="AE11" s="28"/>
      <c r="AF11" s="27"/>
      <c r="AG11" s="36" t="s">
        <v>214</v>
      </c>
      <c r="AK11" s="36" t="str">
        <f t="shared" si="7"/>
        <v>J</v>
      </c>
    </row>
    <row r="12" spans="1:42" ht="13.5" customHeight="1" x14ac:dyDescent="0.2">
      <c r="A12" s="13" t="s">
        <v>82</v>
      </c>
      <c r="B12" s="14"/>
      <c r="C12" s="12" t="str">
        <f t="shared" ref="C12:C23" si="9">IF(B12="","",A12)</f>
        <v/>
      </c>
      <c r="D12" s="12" t="str">
        <f t="shared" si="8"/>
        <v/>
      </c>
      <c r="F12" s="17" t="s">
        <v>106</v>
      </c>
      <c r="G12" s="16"/>
      <c r="H12" s="12" t="str">
        <f t="shared" si="1"/>
        <v/>
      </c>
      <c r="I12" s="12" t="str">
        <f t="shared" si="5"/>
        <v>一般会計</v>
      </c>
      <c r="K12" s="12"/>
      <c r="L12" s="12"/>
      <c r="O12" s="12"/>
      <c r="P12" s="12"/>
      <c r="Q12" s="18"/>
      <c r="T12" s="12"/>
      <c r="U12" s="26" t="s">
        <v>506</v>
      </c>
      <c r="W12" s="29" t="s">
        <v>138</v>
      </c>
      <c r="Y12" s="29" t="s">
        <v>262</v>
      </c>
      <c r="Z12" s="29" t="s">
        <v>390</v>
      </c>
      <c r="AA12" s="49" t="s">
        <v>356</v>
      </c>
      <c r="AB12" s="49" t="s">
        <v>484</v>
      </c>
      <c r="AC12" s="28"/>
      <c r="AD12" s="28"/>
      <c r="AE12" s="28"/>
      <c r="AF12" s="27"/>
      <c r="AG12" s="36" t="s">
        <v>212</v>
      </c>
      <c r="AK12" s="36" t="str">
        <f t="shared" si="7"/>
        <v>K</v>
      </c>
    </row>
    <row r="13" spans="1:42" ht="13.5" customHeight="1" x14ac:dyDescent="0.2">
      <c r="A13" s="13" t="s">
        <v>83</v>
      </c>
      <c r="B13" s="14"/>
      <c r="C13" s="12" t="str">
        <f t="shared" si="9"/>
        <v/>
      </c>
      <c r="D13" s="12" t="str">
        <f t="shared" si="8"/>
        <v/>
      </c>
      <c r="F13" s="17" t="s">
        <v>107</v>
      </c>
      <c r="G13" s="16"/>
      <c r="H13" s="12" t="str">
        <f t="shared" si="1"/>
        <v/>
      </c>
      <c r="I13" s="12" t="str">
        <f t="shared" si="5"/>
        <v>一般会計</v>
      </c>
      <c r="K13" s="12" t="str">
        <f>N11</f>
        <v>その他の事項経費</v>
      </c>
      <c r="L13" s="12"/>
      <c r="O13" s="12"/>
      <c r="P13" s="12"/>
      <c r="Q13" s="18"/>
      <c r="T13" s="12"/>
      <c r="U13" s="29" t="s">
        <v>157</v>
      </c>
      <c r="W13" s="29" t="s">
        <v>139</v>
      </c>
      <c r="Y13" s="29" t="s">
        <v>263</v>
      </c>
      <c r="Z13" s="29" t="s">
        <v>391</v>
      </c>
      <c r="AA13" s="49" t="s">
        <v>357</v>
      </c>
      <c r="AB13" s="49" t="s">
        <v>485</v>
      </c>
      <c r="AC13" s="28"/>
      <c r="AD13" s="28"/>
      <c r="AE13" s="28"/>
      <c r="AF13" s="27"/>
      <c r="AG13" s="36" t="s">
        <v>213</v>
      </c>
      <c r="AK13" s="36" t="str">
        <f t="shared" si="7"/>
        <v>L</v>
      </c>
    </row>
    <row r="14" spans="1:42" ht="13.5" customHeight="1" x14ac:dyDescent="0.2">
      <c r="A14" s="13" t="s">
        <v>84</v>
      </c>
      <c r="B14" s="14"/>
      <c r="C14" s="12" t="str">
        <f t="shared" si="9"/>
        <v/>
      </c>
      <c r="D14" s="12" t="str">
        <f t="shared" si="8"/>
        <v/>
      </c>
      <c r="F14" s="17" t="s">
        <v>108</v>
      </c>
      <c r="G14" s="16"/>
      <c r="H14" s="12" t="str">
        <f t="shared" si="1"/>
        <v/>
      </c>
      <c r="I14" s="12" t="str">
        <f t="shared" si="5"/>
        <v>一般会計</v>
      </c>
      <c r="K14" s="12"/>
      <c r="L14" s="12"/>
      <c r="O14" s="12"/>
      <c r="P14" s="12"/>
      <c r="Q14" s="18"/>
      <c r="T14" s="12"/>
      <c r="U14" s="29" t="s">
        <v>507</v>
      </c>
      <c r="W14" s="29" t="s">
        <v>140</v>
      </c>
      <c r="Y14" s="29" t="s">
        <v>264</v>
      </c>
      <c r="Z14" s="29" t="s">
        <v>392</v>
      </c>
      <c r="AA14" s="49" t="s">
        <v>358</v>
      </c>
      <c r="AB14" s="49" t="s">
        <v>486</v>
      </c>
      <c r="AC14" s="28"/>
      <c r="AD14" s="28"/>
      <c r="AE14" s="28"/>
      <c r="AF14" s="27"/>
      <c r="AG14" s="40"/>
      <c r="AK14" s="36" t="str">
        <f t="shared" si="7"/>
        <v>M</v>
      </c>
    </row>
    <row r="15" spans="1:42" ht="13.5" customHeight="1" x14ac:dyDescent="0.2">
      <c r="A15" s="13" t="s">
        <v>85</v>
      </c>
      <c r="B15" s="14" t="s">
        <v>561</v>
      </c>
      <c r="C15" s="12" t="str">
        <f t="shared" si="9"/>
        <v>男女共同参画</v>
      </c>
      <c r="D15" s="12" t="str">
        <f t="shared" si="8"/>
        <v>男女共同参画</v>
      </c>
      <c r="F15" s="17" t="s">
        <v>109</v>
      </c>
      <c r="G15" s="16"/>
      <c r="H15" s="12" t="str">
        <f t="shared" si="1"/>
        <v/>
      </c>
      <c r="I15" s="12" t="str">
        <f t="shared" si="5"/>
        <v>一般会計</v>
      </c>
      <c r="K15" s="12"/>
      <c r="L15" s="12"/>
      <c r="O15" s="12"/>
      <c r="P15" s="12"/>
      <c r="Q15" s="18"/>
      <c r="T15" s="12"/>
      <c r="U15" s="29" t="s">
        <v>508</v>
      </c>
      <c r="W15" s="29" t="s">
        <v>141</v>
      </c>
      <c r="Y15" s="29" t="s">
        <v>265</v>
      </c>
      <c r="Z15" s="29" t="s">
        <v>393</v>
      </c>
      <c r="AA15" s="49" t="s">
        <v>359</v>
      </c>
      <c r="AB15" s="49" t="s">
        <v>487</v>
      </c>
      <c r="AC15" s="28"/>
      <c r="AD15" s="28"/>
      <c r="AE15" s="28"/>
      <c r="AF15" s="27"/>
      <c r="AG15" s="41"/>
      <c r="AK15" s="36" t="str">
        <f t="shared" si="7"/>
        <v>N</v>
      </c>
    </row>
    <row r="16" spans="1:42" ht="13.5" customHeight="1" x14ac:dyDescent="0.2">
      <c r="A16" s="13" t="s">
        <v>86</v>
      </c>
      <c r="B16" s="14"/>
      <c r="C16" s="12" t="str">
        <f t="shared" si="9"/>
        <v/>
      </c>
      <c r="D16" s="12" t="str">
        <f t="shared" si="8"/>
        <v>男女共同参画</v>
      </c>
      <c r="F16" s="17" t="s">
        <v>110</v>
      </c>
      <c r="G16" s="16"/>
      <c r="H16" s="12" t="str">
        <f t="shared" si="1"/>
        <v/>
      </c>
      <c r="I16" s="12" t="str">
        <f t="shared" si="5"/>
        <v>一般会計</v>
      </c>
      <c r="K16" s="12"/>
      <c r="L16" s="12"/>
      <c r="O16" s="12"/>
      <c r="P16" s="12"/>
      <c r="Q16" s="18"/>
      <c r="T16" s="12"/>
      <c r="U16" s="29" t="s">
        <v>509</v>
      </c>
      <c r="W16" s="29" t="s">
        <v>142</v>
      </c>
      <c r="Y16" s="29" t="s">
        <v>266</v>
      </c>
      <c r="Z16" s="29" t="s">
        <v>394</v>
      </c>
      <c r="AA16" s="49" t="s">
        <v>360</v>
      </c>
      <c r="AB16" s="49" t="s">
        <v>488</v>
      </c>
      <c r="AC16" s="28"/>
      <c r="AD16" s="28"/>
      <c r="AE16" s="28"/>
      <c r="AF16" s="27"/>
      <c r="AG16" s="41"/>
      <c r="AK16" s="36" t="str">
        <f t="shared" si="7"/>
        <v>O</v>
      </c>
    </row>
    <row r="17" spans="1:37" ht="13.5" customHeight="1" x14ac:dyDescent="0.2">
      <c r="A17" s="13" t="s">
        <v>87</v>
      </c>
      <c r="B17" s="14"/>
      <c r="C17" s="12" t="str">
        <f t="shared" si="9"/>
        <v/>
      </c>
      <c r="D17" s="12" t="str">
        <f t="shared" si="8"/>
        <v>男女共同参画</v>
      </c>
      <c r="F17" s="17" t="s">
        <v>111</v>
      </c>
      <c r="G17" s="16"/>
      <c r="H17" s="12" t="str">
        <f t="shared" si="1"/>
        <v/>
      </c>
      <c r="I17" s="12" t="str">
        <f t="shared" si="5"/>
        <v>一般会計</v>
      </c>
      <c r="K17" s="12"/>
      <c r="L17" s="12"/>
      <c r="O17" s="12"/>
      <c r="P17" s="12"/>
      <c r="Q17" s="18"/>
      <c r="T17" s="12"/>
      <c r="U17" s="29" t="s">
        <v>527</v>
      </c>
      <c r="W17" s="29" t="s">
        <v>143</v>
      </c>
      <c r="Y17" s="29" t="s">
        <v>267</v>
      </c>
      <c r="Z17" s="29" t="s">
        <v>395</v>
      </c>
      <c r="AA17" s="49" t="s">
        <v>361</v>
      </c>
      <c r="AB17" s="49" t="s">
        <v>489</v>
      </c>
      <c r="AC17" s="28"/>
      <c r="AD17" s="28"/>
      <c r="AE17" s="28"/>
      <c r="AF17" s="27"/>
      <c r="AG17" s="41"/>
      <c r="AK17" s="36" t="str">
        <f t="shared" si="7"/>
        <v>P</v>
      </c>
    </row>
    <row r="18" spans="1:37" ht="13.5" customHeight="1" x14ac:dyDescent="0.2">
      <c r="A18" s="13" t="s">
        <v>88</v>
      </c>
      <c r="B18" s="14"/>
      <c r="C18" s="12" t="str">
        <f t="shared" si="9"/>
        <v/>
      </c>
      <c r="D18" s="12" t="str">
        <f t="shared" si="8"/>
        <v>男女共同参画</v>
      </c>
      <c r="F18" s="17" t="s">
        <v>112</v>
      </c>
      <c r="G18" s="16"/>
      <c r="H18" s="12" t="str">
        <f t="shared" si="1"/>
        <v/>
      </c>
      <c r="I18" s="12" t="str">
        <f t="shared" si="5"/>
        <v>一般会計</v>
      </c>
      <c r="K18" s="12"/>
      <c r="L18" s="12"/>
      <c r="O18" s="12"/>
      <c r="P18" s="12"/>
      <c r="Q18" s="18"/>
      <c r="T18" s="12"/>
      <c r="U18" s="29" t="s">
        <v>510</v>
      </c>
      <c r="W18" s="29" t="s">
        <v>144</v>
      </c>
      <c r="Y18" s="29" t="s">
        <v>268</v>
      </c>
      <c r="Z18" s="29" t="s">
        <v>396</v>
      </c>
      <c r="AA18" s="49" t="s">
        <v>362</v>
      </c>
      <c r="AB18" s="49" t="s">
        <v>490</v>
      </c>
      <c r="AC18" s="28"/>
      <c r="AD18" s="28"/>
      <c r="AE18" s="28"/>
      <c r="AF18" s="27"/>
      <c r="AK18" s="36" t="str">
        <f t="shared" si="7"/>
        <v>Q</v>
      </c>
    </row>
    <row r="19" spans="1:37" ht="13.5" customHeight="1" x14ac:dyDescent="0.2">
      <c r="A19" s="13" t="s">
        <v>189</v>
      </c>
      <c r="B19" s="14"/>
      <c r="C19" s="12" t="str">
        <f t="shared" si="9"/>
        <v/>
      </c>
      <c r="D19" s="12" t="str">
        <f t="shared" si="8"/>
        <v>男女共同参画</v>
      </c>
      <c r="F19" s="17" t="s">
        <v>113</v>
      </c>
      <c r="G19" s="16"/>
      <c r="H19" s="12" t="str">
        <f t="shared" si="1"/>
        <v/>
      </c>
      <c r="I19" s="12" t="str">
        <f t="shared" si="5"/>
        <v>一般会計</v>
      </c>
      <c r="K19" s="12"/>
      <c r="L19" s="12"/>
      <c r="O19" s="12"/>
      <c r="P19" s="12"/>
      <c r="Q19" s="18"/>
      <c r="T19" s="12"/>
      <c r="U19" s="29" t="s">
        <v>511</v>
      </c>
      <c r="W19" s="29" t="s">
        <v>145</v>
      </c>
      <c r="Y19" s="29" t="s">
        <v>269</v>
      </c>
      <c r="Z19" s="29" t="s">
        <v>397</v>
      </c>
      <c r="AA19" s="49" t="s">
        <v>363</v>
      </c>
      <c r="AB19" s="49" t="s">
        <v>491</v>
      </c>
      <c r="AC19" s="28"/>
      <c r="AD19" s="28"/>
      <c r="AE19" s="28"/>
      <c r="AF19" s="27"/>
      <c r="AK19" s="36" t="str">
        <f t="shared" si="7"/>
        <v>R</v>
      </c>
    </row>
    <row r="20" spans="1:37" ht="13.5" customHeight="1" x14ac:dyDescent="0.2">
      <c r="A20" s="13" t="s">
        <v>190</v>
      </c>
      <c r="B20" s="14" t="s">
        <v>561</v>
      </c>
      <c r="C20" s="12" t="str">
        <f t="shared" si="9"/>
        <v>地方創生</v>
      </c>
      <c r="D20" s="12" t="str">
        <f t="shared" si="8"/>
        <v>男女共同参画、地方創生</v>
      </c>
      <c r="F20" s="17" t="s">
        <v>188</v>
      </c>
      <c r="G20" s="16"/>
      <c r="H20" s="12" t="str">
        <f t="shared" si="1"/>
        <v/>
      </c>
      <c r="I20" s="12" t="str">
        <f t="shared" si="5"/>
        <v>一般会計</v>
      </c>
      <c r="K20" s="12"/>
      <c r="L20" s="12"/>
      <c r="O20" s="12"/>
      <c r="P20" s="12"/>
      <c r="Q20" s="18"/>
      <c r="T20" s="12"/>
      <c r="U20" s="29" t="s">
        <v>512</v>
      </c>
      <c r="W20" s="29" t="s">
        <v>146</v>
      </c>
      <c r="Y20" s="29" t="s">
        <v>270</v>
      </c>
      <c r="Z20" s="29" t="s">
        <v>398</v>
      </c>
      <c r="AA20" s="49" t="s">
        <v>364</v>
      </c>
      <c r="AB20" s="49" t="s">
        <v>492</v>
      </c>
      <c r="AC20" s="28"/>
      <c r="AD20" s="28"/>
      <c r="AE20" s="28"/>
      <c r="AF20" s="27"/>
      <c r="AK20" s="36" t="str">
        <f t="shared" si="7"/>
        <v>S</v>
      </c>
    </row>
    <row r="21" spans="1:37" ht="13.5" customHeight="1" x14ac:dyDescent="0.2">
      <c r="A21" s="13" t="s">
        <v>191</v>
      </c>
      <c r="B21" s="14"/>
      <c r="C21" s="12" t="str">
        <f t="shared" si="9"/>
        <v/>
      </c>
      <c r="D21" s="12" t="str">
        <f t="shared" si="8"/>
        <v>男女共同参画、地方創生</v>
      </c>
      <c r="F21" s="17" t="s">
        <v>114</v>
      </c>
      <c r="G21" s="16"/>
      <c r="H21" s="12" t="str">
        <f t="shared" si="1"/>
        <v/>
      </c>
      <c r="I21" s="12" t="str">
        <f t="shared" si="5"/>
        <v>一般会計</v>
      </c>
      <c r="K21" s="12"/>
      <c r="L21" s="12"/>
      <c r="O21" s="12"/>
      <c r="P21" s="12"/>
      <c r="Q21" s="18"/>
      <c r="T21" s="12"/>
      <c r="U21" s="29" t="s">
        <v>513</v>
      </c>
      <c r="W21" s="29" t="s">
        <v>147</v>
      </c>
      <c r="Y21" s="29" t="s">
        <v>271</v>
      </c>
      <c r="Z21" s="29" t="s">
        <v>399</v>
      </c>
      <c r="AA21" s="49" t="s">
        <v>365</v>
      </c>
      <c r="AB21" s="49" t="s">
        <v>493</v>
      </c>
      <c r="AC21" s="28"/>
      <c r="AD21" s="28"/>
      <c r="AE21" s="28"/>
      <c r="AF21" s="27"/>
      <c r="AK21" s="36" t="str">
        <f t="shared" si="7"/>
        <v>T</v>
      </c>
    </row>
    <row r="22" spans="1:37" ht="13.5" customHeight="1" x14ac:dyDescent="0.2">
      <c r="A22" s="13" t="s">
        <v>192</v>
      </c>
      <c r="B22" s="14"/>
      <c r="C22" s="12" t="str">
        <f t="shared" si="9"/>
        <v/>
      </c>
      <c r="D22" s="12" t="str">
        <f>IF(C22="",D21,IF(D21&lt;&gt;"",CONCATENATE(D21,"、",C22),C22))</f>
        <v>男女共同参画、地方創生</v>
      </c>
      <c r="F22" s="17" t="s">
        <v>115</v>
      </c>
      <c r="G22" s="16"/>
      <c r="H22" s="12" t="str">
        <f t="shared" si="1"/>
        <v/>
      </c>
      <c r="I22" s="12" t="str">
        <f t="shared" si="5"/>
        <v>一般会計</v>
      </c>
      <c r="K22" s="12"/>
      <c r="L22" s="12"/>
      <c r="O22" s="12"/>
      <c r="P22" s="12"/>
      <c r="Q22" s="18"/>
      <c r="T22" s="12"/>
      <c r="U22" s="29" t="s">
        <v>552</v>
      </c>
      <c r="W22" s="29" t="s">
        <v>148</v>
      </c>
      <c r="Y22" s="29" t="s">
        <v>272</v>
      </c>
      <c r="Z22" s="29" t="s">
        <v>400</v>
      </c>
      <c r="AA22" s="49" t="s">
        <v>366</v>
      </c>
      <c r="AB22" s="49" t="s">
        <v>494</v>
      </c>
      <c r="AC22" s="28"/>
      <c r="AD22" s="28"/>
      <c r="AE22" s="28"/>
      <c r="AF22" s="27"/>
      <c r="AK22" s="36" t="str">
        <f t="shared" si="7"/>
        <v>U</v>
      </c>
    </row>
    <row r="23" spans="1:37" ht="13.5" customHeight="1" x14ac:dyDescent="0.2">
      <c r="A23" s="47" t="s">
        <v>244</v>
      </c>
      <c r="B23" s="14"/>
      <c r="C23" s="12" t="str">
        <f t="shared" si="9"/>
        <v/>
      </c>
      <c r="D23" s="12" t="str">
        <f>IF(C23="",D22,IF(D22&lt;&gt;"",CONCATENATE(D22,"、",C23),C23))</f>
        <v>男女共同参画、地方創生</v>
      </c>
      <c r="F23" s="17" t="s">
        <v>116</v>
      </c>
      <c r="G23" s="16"/>
      <c r="H23" s="12" t="str">
        <f t="shared" si="1"/>
        <v/>
      </c>
      <c r="I23" s="12" t="str">
        <f t="shared" si="5"/>
        <v>一般会計</v>
      </c>
      <c r="K23" s="12"/>
      <c r="L23" s="12"/>
      <c r="O23" s="12"/>
      <c r="P23" s="12"/>
      <c r="Q23" s="18"/>
      <c r="T23" s="12"/>
      <c r="U23" s="29" t="s">
        <v>514</v>
      </c>
      <c r="W23" s="29" t="s">
        <v>149</v>
      </c>
      <c r="Y23" s="29" t="s">
        <v>273</v>
      </c>
      <c r="Z23" s="29" t="s">
        <v>401</v>
      </c>
      <c r="AA23" s="49" t="s">
        <v>367</v>
      </c>
      <c r="AB23" s="49" t="s">
        <v>495</v>
      </c>
      <c r="AC23" s="28"/>
      <c r="AD23" s="28"/>
      <c r="AE23" s="28"/>
      <c r="AF23" s="27"/>
      <c r="AK23" s="36" t="str">
        <f t="shared" si="7"/>
        <v>V</v>
      </c>
    </row>
    <row r="24" spans="1:37" ht="13.5" customHeight="1" x14ac:dyDescent="0.2">
      <c r="A24" s="58"/>
      <c r="B24" s="45"/>
      <c r="F24" s="17" t="s">
        <v>247</v>
      </c>
      <c r="G24" s="16"/>
      <c r="H24" s="12" t="str">
        <f t="shared" si="1"/>
        <v/>
      </c>
      <c r="I24" s="12" t="str">
        <f t="shared" si="5"/>
        <v>一般会計</v>
      </c>
      <c r="K24" s="12"/>
      <c r="L24" s="12"/>
      <c r="O24" s="12"/>
      <c r="P24" s="12"/>
      <c r="Q24" s="18"/>
      <c r="T24" s="12"/>
      <c r="U24" s="29" t="s">
        <v>515</v>
      </c>
      <c r="W24" s="29" t="s">
        <v>150</v>
      </c>
      <c r="Y24" s="29" t="s">
        <v>274</v>
      </c>
      <c r="Z24" s="29" t="s">
        <v>402</v>
      </c>
      <c r="AA24" s="49" t="s">
        <v>368</v>
      </c>
      <c r="AB24" s="49" t="s">
        <v>496</v>
      </c>
      <c r="AC24" s="28"/>
      <c r="AD24" s="28"/>
      <c r="AE24" s="28"/>
      <c r="AF24" s="27"/>
      <c r="AK24" s="36" t="str">
        <f>CHAR(CODE(AK23)+1)</f>
        <v>W</v>
      </c>
    </row>
    <row r="25" spans="1:37" ht="13.5" customHeight="1" x14ac:dyDescent="0.2">
      <c r="A25" s="46"/>
      <c r="B25" s="45"/>
      <c r="F25" s="17" t="s">
        <v>117</v>
      </c>
      <c r="G25" s="16"/>
      <c r="H25" s="12" t="str">
        <f t="shared" si="1"/>
        <v/>
      </c>
      <c r="I25" s="12" t="str">
        <f t="shared" si="5"/>
        <v>一般会計</v>
      </c>
      <c r="K25" s="12"/>
      <c r="L25" s="12"/>
      <c r="O25" s="12"/>
      <c r="P25" s="12"/>
      <c r="Q25" s="18"/>
      <c r="T25" s="12"/>
      <c r="U25" s="29" t="s">
        <v>516</v>
      </c>
      <c r="W25" s="39"/>
      <c r="Y25" s="29" t="s">
        <v>275</v>
      </c>
      <c r="Z25" s="29" t="s">
        <v>403</v>
      </c>
      <c r="AA25" s="49" t="s">
        <v>369</v>
      </c>
      <c r="AB25" s="49" t="s">
        <v>497</v>
      </c>
      <c r="AC25" s="28"/>
      <c r="AD25" s="28"/>
      <c r="AE25" s="28"/>
      <c r="AF25" s="27"/>
      <c r="AK25" s="36" t="str">
        <f t="shared" si="7"/>
        <v>X</v>
      </c>
    </row>
    <row r="26" spans="1:37" ht="13.5" customHeight="1" x14ac:dyDescent="0.2">
      <c r="A26" s="46"/>
      <c r="B26" s="45"/>
      <c r="F26" s="17" t="s">
        <v>118</v>
      </c>
      <c r="G26" s="16"/>
      <c r="H26" s="12" t="str">
        <f t="shared" si="1"/>
        <v/>
      </c>
      <c r="I26" s="12" t="str">
        <f t="shared" si="5"/>
        <v>一般会計</v>
      </c>
      <c r="K26" s="12"/>
      <c r="L26" s="12"/>
      <c r="O26" s="12"/>
      <c r="P26" s="12"/>
      <c r="Q26" s="18"/>
      <c r="T26" s="12"/>
      <c r="U26" s="29" t="s">
        <v>517</v>
      </c>
      <c r="Y26" s="29" t="s">
        <v>276</v>
      </c>
      <c r="Z26" s="29" t="s">
        <v>404</v>
      </c>
      <c r="AA26" s="49" t="s">
        <v>370</v>
      </c>
      <c r="AB26" s="49" t="s">
        <v>498</v>
      </c>
      <c r="AC26" s="28"/>
      <c r="AD26" s="28"/>
      <c r="AE26" s="28"/>
      <c r="AF26" s="27"/>
      <c r="AK26" s="36" t="str">
        <f t="shared" si="7"/>
        <v>Y</v>
      </c>
    </row>
    <row r="27" spans="1:37" ht="13.5" customHeight="1" x14ac:dyDescent="0.2">
      <c r="A27" s="12" t="str">
        <f>IF(D23="", "-", D23)</f>
        <v>男女共同参画、地方創生</v>
      </c>
      <c r="B27" s="12"/>
      <c r="F27" s="17" t="s">
        <v>119</v>
      </c>
      <c r="G27" s="16"/>
      <c r="H27" s="12" t="str">
        <f t="shared" si="1"/>
        <v/>
      </c>
      <c r="I27" s="12" t="str">
        <f t="shared" si="5"/>
        <v>一般会計</v>
      </c>
      <c r="K27" s="12"/>
      <c r="L27" s="12"/>
      <c r="O27" s="12"/>
      <c r="P27" s="12"/>
      <c r="Q27" s="18"/>
      <c r="T27" s="12"/>
      <c r="U27" s="29" t="s">
        <v>518</v>
      </c>
      <c r="Y27" s="29" t="s">
        <v>277</v>
      </c>
      <c r="Z27" s="29" t="s">
        <v>405</v>
      </c>
      <c r="AA27" s="49" t="s">
        <v>371</v>
      </c>
      <c r="AB27" s="49" t="s">
        <v>499</v>
      </c>
      <c r="AC27" s="28"/>
      <c r="AD27" s="28"/>
      <c r="AE27" s="28"/>
      <c r="AF27" s="27"/>
      <c r="AK27" s="36" t="str">
        <f>CHAR(CODE(AK26)+1)</f>
        <v>Z</v>
      </c>
    </row>
    <row r="28" spans="1:37" ht="13.5" customHeight="1" x14ac:dyDescent="0.2">
      <c r="B28" s="12"/>
      <c r="F28" s="17" t="s">
        <v>120</v>
      </c>
      <c r="G28" s="16"/>
      <c r="H28" s="12" t="str">
        <f t="shared" si="1"/>
        <v/>
      </c>
      <c r="I28" s="12" t="str">
        <f t="shared" si="5"/>
        <v>一般会計</v>
      </c>
      <c r="K28" s="12"/>
      <c r="L28" s="12"/>
      <c r="O28" s="12"/>
      <c r="P28" s="12"/>
      <c r="Q28" s="18"/>
      <c r="T28" s="12"/>
      <c r="U28" s="29" t="s">
        <v>519</v>
      </c>
      <c r="Y28" s="29" t="s">
        <v>278</v>
      </c>
      <c r="Z28" s="29" t="s">
        <v>406</v>
      </c>
      <c r="AA28" s="49" t="s">
        <v>372</v>
      </c>
      <c r="AB28" s="49" t="s">
        <v>500</v>
      </c>
      <c r="AC28" s="28"/>
      <c r="AD28" s="28"/>
      <c r="AE28" s="28"/>
      <c r="AF28" s="27"/>
      <c r="AK28" s="36" t="s">
        <v>172</v>
      </c>
    </row>
    <row r="29" spans="1:37" ht="13.5" customHeight="1" x14ac:dyDescent="0.2">
      <c r="A29" s="12"/>
      <c r="B29" s="12"/>
      <c r="F29" s="17" t="s">
        <v>180</v>
      </c>
      <c r="G29" s="16"/>
      <c r="H29" s="12" t="str">
        <f t="shared" si="1"/>
        <v/>
      </c>
      <c r="I29" s="12" t="str">
        <f t="shared" si="5"/>
        <v>一般会計</v>
      </c>
      <c r="K29" s="12"/>
      <c r="L29" s="12"/>
      <c r="O29" s="12"/>
      <c r="P29" s="12"/>
      <c r="Q29" s="18"/>
      <c r="T29" s="12"/>
      <c r="U29" s="29" t="s">
        <v>520</v>
      </c>
      <c r="Y29" s="29" t="s">
        <v>279</v>
      </c>
      <c r="Z29" s="29" t="s">
        <v>407</v>
      </c>
      <c r="AA29" s="49" t="s">
        <v>373</v>
      </c>
      <c r="AB29" s="49" t="s">
        <v>501</v>
      </c>
      <c r="AC29" s="28"/>
      <c r="AD29" s="28"/>
      <c r="AE29" s="28"/>
      <c r="AF29" s="27"/>
      <c r="AK29" s="36" t="str">
        <f t="shared" si="7"/>
        <v>b</v>
      </c>
    </row>
    <row r="30" spans="1:37" ht="13.5" customHeight="1" x14ac:dyDescent="0.2">
      <c r="A30" s="12"/>
      <c r="B30" s="12"/>
      <c r="F30" s="17" t="s">
        <v>181</v>
      </c>
      <c r="G30" s="16"/>
      <c r="H30" s="12" t="str">
        <f t="shared" si="1"/>
        <v/>
      </c>
      <c r="I30" s="12" t="str">
        <f t="shared" si="5"/>
        <v>一般会計</v>
      </c>
      <c r="K30" s="12"/>
      <c r="L30" s="12"/>
      <c r="O30" s="12"/>
      <c r="P30" s="12"/>
      <c r="Q30" s="18"/>
      <c r="T30" s="12"/>
      <c r="U30" s="29" t="s">
        <v>521</v>
      </c>
      <c r="Y30" s="29" t="s">
        <v>280</v>
      </c>
      <c r="Z30" s="29" t="s">
        <v>408</v>
      </c>
      <c r="AA30" s="49" t="s">
        <v>374</v>
      </c>
      <c r="AB30" s="49" t="s">
        <v>502</v>
      </c>
      <c r="AC30" s="28"/>
      <c r="AD30" s="28"/>
      <c r="AE30" s="28"/>
      <c r="AF30" s="27"/>
      <c r="AK30" s="36" t="str">
        <f t="shared" si="7"/>
        <v>c</v>
      </c>
    </row>
    <row r="31" spans="1:37" ht="13.5" customHeight="1" x14ac:dyDescent="0.2">
      <c r="A31" s="12"/>
      <c r="B31" s="12"/>
      <c r="F31" s="17" t="s">
        <v>182</v>
      </c>
      <c r="G31" s="16"/>
      <c r="H31" s="12" t="str">
        <f t="shared" si="1"/>
        <v/>
      </c>
      <c r="I31" s="12" t="str">
        <f t="shared" si="5"/>
        <v>一般会計</v>
      </c>
      <c r="K31" s="12"/>
      <c r="L31" s="12"/>
      <c r="O31" s="12"/>
      <c r="P31" s="12"/>
      <c r="Q31" s="18"/>
      <c r="T31" s="12"/>
      <c r="U31" s="29" t="s">
        <v>522</v>
      </c>
      <c r="Y31" s="29" t="s">
        <v>281</v>
      </c>
      <c r="Z31" s="29" t="s">
        <v>409</v>
      </c>
      <c r="AA31" s="49" t="s">
        <v>375</v>
      </c>
      <c r="AB31" s="49" t="s">
        <v>503</v>
      </c>
      <c r="AC31" s="28"/>
      <c r="AD31" s="28"/>
      <c r="AE31" s="28"/>
      <c r="AF31" s="27"/>
      <c r="AK31" s="36" t="str">
        <f t="shared" si="7"/>
        <v>d</v>
      </c>
    </row>
    <row r="32" spans="1:37" ht="13.5" customHeight="1" x14ac:dyDescent="0.2">
      <c r="A32" s="12"/>
      <c r="B32" s="12"/>
      <c r="F32" s="17" t="s">
        <v>183</v>
      </c>
      <c r="G32" s="16"/>
      <c r="H32" s="12" t="str">
        <f t="shared" si="1"/>
        <v/>
      </c>
      <c r="I32" s="12" t="str">
        <f t="shared" si="5"/>
        <v>一般会計</v>
      </c>
      <c r="K32" s="12"/>
      <c r="L32" s="12"/>
      <c r="O32" s="12"/>
      <c r="P32" s="12"/>
      <c r="Q32" s="18"/>
      <c r="T32" s="12"/>
      <c r="U32" s="29" t="s">
        <v>523</v>
      </c>
      <c r="Y32" s="29" t="s">
        <v>282</v>
      </c>
      <c r="Z32" s="29" t="s">
        <v>410</v>
      </c>
      <c r="AA32" s="49" t="s">
        <v>58</v>
      </c>
      <c r="AB32" s="49" t="s">
        <v>58</v>
      </c>
      <c r="AC32" s="28"/>
      <c r="AD32" s="28"/>
      <c r="AE32" s="28"/>
      <c r="AF32" s="27"/>
      <c r="AK32" s="36" t="str">
        <f t="shared" si="7"/>
        <v>e</v>
      </c>
    </row>
    <row r="33" spans="1:37" ht="13.5" customHeight="1" x14ac:dyDescent="0.2">
      <c r="A33" s="12"/>
      <c r="B33" s="12"/>
      <c r="F33" s="17" t="s">
        <v>184</v>
      </c>
      <c r="G33" s="16"/>
      <c r="H33" s="12" t="str">
        <f t="shared" si="1"/>
        <v/>
      </c>
      <c r="I33" s="12" t="str">
        <f t="shared" si="5"/>
        <v>一般会計</v>
      </c>
      <c r="K33" s="12"/>
      <c r="L33" s="12"/>
      <c r="O33" s="12"/>
      <c r="P33" s="12"/>
      <c r="Q33" s="18"/>
      <c r="T33" s="12"/>
      <c r="U33" s="29" t="s">
        <v>524</v>
      </c>
      <c r="Y33" s="29" t="s">
        <v>283</v>
      </c>
      <c r="Z33" s="29" t="s">
        <v>411</v>
      </c>
      <c r="AA33" s="39"/>
      <c r="AB33" s="28"/>
      <c r="AC33" s="28"/>
      <c r="AD33" s="28"/>
      <c r="AE33" s="28"/>
      <c r="AF33" s="27"/>
      <c r="AK33" s="36" t="str">
        <f t="shared" si="7"/>
        <v>f</v>
      </c>
    </row>
    <row r="34" spans="1:37" ht="13.5" customHeight="1" x14ac:dyDescent="0.2">
      <c r="A34" s="12"/>
      <c r="B34" s="12"/>
      <c r="F34" s="17" t="s">
        <v>185</v>
      </c>
      <c r="G34" s="16"/>
      <c r="H34" s="12" t="str">
        <f t="shared" si="1"/>
        <v/>
      </c>
      <c r="I34" s="12" t="str">
        <f t="shared" si="5"/>
        <v>一般会計</v>
      </c>
      <c r="K34" s="12"/>
      <c r="L34" s="12"/>
      <c r="O34" s="12"/>
      <c r="P34" s="12"/>
      <c r="Q34" s="18"/>
      <c r="T34" s="12"/>
      <c r="U34" s="29" t="s">
        <v>525</v>
      </c>
      <c r="Y34" s="29" t="s">
        <v>284</v>
      </c>
      <c r="Z34" s="29" t="s">
        <v>412</v>
      </c>
      <c r="AB34" s="28"/>
      <c r="AC34" s="28"/>
      <c r="AD34" s="28"/>
      <c r="AE34" s="28"/>
      <c r="AF34" s="27"/>
      <c r="AK34" s="36" t="str">
        <f t="shared" si="7"/>
        <v>g</v>
      </c>
    </row>
    <row r="35" spans="1:37" ht="13.5" customHeight="1" x14ac:dyDescent="0.2">
      <c r="A35" s="12"/>
      <c r="B35" s="12"/>
      <c r="F35" s="17" t="s">
        <v>186</v>
      </c>
      <c r="G35" s="16"/>
      <c r="H35" s="12" t="str">
        <f t="shared" si="1"/>
        <v/>
      </c>
      <c r="I35" s="12" t="str">
        <f t="shared" si="5"/>
        <v>一般会計</v>
      </c>
      <c r="K35" s="12"/>
      <c r="L35" s="12"/>
      <c r="O35" s="12"/>
      <c r="P35" s="12"/>
      <c r="Q35" s="18"/>
      <c r="T35" s="12"/>
      <c r="U35" s="29" t="s">
        <v>526</v>
      </c>
      <c r="Y35" s="29" t="s">
        <v>285</v>
      </c>
      <c r="Z35" s="29" t="s">
        <v>413</v>
      </c>
      <c r="AC35" s="28"/>
      <c r="AF35" s="27"/>
      <c r="AK35" s="36" t="str">
        <f t="shared" si="7"/>
        <v>h</v>
      </c>
    </row>
    <row r="36" spans="1:37" ht="13.5" customHeight="1" x14ac:dyDescent="0.2">
      <c r="A36" s="12"/>
      <c r="B36" s="12"/>
      <c r="F36" s="17" t="s">
        <v>187</v>
      </c>
      <c r="G36" s="16"/>
      <c r="H36" s="12" t="str">
        <f t="shared" si="1"/>
        <v/>
      </c>
      <c r="I36" s="12" t="str">
        <f t="shared" si="5"/>
        <v>一般会計</v>
      </c>
      <c r="K36" s="12"/>
      <c r="L36" s="12"/>
      <c r="O36" s="12"/>
      <c r="P36" s="12"/>
      <c r="Q36" s="18"/>
      <c r="T36" s="12"/>
      <c r="Y36" s="29" t="s">
        <v>286</v>
      </c>
      <c r="Z36" s="29" t="s">
        <v>414</v>
      </c>
      <c r="AF36" s="27"/>
      <c r="AK36" s="36"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29" t="s">
        <v>287</v>
      </c>
      <c r="Z37" s="29" t="s">
        <v>415</v>
      </c>
      <c r="AF37" s="27"/>
      <c r="AK37" s="36" t="str">
        <f t="shared" si="7"/>
        <v>j</v>
      </c>
    </row>
    <row r="38" spans="1:37" x14ac:dyDescent="0.2">
      <c r="A38" s="12"/>
      <c r="B38" s="12"/>
      <c r="F38" s="12"/>
      <c r="G38" s="18"/>
      <c r="K38" s="12"/>
      <c r="L38" s="12"/>
      <c r="O38" s="12"/>
      <c r="P38" s="12"/>
      <c r="Q38" s="18"/>
      <c r="T38" s="12"/>
      <c r="Y38" s="29" t="s">
        <v>288</v>
      </c>
      <c r="Z38" s="29" t="s">
        <v>416</v>
      </c>
      <c r="AF38" s="27"/>
      <c r="AK38" s="36" t="str">
        <f t="shared" si="7"/>
        <v>k</v>
      </c>
    </row>
    <row r="39" spans="1:37" x14ac:dyDescent="0.2">
      <c r="A39" s="12"/>
      <c r="B39" s="12"/>
      <c r="F39" s="12" t="str">
        <f>I37</f>
        <v>一般会計</v>
      </c>
      <c r="G39" s="18"/>
      <c r="K39" s="12"/>
      <c r="L39" s="12"/>
      <c r="O39" s="12"/>
      <c r="P39" s="12"/>
      <c r="Q39" s="18"/>
      <c r="T39" s="12"/>
      <c r="U39" s="29" t="s">
        <v>528</v>
      </c>
      <c r="Y39" s="29" t="s">
        <v>289</v>
      </c>
      <c r="Z39" s="29" t="s">
        <v>417</v>
      </c>
      <c r="AF39" s="27"/>
      <c r="AK39" s="36" t="str">
        <f t="shared" si="7"/>
        <v>l</v>
      </c>
    </row>
    <row r="40" spans="1:37" x14ac:dyDescent="0.2">
      <c r="A40" s="12"/>
      <c r="B40" s="12"/>
      <c r="F40" s="12"/>
      <c r="G40" s="18"/>
      <c r="K40" s="12"/>
      <c r="L40" s="12"/>
      <c r="O40" s="12"/>
      <c r="P40" s="12"/>
      <c r="Q40" s="18"/>
      <c r="T40" s="12"/>
      <c r="U40" s="29"/>
      <c r="Y40" s="29" t="s">
        <v>290</v>
      </c>
      <c r="Z40" s="29" t="s">
        <v>418</v>
      </c>
      <c r="AF40" s="27"/>
      <c r="AK40" s="36" t="str">
        <f t="shared" si="7"/>
        <v>m</v>
      </c>
    </row>
    <row r="41" spans="1:37" x14ac:dyDescent="0.2">
      <c r="A41" s="12"/>
      <c r="B41" s="12"/>
      <c r="F41" s="12"/>
      <c r="G41" s="18"/>
      <c r="K41" s="12"/>
      <c r="L41" s="12"/>
      <c r="O41" s="12"/>
      <c r="P41" s="12"/>
      <c r="Q41" s="18"/>
      <c r="T41" s="12"/>
      <c r="U41" s="29" t="s">
        <v>232</v>
      </c>
      <c r="Y41" s="29" t="s">
        <v>291</v>
      </c>
      <c r="Z41" s="29" t="s">
        <v>419</v>
      </c>
      <c r="AF41" s="27"/>
      <c r="AK41" s="36" t="str">
        <f t="shared" si="7"/>
        <v>n</v>
      </c>
    </row>
    <row r="42" spans="1:37" x14ac:dyDescent="0.2">
      <c r="A42" s="12"/>
      <c r="B42" s="12"/>
      <c r="F42" s="12"/>
      <c r="G42" s="18"/>
      <c r="K42" s="12"/>
      <c r="L42" s="12"/>
      <c r="O42" s="12"/>
      <c r="P42" s="12"/>
      <c r="Q42" s="18"/>
      <c r="T42" s="12"/>
      <c r="U42" s="29" t="s">
        <v>240</v>
      </c>
      <c r="Y42" s="29" t="s">
        <v>292</v>
      </c>
      <c r="Z42" s="29" t="s">
        <v>420</v>
      </c>
      <c r="AF42" s="27"/>
      <c r="AK42" s="36" t="str">
        <f t="shared" si="7"/>
        <v>o</v>
      </c>
    </row>
    <row r="43" spans="1:37" x14ac:dyDescent="0.2">
      <c r="A43" s="12"/>
      <c r="B43" s="12"/>
      <c r="F43" s="12"/>
      <c r="G43" s="18"/>
      <c r="K43" s="12"/>
      <c r="L43" s="12"/>
      <c r="O43" s="12"/>
      <c r="P43" s="12"/>
      <c r="Q43" s="18"/>
      <c r="T43" s="12"/>
      <c r="Y43" s="29" t="s">
        <v>293</v>
      </c>
      <c r="Z43" s="29" t="s">
        <v>421</v>
      </c>
      <c r="AF43" s="27"/>
      <c r="AK43" s="36" t="str">
        <f t="shared" si="7"/>
        <v>p</v>
      </c>
    </row>
    <row r="44" spans="1:37" x14ac:dyDescent="0.2">
      <c r="A44" s="12"/>
      <c r="B44" s="12"/>
      <c r="F44" s="12"/>
      <c r="G44" s="18"/>
      <c r="K44" s="12"/>
      <c r="L44" s="12"/>
      <c r="O44" s="12"/>
      <c r="P44" s="12"/>
      <c r="Q44" s="18"/>
      <c r="T44" s="12"/>
      <c r="Y44" s="29" t="s">
        <v>294</v>
      </c>
      <c r="Z44" s="29" t="s">
        <v>422</v>
      </c>
      <c r="AF44" s="27"/>
      <c r="AK44" s="36" t="str">
        <f t="shared" si="7"/>
        <v>q</v>
      </c>
    </row>
    <row r="45" spans="1:37" x14ac:dyDescent="0.2">
      <c r="A45" s="12"/>
      <c r="B45" s="12"/>
      <c r="F45" s="12"/>
      <c r="G45" s="18"/>
      <c r="K45" s="12"/>
      <c r="L45" s="12"/>
      <c r="O45" s="12"/>
      <c r="P45" s="12"/>
      <c r="Q45" s="18"/>
      <c r="T45" s="12"/>
      <c r="U45" s="26" t="s">
        <v>152</v>
      </c>
      <c r="Y45" s="29" t="s">
        <v>295</v>
      </c>
      <c r="Z45" s="29" t="s">
        <v>423</v>
      </c>
      <c r="AF45" s="27"/>
      <c r="AK45" s="36" t="str">
        <f t="shared" si="7"/>
        <v>r</v>
      </c>
    </row>
    <row r="46" spans="1:37" x14ac:dyDescent="0.2">
      <c r="A46" s="12"/>
      <c r="B46" s="12"/>
      <c r="F46" s="12"/>
      <c r="G46" s="18"/>
      <c r="K46" s="12"/>
      <c r="L46" s="12"/>
      <c r="O46" s="12"/>
      <c r="P46" s="12"/>
      <c r="Q46" s="18"/>
      <c r="T46" s="12"/>
      <c r="U46" s="55" t="s">
        <v>551</v>
      </c>
      <c r="Y46" s="29" t="s">
        <v>296</v>
      </c>
      <c r="Z46" s="29" t="s">
        <v>424</v>
      </c>
      <c r="AF46" s="27"/>
      <c r="AK46" s="36" t="str">
        <f t="shared" si="7"/>
        <v>s</v>
      </c>
    </row>
    <row r="47" spans="1:37" x14ac:dyDescent="0.2">
      <c r="A47" s="12"/>
      <c r="B47" s="12"/>
      <c r="F47" s="12"/>
      <c r="G47" s="18"/>
      <c r="K47" s="12"/>
      <c r="L47" s="12"/>
      <c r="O47" s="12"/>
      <c r="P47" s="12"/>
      <c r="Q47" s="18"/>
      <c r="T47" s="12"/>
      <c r="Y47" s="29" t="s">
        <v>297</v>
      </c>
      <c r="Z47" s="29" t="s">
        <v>425</v>
      </c>
      <c r="AF47" s="27"/>
      <c r="AK47" s="36" t="str">
        <f t="shared" si="7"/>
        <v>t</v>
      </c>
    </row>
    <row r="48" spans="1:37" x14ac:dyDescent="0.2">
      <c r="A48" s="12"/>
      <c r="B48" s="12"/>
      <c r="F48" s="12"/>
      <c r="G48" s="18"/>
      <c r="K48" s="12"/>
      <c r="L48" s="12"/>
      <c r="O48" s="12"/>
      <c r="P48" s="12"/>
      <c r="Q48" s="18"/>
      <c r="T48" s="12"/>
      <c r="U48" s="55">
        <v>2021</v>
      </c>
      <c r="Y48" s="29" t="s">
        <v>298</v>
      </c>
      <c r="Z48" s="29" t="s">
        <v>426</v>
      </c>
      <c r="AF48" s="27"/>
      <c r="AK48" s="36" t="str">
        <f t="shared" si="7"/>
        <v>u</v>
      </c>
    </row>
    <row r="49" spans="1:37" x14ac:dyDescent="0.2">
      <c r="A49" s="12"/>
      <c r="B49" s="12"/>
      <c r="F49" s="12"/>
      <c r="G49" s="18"/>
      <c r="K49" s="12"/>
      <c r="L49" s="12"/>
      <c r="O49" s="12"/>
      <c r="P49" s="12"/>
      <c r="Q49" s="18"/>
      <c r="T49" s="12"/>
      <c r="U49" s="55">
        <v>2022</v>
      </c>
      <c r="Y49" s="29" t="s">
        <v>299</v>
      </c>
      <c r="Z49" s="29" t="s">
        <v>427</v>
      </c>
      <c r="AF49" s="27"/>
      <c r="AK49" s="36" t="str">
        <f t="shared" si="7"/>
        <v>v</v>
      </c>
    </row>
    <row r="50" spans="1:37" x14ac:dyDescent="0.2">
      <c r="A50" s="12"/>
      <c r="B50" s="12"/>
      <c r="F50" s="12"/>
      <c r="G50" s="18"/>
      <c r="K50" s="12"/>
      <c r="L50" s="12"/>
      <c r="O50" s="12"/>
      <c r="P50" s="12"/>
      <c r="Q50" s="18"/>
      <c r="T50" s="12"/>
      <c r="U50" s="55">
        <v>2023</v>
      </c>
      <c r="Y50" s="29" t="s">
        <v>300</v>
      </c>
      <c r="Z50" s="29" t="s">
        <v>428</v>
      </c>
      <c r="AF50" s="27"/>
    </row>
    <row r="51" spans="1:37" x14ac:dyDescent="0.2">
      <c r="A51" s="12"/>
      <c r="B51" s="12"/>
      <c r="F51" s="12"/>
      <c r="G51" s="18"/>
      <c r="K51" s="12"/>
      <c r="L51" s="12"/>
      <c r="O51" s="12"/>
      <c r="P51" s="12"/>
      <c r="Q51" s="18"/>
      <c r="T51" s="12"/>
      <c r="U51" s="55">
        <v>2024</v>
      </c>
      <c r="Y51" s="29" t="s">
        <v>301</v>
      </c>
      <c r="Z51" s="29" t="s">
        <v>429</v>
      </c>
      <c r="AF51" s="27"/>
    </row>
    <row r="52" spans="1:37" x14ac:dyDescent="0.2">
      <c r="A52" s="12"/>
      <c r="B52" s="12"/>
      <c r="F52" s="12"/>
      <c r="G52" s="18"/>
      <c r="K52" s="12"/>
      <c r="L52" s="12"/>
      <c r="O52" s="12"/>
      <c r="P52" s="12"/>
      <c r="Q52" s="18"/>
      <c r="T52" s="12"/>
      <c r="U52" s="55">
        <v>2025</v>
      </c>
      <c r="Y52" s="29" t="s">
        <v>302</v>
      </c>
      <c r="Z52" s="29" t="s">
        <v>430</v>
      </c>
      <c r="AF52" s="27"/>
    </row>
    <row r="53" spans="1:37" x14ac:dyDescent="0.2">
      <c r="A53" s="12"/>
      <c r="B53" s="12"/>
      <c r="F53" s="12"/>
      <c r="G53" s="18"/>
      <c r="K53" s="12"/>
      <c r="L53" s="12"/>
      <c r="O53" s="12"/>
      <c r="P53" s="12"/>
      <c r="Q53" s="18"/>
      <c r="T53" s="12"/>
      <c r="U53" s="55">
        <v>2026</v>
      </c>
      <c r="Y53" s="29" t="s">
        <v>303</v>
      </c>
      <c r="Z53" s="29" t="s">
        <v>431</v>
      </c>
      <c r="AF53" s="27"/>
    </row>
    <row r="54" spans="1:37" x14ac:dyDescent="0.2">
      <c r="A54" s="12"/>
      <c r="B54" s="12"/>
      <c r="F54" s="12"/>
      <c r="G54" s="18"/>
      <c r="K54" s="12"/>
      <c r="L54" s="12"/>
      <c r="O54" s="12"/>
      <c r="P54" s="19"/>
      <c r="Q54" s="18"/>
      <c r="T54" s="12"/>
      <c r="Y54" s="29" t="s">
        <v>304</v>
      </c>
      <c r="Z54" s="29" t="s">
        <v>432</v>
      </c>
      <c r="AF54" s="27"/>
    </row>
    <row r="55" spans="1:37" x14ac:dyDescent="0.2">
      <c r="A55" s="12"/>
      <c r="B55" s="12"/>
      <c r="F55" s="12"/>
      <c r="G55" s="18"/>
      <c r="K55" s="12"/>
      <c r="L55" s="12"/>
      <c r="O55" s="12"/>
      <c r="P55" s="12"/>
      <c r="Q55" s="18"/>
      <c r="T55" s="12"/>
      <c r="Y55" s="29" t="s">
        <v>305</v>
      </c>
      <c r="Z55" s="29" t="s">
        <v>433</v>
      </c>
      <c r="AF55" s="27"/>
    </row>
    <row r="56" spans="1:37" x14ac:dyDescent="0.2">
      <c r="A56" s="12"/>
      <c r="B56" s="12"/>
      <c r="F56" s="12"/>
      <c r="G56" s="18"/>
      <c r="K56" s="12"/>
      <c r="L56" s="12"/>
      <c r="O56" s="12"/>
      <c r="P56" s="12"/>
      <c r="Q56" s="18"/>
      <c r="T56" s="12"/>
      <c r="U56" s="55">
        <v>20</v>
      </c>
      <c r="Y56" s="29" t="s">
        <v>306</v>
      </c>
      <c r="Z56" s="29" t="s">
        <v>434</v>
      </c>
      <c r="AF56" s="27"/>
    </row>
    <row r="57" spans="1:37" x14ac:dyDescent="0.2">
      <c r="A57" s="12"/>
      <c r="B57" s="12"/>
      <c r="F57" s="12"/>
      <c r="G57" s="18"/>
      <c r="K57" s="12"/>
      <c r="L57" s="12"/>
      <c r="O57" s="12"/>
      <c r="P57" s="12"/>
      <c r="Q57" s="18"/>
      <c r="T57" s="12"/>
      <c r="U57" s="29" t="s">
        <v>504</v>
      </c>
      <c r="Y57" s="29" t="s">
        <v>307</v>
      </c>
      <c r="Z57" s="29" t="s">
        <v>435</v>
      </c>
      <c r="AF57" s="27"/>
    </row>
    <row r="58" spans="1:37" x14ac:dyDescent="0.2">
      <c r="A58" s="12"/>
      <c r="B58" s="12"/>
      <c r="F58" s="12"/>
      <c r="G58" s="18"/>
      <c r="K58" s="12"/>
      <c r="L58" s="12"/>
      <c r="O58" s="12"/>
      <c r="P58" s="12"/>
      <c r="Q58" s="18"/>
      <c r="T58" s="12"/>
      <c r="U58" s="29" t="s">
        <v>505</v>
      </c>
      <c r="Y58" s="29" t="s">
        <v>308</v>
      </c>
      <c r="Z58" s="29" t="s">
        <v>436</v>
      </c>
      <c r="AF58" s="27"/>
    </row>
    <row r="59" spans="1:37" x14ac:dyDescent="0.2">
      <c r="A59" s="12"/>
      <c r="B59" s="12"/>
      <c r="F59" s="12"/>
      <c r="G59" s="18"/>
      <c r="K59" s="12"/>
      <c r="L59" s="12"/>
      <c r="O59" s="12"/>
      <c r="P59" s="12"/>
      <c r="Q59" s="18"/>
      <c r="T59" s="12"/>
      <c r="Y59" s="29" t="s">
        <v>309</v>
      </c>
      <c r="Z59" s="29" t="s">
        <v>437</v>
      </c>
      <c r="AF59" s="27"/>
    </row>
    <row r="60" spans="1:37" x14ac:dyDescent="0.2">
      <c r="A60" s="12"/>
      <c r="B60" s="12"/>
      <c r="F60" s="12"/>
      <c r="G60" s="18"/>
      <c r="K60" s="12"/>
      <c r="L60" s="12"/>
      <c r="O60" s="12"/>
      <c r="P60" s="12"/>
      <c r="Q60" s="18"/>
      <c r="T60" s="12"/>
      <c r="Y60" s="29" t="s">
        <v>310</v>
      </c>
      <c r="Z60" s="29" t="s">
        <v>438</v>
      </c>
      <c r="AF60" s="27"/>
    </row>
    <row r="61" spans="1:37" x14ac:dyDescent="0.2">
      <c r="A61" s="12"/>
      <c r="B61" s="12"/>
      <c r="F61" s="12"/>
      <c r="G61" s="18"/>
      <c r="K61" s="12"/>
      <c r="L61" s="12"/>
      <c r="O61" s="12"/>
      <c r="P61" s="12"/>
      <c r="Q61" s="18"/>
      <c r="T61" s="12"/>
      <c r="Y61" s="29" t="s">
        <v>311</v>
      </c>
      <c r="Z61" s="29" t="s">
        <v>439</v>
      </c>
      <c r="AF61" s="27"/>
    </row>
    <row r="62" spans="1:37" x14ac:dyDescent="0.2">
      <c r="A62" s="12"/>
      <c r="B62" s="12"/>
      <c r="F62" s="12"/>
      <c r="G62" s="18"/>
      <c r="K62" s="12"/>
      <c r="L62" s="12"/>
      <c r="O62" s="12"/>
      <c r="P62" s="12"/>
      <c r="Q62" s="18"/>
      <c r="T62" s="12"/>
      <c r="Y62" s="29" t="s">
        <v>312</v>
      </c>
      <c r="Z62" s="29" t="s">
        <v>440</v>
      </c>
      <c r="AF62" s="27"/>
    </row>
    <row r="63" spans="1:37" x14ac:dyDescent="0.2">
      <c r="A63" s="12"/>
      <c r="B63" s="12"/>
      <c r="F63" s="12"/>
      <c r="G63" s="18"/>
      <c r="K63" s="12"/>
      <c r="L63" s="12"/>
      <c r="O63" s="12"/>
      <c r="P63" s="12"/>
      <c r="Q63" s="18"/>
      <c r="T63" s="12"/>
      <c r="Y63" s="29" t="s">
        <v>313</v>
      </c>
      <c r="Z63" s="29" t="s">
        <v>441</v>
      </c>
      <c r="AF63" s="27"/>
    </row>
    <row r="64" spans="1:37" x14ac:dyDescent="0.2">
      <c r="A64" s="12"/>
      <c r="B64" s="12"/>
      <c r="F64" s="12"/>
      <c r="G64" s="18"/>
      <c r="K64" s="12"/>
      <c r="L64" s="12"/>
      <c r="O64" s="12"/>
      <c r="P64" s="12"/>
      <c r="Q64" s="18"/>
      <c r="T64" s="12"/>
      <c r="Y64" s="29" t="s">
        <v>314</v>
      </c>
      <c r="Z64" s="29" t="s">
        <v>442</v>
      </c>
      <c r="AF64" s="27"/>
    </row>
    <row r="65" spans="1:32" x14ac:dyDescent="0.2">
      <c r="A65" s="12"/>
      <c r="B65" s="12"/>
      <c r="F65" s="12"/>
      <c r="G65" s="18"/>
      <c r="K65" s="12"/>
      <c r="L65" s="12"/>
      <c r="O65" s="12"/>
      <c r="P65" s="12"/>
      <c r="Q65" s="18"/>
      <c r="T65" s="12"/>
      <c r="Y65" s="29" t="s">
        <v>315</v>
      </c>
      <c r="Z65" s="29" t="s">
        <v>443</v>
      </c>
      <c r="AF65" s="27"/>
    </row>
    <row r="66" spans="1:32" x14ac:dyDescent="0.2">
      <c r="A66" s="12"/>
      <c r="B66" s="12"/>
      <c r="F66" s="12"/>
      <c r="G66" s="18"/>
      <c r="K66" s="12"/>
      <c r="L66" s="12"/>
      <c r="O66" s="12"/>
      <c r="P66" s="12"/>
      <c r="Q66" s="18"/>
      <c r="T66" s="12"/>
      <c r="Y66" s="29" t="s">
        <v>59</v>
      </c>
      <c r="Z66" s="29" t="s">
        <v>444</v>
      </c>
      <c r="AF66" s="27"/>
    </row>
    <row r="67" spans="1:32" x14ac:dyDescent="0.2">
      <c r="A67" s="12"/>
      <c r="B67" s="12"/>
      <c r="F67" s="12"/>
      <c r="G67" s="18"/>
      <c r="K67" s="12"/>
      <c r="L67" s="12"/>
      <c r="O67" s="12"/>
      <c r="P67" s="12"/>
      <c r="Q67" s="18"/>
      <c r="T67" s="12"/>
      <c r="Y67" s="29" t="s">
        <v>316</v>
      </c>
      <c r="Z67" s="29" t="s">
        <v>445</v>
      </c>
      <c r="AF67" s="27"/>
    </row>
    <row r="68" spans="1:32" x14ac:dyDescent="0.2">
      <c r="A68" s="12"/>
      <c r="B68" s="12"/>
      <c r="F68" s="12"/>
      <c r="G68" s="18"/>
      <c r="K68" s="12"/>
      <c r="L68" s="12"/>
      <c r="O68" s="12"/>
      <c r="P68" s="12"/>
      <c r="Q68" s="18"/>
      <c r="T68" s="12"/>
      <c r="Y68" s="29" t="s">
        <v>317</v>
      </c>
      <c r="Z68" s="29" t="s">
        <v>446</v>
      </c>
      <c r="AF68" s="27"/>
    </row>
    <row r="69" spans="1:32" x14ac:dyDescent="0.2">
      <c r="A69" s="12"/>
      <c r="B69" s="12"/>
      <c r="F69" s="12"/>
      <c r="G69" s="18"/>
      <c r="K69" s="12"/>
      <c r="L69" s="12"/>
      <c r="O69" s="12"/>
      <c r="P69" s="12"/>
      <c r="Q69" s="18"/>
      <c r="T69" s="12"/>
      <c r="Y69" s="29" t="s">
        <v>318</v>
      </c>
      <c r="Z69" s="29" t="s">
        <v>447</v>
      </c>
      <c r="AF69" s="27"/>
    </row>
    <row r="70" spans="1:32" x14ac:dyDescent="0.2">
      <c r="A70" s="12"/>
      <c r="B70" s="12"/>
      <c r="Y70" s="29" t="s">
        <v>319</v>
      </c>
      <c r="Z70" s="29" t="s">
        <v>448</v>
      </c>
    </row>
    <row r="71" spans="1:32" x14ac:dyDescent="0.2">
      <c r="Y71" s="29" t="s">
        <v>320</v>
      </c>
      <c r="Z71" s="29" t="s">
        <v>449</v>
      </c>
    </row>
    <row r="72" spans="1:32" x14ac:dyDescent="0.2">
      <c r="Y72" s="29" t="s">
        <v>321</v>
      </c>
      <c r="Z72" s="29" t="s">
        <v>450</v>
      </c>
    </row>
    <row r="73" spans="1:32" x14ac:dyDescent="0.2">
      <c r="Y73" s="29" t="s">
        <v>322</v>
      </c>
      <c r="Z73" s="29" t="s">
        <v>451</v>
      </c>
    </row>
    <row r="74" spans="1:32" x14ac:dyDescent="0.2">
      <c r="Y74" s="29" t="s">
        <v>323</v>
      </c>
      <c r="Z74" s="29" t="s">
        <v>452</v>
      </c>
    </row>
    <row r="75" spans="1:32" x14ac:dyDescent="0.2">
      <c r="Y75" s="29" t="s">
        <v>324</v>
      </c>
      <c r="Z75" s="29" t="s">
        <v>453</v>
      </c>
    </row>
    <row r="76" spans="1:32" x14ac:dyDescent="0.2">
      <c r="Y76" s="29" t="s">
        <v>325</v>
      </c>
      <c r="Z76" s="29" t="s">
        <v>454</v>
      </c>
    </row>
    <row r="77" spans="1:32" x14ac:dyDescent="0.2">
      <c r="Y77" s="29" t="s">
        <v>326</v>
      </c>
      <c r="Z77" s="29" t="s">
        <v>455</v>
      </c>
    </row>
    <row r="78" spans="1:32" x14ac:dyDescent="0.2">
      <c r="Y78" s="29" t="s">
        <v>327</v>
      </c>
      <c r="Z78" s="29" t="s">
        <v>456</v>
      </c>
    </row>
    <row r="79" spans="1:32" x14ac:dyDescent="0.2">
      <c r="Y79" s="29" t="s">
        <v>328</v>
      </c>
      <c r="Z79" s="29" t="s">
        <v>457</v>
      </c>
    </row>
    <row r="80" spans="1:32" x14ac:dyDescent="0.2">
      <c r="Y80" s="29" t="s">
        <v>329</v>
      </c>
      <c r="Z80" s="29" t="s">
        <v>458</v>
      </c>
    </row>
    <row r="81" spans="25:26" x14ac:dyDescent="0.2">
      <c r="Y81" s="29" t="s">
        <v>330</v>
      </c>
      <c r="Z81" s="29" t="s">
        <v>459</v>
      </c>
    </row>
    <row r="82" spans="25:26" x14ac:dyDescent="0.2">
      <c r="Y82" s="29" t="s">
        <v>331</v>
      </c>
      <c r="Z82" s="29" t="s">
        <v>460</v>
      </c>
    </row>
    <row r="83" spans="25:26" x14ac:dyDescent="0.2">
      <c r="Y83" s="29" t="s">
        <v>332</v>
      </c>
      <c r="Z83" s="29" t="s">
        <v>461</v>
      </c>
    </row>
    <row r="84" spans="25:26" x14ac:dyDescent="0.2">
      <c r="Y84" s="29" t="s">
        <v>333</v>
      </c>
      <c r="Z84" s="29" t="s">
        <v>462</v>
      </c>
    </row>
    <row r="85" spans="25:26" x14ac:dyDescent="0.2">
      <c r="Y85" s="29" t="s">
        <v>334</v>
      </c>
      <c r="Z85" s="29" t="s">
        <v>463</v>
      </c>
    </row>
    <row r="86" spans="25:26" x14ac:dyDescent="0.2">
      <c r="Y86" s="29" t="s">
        <v>335</v>
      </c>
      <c r="Z86" s="29" t="s">
        <v>464</v>
      </c>
    </row>
    <row r="87" spans="25:26" x14ac:dyDescent="0.2">
      <c r="Y87" s="29" t="s">
        <v>336</v>
      </c>
      <c r="Z87" s="29" t="s">
        <v>465</v>
      </c>
    </row>
    <row r="88" spans="25:26" x14ac:dyDescent="0.2">
      <c r="Y88" s="29" t="s">
        <v>337</v>
      </c>
      <c r="Z88" s="29" t="s">
        <v>466</v>
      </c>
    </row>
    <row r="89" spans="25:26" x14ac:dyDescent="0.2">
      <c r="Y89" s="29" t="s">
        <v>338</v>
      </c>
      <c r="Z89" s="29" t="s">
        <v>467</v>
      </c>
    </row>
    <row r="90" spans="25:26" x14ac:dyDescent="0.2">
      <c r="Y90" s="29" t="s">
        <v>339</v>
      </c>
      <c r="Z90" s="29" t="s">
        <v>468</v>
      </c>
    </row>
    <row r="91" spans="25:26" x14ac:dyDescent="0.2">
      <c r="Y91" s="29" t="s">
        <v>340</v>
      </c>
      <c r="Z91" s="29" t="s">
        <v>469</v>
      </c>
    </row>
    <row r="92" spans="25:26" x14ac:dyDescent="0.2">
      <c r="Y92" s="29" t="s">
        <v>341</v>
      </c>
      <c r="Z92" s="29" t="s">
        <v>470</v>
      </c>
    </row>
    <row r="93" spans="25:26" x14ac:dyDescent="0.2">
      <c r="Y93" s="29" t="s">
        <v>342</v>
      </c>
      <c r="Z93" s="29" t="s">
        <v>471</v>
      </c>
    </row>
    <row r="94" spans="25:26" x14ac:dyDescent="0.2">
      <c r="Y94" s="29" t="s">
        <v>343</v>
      </c>
      <c r="Z94" s="29" t="s">
        <v>472</v>
      </c>
    </row>
    <row r="95" spans="25:26" x14ac:dyDescent="0.2">
      <c r="Y95" s="29" t="s">
        <v>344</v>
      </c>
      <c r="Z95" s="29" t="s">
        <v>473</v>
      </c>
    </row>
    <row r="96" spans="25:26" x14ac:dyDescent="0.2">
      <c r="Y96" s="29" t="s">
        <v>248</v>
      </c>
      <c r="Z96" s="29" t="s">
        <v>474</v>
      </c>
    </row>
    <row r="97" spans="25:26" x14ac:dyDescent="0.2">
      <c r="Y97" s="29" t="s">
        <v>345</v>
      </c>
      <c r="Z97" s="29" t="s">
        <v>475</v>
      </c>
    </row>
    <row r="98" spans="25:26" x14ac:dyDescent="0.2">
      <c r="Y98" s="29" t="s">
        <v>346</v>
      </c>
      <c r="Z98" s="29" t="s">
        <v>476</v>
      </c>
    </row>
    <row r="99" spans="25:26" x14ac:dyDescent="0.2">
      <c r="Y99" s="29" t="s">
        <v>376</v>
      </c>
      <c r="Z99" s="29" t="s">
        <v>477</v>
      </c>
    </row>
    <row r="100" spans="25:26" x14ac:dyDescent="0.2">
      <c r="Y100" s="29" t="s">
        <v>554</v>
      </c>
      <c r="Z100" s="29" t="s">
        <v>478</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2022-12-01T02:12:29Z</dcterms:created>
  <dcterms:modified xsi:type="dcterms:W3CDTF">2022-12-01T02:14:26Z</dcterms:modified>
</cp:coreProperties>
</file>