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2" hidden="1">別紙2!$A$2:$AZ$9</definedName>
    <definedName name="_xlnm._FilterDatabase" localSheetId="3" hidden="1">別紙3!$A$2:$AZ$28</definedName>
    <definedName name="_xlnm._FilterDatabase" localSheetId="0" hidden="1">補正予算レビューシート!$A$2:$BH$207</definedName>
    <definedName name="_xlnm.Print_Area" localSheetId="2">別紙2!$A$1:$AX$9</definedName>
    <definedName name="_xlnm.Print_Area" localSheetId="3">別紙3!$A$1:$AX$28</definedName>
    <definedName name="_xlnm.Print_Area" localSheetId="0">補正予算レビューシート!$A$1:$AX$207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7" i="13" l="1"/>
  <c r="AI37" i="13"/>
  <c r="AE37" i="13"/>
  <c r="P25" i="13"/>
  <c r="AD22" i="13"/>
  <c r="W22" i="13"/>
  <c r="P22" i="13"/>
  <c r="AK19" i="13"/>
  <c r="AY207" i="13"/>
  <c r="AY203" i="13"/>
  <c r="AY205" i="13" s="1"/>
  <c r="AY202" i="13"/>
  <c r="AY198" i="13"/>
  <c r="AY200" i="13" s="1"/>
  <c r="AY197" i="13"/>
  <c r="AY196" i="13"/>
  <c r="AY192" i="13"/>
  <c r="AY194" i="13" s="1"/>
  <c r="AY191" i="13"/>
  <c r="AY190" i="13"/>
  <c r="AY189" i="13"/>
  <c r="AY188" i="13"/>
  <c r="AY184" i="13"/>
  <c r="AY187" i="13" s="1"/>
  <c r="AY180" i="13"/>
  <c r="AY182" i="13" s="1"/>
  <c r="AY179" i="13"/>
  <c r="AY175" i="13"/>
  <c r="AY177" i="13" s="1"/>
  <c r="AY174" i="13"/>
  <c r="AY173" i="13"/>
  <c r="AY172" i="13"/>
  <c r="AY171" i="13"/>
  <c r="AY170" i="13"/>
  <c r="AY169" i="13"/>
  <c r="AY168" i="13"/>
  <c r="AY167" i="13"/>
  <c r="AY166" i="13"/>
  <c r="AY162" i="13"/>
  <c r="AY164" i="13"/>
  <c r="AY155" i="13"/>
  <c r="AU154" i="13"/>
  <c r="Y154" i="13"/>
  <c r="AY151" i="13"/>
  <c r="AY154" i="13" s="1"/>
  <c r="AU150" i="13"/>
  <c r="Y150" i="13"/>
  <c r="AY147" i="13"/>
  <c r="AY150" i="13" s="1"/>
  <c r="AU146" i="13"/>
  <c r="Y146" i="13"/>
  <c r="AY143" i="13"/>
  <c r="AY144" i="13" s="1"/>
  <c r="AU142" i="13"/>
  <c r="Y142" i="13"/>
  <c r="AW118" i="13"/>
  <c r="AT118" i="13"/>
  <c r="AQ118" i="13"/>
  <c r="AL118" i="13"/>
  <c r="AI118" i="13"/>
  <c r="AF118" i="13"/>
  <c r="Z118" i="13"/>
  <c r="W118" i="13"/>
  <c r="T118" i="13"/>
  <c r="N118" i="13"/>
  <c r="AW117" i="13"/>
  <c r="AT117" i="13"/>
  <c r="AQ117" i="13"/>
  <c r="AL117" i="13"/>
  <c r="AI117" i="13"/>
  <c r="AF117" i="13"/>
  <c r="Z117" i="13"/>
  <c r="W117" i="13"/>
  <c r="T117" i="13"/>
  <c r="N117" i="13"/>
  <c r="K117" i="13"/>
  <c r="H117" i="13"/>
  <c r="AY79" i="13"/>
  <c r="AY72" i="13"/>
  <c r="AY77" i="13" s="1"/>
  <c r="AY69" i="13"/>
  <c r="AY71" i="13"/>
  <c r="AY66" i="13"/>
  <c r="AY67" i="13"/>
  <c r="AY59" i="13"/>
  <c r="AY61" i="13"/>
  <c r="AY56" i="13"/>
  <c r="AY58" i="13"/>
  <c r="AY53" i="13"/>
  <c r="AY54" i="13"/>
  <c r="AY46" i="13"/>
  <c r="AY49" i="13" s="1"/>
  <c r="AY43" i="13"/>
  <c r="AY45" i="13" s="1"/>
  <c r="AY40" i="13"/>
  <c r="AY41" i="13" s="1"/>
  <c r="AD19" i="13"/>
  <c r="AD21" i="13" s="1"/>
  <c r="W19" i="13"/>
  <c r="W21" i="13" s="1"/>
  <c r="P19" i="13"/>
  <c r="P21" i="13" s="1"/>
  <c r="AV2" i="13"/>
  <c r="AY70" i="13"/>
  <c r="AY148" i="13"/>
  <c r="AY165" i="13"/>
  <c r="AY163" i="13"/>
  <c r="AY195" i="13"/>
  <c r="AY65" i="13"/>
  <c r="AY55" i="13"/>
  <c r="AY57" i="13"/>
  <c r="AY51" i="13"/>
  <c r="AY47" i="13"/>
  <c r="AY75" i="13"/>
  <c r="AY185" i="13"/>
  <c r="AY42" i="13"/>
  <c r="AY48" i="13"/>
  <c r="AY64" i="13"/>
  <c r="AY62" i="13"/>
  <c r="AY60" i="13"/>
  <c r="AY63" i="13"/>
  <c r="AY68" i="13"/>
  <c r="AY145" i="13"/>
  <c r="AY178" i="13"/>
  <c r="AY149" i="13"/>
  <c r="AY5" i="7"/>
  <c r="AY28" i="7"/>
  <c r="AY27" i="7"/>
  <c r="AY26" i="7"/>
  <c r="AY25" i="7"/>
  <c r="AY24" i="7"/>
  <c r="AY23" i="7"/>
  <c r="AY22" i="7"/>
  <c r="AY18" i="7"/>
  <c r="AY19" i="7" s="1"/>
  <c r="AY13" i="7"/>
  <c r="AY12" i="7"/>
  <c r="AY11" i="7"/>
  <c r="AY10" i="7"/>
  <c r="AY9" i="7"/>
  <c r="AY8" i="7"/>
  <c r="AY7" i="7"/>
  <c r="AY6" i="7"/>
  <c r="AY14" i="7"/>
  <c r="AY15" i="7" s="1"/>
  <c r="AY2" i="7"/>
  <c r="AY4" i="7" s="1"/>
  <c r="AY6" i="6"/>
  <c r="AY2" i="6"/>
  <c r="AY7" i="6"/>
  <c r="AY4" i="6"/>
  <c r="AY3" i="6"/>
  <c r="AY5" i="6"/>
  <c r="C12" i="4"/>
  <c r="C23" i="4"/>
  <c r="AU9" i="6"/>
  <c r="Y9" i="6"/>
  <c r="Y5"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16" i="7" l="1"/>
  <c r="AY17" i="7"/>
  <c r="AY3" i="7"/>
  <c r="AY21" i="7"/>
  <c r="AY20" i="7"/>
  <c r="AY8" i="6"/>
  <c r="AY9" i="6"/>
  <c r="AY152" i="13"/>
  <c r="AY199" i="13"/>
  <c r="AY153" i="13"/>
  <c r="AY186" i="13"/>
  <c r="AY78" i="13"/>
  <c r="AY76" i="13"/>
  <c r="AY183" i="13"/>
  <c r="AY193" i="13"/>
  <c r="AY44" i="13"/>
  <c r="AY181" i="13"/>
  <c r="AY201" i="13"/>
  <c r="AY176" i="13"/>
  <c r="AY74" i="13"/>
  <c r="AY52" i="13"/>
  <c r="AY146" i="13"/>
  <c r="AY73" i="13"/>
  <c r="AY50" i="13"/>
  <c r="AY204" i="13"/>
  <c r="AY206" i="13"/>
</calcChain>
</file>

<file path=xl/sharedStrings.xml><?xml version="1.0" encoding="utf-8"?>
<sst xmlns="http://schemas.openxmlformats.org/spreadsheetml/2006/main" count="1347" uniqueCount="742">
  <si>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</si>
  <si>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</si>
  <si>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</si>
  <si>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</si>
  <si>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</si>
  <si>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</si>
  <si>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</si>
  <si>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</si>
  <si>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</si>
  <si>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</si>
  <si>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</si>
  <si>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</si>
  <si>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</si>
  <si>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</si>
  <si>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</si>
  <si>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</si>
  <si>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</si>
  <si>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</si>
  <si>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</si>
  <si>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</si>
  <si>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</si>
  <si>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</si>
  <si>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</si>
  <si>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</si>
  <si>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</si>
  <si>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</si>
  <si>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</si>
  <si>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</si>
  <si>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</si>
  <si>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</si>
  <si>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</si>
  <si>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</si>
  <si>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</si>
  <si>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</si>
  <si>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</si>
  <si>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</si>
  <si>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</si>
  <si>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</si>
  <si>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</si>
  <si>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</si>
  <si>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</si>
  <si>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</si>
  <si>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</si>
  <si>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</si>
  <si>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</si>
  <si>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</si>
  <si>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</si>
  <si>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</si>
  <si>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</si>
  <si>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</si>
  <si>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</si>
  <si>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</si>
  <si>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</si>
  <si>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</si>
  <si>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</si>
  <si>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</si>
  <si>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</si>
  <si>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</si>
  <si>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</si>
  <si>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</si>
  <si>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</si>
  <si>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</si>
  <si>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</si>
  <si>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</si>
  <si>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</si>
  <si>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</si>
  <si>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</si>
  <si>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</si>
  <si>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</si>
  <si>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</si>
  <si>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</si>
  <si>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</si>
  <si>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</si>
  <si>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</si>
  <si>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</si>
  <si>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</si>
  <si>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</si>
  <si>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</si>
  <si>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</si>
  <si>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</si>
  <si>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</si>
  <si>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</si>
  <si>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</si>
  <si>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</si>
  <si>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</si>
  <si>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</si>
  <si>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</si>
  <si>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</si>
  <si>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</si>
  <si>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</si>
  <si>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</si>
  <si>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</si>
  <si>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</si>
  <si>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</si>
  <si>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</si>
  <si>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</si>
  <si>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</si>
  <si>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</si>
  <si>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</si>
  <si>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</si>
  <si>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</si>
  <si>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</si>
  <si>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</si>
  <si>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</si>
  <si>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</si>
  <si>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</si>
  <si>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</si>
  <si>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</si>
  <si>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</si>
  <si>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</si>
  <si>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</si>
  <si>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</si>
  <si>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</si>
  <si>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</si>
  <si>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</si>
  <si>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</si>
  <si>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</si>
  <si>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</si>
  <si>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</si>
  <si>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</si>
  <si>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</si>
  <si>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</si>
  <si>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</si>
  <si>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</si>
  <si>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</si>
  <si>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</si>
  <si>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</si>
  <si>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</si>
  <si>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</si>
  <si>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</si>
  <si>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</si>
  <si>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</si>
  <si>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</si>
  <si>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</si>
  <si>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</si>
  <si>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</si>
  <si>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</si>
  <si>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</si>
  <si>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</si>
  <si>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</si>
  <si>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</si>
  <si>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</si>
  <si>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</si>
  <si>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</si>
  <si>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</si>
  <si>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</si>
  <si>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</si>
  <si>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</si>
  <si>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</si>
  <si>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</si>
  <si>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</si>
  <si>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</si>
  <si>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</si>
  <si>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</si>
  <si>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</si>
  <si>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</si>
  <si>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</si>
  <si>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</si>
  <si>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</si>
  <si>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</si>
  <si>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</si>
  <si>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</si>
  <si>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</si>
  <si>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</si>
  <si>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</si>
  <si>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</si>
  <si>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</si>
  <si>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</si>
  <si>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</si>
  <si>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</si>
  <si>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</si>
  <si>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</si>
  <si>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</si>
  <si>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</si>
  <si>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</si>
  <si>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</si>
  <si>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</si>
  <si>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</si>
  <si>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</si>
  <si>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</si>
  <si>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</si>
  <si>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</si>
  <si>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</si>
  <si>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</si>
  <si>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</si>
  <si>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</si>
  <si>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</si>
  <si>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</si>
  <si>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</si>
  <si>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</si>
  <si>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</si>
  <si>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</si>
  <si>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</si>
  <si>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</si>
  <si>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</si>
  <si>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</si>
  <si>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</si>
  <si>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</si>
  <si>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</si>
  <si>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</si>
  <si>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</si>
  <si>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</si>
  <si>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</si>
  <si>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</si>
  <si>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</si>
  <si>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</si>
  <si>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</si>
  <si>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</si>
  <si>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</si>
  <si>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</si>
  <si>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</si>
  <si>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</si>
  <si>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</si>
  <si>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</si>
  <si>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</si>
  <si>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</si>
  <si>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</si>
  <si>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</si>
  <si>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</si>
  <si>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</si>
  <si>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</si>
  <si>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</si>
  <si>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</si>
  <si>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</si>
  <si>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</si>
  <si>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</si>
  <si>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</si>
  <si>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</si>
  <si>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</si>
  <si>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</si>
  <si>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</si>
  <si>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</si>
  <si>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</si>
  <si>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</si>
  <si>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</si>
  <si>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</si>
  <si>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</si>
  <si>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</si>
  <si>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</si>
  <si>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</si>
  <si>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</si>
  <si>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</si>
  <si>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</si>
  <si>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</si>
  <si>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</si>
  <si>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</si>
  <si>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</si>
  <si>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</si>
  <si>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</si>
  <si>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</si>
  <si>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</si>
  <si>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</si>
  <si>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</si>
  <si>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</si>
  <si>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</si>
  <si>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</si>
  <si>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</si>
  <si>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</si>
  <si>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</si>
  <si>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</si>
  <si>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</si>
  <si>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</si>
  <si>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</si>
  <si>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</si>
  <si>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</si>
  <si>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</si>
  <si>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</si>
  <si>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</si>
  <si>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</si>
  <si>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</si>
  <si>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</si>
  <si>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</si>
  <si>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</si>
  <si>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</si>
  <si>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</si>
  <si>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</si>
  <si>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</si>
  <si>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</si>
  <si>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</si>
  <si>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</si>
  <si>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</si>
  <si>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</si>
  <si>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</si>
  <si>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</si>
  <si>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</si>
  <si>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</si>
  <si>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</si>
  <si>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</si>
  <si>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</si>
  <si>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</si>
  <si>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</si>
  <si>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</si>
  <si>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</si>
  <si>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</si>
  <si>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</si>
  <si>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</si>
  <si>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</si>
  <si>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</si>
  <si>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</si>
  <si>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</si>
  <si>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</si>
  <si>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</si>
  <si>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</si>
  <si>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</si>
  <si>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</si>
  <si>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</si>
  <si>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</si>
  <si>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</si>
  <si>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</si>
  <si>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</si>
  <si>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</si>
  <si>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</si>
  <si>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</si>
  <si>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</si>
  <si>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</si>
  <si>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</si>
  <si>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</si>
  <si>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</si>
  <si>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</si>
  <si>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</si>
  <si>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</si>
  <si>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</si>
  <si>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</si>
  <si>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</si>
  <si>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</si>
  <si>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</si>
  <si>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</si>
  <si>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</si>
  <si>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</si>
  <si>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</si>
  <si>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</si>
  <si>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</si>
  <si>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</si>
  <si>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</si>
  <si>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</si>
  <si>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</si>
  <si>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</si>
  <si>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</si>
  <si>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</si>
  <si>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</si>
  <si>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</si>
  <si>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</si>
  <si>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</si>
  <si>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</si>
  <si>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</si>
  <si>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</si>
  <si>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</si>
  <si>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</si>
  <si>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</si>
  <si>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</si>
  <si>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</si>
  <si>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</si>
  <si>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</si>
  <si>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</si>
  <si>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</si>
  <si>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</si>
  <si>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</si>
  <si>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</si>
  <si>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</si>
  <si>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</si>
  <si>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</si>
  <si>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</si>
  <si>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</si>
  <si>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</si>
  <si>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</si>
  <si>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</si>
  <si>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</si>
  <si>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</si>
  <si>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</si>
  <si>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</si>
  <si>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</si>
  <si>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</si>
  <si>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</si>
  <si>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</si>
  <si>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</si>
  <si>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</si>
  <si>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</si>
  <si>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</si>
  <si>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</si>
  <si>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</si>
  <si>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</si>
  <si>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</si>
  <si>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</si>
  <si>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</si>
  <si>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</si>
  <si>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</si>
  <si>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</si>
  <si>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</si>
  <si>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</si>
  <si>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</si>
  <si>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</si>
  <si>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</si>
  <si>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</si>
  <si>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</si>
  <si>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</si>
  <si>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</si>
  <si>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</si>
  <si>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</si>
  <si>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</si>
  <si>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</si>
  <si>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</si>
  <si>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</si>
  <si>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</si>
  <si>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</si>
  <si>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</si>
  <si>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</si>
  <si>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</si>
  <si>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</si>
  <si>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</si>
  <si>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</si>
  <si>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</si>
  <si>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</si>
  <si>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</si>
  <si>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</si>
  <si>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</si>
  <si>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</si>
  <si>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</si>
  <si>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</si>
  <si>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</si>
  <si>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</si>
  <si>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</si>
  <si>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</si>
  <si>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</si>
  <si>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</si>
  <si>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</si>
  <si>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</si>
  <si>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</si>
  <si>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</si>
  <si>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</si>
  <si>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</si>
  <si>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</si>
  <si>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</si>
  <si>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</si>
  <si>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</si>
  <si>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</si>
  <si>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</si>
  <si>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</si>
  <si>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</si>
  <si>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</si>
  <si>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</si>
  <si>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</si>
  <si>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</si>
  <si>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</si>
  <si>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</si>
  <si>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</si>
  <si>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</si>
  <si>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</si>
  <si>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</si>
  <si>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</si>
  <si>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</si>
  <si>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</si>
  <si>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</si>
  <si>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</si>
  <si>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</si>
  <si>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</si>
  <si>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</si>
  <si>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</si>
  <si>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</si>
  <si>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</si>
  <si>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</si>
  <si>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</si>
  <si>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</si>
  <si>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</si>
  <si>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</si>
  <si>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</si>
  <si>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</si>
  <si>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</si>
  <si>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</si>
  <si>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</si>
  <si>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</si>
  <si>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</si>
  <si>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</si>
  <si>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</si>
  <si>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</si>
  <si>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</si>
  <si>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</si>
  <si>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</si>
  <si>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</si>
  <si>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</si>
  <si>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</si>
  <si>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</si>
  <si>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</si>
  <si>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</si>
  <si>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</si>
  <si>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</si>
  <si>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</si>
  <si>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</si>
  <si>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</si>
  <si>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</si>
  <si>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</si>
  <si>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</si>
  <si>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</si>
  <si>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</si>
  <si>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</si>
  <si>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</si>
  <si>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</si>
  <si>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</si>
  <si>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</si>
  <si>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</si>
  <si>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</si>
  <si>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</si>
  <si>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</si>
  <si>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</si>
  <si>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</si>
  <si>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</si>
  <si>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</si>
  <si>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</si>
  <si>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</si>
  <si>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</si>
  <si>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</si>
  <si>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</si>
  <si>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</si>
  <si>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</si>
  <si>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</si>
  <si>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</si>
  <si>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</si>
  <si>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</si>
  <si>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</si>
  <si>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</si>
  <si>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</si>
  <si>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</si>
  <si>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</si>
  <si>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</si>
  <si>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</si>
  <si>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</si>
  <si>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</si>
  <si>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</si>
  <si>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</si>
  <si>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</si>
  <si>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</si>
  <si>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</si>
  <si>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</si>
  <si>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</si>
  <si>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</si>
  <si>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</si>
  <si>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</si>
  <si>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</si>
  <si>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</si>
  <si>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</si>
  <si>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</si>
  <si>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</si>
  <si>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</si>
  <si>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</si>
  <si>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</si>
  <si>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</si>
  <si>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</si>
  <si>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</si>
  <si>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</si>
  <si>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</si>
  <si>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</si>
  <si>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</si>
  <si>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</si>
  <si>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</si>
  <si>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</si>
  <si>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</si>
  <si>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</si>
  <si>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</si>
  <si>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</si>
  <si>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</si>
  <si>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</si>
  <si>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</si>
  <si>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</si>
  <si>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</si>
  <si>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</si>
  <si>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</si>
  <si>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</si>
  <si>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</si>
  <si>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</si>
  <si>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</si>
  <si>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</si>
  <si>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</si>
  <si>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</si>
  <si>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</si>
  <si>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</si>
  <si>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</si>
  <si>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府</t>
    <rPh sb="0" eb="1">
      <t>フ</t>
    </rPh>
    <phoneticPr fontId="5"/>
  </si>
  <si>
    <t>内閣府</t>
  </si>
  <si>
    <t>男女共同参画に関する普及・啓発に必要な経費</t>
    <phoneticPr fontId="5"/>
  </si>
  <si>
    <t>男女共同参画局</t>
    <phoneticPr fontId="5"/>
  </si>
  <si>
    <t>平成6年度</t>
    <phoneticPr fontId="5"/>
  </si>
  <si>
    <t>終了予定なし</t>
    <phoneticPr fontId="5"/>
  </si>
  <si>
    <t>総務課、調査室</t>
    <phoneticPr fontId="5"/>
  </si>
  <si>
    <t>杉田 和暁</t>
    <phoneticPr fontId="5"/>
  </si>
  <si>
    <t>○</t>
  </si>
  <si>
    <t>男女共同参画基本計画</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</si>
  <si>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多様な通信媒体を通じた広報活動や各種の講演会やイベント行事や男女共同参画週間行事などを実施して、 積極的な広報・啓発により、男女共同参画についての一般国民の理解や認識を深める。</t>
    <phoneticPr fontId="5"/>
  </si>
  <si>
    <t>本施策では、広報誌、白書の作成・配布及びホームページ等を通じて、広く一般に男女共同参画に関する情報提供及び啓発を行っている。また、毎年「男女共同参画週間」を実施し、関係省庁、地方自治体、女性団体などと協力しながら、多様な媒体で総合的に広報・啓発を行うとともに、本週間にあわせて「男女共同参画社会づくり功労者内閣総理大臣表彰」、「女性のチャレンジ賞」及び「女性が輝く先進企業表彰」事業を実施することで女性の活躍に関するロールモデルを示すこと等を行っている。
男女共同参画ホームページの経費については、令和４年度概算要求からデジタル庁にて予算計上</t>
    <phoneticPr fontId="5"/>
  </si>
  <si>
    <t>-</t>
    <phoneticPr fontId="5"/>
  </si>
  <si>
    <t>国民を対象に、男女共同参画についての理解や認識を深めるため、男女共同参画週間、総合情報誌、白書、ホームページ、表彰等などの広報・啓発活動を実施する。</t>
    <phoneticPr fontId="5"/>
  </si>
  <si>
    <t>男女共同参画白書を年１回作成する。</t>
    <rPh sb="0" eb="2">
      <t>ダンジョ</t>
    </rPh>
    <rPh sb="2" eb="4">
      <t>キョウドウ</t>
    </rPh>
    <rPh sb="4" eb="6">
      <t>サンカク</t>
    </rPh>
    <rPh sb="6" eb="8">
      <t>ハクショ</t>
    </rPh>
    <rPh sb="9" eb="10">
      <t>ネン</t>
    </rPh>
    <rPh sb="11" eb="12">
      <t>カイ</t>
    </rPh>
    <rPh sb="12" eb="14">
      <t>サクセイ</t>
    </rPh>
    <phoneticPr fontId="5"/>
  </si>
  <si>
    <t>男女共同参画白書の作成数</t>
    <phoneticPr fontId="5"/>
  </si>
  <si>
    <t>回</t>
    <rPh sb="0" eb="1">
      <t>カイ</t>
    </rPh>
    <phoneticPr fontId="5"/>
  </si>
  <si>
    <t>男女共同参画白書
執行額／作成回数　　　　　　　　　　　　　　　　　　　　　　　　　　　　</t>
    <phoneticPr fontId="5"/>
  </si>
  <si>
    <t>百万円</t>
    <rPh sb="0" eb="3">
      <t>ヒャクマンエン</t>
    </rPh>
    <phoneticPr fontId="5"/>
  </si>
  <si>
    <t>執行額/
作成回数</t>
    <rPh sb="0" eb="2">
      <t>シッコウ</t>
    </rPh>
    <rPh sb="2" eb="3">
      <t>ガク</t>
    </rPh>
    <rPh sb="5" eb="7">
      <t>サクセイ</t>
    </rPh>
    <rPh sb="7" eb="9">
      <t>カイスウ</t>
    </rPh>
    <phoneticPr fontId="5"/>
  </si>
  <si>
    <t>6.1/1</t>
    <phoneticPr fontId="5"/>
  </si>
  <si>
    <t>6/1</t>
    <phoneticPr fontId="5"/>
  </si>
  <si>
    <t>5.9/1</t>
    <phoneticPr fontId="5"/>
  </si>
  <si>
    <t>5.9/1</t>
  </si>
  <si>
    <t>前年度以上のアクセス数</t>
    <rPh sb="0" eb="3">
      <t>ゼンネンド</t>
    </rPh>
    <rPh sb="3" eb="5">
      <t>イジョウ</t>
    </rPh>
    <rPh sb="10" eb="11">
      <t>スウ</t>
    </rPh>
    <phoneticPr fontId="5"/>
  </si>
  <si>
    <t>「男女共同参画白書」に関する内閣府男女共同参画局ホームページ（概要/gaiyou/index.html・全文/zentai/index.htmlのページ）へのアクセス件数</t>
    <rPh sb="1" eb="3">
      <t>ダンジョ</t>
    </rPh>
    <rPh sb="7" eb="9">
      <t>ハクショ</t>
    </rPh>
    <rPh sb="31" eb="33">
      <t>ガイヨウ</t>
    </rPh>
    <rPh sb="52" eb="54">
      <t>ゼンブン</t>
    </rPh>
    <phoneticPr fontId="5"/>
  </si>
  <si>
    <t>千件（月平均）</t>
    <rPh sb="0" eb="1">
      <t>セン</t>
    </rPh>
    <rPh sb="1" eb="2">
      <t>ケン</t>
    </rPh>
    <rPh sb="3" eb="4">
      <t>ツキ</t>
    </rPh>
    <rPh sb="4" eb="6">
      <t>ヘイキン</t>
    </rPh>
    <phoneticPr fontId="5"/>
  </si>
  <si>
    <t>ウエブアクセスログ解析</t>
    <phoneticPr fontId="5"/>
  </si>
  <si>
    <t>総合情報誌「共同参画」を年11回作成する。　　　　　　　　　　　　　　</t>
    <rPh sb="0" eb="2">
      <t>ソウゴウ</t>
    </rPh>
    <rPh sb="12" eb="13">
      <t>ネン</t>
    </rPh>
    <rPh sb="15" eb="16">
      <t>カイ</t>
    </rPh>
    <rPh sb="16" eb="18">
      <t>サクセイ</t>
    </rPh>
    <phoneticPr fontId="5"/>
  </si>
  <si>
    <t>総合情報誌「共同参画」</t>
    <phoneticPr fontId="5"/>
  </si>
  <si>
    <t>総合情報誌「共同参画」
執行額／作成回数　　　　　　　　　　　　　　</t>
    <rPh sb="0" eb="2">
      <t>ソウゴウ</t>
    </rPh>
    <rPh sb="2" eb="5">
      <t>ジョウホウシ</t>
    </rPh>
    <rPh sb="6" eb="8">
      <t>キョウドウ</t>
    </rPh>
    <rPh sb="8" eb="10">
      <t>サンカク</t>
    </rPh>
    <rPh sb="12" eb="14">
      <t>シッコウ</t>
    </rPh>
    <rPh sb="14" eb="15">
      <t>ガク</t>
    </rPh>
    <rPh sb="16" eb="18">
      <t>サクセイ</t>
    </rPh>
    <rPh sb="18" eb="20">
      <t>カイスウ</t>
    </rPh>
    <phoneticPr fontId="5"/>
  </si>
  <si>
    <t>8.6/11</t>
    <phoneticPr fontId="5"/>
  </si>
  <si>
    <t>7.6/11</t>
    <phoneticPr fontId="5"/>
  </si>
  <si>
    <t>7.7/11</t>
    <phoneticPr fontId="5"/>
  </si>
  <si>
    <t>7.7/11</t>
  </si>
  <si>
    <t>総合情報誌「共同参画」に関する内閣府男女共同参画局ホームページ（kyodosankaku/indexページのみ）へのアクセス件数</t>
    <phoneticPr fontId="5"/>
  </si>
  <si>
    <t>男女共同参画週間を年１回実施する。</t>
    <rPh sb="0" eb="2">
      <t>ダンジョ</t>
    </rPh>
    <rPh sb="2" eb="4">
      <t>キョウドウ</t>
    </rPh>
    <rPh sb="4" eb="6">
      <t>サンカク</t>
    </rPh>
    <rPh sb="6" eb="8">
      <t>シュウカン</t>
    </rPh>
    <rPh sb="9" eb="10">
      <t>ネン</t>
    </rPh>
    <rPh sb="11" eb="12">
      <t>カイ</t>
    </rPh>
    <rPh sb="12" eb="14">
      <t>ジッシ</t>
    </rPh>
    <phoneticPr fontId="5"/>
  </si>
  <si>
    <t>男女共同参画週間の実施数</t>
    <rPh sb="6" eb="8">
      <t>シュウカン</t>
    </rPh>
    <rPh sb="9" eb="11">
      <t>ジッシ</t>
    </rPh>
    <rPh sb="11" eb="12">
      <t>スウ</t>
    </rPh>
    <phoneticPr fontId="5"/>
  </si>
  <si>
    <t>男女共同参画週間
執行額／実施回数　　　　　　　　　　　　　　</t>
    <rPh sb="0" eb="2">
      <t>ダンジョ</t>
    </rPh>
    <rPh sb="2" eb="4">
      <t>キョウドウ</t>
    </rPh>
    <rPh sb="4" eb="6">
      <t>サンカク</t>
    </rPh>
    <rPh sb="6" eb="8">
      <t>シュウカン</t>
    </rPh>
    <rPh sb="9" eb="11">
      <t>シッコウ</t>
    </rPh>
    <rPh sb="11" eb="12">
      <t>ガク</t>
    </rPh>
    <rPh sb="13" eb="15">
      <t>ジッシ</t>
    </rPh>
    <rPh sb="15" eb="17">
      <t>カイスウ</t>
    </rPh>
    <phoneticPr fontId="5"/>
  </si>
  <si>
    <t>執行額/
実施回数</t>
    <rPh sb="0" eb="2">
      <t>シッコウ</t>
    </rPh>
    <rPh sb="2" eb="3">
      <t>ガク</t>
    </rPh>
    <rPh sb="5" eb="7">
      <t>ジッシ</t>
    </rPh>
    <rPh sb="7" eb="9">
      <t>カイスウ</t>
    </rPh>
    <phoneticPr fontId="5"/>
  </si>
  <si>
    <t>1.8/1</t>
    <phoneticPr fontId="5"/>
  </si>
  <si>
    <t>3.2/1</t>
    <phoneticPr fontId="5"/>
  </si>
  <si>
    <t>前年度以上のポスターデータダウンロード件数</t>
    <rPh sb="0" eb="3">
      <t>ゼンネンド</t>
    </rPh>
    <rPh sb="3" eb="5">
      <t>イジョウ</t>
    </rPh>
    <rPh sb="19" eb="21">
      <t>ケンスウ</t>
    </rPh>
    <phoneticPr fontId="5"/>
  </si>
  <si>
    <t>「男女共同参画週間」ポスターデータの使用件数
（ポスターデータのダウンロード件数）</t>
  </si>
  <si>
    <t>件</t>
    <rPh sb="0" eb="1">
      <t>ケン</t>
    </rPh>
    <phoneticPr fontId="5"/>
  </si>
  <si>
    <t>ウエブダウンロード解析</t>
    <phoneticPr fontId="5"/>
  </si>
  <si>
    <t>男女共同参画に関する各種表彰を年１回表彰する。　　　　　　　　　　　　　　</t>
    <rPh sb="0" eb="2">
      <t>ダンジョ</t>
    </rPh>
    <rPh sb="2" eb="4">
      <t>キョウドウ</t>
    </rPh>
    <rPh sb="4" eb="6">
      <t>サンカク</t>
    </rPh>
    <rPh sb="7" eb="8">
      <t>カン</t>
    </rPh>
    <rPh sb="10" eb="12">
      <t>カクシュ</t>
    </rPh>
    <rPh sb="12" eb="14">
      <t>ヒョウショウ</t>
    </rPh>
    <rPh sb="15" eb="16">
      <t>ネン</t>
    </rPh>
    <rPh sb="17" eb="18">
      <t>カイ</t>
    </rPh>
    <rPh sb="18" eb="20">
      <t>ヒョウショウ</t>
    </rPh>
    <phoneticPr fontId="5"/>
  </si>
  <si>
    <t>男女共同参画に関する各種表彰</t>
    <rPh sb="0" eb="2">
      <t>ダンジョ</t>
    </rPh>
    <rPh sb="2" eb="4">
      <t>キョウドウ</t>
    </rPh>
    <rPh sb="4" eb="6">
      <t>サンカク</t>
    </rPh>
    <rPh sb="7" eb="8">
      <t>カン</t>
    </rPh>
    <rPh sb="10" eb="12">
      <t>カクシュ</t>
    </rPh>
    <rPh sb="12" eb="14">
      <t>ヒョウショウ</t>
    </rPh>
    <phoneticPr fontId="5"/>
  </si>
  <si>
    <t>男女共同参画に関する各種表彰
執行額／実施回数　　　　　　　　　　　　　　</t>
    <rPh sb="0" eb="2">
      <t>ダンジョ</t>
    </rPh>
    <rPh sb="2" eb="4">
      <t>キョウドウ</t>
    </rPh>
    <rPh sb="4" eb="6">
      <t>サンカク</t>
    </rPh>
    <rPh sb="7" eb="8">
      <t>カン</t>
    </rPh>
    <rPh sb="10" eb="12">
      <t>カクシュ</t>
    </rPh>
    <rPh sb="12" eb="14">
      <t>ヒョウショウ</t>
    </rPh>
    <rPh sb="15" eb="17">
      <t>シッコウ</t>
    </rPh>
    <rPh sb="17" eb="18">
      <t>ガク</t>
    </rPh>
    <rPh sb="19" eb="21">
      <t>ジッシ</t>
    </rPh>
    <rPh sb="21" eb="23">
      <t>カイスウ</t>
    </rPh>
    <phoneticPr fontId="5"/>
  </si>
  <si>
    <t>2.9/1</t>
    <phoneticPr fontId="5"/>
  </si>
  <si>
    <t>2.3/1</t>
    <phoneticPr fontId="5"/>
  </si>
  <si>
    <t>1.4/1</t>
    <phoneticPr fontId="5"/>
  </si>
  <si>
    <t xml:space="preserve">内閣府男女共同参画局ホームページへのアクセス件数  </t>
  </si>
  <si>
    <t>千件（月平均）</t>
    <rPh sb="0" eb="1">
      <t>セン</t>
    </rPh>
    <rPh sb="1" eb="2">
      <t>ケン</t>
    </rPh>
    <rPh sb="3" eb="6">
      <t>ツキヘイキン</t>
    </rPh>
    <phoneticPr fontId="5"/>
  </si>
  <si>
    <t>１４．男女共同参画</t>
    <phoneticPr fontId="5"/>
  </si>
  <si>
    <t>２０．男女共同参画基本計画の作成・推進</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</si>
  <si>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その普及のための広報啓発活動は、国民や社会のニーズを的確に反映してい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</si>
  <si>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その普及のための広報啓発活動は、地方自治体や民間と連携しながら、国が実施する必要があ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</si>
  <si>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その普及のための広報啓発活動は、その政策目的の達成手段として必要かつ適切である。また優先度の高い、なくてはならない事業である。</t>
    <phoneticPr fontId="5"/>
  </si>
  <si>
    <t>有</t>
  </si>
  <si>
    <t>「庁費」、「情報処理業務庁費」については、一般競争入札又は企画競争により、競争性を確保し適切に執行している。
（一者応札は改善を図り、Ｒ４年度は競争性を確保しており、競争性のない随意契約となったものは、著作権のあるイラスト使用に関するものである。）</t>
    <phoneticPr fontId="5"/>
  </si>
  <si>
    <t>‐</t>
  </si>
  <si>
    <t>「諸謝金」「委員等旅費」については、会計基準により適切に使用。また、「庁費」、「情報処理業務庁費」については、一般競争入札により、競争性及びコスト水準の妥当性を確保しながら、適切に執行している。</t>
    <phoneticPr fontId="5"/>
  </si>
  <si>
    <t>「諸謝金」「委員等旅費」については各種表彰式等に関し、「庁費」「情報処理業務庁費」については総合情報誌・白書の印刷等やHPコンテンツ作成等に関し、真に必要なものについて適切に執行している。</t>
    <phoneticPr fontId="5"/>
  </si>
  <si>
    <t>SNS（Facebook、Twitter）や内閣府共通システム（メルマガ）を積極的に活用し、最小限のコストで普及・啓発効果を高める工夫をしている。</t>
    <phoneticPr fontId="5"/>
  </si>
  <si>
    <t>限られたコストの中で広く一般に男女共同参画に関する情報提供及び啓発を効果的に行っており、成果実績は、成果目標に見合ったものとなっている。</t>
    <phoneticPr fontId="5"/>
  </si>
  <si>
    <t>総合情報誌、白書の作成・配布及びホームページ等を相互に連携させて活用するとともに、SNS（Facebook、Twitter）や内閣府共通システム（メルマガ）等を積極的に活用することで、より効果的に実施している。</t>
    <phoneticPr fontId="5"/>
  </si>
  <si>
    <t>限られたコストの中で広く一般に男女共同参画に関する情報提供及び啓発を効果的に行うことが出来ており、活動実績は、当初の見込み通り実施できている。</t>
    <phoneticPr fontId="5"/>
  </si>
  <si>
    <t>成果物は、国として推進する男女共同参画の普及啓発に関する様々な広報活動に使用するのみならず、自治体や関連団体の活動にも活用してもらう等、相互に連携させて十分に活用している。</t>
    <phoneticPr fontId="5"/>
  </si>
  <si>
    <t>×</t>
  </si>
  <si>
    <t>○本事業関連のＨＰ掲載ページ
　・総合情報誌「共同参画」　http://www.gender.go.jp/public/kyodosankaku/index.html
　・男女共同参画週間　http://www.gender.go.jp/public/week/week.html
　・男女共同参画白書　http://www.gender.go.jp/about_danjo/whitepaper/index.html
　・男女共同参画に係る各種表彰　http://www.gender.go.jp/public/commendation/index.html
　・世論調査（男女共同参画に関するもの）　http://www.gender.go.jp/research/yoron/index.html</t>
    <phoneticPr fontId="5"/>
  </si>
  <si>
    <t>0137</t>
    <phoneticPr fontId="5"/>
  </si>
  <si>
    <t>0133</t>
    <phoneticPr fontId="5"/>
  </si>
  <si>
    <t>0094</t>
    <phoneticPr fontId="5"/>
  </si>
  <si>
    <t>0090</t>
    <phoneticPr fontId="5"/>
  </si>
  <si>
    <t>0097</t>
    <phoneticPr fontId="5"/>
  </si>
  <si>
    <t>0085</t>
    <phoneticPr fontId="5"/>
  </si>
  <si>
    <t>A.非常勤職員</t>
    <rPh sb="2" eb="5">
      <t>ヒジョウキン</t>
    </rPh>
    <rPh sb="5" eb="7">
      <t>ショクイン</t>
    </rPh>
    <phoneticPr fontId="5"/>
  </si>
  <si>
    <t>B.株式会社マーグラ</t>
    <phoneticPr fontId="5"/>
  </si>
  <si>
    <t>非常勤職員手当</t>
    <rPh sb="0" eb="3">
      <t>ヒジョウキン</t>
    </rPh>
    <rPh sb="3" eb="5">
      <t>ショクイン</t>
    </rPh>
    <rPh sb="5" eb="7">
      <t>テアテ</t>
    </rPh>
    <phoneticPr fontId="5"/>
  </si>
  <si>
    <t>民間派遣職員Ａに対する非常勤職員手当</t>
    <rPh sb="0" eb="2">
      <t>ミンカン</t>
    </rPh>
    <rPh sb="2" eb="4">
      <t>ハケン</t>
    </rPh>
    <rPh sb="4" eb="6">
      <t>ショクイン</t>
    </rPh>
    <rPh sb="8" eb="9">
      <t>タイ</t>
    </rPh>
    <rPh sb="11" eb="14">
      <t>ヒジョウキン</t>
    </rPh>
    <rPh sb="14" eb="16">
      <t>ショクイン</t>
    </rPh>
    <rPh sb="16" eb="18">
      <t>テアテ</t>
    </rPh>
    <phoneticPr fontId="5"/>
  </si>
  <si>
    <t>諸謝金</t>
    <rPh sb="0" eb="1">
      <t>ショ</t>
    </rPh>
    <rPh sb="1" eb="3">
      <t>シャキン</t>
    </rPh>
    <phoneticPr fontId="5"/>
  </si>
  <si>
    <t>男女共同参画に係る広報誌の表紙デザインの作成</t>
    <rPh sb="0" eb="2">
      <t>ダンジョ</t>
    </rPh>
    <rPh sb="2" eb="4">
      <t>キョウドウ</t>
    </rPh>
    <rPh sb="4" eb="6">
      <t>サンカク</t>
    </rPh>
    <rPh sb="7" eb="8">
      <t>カカ</t>
    </rPh>
    <rPh sb="9" eb="12">
      <t>コウホウシ</t>
    </rPh>
    <rPh sb="13" eb="15">
      <t>ヒョウシ</t>
    </rPh>
    <rPh sb="20" eb="22">
      <t>サクセイ</t>
    </rPh>
    <phoneticPr fontId="5"/>
  </si>
  <si>
    <t>C.株式会社アイネット</t>
    <phoneticPr fontId="5"/>
  </si>
  <si>
    <t>D.カンタムソリューションズ株式会社</t>
    <rPh sb="14" eb="16">
      <t>カブシキ</t>
    </rPh>
    <rPh sb="16" eb="18">
      <t>カイシャ</t>
    </rPh>
    <phoneticPr fontId="5"/>
  </si>
  <si>
    <t>庁費</t>
    <rPh sb="0" eb="1">
      <t>チョウ</t>
    </rPh>
    <rPh sb="1" eb="2">
      <t>ヒ</t>
    </rPh>
    <phoneticPr fontId="5"/>
  </si>
  <si>
    <t>男女共同参画に係る広報誌の作成</t>
    <rPh sb="0" eb="2">
      <t>ダンジョ</t>
    </rPh>
    <rPh sb="2" eb="4">
      <t>キョウドウ</t>
    </rPh>
    <rPh sb="4" eb="6">
      <t>サンカク</t>
    </rPh>
    <rPh sb="7" eb="8">
      <t>カカ</t>
    </rPh>
    <rPh sb="9" eb="12">
      <t>コウホウシ</t>
    </rPh>
    <rPh sb="13" eb="15">
      <t>サクセイ</t>
    </rPh>
    <phoneticPr fontId="5"/>
  </si>
  <si>
    <t>男女共同参画に係る広報誌の梱包・発送</t>
    <rPh sb="0" eb="2">
      <t>ダンジョ</t>
    </rPh>
    <rPh sb="2" eb="4">
      <t>キョウドウ</t>
    </rPh>
    <rPh sb="4" eb="6">
      <t>サンカク</t>
    </rPh>
    <rPh sb="7" eb="8">
      <t>カカ</t>
    </rPh>
    <rPh sb="9" eb="12">
      <t>コウホウシ</t>
    </rPh>
    <rPh sb="13" eb="15">
      <t>コンポウ</t>
    </rPh>
    <rPh sb="16" eb="18">
      <t>ハッソウ</t>
    </rPh>
    <phoneticPr fontId="5"/>
  </si>
  <si>
    <t>E. 株式会社ジェイア－ル東日本企画</t>
    <phoneticPr fontId="5"/>
  </si>
  <si>
    <t>F. 勝美印刷株式会社</t>
    <phoneticPr fontId="5"/>
  </si>
  <si>
    <t>男女共同参画週間に向けた広報啓発に係る事前準備</t>
    <phoneticPr fontId="5"/>
  </si>
  <si>
    <t>男女共同参画白書の印刷製本</t>
    <phoneticPr fontId="5"/>
  </si>
  <si>
    <t>G.株式会社日経イベント・プロ</t>
    <phoneticPr fontId="5"/>
  </si>
  <si>
    <t>H.株式会社ムラヤマ</t>
    <phoneticPr fontId="5"/>
  </si>
  <si>
    <t>性別による無意識の思い込み（アンコンシャス・バイアスに関する調査研究</t>
    <phoneticPr fontId="5"/>
  </si>
  <si>
    <t>男女共同参画に関する各種表彰に係る事務</t>
    <rPh sb="0" eb="2">
      <t>ダンジョ</t>
    </rPh>
    <rPh sb="2" eb="4">
      <t>キョウドウ</t>
    </rPh>
    <rPh sb="4" eb="6">
      <t>サンカク</t>
    </rPh>
    <rPh sb="7" eb="8">
      <t>カン</t>
    </rPh>
    <rPh sb="10" eb="12">
      <t>カクシュ</t>
    </rPh>
    <rPh sb="12" eb="14">
      <t>ヒョウショウ</t>
    </rPh>
    <rPh sb="15" eb="16">
      <t>カカ</t>
    </rPh>
    <rPh sb="17" eb="19">
      <t>ジム</t>
    </rPh>
    <phoneticPr fontId="5"/>
  </si>
  <si>
    <t>☑</t>
  </si>
  <si>
    <t>I.出席者等</t>
    <rPh sb="2" eb="5">
      <t>シュッセキシャ</t>
    </rPh>
    <rPh sb="5" eb="6">
      <t>トウ</t>
    </rPh>
    <phoneticPr fontId="5"/>
  </si>
  <si>
    <t>J.有限会社池田理代子プロダクション</t>
    <rPh sb="2" eb="4">
      <t>ユウゲン</t>
    </rPh>
    <rPh sb="4" eb="6">
      <t>カイシャ</t>
    </rPh>
    <rPh sb="6" eb="8">
      <t>イケダ</t>
    </rPh>
    <rPh sb="8" eb="11">
      <t>リヨコ</t>
    </rPh>
    <phoneticPr fontId="5"/>
  </si>
  <si>
    <t>諸謝金</t>
    <rPh sb="0" eb="3">
      <t>ショシャキン</t>
    </rPh>
    <phoneticPr fontId="5"/>
  </si>
  <si>
    <t>男女共同参画各種表彰選考等</t>
    <rPh sb="0" eb="2">
      <t>ダンジョ</t>
    </rPh>
    <phoneticPr fontId="5"/>
  </si>
  <si>
    <t>男女共同参画局広報活動におけるイラストの利用許諾</t>
    <rPh sb="22" eb="24">
      <t>キョダク</t>
    </rPh>
    <phoneticPr fontId="5"/>
  </si>
  <si>
    <t>K.株式会社オーエムシー</t>
    <rPh sb="2" eb="4">
      <t>カブシキ</t>
    </rPh>
    <rPh sb="4" eb="6">
      <t>カイシャ</t>
    </rPh>
    <phoneticPr fontId="5"/>
  </si>
  <si>
    <t>情報処理業務庁費</t>
    <rPh sb="0" eb="2">
      <t>ジョウホウ</t>
    </rPh>
    <rPh sb="2" eb="4">
      <t>ショリ</t>
    </rPh>
    <rPh sb="4" eb="6">
      <t>ギョウム</t>
    </rPh>
    <rPh sb="6" eb="7">
      <t>チョウ</t>
    </rPh>
    <rPh sb="7" eb="8">
      <t>ヒ</t>
    </rPh>
    <phoneticPr fontId="5"/>
  </si>
  <si>
    <t>男女共同参画局ホームページコンテンツ作成</t>
    <rPh sb="6" eb="7">
      <t>キョク</t>
    </rPh>
    <rPh sb="18" eb="20">
      <t>サクセイ</t>
    </rPh>
    <phoneticPr fontId="5"/>
  </si>
  <si>
    <t>非常勤職員Ａ</t>
    <rPh sb="0" eb="3">
      <t>ヒジョウキン</t>
    </rPh>
    <rPh sb="3" eb="5">
      <t>ショクイン</t>
    </rPh>
    <phoneticPr fontId="5"/>
  </si>
  <si>
    <t>男女共同参画推進業務に必要な民間からの派遣職員にかかる非常勤職員手当</t>
    <phoneticPr fontId="5"/>
  </si>
  <si>
    <t>株式会社マーグラ</t>
    <phoneticPr fontId="5"/>
  </si>
  <si>
    <t>男女共同参画に係る広報誌の表紙デザインの作成</t>
    <phoneticPr fontId="5"/>
  </si>
  <si>
    <t>有限会社池田理代子プロダクション</t>
    <phoneticPr fontId="5"/>
  </si>
  <si>
    <t>男女共同参画に係る広報誌のイラスト使用</t>
    <rPh sb="17" eb="19">
      <t>シヨウ</t>
    </rPh>
    <phoneticPr fontId="5"/>
  </si>
  <si>
    <t>個人Ａ</t>
    <rPh sb="0" eb="2">
      <t>コジン</t>
    </rPh>
    <phoneticPr fontId="5"/>
  </si>
  <si>
    <t>男女共同参画に係る広報誌への執筆</t>
    <rPh sb="14" eb="16">
      <t>シッピツ</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</si>
  <si>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</si>
  <si>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</si>
  <si>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</si>
  <si>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</si>
  <si>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</si>
  <si>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</si>
  <si>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</si>
  <si>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株式会社アイネット</t>
    <rPh sb="0" eb="2">
      <t>カブシキ</t>
    </rPh>
    <rPh sb="2" eb="4">
      <t>カイシャ</t>
    </rPh>
    <phoneticPr fontId="5"/>
  </si>
  <si>
    <t>男女共同参画に係る広報誌の作成・印刷</t>
    <rPh sb="16" eb="18">
      <t>インサツ</t>
    </rPh>
    <phoneticPr fontId="5"/>
  </si>
  <si>
    <t>株式会社丸井工文社</t>
    <rPh sb="0" eb="2">
      <t>カブシキ</t>
    </rPh>
    <rPh sb="2" eb="4">
      <t>カイシャ</t>
    </rPh>
    <phoneticPr fontId="5"/>
  </si>
  <si>
    <t>男女共同参画に係る広報誌の印刷</t>
    <rPh sb="13" eb="15">
      <t>インサツ</t>
    </rPh>
    <phoneticPr fontId="5"/>
  </si>
  <si>
    <t>カンタムソリューションズ株式会社</t>
    <rPh sb="12" eb="14">
      <t>カブシキ</t>
    </rPh>
    <rPh sb="14" eb="16">
      <t>カイシャ</t>
    </rPh>
    <phoneticPr fontId="5"/>
  </si>
  <si>
    <t>男女共同参画に係る広報誌の梱包・発送</t>
    <rPh sb="13" eb="15">
      <t>コンポウ</t>
    </rPh>
    <rPh sb="16" eb="18">
      <t>ハッソウ</t>
    </rPh>
    <phoneticPr fontId="5"/>
  </si>
  <si>
    <t>株式会社ジェイア－ル東日本企画</t>
    <phoneticPr fontId="5"/>
  </si>
  <si>
    <t>株式会社Ｙ・Ｃ・Ｓ</t>
    <phoneticPr fontId="5"/>
  </si>
  <si>
    <t>男女共同参画週間キャッチフレーズ決定に係る審査補助業務等</t>
    <phoneticPr fontId="5"/>
  </si>
  <si>
    <t>株式会社　ジェイア－ル東日本企画</t>
    <phoneticPr fontId="5"/>
  </si>
  <si>
    <t>「男女共同参画週間キャッチフレーズ表彰式」の運営及び物品調達</t>
    <phoneticPr fontId="5"/>
  </si>
  <si>
    <t>株式会社オックス</t>
    <phoneticPr fontId="5"/>
  </si>
  <si>
    <t>男女共同参画週間ポスター用デザイン等作成</t>
    <phoneticPr fontId="5"/>
  </si>
  <si>
    <t>男女共同参画週間キャッチフレーズ募集チラシ等の作成</t>
    <rPh sb="16" eb="18">
      <t>ボシュウ</t>
    </rPh>
    <phoneticPr fontId="5"/>
  </si>
  <si>
    <t>勝美印刷株式会社</t>
    <rPh sb="4" eb="6">
      <t>カブシキ</t>
    </rPh>
    <rPh sb="6" eb="8">
      <t>カイシャ</t>
    </rPh>
    <phoneticPr fontId="5"/>
  </si>
  <si>
    <t>男女共同参画白書の作成</t>
    <rPh sb="6" eb="8">
      <t>ハクショ</t>
    </rPh>
    <rPh sb="9" eb="11">
      <t>サクセイ</t>
    </rPh>
    <phoneticPr fontId="5"/>
  </si>
  <si>
    <t>朝日梱包株式会社</t>
    <rPh sb="4" eb="6">
      <t>カブシキ</t>
    </rPh>
    <rPh sb="6" eb="8">
      <t>カイシャ</t>
    </rPh>
    <phoneticPr fontId="5"/>
  </si>
  <si>
    <t>男女共同参画白書の梱包・発送</t>
    <phoneticPr fontId="5"/>
  </si>
  <si>
    <t>株式会社アーバン・コネクションズ</t>
    <rPh sb="0" eb="2">
      <t>カブシキ</t>
    </rPh>
    <rPh sb="2" eb="4">
      <t>カイシャ</t>
    </rPh>
    <phoneticPr fontId="5"/>
  </si>
  <si>
    <t>男女共同参画白書の英文翻訳</t>
    <rPh sb="0" eb="2">
      <t>ダンジョ</t>
    </rPh>
    <rPh sb="2" eb="4">
      <t>キョウドウ</t>
    </rPh>
    <rPh sb="4" eb="6">
      <t>サンカク</t>
    </rPh>
    <rPh sb="6" eb="8">
      <t>ハクショ</t>
    </rPh>
    <rPh sb="9" eb="11">
      <t>エイブン</t>
    </rPh>
    <rPh sb="11" eb="13">
      <t>ホンヤク</t>
    </rPh>
    <phoneticPr fontId="5"/>
  </si>
  <si>
    <t>株式会社日経イベント・プロ</t>
    <phoneticPr fontId="5"/>
  </si>
  <si>
    <t>性別による無意識の思い込み（アンコンシャス・バイアス）調査研究</t>
    <phoneticPr fontId="5"/>
  </si>
  <si>
    <t>株式会社クオリア</t>
    <phoneticPr fontId="5"/>
  </si>
  <si>
    <t>性別による無意識の思い込み（アンコンシャス・バイアス）運営業務</t>
    <rPh sb="27" eb="29">
      <t>ウンエイ</t>
    </rPh>
    <rPh sb="29" eb="31">
      <t>ギョウム</t>
    </rPh>
    <phoneticPr fontId="5"/>
  </si>
  <si>
    <t>株式会社ムラヤマ</t>
    <rPh sb="0" eb="2">
      <t>カブシキ</t>
    </rPh>
    <rPh sb="2" eb="4">
      <t>カイシャ</t>
    </rPh>
    <phoneticPr fontId="5"/>
  </si>
  <si>
    <t>男女共同参画に関する各種表彰に係る記念品等</t>
    <rPh sb="7" eb="8">
      <t>カン</t>
    </rPh>
    <rPh sb="10" eb="12">
      <t>カクシュ</t>
    </rPh>
    <rPh sb="12" eb="14">
      <t>ヒョウショウ</t>
    </rPh>
    <rPh sb="15" eb="16">
      <t>カカ</t>
    </rPh>
    <rPh sb="17" eb="20">
      <t>キネンヒン</t>
    </rPh>
    <rPh sb="20" eb="21">
      <t>トウ</t>
    </rPh>
    <phoneticPr fontId="5"/>
  </si>
  <si>
    <t>個人A</t>
    <rPh sb="0" eb="2">
      <t>コジン</t>
    </rPh>
    <phoneticPr fontId="5"/>
  </si>
  <si>
    <t>男女共同参画各種表彰選考等</t>
    <rPh sb="0" eb="2">
      <t>ダンジョ</t>
    </rPh>
    <rPh sb="2" eb="4">
      <t>キョウドウ</t>
    </rPh>
    <rPh sb="4" eb="6">
      <t>サンカク</t>
    </rPh>
    <rPh sb="6" eb="8">
      <t>カクシュ</t>
    </rPh>
    <rPh sb="8" eb="10">
      <t>ヒョウショウ</t>
    </rPh>
    <rPh sb="10" eb="12">
      <t>センコウ</t>
    </rPh>
    <rPh sb="12" eb="13">
      <t>トウ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</si>
  <si>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</si>
  <si>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</si>
  <si>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</si>
  <si>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</si>
  <si>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</si>
  <si>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</si>
  <si>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</si>
  <si>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個人Ｉ</t>
    <rPh sb="0" eb="2">
      <t>コジン</t>
    </rPh>
    <phoneticPr fontId="5"/>
  </si>
  <si>
    <t>個人J</t>
    <rPh sb="0" eb="2">
      <t>コジン</t>
    </rPh>
    <phoneticPr fontId="5"/>
  </si>
  <si>
    <t>有限会社池田理代子プロダクション</t>
    <rPh sb="0" eb="2">
      <t>ユウゲン</t>
    </rPh>
    <rPh sb="2" eb="4">
      <t>カイシャ</t>
    </rPh>
    <rPh sb="4" eb="6">
      <t>イケダ</t>
    </rPh>
    <rPh sb="6" eb="9">
      <t>リヨコ</t>
    </rPh>
    <phoneticPr fontId="5"/>
  </si>
  <si>
    <t>男女共同参画局広報活動におけるイラストの利用許諾</t>
    <phoneticPr fontId="5"/>
  </si>
  <si>
    <t>株式会社オーエムシー</t>
    <rPh sb="0" eb="2">
      <t>カブシキ</t>
    </rPh>
    <rPh sb="2" eb="4">
      <t>カイシャ</t>
    </rPh>
    <phoneticPr fontId="5"/>
  </si>
  <si>
    <t>内外地図株式会社</t>
    <phoneticPr fontId="5"/>
  </si>
  <si>
    <t>男女共同参画局ホームページ改修</t>
    <rPh sb="13" eb="15">
      <t>カイシュウ</t>
    </rPh>
    <phoneticPr fontId="5"/>
  </si>
  <si>
    <t>株式会社プロフェース・システムズ</t>
    <phoneticPr fontId="5"/>
  </si>
  <si>
    <t>フォーシーズンズ株式会社</t>
    <rPh sb="8" eb="10">
      <t>カブシキ</t>
    </rPh>
    <rPh sb="10" eb="12">
      <t>カイシャ</t>
    </rPh>
    <phoneticPr fontId="5"/>
  </si>
  <si>
    <t>ニフティ株式会社</t>
    <rPh sb="4" eb="6">
      <t>カブシキ</t>
    </rPh>
    <rPh sb="6" eb="8">
      <t>カイシャ</t>
    </rPh>
    <phoneticPr fontId="5"/>
  </si>
  <si>
    <t>ｎｉｆｔｙ検索使用料</t>
    <rPh sb="5" eb="7">
      <t>ケンサク</t>
    </rPh>
    <rPh sb="7" eb="10">
      <t>シヨウリョウ</t>
    </rPh>
    <phoneticPr fontId="5"/>
  </si>
  <si>
    <t>男女共同参画社会基本法（12条、16条、20条）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</si>
</sst>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5"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7" xfId="0" applyFont="1" applyFill="1" applyBorder="1" applyAlignment="1">
      <alignment vertical="center" wrapText="1"/>
    </xf>
    <xf numFmtId="0" fontId="0" fillId="5" borderId="97" xfId="0" applyFont="1" applyFill="1" applyBorder="1" applyAlignment="1">
      <alignment vertical="center" wrapText="1"/>
    </xf>
    <xf numFmtId="0" fontId="0" fillId="5" borderId="109"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6" borderId="103"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5" xfId="0" applyFont="1" applyFill="1" applyBorder="1" applyAlignment="1">
      <alignment horizontal="center" vertical="center"/>
    </xf>
    <xf numFmtId="0" fontId="13" fillId="6" borderId="12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5"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9" xfId="3" applyFont="1" applyFill="1" applyBorder="1" applyAlignment="1" applyProtection="1">
      <alignment horizontal="center" vertical="center" wrapText="1"/>
    </xf>
    <xf numFmtId="0" fontId="0" fillId="2" borderId="110" xfId="0" applyFont="1" applyFill="1" applyBorder="1" applyAlignment="1">
      <alignment horizontal="center" vertical="center"/>
    </xf>
    <xf numFmtId="0" fontId="0" fillId="2" borderId="105" xfId="0" applyFont="1" applyFill="1" applyBorder="1" applyAlignment="1">
      <alignment horizontal="center" vertical="center"/>
    </xf>
    <xf numFmtId="0" fontId="13" fillId="2" borderId="103" xfId="0" applyFont="1" applyFill="1" applyBorder="1" applyAlignment="1">
      <alignment horizontal="center" vertical="center" wrapText="1"/>
    </xf>
    <xf numFmtId="0" fontId="13" fillId="2" borderId="105"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0" fillId="0" borderId="6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7621</xdr:colOff>
      <xdr:row>120</xdr:row>
      <xdr:rowOff>0</xdr:rowOff>
    </xdr:from>
    <xdr:to>
      <xdr:col>49</xdr:col>
      <xdr:colOff>358588</xdr:colOff>
      <xdr:row>137</xdr:row>
      <xdr:rowOff>98612</xdr:rowOff>
    </xdr:to>
    <xdr:pic>
      <xdr:nvPicPr>
        <xdr:cNvPr id="2" name="図 1"/>
        <xdr:cNvPicPr>
          <a:picLocks noChangeAspect="1"/>
        </xdr:cNvPicPr>
      </xdr:nvPicPr>
      <xdr:blipFill>
        <a:blip xmlns:r="http://schemas.openxmlformats.org/officeDocument/2006/relationships" r:embed="rId1"/>
        <a:stretch>
          <a:fillRect/>
        </a:stretch>
      </xdr:blipFill>
      <xdr:spPr>
        <a:xfrm>
          <a:off x="1262680" y="49395529"/>
          <a:ext cx="7881320" cy="67773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7"/>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4"/>
      <c r="B2" s="74"/>
      <c r="C2" s="74"/>
      <c r="D2" s="74"/>
      <c r="E2" s="74"/>
      <c r="F2" s="74"/>
      <c r="G2" s="74"/>
      <c r="H2" s="74"/>
      <c r="I2" s="74"/>
      <c r="J2" s="74"/>
      <c r="K2" s="74"/>
      <c r="L2" s="74"/>
      <c r="M2" s="74"/>
      <c r="N2" s="74"/>
      <c r="O2" s="74"/>
      <c r="P2" s="74"/>
      <c r="Q2" s="74"/>
      <c r="R2" s="74"/>
      <c r="S2" s="74"/>
      <c r="T2" s="74"/>
      <c r="U2" s="74"/>
      <c r="V2" s="74"/>
      <c r="W2" s="74"/>
      <c r="X2" s="82" t="s">
        <v>0</v>
      </c>
      <c r="Y2" s="74"/>
      <c r="Z2" s="51"/>
      <c r="AA2" s="51"/>
      <c r="AB2" s="51"/>
      <c r="AC2" s="51"/>
      <c r="AD2" s="685">
        <v>2022</v>
      </c>
      <c r="AE2" s="685"/>
      <c r="AF2" s="685"/>
      <c r="AG2" s="685"/>
      <c r="AH2" s="685"/>
      <c r="AI2" s="84" t="s">
        <v>260</v>
      </c>
      <c r="AJ2" s="685" t="s">
        <v>575</v>
      </c>
      <c r="AK2" s="685"/>
      <c r="AL2" s="685"/>
      <c r="AM2" s="685"/>
      <c r="AN2" s="84" t="s">
        <v>260</v>
      </c>
      <c r="AO2" s="685">
        <v>21</v>
      </c>
      <c r="AP2" s="685"/>
      <c r="AQ2" s="685"/>
      <c r="AR2" s="85" t="s">
        <v>260</v>
      </c>
      <c r="AS2" s="686">
        <v>120</v>
      </c>
      <c r="AT2" s="686"/>
      <c r="AU2" s="686"/>
      <c r="AV2" s="84" t="str">
        <f>IF(AW2="","","-")</f>
        <v/>
      </c>
      <c r="AW2" s="687"/>
      <c r="AX2" s="687"/>
    </row>
    <row r="3" spans="1:50" ht="21" customHeight="1" thickBot="1" x14ac:dyDescent="0.25">
      <c r="A3" s="688" t="s">
        <v>572</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22" t="s">
        <v>53</v>
      </c>
      <c r="AJ3" s="690" t="s">
        <v>576</v>
      </c>
      <c r="AK3" s="690"/>
      <c r="AL3" s="690"/>
      <c r="AM3" s="690"/>
      <c r="AN3" s="690"/>
      <c r="AO3" s="690"/>
      <c r="AP3" s="690"/>
      <c r="AQ3" s="690"/>
      <c r="AR3" s="690"/>
      <c r="AS3" s="690"/>
      <c r="AT3" s="690"/>
      <c r="AU3" s="690"/>
      <c r="AV3" s="690"/>
      <c r="AW3" s="690"/>
      <c r="AX3" s="23" t="s">
        <v>54</v>
      </c>
    </row>
    <row r="4" spans="1:50" ht="24.75" customHeight="1" x14ac:dyDescent="0.2">
      <c r="A4" s="660" t="s">
        <v>23</v>
      </c>
      <c r="B4" s="661"/>
      <c r="C4" s="661"/>
      <c r="D4" s="661"/>
      <c r="E4" s="661"/>
      <c r="F4" s="661"/>
      <c r="G4" s="662" t="s">
        <v>577</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578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2">
      <c r="A5" s="672" t="s">
        <v>56</v>
      </c>
      <c r="B5" s="673"/>
      <c r="C5" s="673"/>
      <c r="D5" s="673"/>
      <c r="E5" s="673"/>
      <c r="F5" s="674"/>
      <c r="G5" s="675" t="s">
        <v>579</v>
      </c>
      <c r="H5" s="676"/>
      <c r="I5" s="676"/>
      <c r="J5" s="676"/>
      <c r="K5" s="676"/>
      <c r="L5" s="676"/>
      <c r="M5" s="677" t="s">
        <v>55</v>
      </c>
      <c r="N5" s="678"/>
      <c r="O5" s="678"/>
      <c r="P5" s="678"/>
      <c r="Q5" s="678"/>
      <c r="R5" s="679"/>
      <c r="S5" s="680" t="s">
        <v>580</v>
      </c>
      <c r="T5" s="676"/>
      <c r="U5" s="676"/>
      <c r="V5" s="676"/>
      <c r="W5" s="676"/>
      <c r="X5" s="681"/>
      <c r="Y5" s="682" t="s">
        <v>3</v>
      </c>
      <c r="Z5" s="683"/>
      <c r="AA5" s="683"/>
      <c r="AB5" s="683"/>
      <c r="AC5" s="683"/>
      <c r="AD5" s="684"/>
      <c r="AE5" s="642" t="s">
        <v>581</v>
      </c>
      <c r="AF5" s="642"/>
      <c r="AG5" s="642"/>
      <c r="AH5" s="642"/>
      <c r="AI5" s="642"/>
      <c r="AJ5" s="642"/>
      <c r="AK5" s="642"/>
      <c r="AL5" s="642"/>
      <c r="AM5" s="642"/>
      <c r="AN5" s="642"/>
      <c r="AO5" s="642"/>
      <c r="AP5" s="643"/>
      <c r="AQ5" s="644" t="s">
        <v>582</v>
      </c>
      <c r="AR5" s="645"/>
      <c r="AS5" s="645"/>
      <c r="AT5" s="645"/>
      <c r="AU5" s="645"/>
      <c r="AV5" s="645"/>
      <c r="AW5" s="645"/>
      <c r="AX5" s="646"/>
    </row>
    <row r="6" spans="1:50" ht="39" customHeight="1" x14ac:dyDescent="0.2">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50" ht="49.5" customHeight="1" x14ac:dyDescent="0.2">
      <c r="A7" s="628" t="s">
        <v>20</v>
      </c>
      <c r="B7" s="629"/>
      <c r="C7" s="629"/>
      <c r="D7" s="629"/>
      <c r="E7" s="629"/>
      <c r="F7" s="630"/>
      <c r="G7" s="652" t="s">
        <v>741</v>
      </c>
      <c r="H7" s="653"/>
      <c r="I7" s="653"/>
      <c r="J7" s="653"/>
      <c r="K7" s="653"/>
      <c r="L7" s="653"/>
      <c r="M7" s="653"/>
      <c r="N7" s="653"/>
      <c r="O7" s="653"/>
      <c r="P7" s="653"/>
      <c r="Q7" s="653"/>
      <c r="R7" s="653"/>
      <c r="S7" s="653"/>
      <c r="T7" s="653"/>
      <c r="U7" s="653"/>
      <c r="V7" s="653"/>
      <c r="W7" s="653"/>
      <c r="X7" s="654"/>
      <c r="Y7" s="655" t="s">
        <v>245</v>
      </c>
      <c r="Z7" s="517"/>
      <c r="AA7" s="517"/>
      <c r="AB7" s="517"/>
      <c r="AC7" s="517"/>
      <c r="AD7" s="656"/>
      <c r="AE7" s="657" t="s">
        <v>584</v>
      </c>
      <c r="AF7" s="658"/>
      <c r="AG7" s="658"/>
      <c r="AH7" s="658"/>
      <c r="AI7" s="658"/>
      <c r="AJ7" s="658"/>
      <c r="AK7" s="658"/>
      <c r="AL7" s="658"/>
      <c r="AM7" s="658"/>
      <c r="AN7" s="658"/>
      <c r="AO7" s="658"/>
      <c r="AP7" s="658"/>
      <c r="AQ7" s="658"/>
      <c r="AR7" s="658"/>
      <c r="AS7" s="658"/>
      <c r="AT7" s="658"/>
      <c r="AU7" s="658"/>
      <c r="AV7" s="658"/>
      <c r="AW7" s="658"/>
      <c r="AX7" s="659"/>
    </row>
    <row r="8" spans="1:50" ht="53.25" customHeight="1" x14ac:dyDescent="0.2">
      <c r="A8" s="628" t="s">
        <v>176</v>
      </c>
      <c r="B8" s="629"/>
      <c r="C8" s="629"/>
      <c r="D8" s="629"/>
      <c r="E8" s="629"/>
      <c r="F8" s="630"/>
      <c r="G8" s="631" t="str">
        <f>入力規則等!A27</f>
        <v>男女共同参画</v>
      </c>
      <c r="H8" s="632"/>
      <c r="I8" s="632"/>
      <c r="J8" s="632"/>
      <c r="K8" s="632"/>
      <c r="L8" s="632"/>
      <c r="M8" s="632"/>
      <c r="N8" s="632"/>
      <c r="O8" s="632"/>
      <c r="P8" s="632"/>
      <c r="Q8" s="632"/>
      <c r="R8" s="632"/>
      <c r="S8" s="632"/>
      <c r="T8" s="632"/>
      <c r="U8" s="632"/>
      <c r="V8" s="632"/>
      <c r="W8" s="632"/>
      <c r="X8" s="633"/>
      <c r="Y8" s="634" t="s">
        <v>177</v>
      </c>
      <c r="Z8" s="635"/>
      <c r="AA8" s="635"/>
      <c r="AB8" s="635"/>
      <c r="AC8" s="635"/>
      <c r="AD8" s="636"/>
      <c r="AE8" s="637" t="str">
        <f>入力規則等!K13</f>
        <v>その他の事項経費</v>
      </c>
      <c r="AF8" s="632"/>
      <c r="AG8" s="632"/>
      <c r="AH8" s="632"/>
      <c r="AI8" s="632"/>
      <c r="AJ8" s="632"/>
      <c r="AK8" s="632"/>
      <c r="AL8" s="632"/>
      <c r="AM8" s="632"/>
      <c r="AN8" s="632"/>
      <c r="AO8" s="632"/>
      <c r="AP8" s="632"/>
      <c r="AQ8" s="632"/>
      <c r="AR8" s="632"/>
      <c r="AS8" s="632"/>
      <c r="AT8" s="632"/>
      <c r="AU8" s="632"/>
      <c r="AV8" s="632"/>
      <c r="AW8" s="632"/>
      <c r="AX8" s="638"/>
    </row>
    <row r="9" spans="1:50" ht="58.5" customHeight="1" x14ac:dyDescent="0.2">
      <c r="A9" s="623" t="s">
        <v>21</v>
      </c>
      <c r="B9" s="624"/>
      <c r="C9" s="624"/>
      <c r="D9" s="624"/>
      <c r="E9" s="624"/>
      <c r="F9" s="624"/>
      <c r="G9" s="639" t="s">
        <v>585</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80.25" customHeight="1" x14ac:dyDescent="0.2">
      <c r="A10" s="611" t="s">
        <v>28</v>
      </c>
      <c r="B10" s="612"/>
      <c r="C10" s="612"/>
      <c r="D10" s="612"/>
      <c r="E10" s="612"/>
      <c r="F10" s="612"/>
      <c r="G10" s="613" t="s">
        <v>586</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2">
      <c r="A11" s="611" t="s">
        <v>5</v>
      </c>
      <c r="B11" s="612"/>
      <c r="C11" s="612"/>
      <c r="D11" s="612"/>
      <c r="E11" s="612"/>
      <c r="F11" s="616"/>
      <c r="G11" s="617" t="str">
        <f>入力規則等!P10</f>
        <v>直接実施、委託・請負</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50" ht="21" customHeight="1" x14ac:dyDescent="0.2">
      <c r="A12" s="620" t="s">
        <v>22</v>
      </c>
      <c r="B12" s="621"/>
      <c r="C12" s="621"/>
      <c r="D12" s="621"/>
      <c r="E12" s="621"/>
      <c r="F12" s="622"/>
      <c r="G12" s="626"/>
      <c r="H12" s="627"/>
      <c r="I12" s="627"/>
      <c r="J12" s="627"/>
      <c r="K12" s="627"/>
      <c r="L12" s="627"/>
      <c r="M12" s="627"/>
      <c r="N12" s="627"/>
      <c r="O12" s="627"/>
      <c r="P12" s="405" t="s">
        <v>392</v>
      </c>
      <c r="Q12" s="406"/>
      <c r="R12" s="406"/>
      <c r="S12" s="406"/>
      <c r="T12" s="406"/>
      <c r="U12" s="406"/>
      <c r="V12" s="407"/>
      <c r="W12" s="405" t="s">
        <v>544</v>
      </c>
      <c r="X12" s="406"/>
      <c r="Y12" s="406"/>
      <c r="Z12" s="406"/>
      <c r="AA12" s="406"/>
      <c r="AB12" s="406"/>
      <c r="AC12" s="407"/>
      <c r="AD12" s="405" t="s">
        <v>546</v>
      </c>
      <c r="AE12" s="406"/>
      <c r="AF12" s="406"/>
      <c r="AG12" s="406"/>
      <c r="AH12" s="406"/>
      <c r="AI12" s="406"/>
      <c r="AJ12" s="407"/>
      <c r="AK12" s="405" t="s">
        <v>559</v>
      </c>
      <c r="AL12" s="406"/>
      <c r="AM12" s="406"/>
      <c r="AN12" s="406"/>
      <c r="AO12" s="406"/>
      <c r="AP12" s="406"/>
      <c r="AQ12" s="407"/>
      <c r="AR12" s="374"/>
      <c r="AS12" s="375"/>
      <c r="AT12" s="375"/>
      <c r="AU12" s="375"/>
      <c r="AV12" s="375"/>
      <c r="AW12" s="375"/>
      <c r="AX12" s="577"/>
    </row>
    <row r="13" spans="1:50" ht="21" customHeight="1" x14ac:dyDescent="0.2">
      <c r="A13" s="171"/>
      <c r="B13" s="172"/>
      <c r="C13" s="172"/>
      <c r="D13" s="172"/>
      <c r="E13" s="172"/>
      <c r="F13" s="173"/>
      <c r="G13" s="578" t="s">
        <v>6</v>
      </c>
      <c r="H13" s="579"/>
      <c r="I13" s="585" t="s">
        <v>7</v>
      </c>
      <c r="J13" s="586"/>
      <c r="K13" s="586"/>
      <c r="L13" s="586"/>
      <c r="M13" s="586"/>
      <c r="N13" s="586"/>
      <c r="O13" s="587"/>
      <c r="P13" s="100">
        <v>35</v>
      </c>
      <c r="Q13" s="101"/>
      <c r="R13" s="101"/>
      <c r="S13" s="101"/>
      <c r="T13" s="101"/>
      <c r="U13" s="101"/>
      <c r="V13" s="102"/>
      <c r="W13" s="100">
        <v>30</v>
      </c>
      <c r="X13" s="101"/>
      <c r="Y13" s="101"/>
      <c r="Z13" s="101"/>
      <c r="AA13" s="101"/>
      <c r="AB13" s="101"/>
      <c r="AC13" s="102"/>
      <c r="AD13" s="100">
        <v>35</v>
      </c>
      <c r="AE13" s="101"/>
      <c r="AF13" s="101"/>
      <c r="AG13" s="101"/>
      <c r="AH13" s="101"/>
      <c r="AI13" s="101"/>
      <c r="AJ13" s="102"/>
      <c r="AK13" s="100">
        <v>42</v>
      </c>
      <c r="AL13" s="101"/>
      <c r="AM13" s="101"/>
      <c r="AN13" s="101"/>
      <c r="AO13" s="101"/>
      <c r="AP13" s="101"/>
      <c r="AQ13" s="102"/>
      <c r="AR13" s="602"/>
      <c r="AS13" s="603"/>
      <c r="AT13" s="603"/>
      <c r="AU13" s="603"/>
      <c r="AV13" s="603"/>
      <c r="AW13" s="603"/>
      <c r="AX13" s="604"/>
    </row>
    <row r="14" spans="1:50" ht="21" customHeight="1" x14ac:dyDescent="0.2">
      <c r="A14" s="171"/>
      <c r="B14" s="172"/>
      <c r="C14" s="172"/>
      <c r="D14" s="172"/>
      <c r="E14" s="172"/>
      <c r="F14" s="173"/>
      <c r="G14" s="580"/>
      <c r="H14" s="581"/>
      <c r="I14" s="597" t="s">
        <v>8</v>
      </c>
      <c r="J14" s="598"/>
      <c r="K14" s="598"/>
      <c r="L14" s="598"/>
      <c r="M14" s="598"/>
      <c r="N14" s="598"/>
      <c r="O14" s="599"/>
      <c r="P14" s="100" t="s">
        <v>260</v>
      </c>
      <c r="Q14" s="101"/>
      <c r="R14" s="101"/>
      <c r="S14" s="101"/>
      <c r="T14" s="101"/>
      <c r="U14" s="101"/>
      <c r="V14" s="102"/>
      <c r="W14" s="100" t="s">
        <v>260</v>
      </c>
      <c r="X14" s="101"/>
      <c r="Y14" s="101"/>
      <c r="Z14" s="101"/>
      <c r="AA14" s="101"/>
      <c r="AB14" s="101"/>
      <c r="AC14" s="102"/>
      <c r="AD14" s="100">
        <v>-0.8</v>
      </c>
      <c r="AE14" s="101"/>
      <c r="AF14" s="101"/>
      <c r="AG14" s="101"/>
      <c r="AH14" s="101"/>
      <c r="AI14" s="101"/>
      <c r="AJ14" s="102"/>
      <c r="AK14" s="100">
        <v>-0.1</v>
      </c>
      <c r="AL14" s="101"/>
      <c r="AM14" s="101"/>
      <c r="AN14" s="101"/>
      <c r="AO14" s="101"/>
      <c r="AP14" s="101"/>
      <c r="AQ14" s="102"/>
      <c r="AR14" s="605"/>
      <c r="AS14" s="606"/>
      <c r="AT14" s="606"/>
      <c r="AU14" s="606"/>
      <c r="AV14" s="606"/>
      <c r="AW14" s="606"/>
      <c r="AX14" s="607"/>
    </row>
    <row r="15" spans="1:50" ht="21" customHeight="1" x14ac:dyDescent="0.2">
      <c r="A15" s="171"/>
      <c r="B15" s="172"/>
      <c r="C15" s="172"/>
      <c r="D15" s="172"/>
      <c r="E15" s="172"/>
      <c r="F15" s="173"/>
      <c r="G15" s="582"/>
      <c r="H15" s="581"/>
      <c r="I15" s="588" t="s">
        <v>571</v>
      </c>
      <c r="J15" s="589"/>
      <c r="K15" s="589"/>
      <c r="L15" s="589"/>
      <c r="M15" s="589"/>
      <c r="N15" s="589"/>
      <c r="O15" s="590"/>
      <c r="P15" s="100" t="s">
        <v>260</v>
      </c>
      <c r="Q15" s="101"/>
      <c r="R15" s="101"/>
      <c r="S15" s="101"/>
      <c r="T15" s="101"/>
      <c r="U15" s="101"/>
      <c r="V15" s="102"/>
      <c r="W15" s="100" t="s">
        <v>260</v>
      </c>
      <c r="X15" s="101"/>
      <c r="Y15" s="101"/>
      <c r="Z15" s="101"/>
      <c r="AA15" s="101"/>
      <c r="AB15" s="101"/>
      <c r="AC15" s="102"/>
      <c r="AD15" s="100" t="s">
        <v>260</v>
      </c>
      <c r="AE15" s="101"/>
      <c r="AF15" s="101"/>
      <c r="AG15" s="101"/>
      <c r="AH15" s="101"/>
      <c r="AI15" s="101"/>
      <c r="AJ15" s="102"/>
      <c r="AK15" s="100">
        <v>-0.1</v>
      </c>
      <c r="AL15" s="101"/>
      <c r="AM15" s="101"/>
      <c r="AN15" s="101"/>
      <c r="AO15" s="101"/>
      <c r="AP15" s="101"/>
      <c r="AQ15" s="102"/>
      <c r="AR15" s="605"/>
      <c r="AS15" s="606"/>
      <c r="AT15" s="606"/>
      <c r="AU15" s="606"/>
      <c r="AV15" s="606"/>
      <c r="AW15" s="606"/>
      <c r="AX15" s="607"/>
    </row>
    <row r="16" spans="1:50" ht="21" customHeight="1" x14ac:dyDescent="0.2">
      <c r="A16" s="171"/>
      <c r="B16" s="172"/>
      <c r="C16" s="172"/>
      <c r="D16" s="172"/>
      <c r="E16" s="172"/>
      <c r="F16" s="173"/>
      <c r="G16" s="582"/>
      <c r="H16" s="581"/>
      <c r="I16" s="597" t="s">
        <v>46</v>
      </c>
      <c r="J16" s="600"/>
      <c r="K16" s="600"/>
      <c r="L16" s="600"/>
      <c r="M16" s="600"/>
      <c r="N16" s="600"/>
      <c r="O16" s="601"/>
      <c r="P16" s="100" t="s">
        <v>260</v>
      </c>
      <c r="Q16" s="101"/>
      <c r="R16" s="101"/>
      <c r="S16" s="101"/>
      <c r="T16" s="101"/>
      <c r="U16" s="101"/>
      <c r="V16" s="102"/>
      <c r="W16" s="100" t="s">
        <v>260</v>
      </c>
      <c r="X16" s="101"/>
      <c r="Y16" s="101"/>
      <c r="Z16" s="101"/>
      <c r="AA16" s="101"/>
      <c r="AB16" s="101"/>
      <c r="AC16" s="102"/>
      <c r="AD16" s="100" t="s">
        <v>260</v>
      </c>
      <c r="AE16" s="101"/>
      <c r="AF16" s="101"/>
      <c r="AG16" s="101"/>
      <c r="AH16" s="101"/>
      <c r="AI16" s="101"/>
      <c r="AJ16" s="102"/>
      <c r="AK16" s="100" t="s">
        <v>260</v>
      </c>
      <c r="AL16" s="101"/>
      <c r="AM16" s="101"/>
      <c r="AN16" s="101"/>
      <c r="AO16" s="101"/>
      <c r="AP16" s="101"/>
      <c r="AQ16" s="102"/>
      <c r="AR16" s="605"/>
      <c r="AS16" s="606"/>
      <c r="AT16" s="606"/>
      <c r="AU16" s="606"/>
      <c r="AV16" s="606"/>
      <c r="AW16" s="606"/>
      <c r="AX16" s="607"/>
    </row>
    <row r="17" spans="1:50" ht="21" customHeight="1" x14ac:dyDescent="0.2">
      <c r="A17" s="171"/>
      <c r="B17" s="172"/>
      <c r="C17" s="172"/>
      <c r="D17" s="172"/>
      <c r="E17" s="172"/>
      <c r="F17" s="173"/>
      <c r="G17" s="582"/>
      <c r="H17" s="581"/>
      <c r="I17" s="597" t="s">
        <v>47</v>
      </c>
      <c r="J17" s="600"/>
      <c r="K17" s="600"/>
      <c r="L17" s="600"/>
      <c r="M17" s="600"/>
      <c r="N17" s="600"/>
      <c r="O17" s="601"/>
      <c r="P17" s="100" t="s">
        <v>587</v>
      </c>
      <c r="Q17" s="101"/>
      <c r="R17" s="101"/>
      <c r="S17" s="101"/>
      <c r="T17" s="101"/>
      <c r="U17" s="101"/>
      <c r="V17" s="102"/>
      <c r="W17" s="100" t="s">
        <v>587</v>
      </c>
      <c r="X17" s="101"/>
      <c r="Y17" s="101"/>
      <c r="Z17" s="101"/>
      <c r="AA17" s="101"/>
      <c r="AB17" s="101"/>
      <c r="AC17" s="102"/>
      <c r="AD17" s="100" t="s">
        <v>587</v>
      </c>
      <c r="AE17" s="101"/>
      <c r="AF17" s="101"/>
      <c r="AG17" s="101"/>
      <c r="AH17" s="101"/>
      <c r="AI17" s="101"/>
      <c r="AJ17" s="102"/>
      <c r="AK17" s="100" t="s">
        <v>260</v>
      </c>
      <c r="AL17" s="101"/>
      <c r="AM17" s="101"/>
      <c r="AN17" s="101"/>
      <c r="AO17" s="101"/>
      <c r="AP17" s="101"/>
      <c r="AQ17" s="102"/>
      <c r="AR17" s="605"/>
      <c r="AS17" s="606"/>
      <c r="AT17" s="606"/>
      <c r="AU17" s="606"/>
      <c r="AV17" s="606"/>
      <c r="AW17" s="606"/>
      <c r="AX17" s="607"/>
    </row>
    <row r="18" spans="1:50" ht="24.75" customHeight="1" x14ac:dyDescent="0.2">
      <c r="A18" s="171"/>
      <c r="B18" s="172"/>
      <c r="C18" s="172"/>
      <c r="D18" s="172"/>
      <c r="E18" s="172"/>
      <c r="F18" s="173"/>
      <c r="G18" s="582"/>
      <c r="H18" s="581"/>
      <c r="I18" s="597" t="s">
        <v>45</v>
      </c>
      <c r="J18" s="598"/>
      <c r="K18" s="598"/>
      <c r="L18" s="598"/>
      <c r="M18" s="598"/>
      <c r="N18" s="598"/>
      <c r="O18" s="599"/>
      <c r="P18" s="537">
        <v>9</v>
      </c>
      <c r="Q18" s="538"/>
      <c r="R18" s="538"/>
      <c r="S18" s="538"/>
      <c r="T18" s="538"/>
      <c r="U18" s="538"/>
      <c r="V18" s="539"/>
      <c r="W18" s="537">
        <v>4</v>
      </c>
      <c r="X18" s="538"/>
      <c r="Y18" s="538"/>
      <c r="Z18" s="538"/>
      <c r="AA18" s="538"/>
      <c r="AB18" s="538"/>
      <c r="AC18" s="539"/>
      <c r="AD18" s="537">
        <v>16</v>
      </c>
      <c r="AE18" s="538"/>
      <c r="AF18" s="538"/>
      <c r="AG18" s="538"/>
      <c r="AH18" s="538"/>
      <c r="AI18" s="538"/>
      <c r="AJ18" s="539"/>
      <c r="AK18" s="537" t="s">
        <v>587</v>
      </c>
      <c r="AL18" s="538"/>
      <c r="AM18" s="538"/>
      <c r="AN18" s="538"/>
      <c r="AO18" s="538"/>
      <c r="AP18" s="538"/>
      <c r="AQ18" s="539"/>
      <c r="AR18" s="605"/>
      <c r="AS18" s="606"/>
      <c r="AT18" s="606"/>
      <c r="AU18" s="606"/>
      <c r="AV18" s="606"/>
      <c r="AW18" s="606"/>
      <c r="AX18" s="607"/>
    </row>
    <row r="19" spans="1:50" ht="24.75" customHeight="1" x14ac:dyDescent="0.2">
      <c r="A19" s="171"/>
      <c r="B19" s="172"/>
      <c r="C19" s="172"/>
      <c r="D19" s="172"/>
      <c r="E19" s="172"/>
      <c r="F19" s="173"/>
      <c r="G19" s="583"/>
      <c r="H19" s="584"/>
      <c r="I19" s="591" t="s">
        <v>18</v>
      </c>
      <c r="J19" s="592"/>
      <c r="K19" s="592"/>
      <c r="L19" s="592"/>
      <c r="M19" s="592"/>
      <c r="N19" s="592"/>
      <c r="O19" s="593"/>
      <c r="P19" s="594">
        <f>SUM(P13:V18)</f>
        <v>44</v>
      </c>
      <c r="Q19" s="595"/>
      <c r="R19" s="595"/>
      <c r="S19" s="595"/>
      <c r="T19" s="595"/>
      <c r="U19" s="595"/>
      <c r="V19" s="596"/>
      <c r="W19" s="594">
        <f>SUM(W13:AC18)</f>
        <v>34</v>
      </c>
      <c r="X19" s="595"/>
      <c r="Y19" s="595"/>
      <c r="Z19" s="595"/>
      <c r="AA19" s="595"/>
      <c r="AB19" s="595"/>
      <c r="AC19" s="596"/>
      <c r="AD19" s="594">
        <f>SUM(AD13:AJ18)</f>
        <v>50.2</v>
      </c>
      <c r="AE19" s="595"/>
      <c r="AF19" s="595"/>
      <c r="AG19" s="595"/>
      <c r="AH19" s="595"/>
      <c r="AI19" s="595"/>
      <c r="AJ19" s="596"/>
      <c r="AK19" s="594">
        <f>SUM(AK13:AQ18)-AK15</f>
        <v>41.9</v>
      </c>
      <c r="AL19" s="595"/>
      <c r="AM19" s="595"/>
      <c r="AN19" s="595"/>
      <c r="AO19" s="595"/>
      <c r="AP19" s="595"/>
      <c r="AQ19" s="596"/>
      <c r="AR19" s="605"/>
      <c r="AS19" s="606"/>
      <c r="AT19" s="606"/>
      <c r="AU19" s="606"/>
      <c r="AV19" s="606"/>
      <c r="AW19" s="606"/>
      <c r="AX19" s="607"/>
    </row>
    <row r="20" spans="1:50" ht="24.75" customHeight="1" x14ac:dyDescent="0.2">
      <c r="A20" s="171"/>
      <c r="B20" s="172"/>
      <c r="C20" s="172"/>
      <c r="D20" s="172"/>
      <c r="E20" s="172"/>
      <c r="F20" s="173"/>
      <c r="G20" s="559" t="s">
        <v>9</v>
      </c>
      <c r="H20" s="560"/>
      <c r="I20" s="560"/>
      <c r="J20" s="560"/>
      <c r="K20" s="560"/>
      <c r="L20" s="560"/>
      <c r="M20" s="560"/>
      <c r="N20" s="560"/>
      <c r="O20" s="560"/>
      <c r="P20" s="561">
        <v>44</v>
      </c>
      <c r="Q20" s="562"/>
      <c r="R20" s="562"/>
      <c r="S20" s="562"/>
      <c r="T20" s="562"/>
      <c r="U20" s="562"/>
      <c r="V20" s="563"/>
      <c r="W20" s="100">
        <v>34</v>
      </c>
      <c r="X20" s="101"/>
      <c r="Y20" s="101"/>
      <c r="Z20" s="101"/>
      <c r="AA20" s="101"/>
      <c r="AB20" s="101"/>
      <c r="AC20" s="102"/>
      <c r="AD20" s="100">
        <v>50</v>
      </c>
      <c r="AE20" s="101"/>
      <c r="AF20" s="101"/>
      <c r="AG20" s="101"/>
      <c r="AH20" s="101"/>
      <c r="AI20" s="101"/>
      <c r="AJ20" s="102"/>
      <c r="AK20" s="557"/>
      <c r="AL20" s="557"/>
      <c r="AM20" s="557"/>
      <c r="AN20" s="557"/>
      <c r="AO20" s="557"/>
      <c r="AP20" s="557"/>
      <c r="AQ20" s="557"/>
      <c r="AR20" s="605"/>
      <c r="AS20" s="606"/>
      <c r="AT20" s="606"/>
      <c r="AU20" s="606"/>
      <c r="AV20" s="606"/>
      <c r="AW20" s="606"/>
      <c r="AX20" s="607"/>
    </row>
    <row r="21" spans="1:50" ht="24.75" customHeight="1" x14ac:dyDescent="0.2">
      <c r="A21" s="171"/>
      <c r="B21" s="172"/>
      <c r="C21" s="172"/>
      <c r="D21" s="172"/>
      <c r="E21" s="172"/>
      <c r="F21" s="173"/>
      <c r="G21" s="559" t="s">
        <v>10</v>
      </c>
      <c r="H21" s="560"/>
      <c r="I21" s="560"/>
      <c r="J21" s="560"/>
      <c r="K21" s="560"/>
      <c r="L21" s="560"/>
      <c r="M21" s="560"/>
      <c r="N21" s="560"/>
      <c r="O21" s="560"/>
      <c r="P21" s="556">
        <f>IF(P19=0, "-", SUM(P20)/P19)</f>
        <v>1</v>
      </c>
      <c r="Q21" s="556"/>
      <c r="R21" s="556"/>
      <c r="S21" s="556"/>
      <c r="T21" s="556"/>
      <c r="U21" s="556"/>
      <c r="V21" s="556"/>
      <c r="W21" s="556">
        <f>IF(W19=0, "-", SUM(W20)/W19)</f>
        <v>1</v>
      </c>
      <c r="X21" s="556"/>
      <c r="Y21" s="556"/>
      <c r="Z21" s="556"/>
      <c r="AA21" s="556"/>
      <c r="AB21" s="556"/>
      <c r="AC21" s="556"/>
      <c r="AD21" s="556">
        <f>IF(AD19=0, "-", SUM(AD20)/AD19)</f>
        <v>0.99601593625497997</v>
      </c>
      <c r="AE21" s="556"/>
      <c r="AF21" s="556"/>
      <c r="AG21" s="556"/>
      <c r="AH21" s="556"/>
      <c r="AI21" s="556"/>
      <c r="AJ21" s="556"/>
      <c r="AK21" s="557"/>
      <c r="AL21" s="557"/>
      <c r="AM21" s="557"/>
      <c r="AN21" s="557"/>
      <c r="AO21" s="557"/>
      <c r="AP21" s="557"/>
      <c r="AQ21" s="558"/>
      <c r="AR21" s="605"/>
      <c r="AS21" s="606"/>
      <c r="AT21" s="606"/>
      <c r="AU21" s="606"/>
      <c r="AV21" s="606"/>
      <c r="AW21" s="606"/>
      <c r="AX21" s="607"/>
    </row>
    <row r="22" spans="1:50" ht="25.5" customHeight="1" x14ac:dyDescent="0.2">
      <c r="A22" s="623"/>
      <c r="B22" s="624"/>
      <c r="C22" s="624"/>
      <c r="D22" s="624"/>
      <c r="E22" s="624"/>
      <c r="F22" s="625"/>
      <c r="G22" s="554" t="s">
        <v>220</v>
      </c>
      <c r="H22" s="555"/>
      <c r="I22" s="555"/>
      <c r="J22" s="555"/>
      <c r="K22" s="555"/>
      <c r="L22" s="555"/>
      <c r="M22" s="555"/>
      <c r="N22" s="555"/>
      <c r="O22" s="555"/>
      <c r="P22" s="556">
        <f>IF(P20=0, "-", SUM(P20)/SUM(P13,P14))</f>
        <v>1.2571428571428571</v>
      </c>
      <c r="Q22" s="556"/>
      <c r="R22" s="556"/>
      <c r="S22" s="556"/>
      <c r="T22" s="556"/>
      <c r="U22" s="556"/>
      <c r="V22" s="556"/>
      <c r="W22" s="556">
        <f>IF(W20=0, "-", SUM(W20)/SUM(W13,W14))</f>
        <v>1.1333333333333333</v>
      </c>
      <c r="X22" s="556"/>
      <c r="Y22" s="556"/>
      <c r="Z22" s="556"/>
      <c r="AA22" s="556"/>
      <c r="AB22" s="556"/>
      <c r="AC22" s="556"/>
      <c r="AD22" s="556">
        <f>IF(AD20=0, "-", SUM(AD20)/SUM(AD13,AD14))</f>
        <v>1.4619883040935671</v>
      </c>
      <c r="AE22" s="556"/>
      <c r="AF22" s="556"/>
      <c r="AG22" s="556"/>
      <c r="AH22" s="556"/>
      <c r="AI22" s="556"/>
      <c r="AJ22" s="556"/>
      <c r="AK22" s="557"/>
      <c r="AL22" s="557"/>
      <c r="AM22" s="557"/>
      <c r="AN22" s="557"/>
      <c r="AO22" s="557"/>
      <c r="AP22" s="557"/>
      <c r="AQ22" s="558"/>
      <c r="AR22" s="608"/>
      <c r="AS22" s="609"/>
      <c r="AT22" s="609"/>
      <c r="AU22" s="609"/>
      <c r="AV22" s="609"/>
      <c r="AW22" s="609"/>
      <c r="AX22" s="610"/>
    </row>
    <row r="23" spans="1:50" ht="40.200000000000003" customHeight="1" x14ac:dyDescent="0.2">
      <c r="A23" s="540" t="s">
        <v>573</v>
      </c>
      <c r="B23" s="541"/>
      <c r="C23" s="541"/>
      <c r="D23" s="541"/>
      <c r="E23" s="541"/>
      <c r="F23" s="542"/>
      <c r="G23" s="546" t="s">
        <v>212</v>
      </c>
      <c r="H23" s="380"/>
      <c r="I23" s="380"/>
      <c r="J23" s="380"/>
      <c r="K23" s="380"/>
      <c r="L23" s="380"/>
      <c r="M23" s="380"/>
      <c r="N23" s="380"/>
      <c r="O23" s="381"/>
      <c r="P23" s="547" t="s">
        <v>571</v>
      </c>
      <c r="Q23" s="380"/>
      <c r="R23" s="380"/>
      <c r="S23" s="380"/>
      <c r="T23" s="380"/>
      <c r="U23" s="380"/>
      <c r="V23" s="381"/>
      <c r="W23" s="569" t="s">
        <v>211</v>
      </c>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570"/>
    </row>
    <row r="24" spans="1:50" ht="25.5" customHeight="1" x14ac:dyDescent="0.2">
      <c r="A24" s="543"/>
      <c r="B24" s="544"/>
      <c r="C24" s="544"/>
      <c r="D24" s="544"/>
      <c r="E24" s="544"/>
      <c r="F24" s="545"/>
      <c r="G24" s="548" t="s">
        <v>654</v>
      </c>
      <c r="H24" s="549"/>
      <c r="I24" s="549"/>
      <c r="J24" s="549"/>
      <c r="K24" s="549"/>
      <c r="L24" s="549"/>
      <c r="M24" s="549"/>
      <c r="N24" s="549"/>
      <c r="O24" s="550"/>
      <c r="P24" s="551">
        <v>-0.1</v>
      </c>
      <c r="Q24" s="552"/>
      <c r="R24" s="552"/>
      <c r="S24" s="552"/>
      <c r="T24" s="552"/>
      <c r="U24" s="552"/>
      <c r="V24" s="553"/>
      <c r="W24" s="571"/>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3"/>
    </row>
    <row r="25" spans="1:50" ht="25.5" customHeight="1" thickBot="1" x14ac:dyDescent="0.25">
      <c r="A25" s="543"/>
      <c r="B25" s="544"/>
      <c r="C25" s="544"/>
      <c r="D25" s="544"/>
      <c r="E25" s="544"/>
      <c r="F25" s="545"/>
      <c r="G25" s="160" t="s">
        <v>18</v>
      </c>
      <c r="H25" s="564"/>
      <c r="I25" s="564"/>
      <c r="J25" s="564"/>
      <c r="K25" s="564"/>
      <c r="L25" s="564"/>
      <c r="M25" s="564"/>
      <c r="N25" s="564"/>
      <c r="O25" s="565"/>
      <c r="P25" s="566">
        <f>AK15</f>
        <v>-0.1</v>
      </c>
      <c r="Q25" s="567"/>
      <c r="R25" s="567"/>
      <c r="S25" s="567"/>
      <c r="T25" s="567"/>
      <c r="U25" s="567"/>
      <c r="V25" s="568"/>
      <c r="W25" s="574"/>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6"/>
    </row>
    <row r="26" spans="1:50" ht="47.25" customHeight="1" x14ac:dyDescent="0.2">
      <c r="A26" s="521" t="s">
        <v>552</v>
      </c>
      <c r="B26" s="522"/>
      <c r="C26" s="522"/>
      <c r="D26" s="522"/>
      <c r="E26" s="522"/>
      <c r="F26" s="523"/>
      <c r="G26" s="536" t="s">
        <v>588</v>
      </c>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9"/>
    </row>
    <row r="27" spans="1:50" ht="31.5" customHeight="1" x14ac:dyDescent="0.2">
      <c r="A27" s="500" t="s">
        <v>553</v>
      </c>
      <c r="B27" s="384"/>
      <c r="C27" s="384"/>
      <c r="D27" s="384"/>
      <c r="E27" s="384"/>
      <c r="F27" s="323"/>
      <c r="G27" s="501" t="s">
        <v>548</v>
      </c>
      <c r="H27" s="502"/>
      <c r="I27" s="502"/>
      <c r="J27" s="502"/>
      <c r="K27" s="502"/>
      <c r="L27" s="502"/>
      <c r="M27" s="502"/>
      <c r="N27" s="502"/>
      <c r="O27" s="502"/>
      <c r="P27" s="503" t="s">
        <v>547</v>
      </c>
      <c r="Q27" s="502"/>
      <c r="R27" s="502"/>
      <c r="S27" s="502"/>
      <c r="T27" s="502"/>
      <c r="U27" s="502"/>
      <c r="V27" s="502"/>
      <c r="W27" s="502"/>
      <c r="X27" s="504"/>
      <c r="Y27" s="505"/>
      <c r="Z27" s="506"/>
      <c r="AA27" s="507"/>
      <c r="AB27" s="508" t="s">
        <v>11</v>
      </c>
      <c r="AC27" s="508"/>
      <c r="AD27" s="508"/>
      <c r="AE27" s="386" t="s">
        <v>392</v>
      </c>
      <c r="AF27" s="519"/>
      <c r="AG27" s="519"/>
      <c r="AH27" s="520"/>
      <c r="AI27" s="386" t="s">
        <v>544</v>
      </c>
      <c r="AJ27" s="519"/>
      <c r="AK27" s="519"/>
      <c r="AL27" s="520"/>
      <c r="AM27" s="386" t="s">
        <v>360</v>
      </c>
      <c r="AN27" s="519"/>
      <c r="AO27" s="519"/>
      <c r="AP27" s="520"/>
      <c r="AQ27" s="494" t="s">
        <v>391</v>
      </c>
      <c r="AR27" s="495"/>
      <c r="AS27" s="495"/>
      <c r="AT27" s="496"/>
      <c r="AU27" s="494" t="s">
        <v>560</v>
      </c>
      <c r="AV27" s="495"/>
      <c r="AW27" s="495"/>
      <c r="AX27" s="497"/>
    </row>
    <row r="28" spans="1:50" ht="23.25" customHeight="1" x14ac:dyDescent="0.2">
      <c r="A28" s="500"/>
      <c r="B28" s="384"/>
      <c r="C28" s="384"/>
      <c r="D28" s="384"/>
      <c r="E28" s="384"/>
      <c r="F28" s="323"/>
      <c r="G28" s="458" t="s">
        <v>589</v>
      </c>
      <c r="H28" s="459"/>
      <c r="I28" s="459"/>
      <c r="J28" s="459"/>
      <c r="K28" s="459"/>
      <c r="L28" s="459"/>
      <c r="M28" s="459"/>
      <c r="N28" s="459"/>
      <c r="O28" s="459"/>
      <c r="P28" s="222" t="s">
        <v>590</v>
      </c>
      <c r="Q28" s="462"/>
      <c r="R28" s="462"/>
      <c r="S28" s="462"/>
      <c r="T28" s="462"/>
      <c r="U28" s="462"/>
      <c r="V28" s="462"/>
      <c r="W28" s="462"/>
      <c r="X28" s="463"/>
      <c r="Y28" s="467" t="s">
        <v>49</v>
      </c>
      <c r="Z28" s="468"/>
      <c r="AA28" s="469"/>
      <c r="AB28" s="390" t="s">
        <v>591</v>
      </c>
      <c r="AC28" s="470"/>
      <c r="AD28" s="470"/>
      <c r="AE28" s="471">
        <v>1</v>
      </c>
      <c r="AF28" s="471"/>
      <c r="AG28" s="471"/>
      <c r="AH28" s="471"/>
      <c r="AI28" s="471">
        <v>1</v>
      </c>
      <c r="AJ28" s="471"/>
      <c r="AK28" s="471"/>
      <c r="AL28" s="471"/>
      <c r="AM28" s="471">
        <v>1</v>
      </c>
      <c r="AN28" s="471"/>
      <c r="AO28" s="471"/>
      <c r="AP28" s="471"/>
      <c r="AQ28" s="488" t="s">
        <v>260</v>
      </c>
      <c r="AR28" s="471"/>
      <c r="AS28" s="471"/>
      <c r="AT28" s="471"/>
      <c r="AU28" s="376" t="s">
        <v>260</v>
      </c>
      <c r="AV28" s="489"/>
      <c r="AW28" s="489"/>
      <c r="AX28" s="490"/>
    </row>
    <row r="29" spans="1:50" ht="23.25" customHeight="1" x14ac:dyDescent="0.2">
      <c r="A29" s="394"/>
      <c r="B29" s="392"/>
      <c r="C29" s="392"/>
      <c r="D29" s="392"/>
      <c r="E29" s="392"/>
      <c r="F29" s="325"/>
      <c r="G29" s="460"/>
      <c r="H29" s="461"/>
      <c r="I29" s="461"/>
      <c r="J29" s="461"/>
      <c r="K29" s="461"/>
      <c r="L29" s="461"/>
      <c r="M29" s="461"/>
      <c r="N29" s="461"/>
      <c r="O29" s="461"/>
      <c r="P29" s="464"/>
      <c r="Q29" s="465"/>
      <c r="R29" s="465"/>
      <c r="S29" s="465"/>
      <c r="T29" s="465"/>
      <c r="U29" s="465"/>
      <c r="V29" s="465"/>
      <c r="W29" s="465"/>
      <c r="X29" s="466"/>
      <c r="Y29" s="491" t="s">
        <v>50</v>
      </c>
      <c r="Z29" s="492"/>
      <c r="AA29" s="493"/>
      <c r="AB29" s="390" t="s">
        <v>591</v>
      </c>
      <c r="AC29" s="470"/>
      <c r="AD29" s="470"/>
      <c r="AE29" s="471">
        <v>1</v>
      </c>
      <c r="AF29" s="471"/>
      <c r="AG29" s="471"/>
      <c r="AH29" s="471"/>
      <c r="AI29" s="471">
        <v>1</v>
      </c>
      <c r="AJ29" s="471"/>
      <c r="AK29" s="471"/>
      <c r="AL29" s="471"/>
      <c r="AM29" s="471">
        <v>1</v>
      </c>
      <c r="AN29" s="471"/>
      <c r="AO29" s="471"/>
      <c r="AP29" s="471"/>
      <c r="AQ29" s="471">
        <v>1</v>
      </c>
      <c r="AR29" s="471"/>
      <c r="AS29" s="471"/>
      <c r="AT29" s="471"/>
      <c r="AU29" s="376" t="s">
        <v>260</v>
      </c>
      <c r="AV29" s="489"/>
      <c r="AW29" s="489"/>
      <c r="AX29" s="490"/>
    </row>
    <row r="30" spans="1:50" ht="23.25" customHeight="1" x14ac:dyDescent="0.2">
      <c r="A30" s="510" t="s">
        <v>554</v>
      </c>
      <c r="B30" s="511"/>
      <c r="C30" s="511"/>
      <c r="D30" s="511"/>
      <c r="E30" s="511"/>
      <c r="F30" s="512"/>
      <c r="G30" s="406" t="s">
        <v>555</v>
      </c>
      <c r="H30" s="406"/>
      <c r="I30" s="406"/>
      <c r="J30" s="406"/>
      <c r="K30" s="406"/>
      <c r="L30" s="406"/>
      <c r="M30" s="406"/>
      <c r="N30" s="406"/>
      <c r="O30" s="406"/>
      <c r="P30" s="406"/>
      <c r="Q30" s="406"/>
      <c r="R30" s="406"/>
      <c r="S30" s="406"/>
      <c r="T30" s="406"/>
      <c r="U30" s="406"/>
      <c r="V30" s="406"/>
      <c r="W30" s="406"/>
      <c r="X30" s="407"/>
      <c r="Y30" s="413"/>
      <c r="Z30" s="414"/>
      <c r="AA30" s="415"/>
      <c r="AB30" s="405" t="s">
        <v>11</v>
      </c>
      <c r="AC30" s="406"/>
      <c r="AD30" s="407"/>
      <c r="AE30" s="405" t="s">
        <v>392</v>
      </c>
      <c r="AF30" s="406"/>
      <c r="AG30" s="406"/>
      <c r="AH30" s="407"/>
      <c r="AI30" s="405" t="s">
        <v>544</v>
      </c>
      <c r="AJ30" s="406"/>
      <c r="AK30" s="406"/>
      <c r="AL30" s="407"/>
      <c r="AM30" s="405" t="s">
        <v>360</v>
      </c>
      <c r="AN30" s="406"/>
      <c r="AO30" s="406"/>
      <c r="AP30" s="407"/>
      <c r="AQ30" s="416" t="s">
        <v>561</v>
      </c>
      <c r="AR30" s="417"/>
      <c r="AS30" s="417"/>
      <c r="AT30" s="417"/>
      <c r="AU30" s="417"/>
      <c r="AV30" s="417"/>
      <c r="AW30" s="417"/>
      <c r="AX30" s="418"/>
    </row>
    <row r="31" spans="1:50" ht="23.25" customHeight="1" x14ac:dyDescent="0.2">
      <c r="A31" s="513"/>
      <c r="B31" s="514"/>
      <c r="C31" s="514"/>
      <c r="D31" s="514"/>
      <c r="E31" s="514"/>
      <c r="F31" s="515"/>
      <c r="G31" s="419" t="s">
        <v>592</v>
      </c>
      <c r="H31" s="420"/>
      <c r="I31" s="420"/>
      <c r="J31" s="420"/>
      <c r="K31" s="420"/>
      <c r="L31" s="420"/>
      <c r="M31" s="420"/>
      <c r="N31" s="420"/>
      <c r="O31" s="420"/>
      <c r="P31" s="420"/>
      <c r="Q31" s="420"/>
      <c r="R31" s="420"/>
      <c r="S31" s="420"/>
      <c r="T31" s="420"/>
      <c r="U31" s="420"/>
      <c r="V31" s="420"/>
      <c r="W31" s="420"/>
      <c r="X31" s="420"/>
      <c r="Y31" s="482" t="s">
        <v>554</v>
      </c>
      <c r="Z31" s="483"/>
      <c r="AA31" s="484"/>
      <c r="AB31" s="485" t="s">
        <v>593</v>
      </c>
      <c r="AC31" s="486"/>
      <c r="AD31" s="487"/>
      <c r="AE31" s="488">
        <v>6.1</v>
      </c>
      <c r="AF31" s="488"/>
      <c r="AG31" s="488"/>
      <c r="AH31" s="488"/>
      <c r="AI31" s="488">
        <v>6</v>
      </c>
      <c r="AJ31" s="488"/>
      <c r="AK31" s="488"/>
      <c r="AL31" s="488"/>
      <c r="AM31" s="488">
        <v>5.9</v>
      </c>
      <c r="AN31" s="488"/>
      <c r="AO31" s="488"/>
      <c r="AP31" s="488"/>
      <c r="AQ31" s="376">
        <v>5.9</v>
      </c>
      <c r="AR31" s="369"/>
      <c r="AS31" s="369"/>
      <c r="AT31" s="369"/>
      <c r="AU31" s="369"/>
      <c r="AV31" s="369"/>
      <c r="AW31" s="369"/>
      <c r="AX31" s="370"/>
    </row>
    <row r="32" spans="1:50" ht="46.5" customHeight="1" x14ac:dyDescent="0.2">
      <c r="A32" s="516"/>
      <c r="B32" s="517"/>
      <c r="C32" s="517"/>
      <c r="D32" s="517"/>
      <c r="E32" s="517"/>
      <c r="F32" s="518"/>
      <c r="G32" s="421"/>
      <c r="H32" s="422"/>
      <c r="I32" s="422"/>
      <c r="J32" s="422"/>
      <c r="K32" s="422"/>
      <c r="L32" s="422"/>
      <c r="M32" s="422"/>
      <c r="N32" s="422"/>
      <c r="O32" s="422"/>
      <c r="P32" s="422"/>
      <c r="Q32" s="422"/>
      <c r="R32" s="422"/>
      <c r="S32" s="422"/>
      <c r="T32" s="422"/>
      <c r="U32" s="422"/>
      <c r="V32" s="422"/>
      <c r="W32" s="422"/>
      <c r="X32" s="422"/>
      <c r="Y32" s="454" t="s">
        <v>556</v>
      </c>
      <c r="Z32" s="472"/>
      <c r="AA32" s="473"/>
      <c r="AB32" s="474" t="s">
        <v>594</v>
      </c>
      <c r="AC32" s="475"/>
      <c r="AD32" s="476"/>
      <c r="AE32" s="480" t="s">
        <v>595</v>
      </c>
      <c r="AF32" s="480"/>
      <c r="AG32" s="480"/>
      <c r="AH32" s="480"/>
      <c r="AI32" s="480" t="s">
        <v>596</v>
      </c>
      <c r="AJ32" s="480"/>
      <c r="AK32" s="480"/>
      <c r="AL32" s="480"/>
      <c r="AM32" s="480" t="s">
        <v>597</v>
      </c>
      <c r="AN32" s="480"/>
      <c r="AO32" s="480"/>
      <c r="AP32" s="480"/>
      <c r="AQ32" s="477" t="s">
        <v>598</v>
      </c>
      <c r="AR32" s="478"/>
      <c r="AS32" s="478"/>
      <c r="AT32" s="478"/>
      <c r="AU32" s="478"/>
      <c r="AV32" s="478"/>
      <c r="AW32" s="478"/>
      <c r="AX32" s="509"/>
    </row>
    <row r="33" spans="1:51" ht="18.75" customHeight="1" x14ac:dyDescent="0.2">
      <c r="A33" s="526" t="s">
        <v>217</v>
      </c>
      <c r="B33" s="527"/>
      <c r="C33" s="527"/>
      <c r="D33" s="527"/>
      <c r="E33" s="527"/>
      <c r="F33" s="528"/>
      <c r="G33" s="435" t="s">
        <v>132</v>
      </c>
      <c r="H33" s="401"/>
      <c r="I33" s="401"/>
      <c r="J33" s="401"/>
      <c r="K33" s="401"/>
      <c r="L33" s="401"/>
      <c r="M33" s="401"/>
      <c r="N33" s="401"/>
      <c r="O33" s="402"/>
      <c r="P33" s="403" t="s">
        <v>52</v>
      </c>
      <c r="Q33" s="401"/>
      <c r="R33" s="401"/>
      <c r="S33" s="401"/>
      <c r="T33" s="401"/>
      <c r="U33" s="401"/>
      <c r="V33" s="401"/>
      <c r="W33" s="401"/>
      <c r="X33" s="402"/>
      <c r="Y33" s="436"/>
      <c r="Z33" s="437"/>
      <c r="AA33" s="438"/>
      <c r="AB33" s="442" t="s">
        <v>11</v>
      </c>
      <c r="AC33" s="443"/>
      <c r="AD33" s="444"/>
      <c r="AE33" s="442" t="s">
        <v>392</v>
      </c>
      <c r="AF33" s="443"/>
      <c r="AG33" s="443"/>
      <c r="AH33" s="444"/>
      <c r="AI33" s="524" t="s">
        <v>544</v>
      </c>
      <c r="AJ33" s="524"/>
      <c r="AK33" s="524"/>
      <c r="AL33" s="442"/>
      <c r="AM33" s="524" t="s">
        <v>360</v>
      </c>
      <c r="AN33" s="524"/>
      <c r="AO33" s="524"/>
      <c r="AP33" s="442"/>
      <c r="AQ33" s="423" t="s">
        <v>167</v>
      </c>
      <c r="AR33" s="424"/>
      <c r="AS33" s="424"/>
      <c r="AT33" s="425"/>
      <c r="AU33" s="401" t="s">
        <v>122</v>
      </c>
      <c r="AV33" s="401"/>
      <c r="AW33" s="401"/>
      <c r="AX33" s="404"/>
    </row>
    <row r="34" spans="1:51" ht="18.75" customHeight="1" x14ac:dyDescent="0.2">
      <c r="A34" s="529"/>
      <c r="B34" s="530"/>
      <c r="C34" s="530"/>
      <c r="D34" s="530"/>
      <c r="E34" s="530"/>
      <c r="F34" s="531"/>
      <c r="G34" s="385"/>
      <c r="H34" s="361"/>
      <c r="I34" s="361"/>
      <c r="J34" s="361"/>
      <c r="K34" s="361"/>
      <c r="L34" s="361"/>
      <c r="M34" s="361"/>
      <c r="N34" s="361"/>
      <c r="O34" s="362"/>
      <c r="P34" s="360"/>
      <c r="Q34" s="361"/>
      <c r="R34" s="361"/>
      <c r="S34" s="361"/>
      <c r="T34" s="361"/>
      <c r="U34" s="361"/>
      <c r="V34" s="361"/>
      <c r="W34" s="361"/>
      <c r="X34" s="362"/>
      <c r="Y34" s="439"/>
      <c r="Z34" s="440"/>
      <c r="AA34" s="441"/>
      <c r="AB34" s="386"/>
      <c r="AC34" s="387"/>
      <c r="AD34" s="388"/>
      <c r="AE34" s="386"/>
      <c r="AF34" s="387"/>
      <c r="AG34" s="387"/>
      <c r="AH34" s="388"/>
      <c r="AI34" s="525"/>
      <c r="AJ34" s="525"/>
      <c r="AK34" s="525"/>
      <c r="AL34" s="386"/>
      <c r="AM34" s="525"/>
      <c r="AN34" s="525"/>
      <c r="AO34" s="525"/>
      <c r="AP34" s="386"/>
      <c r="AQ34" s="378" t="s">
        <v>587</v>
      </c>
      <c r="AR34" s="379"/>
      <c r="AS34" s="357" t="s">
        <v>168</v>
      </c>
      <c r="AT34" s="358"/>
      <c r="AU34" s="382" t="s">
        <v>587</v>
      </c>
      <c r="AV34" s="382"/>
      <c r="AW34" s="361" t="s">
        <v>159</v>
      </c>
      <c r="AX34" s="391"/>
    </row>
    <row r="35" spans="1:51" ht="29.4" customHeight="1" x14ac:dyDescent="0.2">
      <c r="A35" s="532"/>
      <c r="B35" s="530"/>
      <c r="C35" s="530"/>
      <c r="D35" s="530"/>
      <c r="E35" s="530"/>
      <c r="F35" s="531"/>
      <c r="G35" s="445" t="s">
        <v>599</v>
      </c>
      <c r="H35" s="446"/>
      <c r="I35" s="446"/>
      <c r="J35" s="446"/>
      <c r="K35" s="446"/>
      <c r="L35" s="446"/>
      <c r="M35" s="446"/>
      <c r="N35" s="446"/>
      <c r="O35" s="447"/>
      <c r="P35" s="223" t="s">
        <v>600</v>
      </c>
      <c r="Q35" s="223"/>
      <c r="R35" s="223"/>
      <c r="S35" s="223"/>
      <c r="T35" s="223"/>
      <c r="U35" s="223"/>
      <c r="V35" s="223"/>
      <c r="W35" s="223"/>
      <c r="X35" s="345"/>
      <c r="Y35" s="454" t="s">
        <v>12</v>
      </c>
      <c r="Z35" s="455"/>
      <c r="AA35" s="456"/>
      <c r="AB35" s="390" t="s">
        <v>601</v>
      </c>
      <c r="AC35" s="390"/>
      <c r="AD35" s="390"/>
      <c r="AE35" s="376">
        <v>4.2</v>
      </c>
      <c r="AF35" s="369"/>
      <c r="AG35" s="369"/>
      <c r="AH35" s="369"/>
      <c r="AI35" s="376">
        <v>4.5</v>
      </c>
      <c r="AJ35" s="369"/>
      <c r="AK35" s="369"/>
      <c r="AL35" s="369"/>
      <c r="AM35" s="376">
        <v>5.6</v>
      </c>
      <c r="AN35" s="369"/>
      <c r="AO35" s="369"/>
      <c r="AP35" s="369"/>
      <c r="AQ35" s="371" t="s">
        <v>260</v>
      </c>
      <c r="AR35" s="372"/>
      <c r="AS35" s="372"/>
      <c r="AT35" s="373"/>
      <c r="AU35" s="369" t="s">
        <v>260</v>
      </c>
      <c r="AV35" s="369"/>
      <c r="AW35" s="369"/>
      <c r="AX35" s="370"/>
    </row>
    <row r="36" spans="1:51" ht="29.4" customHeight="1" x14ac:dyDescent="0.2">
      <c r="A36" s="533"/>
      <c r="B36" s="534"/>
      <c r="C36" s="534"/>
      <c r="D36" s="534"/>
      <c r="E36" s="534"/>
      <c r="F36" s="535"/>
      <c r="G36" s="448"/>
      <c r="H36" s="449"/>
      <c r="I36" s="449"/>
      <c r="J36" s="449"/>
      <c r="K36" s="449"/>
      <c r="L36" s="449"/>
      <c r="M36" s="449"/>
      <c r="N36" s="449"/>
      <c r="O36" s="450"/>
      <c r="P36" s="226"/>
      <c r="Q36" s="226"/>
      <c r="R36" s="226"/>
      <c r="S36" s="226"/>
      <c r="T36" s="226"/>
      <c r="U36" s="226"/>
      <c r="V36" s="226"/>
      <c r="W36" s="226"/>
      <c r="X36" s="363"/>
      <c r="Y36" s="405" t="s">
        <v>48</v>
      </c>
      <c r="Z36" s="406"/>
      <c r="AA36" s="407"/>
      <c r="AB36" s="390" t="s">
        <v>601</v>
      </c>
      <c r="AC36" s="390"/>
      <c r="AD36" s="390"/>
      <c r="AE36" s="376">
        <v>3.3</v>
      </c>
      <c r="AF36" s="369"/>
      <c r="AG36" s="369"/>
      <c r="AH36" s="369"/>
      <c r="AI36" s="376">
        <v>4.2</v>
      </c>
      <c r="AJ36" s="369"/>
      <c r="AK36" s="369"/>
      <c r="AL36" s="369"/>
      <c r="AM36" s="376">
        <v>4.5</v>
      </c>
      <c r="AN36" s="369"/>
      <c r="AO36" s="369"/>
      <c r="AP36" s="369"/>
      <c r="AQ36" s="371" t="s">
        <v>260</v>
      </c>
      <c r="AR36" s="372"/>
      <c r="AS36" s="372"/>
      <c r="AT36" s="373"/>
      <c r="AU36" s="369" t="s">
        <v>260</v>
      </c>
      <c r="AV36" s="369"/>
      <c r="AW36" s="369"/>
      <c r="AX36" s="370"/>
    </row>
    <row r="37" spans="1:51" ht="29.4" customHeight="1" x14ac:dyDescent="0.2">
      <c r="A37" s="532"/>
      <c r="B37" s="530"/>
      <c r="C37" s="530"/>
      <c r="D37" s="530"/>
      <c r="E37" s="530"/>
      <c r="F37" s="531"/>
      <c r="G37" s="451"/>
      <c r="H37" s="452"/>
      <c r="I37" s="452"/>
      <c r="J37" s="452"/>
      <c r="K37" s="452"/>
      <c r="L37" s="452"/>
      <c r="M37" s="452"/>
      <c r="N37" s="452"/>
      <c r="O37" s="453"/>
      <c r="P37" s="212"/>
      <c r="Q37" s="212"/>
      <c r="R37" s="212"/>
      <c r="S37" s="212"/>
      <c r="T37" s="212"/>
      <c r="U37" s="212"/>
      <c r="V37" s="212"/>
      <c r="W37" s="212"/>
      <c r="X37" s="347"/>
      <c r="Y37" s="405" t="s">
        <v>13</v>
      </c>
      <c r="Z37" s="406"/>
      <c r="AA37" s="407"/>
      <c r="AB37" s="457" t="s">
        <v>14</v>
      </c>
      <c r="AC37" s="457"/>
      <c r="AD37" s="457"/>
      <c r="AE37" s="376">
        <f>(AE35/AE36)*100</f>
        <v>127.27272727272729</v>
      </c>
      <c r="AF37" s="369"/>
      <c r="AG37" s="369"/>
      <c r="AH37" s="369"/>
      <c r="AI37" s="376">
        <f t="shared" ref="AI37" si="0">(AI35/AI36)*100</f>
        <v>107.14285714285714</v>
      </c>
      <c r="AJ37" s="369"/>
      <c r="AK37" s="369"/>
      <c r="AL37" s="369"/>
      <c r="AM37" s="376">
        <f t="shared" ref="AM37" si="1">(AM35/AM36)*100</f>
        <v>124.44444444444444</v>
      </c>
      <c r="AN37" s="369"/>
      <c r="AO37" s="369"/>
      <c r="AP37" s="369"/>
      <c r="AQ37" s="371" t="s">
        <v>260</v>
      </c>
      <c r="AR37" s="372"/>
      <c r="AS37" s="372"/>
      <c r="AT37" s="373"/>
      <c r="AU37" s="369" t="s">
        <v>260</v>
      </c>
      <c r="AV37" s="369"/>
      <c r="AW37" s="369"/>
      <c r="AX37" s="370"/>
    </row>
    <row r="38" spans="1:51" ht="23.25" customHeight="1" x14ac:dyDescent="0.2">
      <c r="A38" s="393" t="s">
        <v>237</v>
      </c>
      <c r="B38" s="383"/>
      <c r="C38" s="383"/>
      <c r="D38" s="383"/>
      <c r="E38" s="383"/>
      <c r="F38" s="321"/>
      <c r="G38" s="395" t="s">
        <v>602</v>
      </c>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7"/>
    </row>
    <row r="39" spans="1:51" ht="23.25" customHeight="1" x14ac:dyDescent="0.2">
      <c r="A39" s="394"/>
      <c r="B39" s="392"/>
      <c r="C39" s="392"/>
      <c r="D39" s="392"/>
      <c r="E39" s="392"/>
      <c r="F39" s="325"/>
      <c r="G39" s="398"/>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400"/>
    </row>
    <row r="40" spans="1:51" ht="31.5" customHeight="1" x14ac:dyDescent="0.2">
      <c r="A40" s="500" t="s">
        <v>553</v>
      </c>
      <c r="B40" s="384"/>
      <c r="C40" s="384"/>
      <c r="D40" s="384"/>
      <c r="E40" s="384"/>
      <c r="F40" s="323"/>
      <c r="G40" s="501" t="s">
        <v>548</v>
      </c>
      <c r="H40" s="502"/>
      <c r="I40" s="502"/>
      <c r="J40" s="502"/>
      <c r="K40" s="502"/>
      <c r="L40" s="502"/>
      <c r="M40" s="502"/>
      <c r="N40" s="502"/>
      <c r="O40" s="502"/>
      <c r="P40" s="503" t="s">
        <v>547</v>
      </c>
      <c r="Q40" s="502"/>
      <c r="R40" s="502"/>
      <c r="S40" s="502"/>
      <c r="T40" s="502"/>
      <c r="U40" s="502"/>
      <c r="V40" s="502"/>
      <c r="W40" s="502"/>
      <c r="X40" s="504"/>
      <c r="Y40" s="505"/>
      <c r="Z40" s="506"/>
      <c r="AA40" s="507"/>
      <c r="AB40" s="508" t="s">
        <v>11</v>
      </c>
      <c r="AC40" s="508"/>
      <c r="AD40" s="508"/>
      <c r="AE40" s="125" t="s">
        <v>392</v>
      </c>
      <c r="AF40" s="125"/>
      <c r="AG40" s="125"/>
      <c r="AH40" s="125"/>
      <c r="AI40" s="125" t="s">
        <v>544</v>
      </c>
      <c r="AJ40" s="125"/>
      <c r="AK40" s="125"/>
      <c r="AL40" s="125"/>
      <c r="AM40" s="125" t="s">
        <v>360</v>
      </c>
      <c r="AN40" s="125"/>
      <c r="AO40" s="125"/>
      <c r="AP40" s="125"/>
      <c r="AQ40" s="494" t="s">
        <v>391</v>
      </c>
      <c r="AR40" s="495"/>
      <c r="AS40" s="495"/>
      <c r="AT40" s="496"/>
      <c r="AU40" s="494" t="s">
        <v>560</v>
      </c>
      <c r="AV40" s="495"/>
      <c r="AW40" s="495"/>
      <c r="AX40" s="497"/>
      <c r="AY40">
        <f>COUNTA($G$41)</f>
        <v>1</v>
      </c>
    </row>
    <row r="41" spans="1:51" ht="23.25" customHeight="1" x14ac:dyDescent="0.2">
      <c r="A41" s="500"/>
      <c r="B41" s="384"/>
      <c r="C41" s="384"/>
      <c r="D41" s="384"/>
      <c r="E41" s="384"/>
      <c r="F41" s="323"/>
      <c r="G41" s="458" t="s">
        <v>603</v>
      </c>
      <c r="H41" s="459"/>
      <c r="I41" s="459"/>
      <c r="J41" s="459"/>
      <c r="K41" s="459"/>
      <c r="L41" s="459"/>
      <c r="M41" s="459"/>
      <c r="N41" s="459"/>
      <c r="O41" s="459"/>
      <c r="P41" s="222" t="s">
        <v>604</v>
      </c>
      <c r="Q41" s="462"/>
      <c r="R41" s="462"/>
      <c r="S41" s="462"/>
      <c r="T41" s="462"/>
      <c r="U41" s="462"/>
      <c r="V41" s="462"/>
      <c r="W41" s="462"/>
      <c r="X41" s="463"/>
      <c r="Y41" s="467" t="s">
        <v>49</v>
      </c>
      <c r="Z41" s="468"/>
      <c r="AA41" s="469"/>
      <c r="AB41" s="390" t="s">
        <v>591</v>
      </c>
      <c r="AC41" s="470"/>
      <c r="AD41" s="470"/>
      <c r="AE41" s="471">
        <v>11</v>
      </c>
      <c r="AF41" s="471"/>
      <c r="AG41" s="471"/>
      <c r="AH41" s="471"/>
      <c r="AI41" s="471">
        <v>11</v>
      </c>
      <c r="AJ41" s="471"/>
      <c r="AK41" s="471"/>
      <c r="AL41" s="471"/>
      <c r="AM41" s="471">
        <v>11</v>
      </c>
      <c r="AN41" s="471"/>
      <c r="AO41" s="471"/>
      <c r="AP41" s="471"/>
      <c r="AQ41" s="488" t="s">
        <v>260</v>
      </c>
      <c r="AR41" s="471"/>
      <c r="AS41" s="471"/>
      <c r="AT41" s="471"/>
      <c r="AU41" s="376" t="s">
        <v>260</v>
      </c>
      <c r="AV41" s="489"/>
      <c r="AW41" s="489"/>
      <c r="AX41" s="490"/>
      <c r="AY41">
        <f>$AY$40</f>
        <v>1</v>
      </c>
    </row>
    <row r="42" spans="1:51" ht="23.25" customHeight="1" x14ac:dyDescent="0.2">
      <c r="A42" s="394"/>
      <c r="B42" s="392"/>
      <c r="C42" s="392"/>
      <c r="D42" s="392"/>
      <c r="E42" s="392"/>
      <c r="F42" s="325"/>
      <c r="G42" s="460"/>
      <c r="H42" s="461"/>
      <c r="I42" s="461"/>
      <c r="J42" s="461"/>
      <c r="K42" s="461"/>
      <c r="L42" s="461"/>
      <c r="M42" s="461"/>
      <c r="N42" s="461"/>
      <c r="O42" s="461"/>
      <c r="P42" s="464"/>
      <c r="Q42" s="465"/>
      <c r="R42" s="465"/>
      <c r="S42" s="465"/>
      <c r="T42" s="465"/>
      <c r="U42" s="465"/>
      <c r="V42" s="465"/>
      <c r="W42" s="465"/>
      <c r="X42" s="466"/>
      <c r="Y42" s="491" t="s">
        <v>50</v>
      </c>
      <c r="Z42" s="492"/>
      <c r="AA42" s="493"/>
      <c r="AB42" s="390" t="s">
        <v>591</v>
      </c>
      <c r="AC42" s="470"/>
      <c r="AD42" s="470"/>
      <c r="AE42" s="471">
        <v>11</v>
      </c>
      <c r="AF42" s="471"/>
      <c r="AG42" s="471"/>
      <c r="AH42" s="471"/>
      <c r="AI42" s="471">
        <v>11</v>
      </c>
      <c r="AJ42" s="471"/>
      <c r="AK42" s="471"/>
      <c r="AL42" s="471"/>
      <c r="AM42" s="471">
        <v>11</v>
      </c>
      <c r="AN42" s="471"/>
      <c r="AO42" s="471"/>
      <c r="AP42" s="471"/>
      <c r="AQ42" s="471">
        <v>11</v>
      </c>
      <c r="AR42" s="471"/>
      <c r="AS42" s="471"/>
      <c r="AT42" s="471"/>
      <c r="AU42" s="376" t="s">
        <v>260</v>
      </c>
      <c r="AV42" s="489"/>
      <c r="AW42" s="489"/>
      <c r="AX42" s="490"/>
      <c r="AY42">
        <f>$AY$40</f>
        <v>1</v>
      </c>
    </row>
    <row r="43" spans="1:51" ht="23.25" customHeight="1" x14ac:dyDescent="0.2">
      <c r="A43" s="393" t="s">
        <v>554</v>
      </c>
      <c r="B43" s="359"/>
      <c r="C43" s="359"/>
      <c r="D43" s="359"/>
      <c r="E43" s="359"/>
      <c r="F43" s="408"/>
      <c r="G43" s="406" t="s">
        <v>555</v>
      </c>
      <c r="H43" s="406"/>
      <c r="I43" s="406"/>
      <c r="J43" s="406"/>
      <c r="K43" s="406"/>
      <c r="L43" s="406"/>
      <c r="M43" s="406"/>
      <c r="N43" s="406"/>
      <c r="O43" s="406"/>
      <c r="P43" s="406"/>
      <c r="Q43" s="406"/>
      <c r="R43" s="406"/>
      <c r="S43" s="406"/>
      <c r="T43" s="406"/>
      <c r="U43" s="406"/>
      <c r="V43" s="406"/>
      <c r="W43" s="406"/>
      <c r="X43" s="407"/>
      <c r="Y43" s="413"/>
      <c r="Z43" s="414"/>
      <c r="AA43" s="415"/>
      <c r="AB43" s="405" t="s">
        <v>11</v>
      </c>
      <c r="AC43" s="406"/>
      <c r="AD43" s="407"/>
      <c r="AE43" s="125" t="s">
        <v>392</v>
      </c>
      <c r="AF43" s="125"/>
      <c r="AG43" s="125"/>
      <c r="AH43" s="125"/>
      <c r="AI43" s="125" t="s">
        <v>544</v>
      </c>
      <c r="AJ43" s="125"/>
      <c r="AK43" s="125"/>
      <c r="AL43" s="125"/>
      <c r="AM43" s="125" t="s">
        <v>360</v>
      </c>
      <c r="AN43" s="125"/>
      <c r="AO43" s="125"/>
      <c r="AP43" s="125"/>
      <c r="AQ43" s="416" t="s">
        <v>561</v>
      </c>
      <c r="AR43" s="417"/>
      <c r="AS43" s="417"/>
      <c r="AT43" s="417"/>
      <c r="AU43" s="417"/>
      <c r="AV43" s="417"/>
      <c r="AW43" s="417"/>
      <c r="AX43" s="418"/>
      <c r="AY43">
        <f>IF(SUBSTITUTE(SUBSTITUTE($G$44,"／",""),"　","")="",0,1)</f>
        <v>1</v>
      </c>
    </row>
    <row r="44" spans="1:51" ht="23.25" customHeight="1" x14ac:dyDescent="0.2">
      <c r="A44" s="409"/>
      <c r="B44" s="401"/>
      <c r="C44" s="401"/>
      <c r="D44" s="401"/>
      <c r="E44" s="401"/>
      <c r="F44" s="410"/>
      <c r="G44" s="419" t="s">
        <v>605</v>
      </c>
      <c r="H44" s="420"/>
      <c r="I44" s="420"/>
      <c r="J44" s="420"/>
      <c r="K44" s="420"/>
      <c r="L44" s="420"/>
      <c r="M44" s="420"/>
      <c r="N44" s="420"/>
      <c r="O44" s="420"/>
      <c r="P44" s="420"/>
      <c r="Q44" s="420"/>
      <c r="R44" s="420"/>
      <c r="S44" s="420"/>
      <c r="T44" s="420"/>
      <c r="U44" s="420"/>
      <c r="V44" s="420"/>
      <c r="W44" s="420"/>
      <c r="X44" s="420"/>
      <c r="Y44" s="482" t="s">
        <v>554</v>
      </c>
      <c r="Z44" s="483"/>
      <c r="AA44" s="484"/>
      <c r="AB44" s="485" t="s">
        <v>593</v>
      </c>
      <c r="AC44" s="486"/>
      <c r="AD44" s="487"/>
      <c r="AE44" s="488">
        <v>0.8</v>
      </c>
      <c r="AF44" s="488"/>
      <c r="AG44" s="488"/>
      <c r="AH44" s="488"/>
      <c r="AI44" s="488">
        <v>0.7</v>
      </c>
      <c r="AJ44" s="488"/>
      <c r="AK44" s="488"/>
      <c r="AL44" s="488"/>
      <c r="AM44" s="488">
        <v>0.7</v>
      </c>
      <c r="AN44" s="488"/>
      <c r="AO44" s="488"/>
      <c r="AP44" s="488"/>
      <c r="AQ44" s="376">
        <v>0.7</v>
      </c>
      <c r="AR44" s="369"/>
      <c r="AS44" s="369"/>
      <c r="AT44" s="369"/>
      <c r="AU44" s="369"/>
      <c r="AV44" s="369"/>
      <c r="AW44" s="369"/>
      <c r="AX44" s="370"/>
      <c r="AY44">
        <f>$AY$43</f>
        <v>1</v>
      </c>
    </row>
    <row r="45" spans="1:51" ht="36" customHeight="1" x14ac:dyDescent="0.2">
      <c r="A45" s="411"/>
      <c r="B45" s="361"/>
      <c r="C45" s="361"/>
      <c r="D45" s="361"/>
      <c r="E45" s="361"/>
      <c r="F45" s="412"/>
      <c r="G45" s="421"/>
      <c r="H45" s="422"/>
      <c r="I45" s="422"/>
      <c r="J45" s="422"/>
      <c r="K45" s="422"/>
      <c r="L45" s="422"/>
      <c r="M45" s="422"/>
      <c r="N45" s="422"/>
      <c r="O45" s="422"/>
      <c r="P45" s="422"/>
      <c r="Q45" s="422"/>
      <c r="R45" s="422"/>
      <c r="S45" s="422"/>
      <c r="T45" s="422"/>
      <c r="U45" s="422"/>
      <c r="V45" s="422"/>
      <c r="W45" s="422"/>
      <c r="X45" s="422"/>
      <c r="Y45" s="454" t="s">
        <v>556</v>
      </c>
      <c r="Z45" s="472"/>
      <c r="AA45" s="473"/>
      <c r="AB45" s="474" t="s">
        <v>594</v>
      </c>
      <c r="AC45" s="475"/>
      <c r="AD45" s="476"/>
      <c r="AE45" s="480" t="s">
        <v>606</v>
      </c>
      <c r="AF45" s="480"/>
      <c r="AG45" s="480"/>
      <c r="AH45" s="480"/>
      <c r="AI45" s="480" t="s">
        <v>607</v>
      </c>
      <c r="AJ45" s="480"/>
      <c r="AK45" s="480"/>
      <c r="AL45" s="480"/>
      <c r="AM45" s="480" t="s">
        <v>608</v>
      </c>
      <c r="AN45" s="480"/>
      <c r="AO45" s="480"/>
      <c r="AP45" s="480"/>
      <c r="AQ45" s="480" t="s">
        <v>609</v>
      </c>
      <c r="AR45" s="480"/>
      <c r="AS45" s="480"/>
      <c r="AT45" s="480"/>
      <c r="AU45" s="480"/>
      <c r="AV45" s="480"/>
      <c r="AW45" s="480"/>
      <c r="AX45" s="481"/>
      <c r="AY45">
        <f>$AY$43</f>
        <v>1</v>
      </c>
    </row>
    <row r="46" spans="1:51" ht="18.75" customHeight="1" x14ac:dyDescent="0.2">
      <c r="A46" s="364" t="s">
        <v>217</v>
      </c>
      <c r="B46" s="426"/>
      <c r="C46" s="426"/>
      <c r="D46" s="426"/>
      <c r="E46" s="426"/>
      <c r="F46" s="427"/>
      <c r="G46" s="435" t="s">
        <v>132</v>
      </c>
      <c r="H46" s="401"/>
      <c r="I46" s="401"/>
      <c r="J46" s="401"/>
      <c r="K46" s="401"/>
      <c r="L46" s="401"/>
      <c r="M46" s="401"/>
      <c r="N46" s="401"/>
      <c r="O46" s="402"/>
      <c r="P46" s="403" t="s">
        <v>52</v>
      </c>
      <c r="Q46" s="401"/>
      <c r="R46" s="401"/>
      <c r="S46" s="401"/>
      <c r="T46" s="401"/>
      <c r="U46" s="401"/>
      <c r="V46" s="401"/>
      <c r="W46" s="401"/>
      <c r="X46" s="402"/>
      <c r="Y46" s="436"/>
      <c r="Z46" s="437"/>
      <c r="AA46" s="438"/>
      <c r="AB46" s="442" t="s">
        <v>11</v>
      </c>
      <c r="AC46" s="443"/>
      <c r="AD46" s="444"/>
      <c r="AE46" s="125" t="s">
        <v>392</v>
      </c>
      <c r="AF46" s="125"/>
      <c r="AG46" s="125"/>
      <c r="AH46" s="125"/>
      <c r="AI46" s="125" t="s">
        <v>544</v>
      </c>
      <c r="AJ46" s="125"/>
      <c r="AK46" s="125"/>
      <c r="AL46" s="125"/>
      <c r="AM46" s="125" t="s">
        <v>360</v>
      </c>
      <c r="AN46" s="125"/>
      <c r="AO46" s="125"/>
      <c r="AP46" s="125"/>
      <c r="AQ46" s="423" t="s">
        <v>167</v>
      </c>
      <c r="AR46" s="424"/>
      <c r="AS46" s="424"/>
      <c r="AT46" s="425"/>
      <c r="AU46" s="401" t="s">
        <v>122</v>
      </c>
      <c r="AV46" s="401"/>
      <c r="AW46" s="401"/>
      <c r="AX46" s="404"/>
      <c r="AY46">
        <f>COUNTA($G$48)</f>
        <v>1</v>
      </c>
    </row>
    <row r="47" spans="1:51" ht="18.75" customHeight="1" x14ac:dyDescent="0.2">
      <c r="A47" s="428"/>
      <c r="B47" s="429"/>
      <c r="C47" s="429"/>
      <c r="D47" s="429"/>
      <c r="E47" s="429"/>
      <c r="F47" s="430"/>
      <c r="G47" s="385"/>
      <c r="H47" s="361"/>
      <c r="I47" s="361"/>
      <c r="J47" s="361"/>
      <c r="K47" s="361"/>
      <c r="L47" s="361"/>
      <c r="M47" s="361"/>
      <c r="N47" s="361"/>
      <c r="O47" s="362"/>
      <c r="P47" s="360"/>
      <c r="Q47" s="361"/>
      <c r="R47" s="361"/>
      <c r="S47" s="361"/>
      <c r="T47" s="361"/>
      <c r="U47" s="361"/>
      <c r="V47" s="361"/>
      <c r="W47" s="361"/>
      <c r="X47" s="362"/>
      <c r="Y47" s="439"/>
      <c r="Z47" s="440"/>
      <c r="AA47" s="441"/>
      <c r="AB47" s="386"/>
      <c r="AC47" s="387"/>
      <c r="AD47" s="388"/>
      <c r="AE47" s="125"/>
      <c r="AF47" s="125"/>
      <c r="AG47" s="125"/>
      <c r="AH47" s="125"/>
      <c r="AI47" s="125"/>
      <c r="AJ47" s="125"/>
      <c r="AK47" s="125"/>
      <c r="AL47" s="125"/>
      <c r="AM47" s="125"/>
      <c r="AN47" s="125"/>
      <c r="AO47" s="125"/>
      <c r="AP47" s="125"/>
      <c r="AQ47" s="378" t="s">
        <v>587</v>
      </c>
      <c r="AR47" s="379"/>
      <c r="AS47" s="357" t="s">
        <v>168</v>
      </c>
      <c r="AT47" s="358"/>
      <c r="AU47" s="382" t="s">
        <v>587</v>
      </c>
      <c r="AV47" s="382"/>
      <c r="AW47" s="361" t="s">
        <v>159</v>
      </c>
      <c r="AX47" s="391"/>
      <c r="AY47">
        <f t="shared" ref="AY47:AY52" si="2">$AY$46</f>
        <v>1</v>
      </c>
    </row>
    <row r="48" spans="1:51" ht="23.25" customHeight="1" x14ac:dyDescent="0.2">
      <c r="A48" s="431"/>
      <c r="B48" s="429"/>
      <c r="C48" s="429"/>
      <c r="D48" s="429"/>
      <c r="E48" s="429"/>
      <c r="F48" s="430"/>
      <c r="G48" s="445" t="s">
        <v>599</v>
      </c>
      <c r="H48" s="446"/>
      <c r="I48" s="446"/>
      <c r="J48" s="446"/>
      <c r="K48" s="446"/>
      <c r="L48" s="446"/>
      <c r="M48" s="446"/>
      <c r="N48" s="446"/>
      <c r="O48" s="447"/>
      <c r="P48" s="223" t="s">
        <v>610</v>
      </c>
      <c r="Q48" s="223"/>
      <c r="R48" s="223"/>
      <c r="S48" s="223"/>
      <c r="T48" s="223"/>
      <c r="U48" s="223"/>
      <c r="V48" s="223"/>
      <c r="W48" s="223"/>
      <c r="X48" s="345"/>
      <c r="Y48" s="454" t="s">
        <v>12</v>
      </c>
      <c r="Z48" s="455"/>
      <c r="AA48" s="456"/>
      <c r="AB48" s="390" t="s">
        <v>601</v>
      </c>
      <c r="AC48" s="390"/>
      <c r="AD48" s="390"/>
      <c r="AE48" s="376">
        <v>1889</v>
      </c>
      <c r="AF48" s="369"/>
      <c r="AG48" s="369"/>
      <c r="AH48" s="369"/>
      <c r="AI48" s="376">
        <v>2305</v>
      </c>
      <c r="AJ48" s="369"/>
      <c r="AK48" s="369"/>
      <c r="AL48" s="369"/>
      <c r="AM48" s="376">
        <v>2448</v>
      </c>
      <c r="AN48" s="369"/>
      <c r="AO48" s="369"/>
      <c r="AP48" s="369"/>
      <c r="AQ48" s="371" t="s">
        <v>260</v>
      </c>
      <c r="AR48" s="372"/>
      <c r="AS48" s="372"/>
      <c r="AT48" s="373"/>
      <c r="AU48" s="369" t="s">
        <v>260</v>
      </c>
      <c r="AV48" s="369"/>
      <c r="AW48" s="369"/>
      <c r="AX48" s="370"/>
      <c r="AY48">
        <f t="shared" si="2"/>
        <v>1</v>
      </c>
    </row>
    <row r="49" spans="1:51" ht="23.25" customHeight="1" x14ac:dyDescent="0.2">
      <c r="A49" s="432"/>
      <c r="B49" s="433"/>
      <c r="C49" s="433"/>
      <c r="D49" s="433"/>
      <c r="E49" s="433"/>
      <c r="F49" s="434"/>
      <c r="G49" s="448"/>
      <c r="H49" s="449"/>
      <c r="I49" s="449"/>
      <c r="J49" s="449"/>
      <c r="K49" s="449"/>
      <c r="L49" s="449"/>
      <c r="M49" s="449"/>
      <c r="N49" s="449"/>
      <c r="O49" s="450"/>
      <c r="P49" s="226"/>
      <c r="Q49" s="226"/>
      <c r="R49" s="226"/>
      <c r="S49" s="226"/>
      <c r="T49" s="226"/>
      <c r="U49" s="226"/>
      <c r="V49" s="226"/>
      <c r="W49" s="226"/>
      <c r="X49" s="363"/>
      <c r="Y49" s="405" t="s">
        <v>48</v>
      </c>
      <c r="Z49" s="406"/>
      <c r="AA49" s="407"/>
      <c r="AB49" s="390" t="s">
        <v>601</v>
      </c>
      <c r="AC49" s="390"/>
      <c r="AD49" s="390"/>
      <c r="AE49" s="376">
        <v>1230</v>
      </c>
      <c r="AF49" s="369"/>
      <c r="AG49" s="369"/>
      <c r="AH49" s="369"/>
      <c r="AI49" s="376">
        <v>1889</v>
      </c>
      <c r="AJ49" s="369"/>
      <c r="AK49" s="369"/>
      <c r="AL49" s="369"/>
      <c r="AM49" s="376">
        <v>2305</v>
      </c>
      <c r="AN49" s="369"/>
      <c r="AO49" s="369"/>
      <c r="AP49" s="369"/>
      <c r="AQ49" s="371" t="s">
        <v>260</v>
      </c>
      <c r="AR49" s="372"/>
      <c r="AS49" s="372"/>
      <c r="AT49" s="373"/>
      <c r="AU49" s="369" t="s">
        <v>260</v>
      </c>
      <c r="AV49" s="369"/>
      <c r="AW49" s="369"/>
      <c r="AX49" s="370"/>
      <c r="AY49">
        <f t="shared" si="2"/>
        <v>1</v>
      </c>
    </row>
    <row r="50" spans="1:51" ht="23.25" customHeight="1" x14ac:dyDescent="0.2">
      <c r="A50" s="431"/>
      <c r="B50" s="429"/>
      <c r="C50" s="429"/>
      <c r="D50" s="429"/>
      <c r="E50" s="429"/>
      <c r="F50" s="430"/>
      <c r="G50" s="451"/>
      <c r="H50" s="452"/>
      <c r="I50" s="452"/>
      <c r="J50" s="452"/>
      <c r="K50" s="452"/>
      <c r="L50" s="452"/>
      <c r="M50" s="452"/>
      <c r="N50" s="452"/>
      <c r="O50" s="453"/>
      <c r="P50" s="212"/>
      <c r="Q50" s="212"/>
      <c r="R50" s="212"/>
      <c r="S50" s="212"/>
      <c r="T50" s="212"/>
      <c r="U50" s="212"/>
      <c r="V50" s="212"/>
      <c r="W50" s="212"/>
      <c r="X50" s="347"/>
      <c r="Y50" s="405" t="s">
        <v>13</v>
      </c>
      <c r="Z50" s="406"/>
      <c r="AA50" s="407"/>
      <c r="AB50" s="457" t="s">
        <v>14</v>
      </c>
      <c r="AC50" s="457"/>
      <c r="AD50" s="457"/>
      <c r="AE50" s="376">
        <v>153.6</v>
      </c>
      <c r="AF50" s="369"/>
      <c r="AG50" s="369"/>
      <c r="AH50" s="369"/>
      <c r="AI50" s="376">
        <v>122</v>
      </c>
      <c r="AJ50" s="369"/>
      <c r="AK50" s="369"/>
      <c r="AL50" s="369"/>
      <c r="AM50" s="376">
        <v>106.2</v>
      </c>
      <c r="AN50" s="369"/>
      <c r="AO50" s="369"/>
      <c r="AP50" s="369"/>
      <c r="AQ50" s="371" t="s">
        <v>260</v>
      </c>
      <c r="AR50" s="372"/>
      <c r="AS50" s="372"/>
      <c r="AT50" s="373"/>
      <c r="AU50" s="369" t="s">
        <v>260</v>
      </c>
      <c r="AV50" s="369"/>
      <c r="AW50" s="369"/>
      <c r="AX50" s="370"/>
      <c r="AY50">
        <f t="shared" si="2"/>
        <v>1</v>
      </c>
    </row>
    <row r="51" spans="1:51" ht="23.25" customHeight="1" x14ac:dyDescent="0.2">
      <c r="A51" s="393" t="s">
        <v>237</v>
      </c>
      <c r="B51" s="383"/>
      <c r="C51" s="383"/>
      <c r="D51" s="383"/>
      <c r="E51" s="383"/>
      <c r="F51" s="321"/>
      <c r="G51" s="395" t="s">
        <v>602</v>
      </c>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7"/>
      <c r="AY51">
        <f t="shared" si="2"/>
        <v>1</v>
      </c>
    </row>
    <row r="52" spans="1:51" ht="23.25" customHeight="1" x14ac:dyDescent="0.2">
      <c r="A52" s="394"/>
      <c r="B52" s="392"/>
      <c r="C52" s="392"/>
      <c r="D52" s="392"/>
      <c r="E52" s="392"/>
      <c r="F52" s="325"/>
      <c r="G52" s="398"/>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400"/>
      <c r="AY52">
        <f t="shared" si="2"/>
        <v>1</v>
      </c>
    </row>
    <row r="53" spans="1:51" ht="31.5" customHeight="1" x14ac:dyDescent="0.2">
      <c r="A53" s="500" t="s">
        <v>553</v>
      </c>
      <c r="B53" s="384"/>
      <c r="C53" s="384"/>
      <c r="D53" s="384"/>
      <c r="E53" s="384"/>
      <c r="F53" s="323"/>
      <c r="G53" s="501" t="s">
        <v>548</v>
      </c>
      <c r="H53" s="502"/>
      <c r="I53" s="502"/>
      <c r="J53" s="502"/>
      <c r="K53" s="502"/>
      <c r="L53" s="502"/>
      <c r="M53" s="502"/>
      <c r="N53" s="502"/>
      <c r="O53" s="502"/>
      <c r="P53" s="503" t="s">
        <v>547</v>
      </c>
      <c r="Q53" s="502"/>
      <c r="R53" s="502"/>
      <c r="S53" s="502"/>
      <c r="T53" s="502"/>
      <c r="U53" s="502"/>
      <c r="V53" s="502"/>
      <c r="W53" s="502"/>
      <c r="X53" s="504"/>
      <c r="Y53" s="505"/>
      <c r="Z53" s="506"/>
      <c r="AA53" s="507"/>
      <c r="AB53" s="508" t="s">
        <v>11</v>
      </c>
      <c r="AC53" s="508"/>
      <c r="AD53" s="508"/>
      <c r="AE53" s="125" t="s">
        <v>392</v>
      </c>
      <c r="AF53" s="125"/>
      <c r="AG53" s="125"/>
      <c r="AH53" s="125"/>
      <c r="AI53" s="125" t="s">
        <v>544</v>
      </c>
      <c r="AJ53" s="125"/>
      <c r="AK53" s="125"/>
      <c r="AL53" s="125"/>
      <c r="AM53" s="125" t="s">
        <v>360</v>
      </c>
      <c r="AN53" s="125"/>
      <c r="AO53" s="125"/>
      <c r="AP53" s="125"/>
      <c r="AQ53" s="494" t="s">
        <v>391</v>
      </c>
      <c r="AR53" s="495"/>
      <c r="AS53" s="495"/>
      <c r="AT53" s="496"/>
      <c r="AU53" s="494" t="s">
        <v>560</v>
      </c>
      <c r="AV53" s="495"/>
      <c r="AW53" s="495"/>
      <c r="AX53" s="497"/>
      <c r="AY53">
        <f>COUNTA($G$54)</f>
        <v>1</v>
      </c>
    </row>
    <row r="54" spans="1:51" ht="23.25" customHeight="1" x14ac:dyDescent="0.2">
      <c r="A54" s="500"/>
      <c r="B54" s="384"/>
      <c r="C54" s="384"/>
      <c r="D54" s="384"/>
      <c r="E54" s="384"/>
      <c r="F54" s="323"/>
      <c r="G54" s="458" t="s">
        <v>611</v>
      </c>
      <c r="H54" s="459"/>
      <c r="I54" s="459"/>
      <c r="J54" s="459"/>
      <c r="K54" s="459"/>
      <c r="L54" s="459"/>
      <c r="M54" s="459"/>
      <c r="N54" s="459"/>
      <c r="O54" s="459"/>
      <c r="P54" s="222" t="s">
        <v>612</v>
      </c>
      <c r="Q54" s="462"/>
      <c r="R54" s="462"/>
      <c r="S54" s="462"/>
      <c r="T54" s="462"/>
      <c r="U54" s="462"/>
      <c r="V54" s="462"/>
      <c r="W54" s="462"/>
      <c r="X54" s="463"/>
      <c r="Y54" s="467" t="s">
        <v>49</v>
      </c>
      <c r="Z54" s="468"/>
      <c r="AA54" s="469"/>
      <c r="AB54" s="390" t="s">
        <v>591</v>
      </c>
      <c r="AC54" s="470"/>
      <c r="AD54" s="470"/>
      <c r="AE54" s="471">
        <v>1</v>
      </c>
      <c r="AF54" s="471"/>
      <c r="AG54" s="471"/>
      <c r="AH54" s="471"/>
      <c r="AI54" s="471">
        <v>1</v>
      </c>
      <c r="AJ54" s="471"/>
      <c r="AK54" s="471"/>
      <c r="AL54" s="471"/>
      <c r="AM54" s="471">
        <v>1</v>
      </c>
      <c r="AN54" s="471"/>
      <c r="AO54" s="471"/>
      <c r="AP54" s="471"/>
      <c r="AQ54" s="488" t="s">
        <v>260</v>
      </c>
      <c r="AR54" s="471"/>
      <c r="AS54" s="471"/>
      <c r="AT54" s="471"/>
      <c r="AU54" s="376" t="s">
        <v>260</v>
      </c>
      <c r="AV54" s="489"/>
      <c r="AW54" s="489"/>
      <c r="AX54" s="490"/>
      <c r="AY54">
        <f>$AY$53</f>
        <v>1</v>
      </c>
    </row>
    <row r="55" spans="1:51" ht="23.25" customHeight="1" x14ac:dyDescent="0.2">
      <c r="A55" s="394"/>
      <c r="B55" s="392"/>
      <c r="C55" s="392"/>
      <c r="D55" s="392"/>
      <c r="E55" s="392"/>
      <c r="F55" s="325"/>
      <c r="G55" s="460"/>
      <c r="H55" s="461"/>
      <c r="I55" s="461"/>
      <c r="J55" s="461"/>
      <c r="K55" s="461"/>
      <c r="L55" s="461"/>
      <c r="M55" s="461"/>
      <c r="N55" s="461"/>
      <c r="O55" s="461"/>
      <c r="P55" s="464"/>
      <c r="Q55" s="465"/>
      <c r="R55" s="465"/>
      <c r="S55" s="465"/>
      <c r="T55" s="465"/>
      <c r="U55" s="465"/>
      <c r="V55" s="465"/>
      <c r="W55" s="465"/>
      <c r="X55" s="466"/>
      <c r="Y55" s="491" t="s">
        <v>50</v>
      </c>
      <c r="Z55" s="492"/>
      <c r="AA55" s="493"/>
      <c r="AB55" s="390" t="s">
        <v>591</v>
      </c>
      <c r="AC55" s="470"/>
      <c r="AD55" s="470"/>
      <c r="AE55" s="471">
        <v>1</v>
      </c>
      <c r="AF55" s="471"/>
      <c r="AG55" s="471"/>
      <c r="AH55" s="471"/>
      <c r="AI55" s="471">
        <v>1</v>
      </c>
      <c r="AJ55" s="471"/>
      <c r="AK55" s="471"/>
      <c r="AL55" s="471"/>
      <c r="AM55" s="471">
        <v>1</v>
      </c>
      <c r="AN55" s="471"/>
      <c r="AO55" s="471"/>
      <c r="AP55" s="471"/>
      <c r="AQ55" s="471">
        <v>1</v>
      </c>
      <c r="AR55" s="471"/>
      <c r="AS55" s="471"/>
      <c r="AT55" s="471"/>
      <c r="AU55" s="376" t="s">
        <v>260</v>
      </c>
      <c r="AV55" s="489"/>
      <c r="AW55" s="489"/>
      <c r="AX55" s="490"/>
      <c r="AY55">
        <f>$AY$53</f>
        <v>1</v>
      </c>
    </row>
    <row r="56" spans="1:51" ht="23.25" customHeight="1" x14ac:dyDescent="0.2">
      <c r="A56" s="393" t="s">
        <v>554</v>
      </c>
      <c r="B56" s="359"/>
      <c r="C56" s="359"/>
      <c r="D56" s="359"/>
      <c r="E56" s="359"/>
      <c r="F56" s="408"/>
      <c r="G56" s="406" t="s">
        <v>555</v>
      </c>
      <c r="H56" s="406"/>
      <c r="I56" s="406"/>
      <c r="J56" s="406"/>
      <c r="K56" s="406"/>
      <c r="L56" s="406"/>
      <c r="M56" s="406"/>
      <c r="N56" s="406"/>
      <c r="O56" s="406"/>
      <c r="P56" s="406"/>
      <c r="Q56" s="406"/>
      <c r="R56" s="406"/>
      <c r="S56" s="406"/>
      <c r="T56" s="406"/>
      <c r="U56" s="406"/>
      <c r="V56" s="406"/>
      <c r="W56" s="406"/>
      <c r="X56" s="407"/>
      <c r="Y56" s="413"/>
      <c r="Z56" s="414"/>
      <c r="AA56" s="415"/>
      <c r="AB56" s="405" t="s">
        <v>11</v>
      </c>
      <c r="AC56" s="406"/>
      <c r="AD56" s="407"/>
      <c r="AE56" s="125" t="s">
        <v>392</v>
      </c>
      <c r="AF56" s="125"/>
      <c r="AG56" s="125"/>
      <c r="AH56" s="125"/>
      <c r="AI56" s="125" t="s">
        <v>544</v>
      </c>
      <c r="AJ56" s="125"/>
      <c r="AK56" s="125"/>
      <c r="AL56" s="125"/>
      <c r="AM56" s="125" t="s">
        <v>360</v>
      </c>
      <c r="AN56" s="125"/>
      <c r="AO56" s="125"/>
      <c r="AP56" s="125"/>
      <c r="AQ56" s="416" t="s">
        <v>561</v>
      </c>
      <c r="AR56" s="417"/>
      <c r="AS56" s="417"/>
      <c r="AT56" s="417"/>
      <c r="AU56" s="417"/>
      <c r="AV56" s="417"/>
      <c r="AW56" s="417"/>
      <c r="AX56" s="418"/>
      <c r="AY56">
        <f>IF(SUBSTITUTE(SUBSTITUTE($G$57,"／",""),"　","")="",0,1)</f>
        <v>1</v>
      </c>
    </row>
    <row r="57" spans="1:51" ht="23.25" customHeight="1" x14ac:dyDescent="0.2">
      <c r="A57" s="409"/>
      <c r="B57" s="401"/>
      <c r="C57" s="401"/>
      <c r="D57" s="401"/>
      <c r="E57" s="401"/>
      <c r="F57" s="410"/>
      <c r="G57" s="419" t="s">
        <v>613</v>
      </c>
      <c r="H57" s="420"/>
      <c r="I57" s="420"/>
      <c r="J57" s="420"/>
      <c r="K57" s="420"/>
      <c r="L57" s="420"/>
      <c r="M57" s="420"/>
      <c r="N57" s="420"/>
      <c r="O57" s="420"/>
      <c r="P57" s="420"/>
      <c r="Q57" s="420"/>
      <c r="R57" s="420"/>
      <c r="S57" s="420"/>
      <c r="T57" s="420"/>
      <c r="U57" s="420"/>
      <c r="V57" s="420"/>
      <c r="W57" s="420"/>
      <c r="X57" s="420"/>
      <c r="Y57" s="482" t="s">
        <v>554</v>
      </c>
      <c r="Z57" s="483"/>
      <c r="AA57" s="484"/>
      <c r="AB57" s="485" t="s">
        <v>593</v>
      </c>
      <c r="AC57" s="486"/>
      <c r="AD57" s="487"/>
      <c r="AE57" s="488">
        <v>6</v>
      </c>
      <c r="AF57" s="488"/>
      <c r="AG57" s="488"/>
      <c r="AH57" s="488"/>
      <c r="AI57" s="488">
        <v>1.8</v>
      </c>
      <c r="AJ57" s="488"/>
      <c r="AK57" s="488"/>
      <c r="AL57" s="488"/>
      <c r="AM57" s="488">
        <v>3.2</v>
      </c>
      <c r="AN57" s="488"/>
      <c r="AO57" s="488"/>
      <c r="AP57" s="488"/>
      <c r="AQ57" s="376">
        <v>3.2</v>
      </c>
      <c r="AR57" s="369"/>
      <c r="AS57" s="369"/>
      <c r="AT57" s="369"/>
      <c r="AU57" s="369"/>
      <c r="AV57" s="369"/>
      <c r="AW57" s="369"/>
      <c r="AX57" s="370"/>
      <c r="AY57">
        <f>$AY$56</f>
        <v>1</v>
      </c>
    </row>
    <row r="58" spans="1:51" ht="46.5" customHeight="1" x14ac:dyDescent="0.2">
      <c r="A58" s="411"/>
      <c r="B58" s="361"/>
      <c r="C58" s="361"/>
      <c r="D58" s="361"/>
      <c r="E58" s="361"/>
      <c r="F58" s="412"/>
      <c r="G58" s="421"/>
      <c r="H58" s="422"/>
      <c r="I58" s="422"/>
      <c r="J58" s="422"/>
      <c r="K58" s="422"/>
      <c r="L58" s="422"/>
      <c r="M58" s="422"/>
      <c r="N58" s="422"/>
      <c r="O58" s="422"/>
      <c r="P58" s="422"/>
      <c r="Q58" s="422"/>
      <c r="R58" s="422"/>
      <c r="S58" s="422"/>
      <c r="T58" s="422"/>
      <c r="U58" s="422"/>
      <c r="V58" s="422"/>
      <c r="W58" s="422"/>
      <c r="X58" s="422"/>
      <c r="Y58" s="454" t="s">
        <v>556</v>
      </c>
      <c r="Z58" s="472"/>
      <c r="AA58" s="473"/>
      <c r="AB58" s="474" t="s">
        <v>614</v>
      </c>
      <c r="AC58" s="475"/>
      <c r="AD58" s="476"/>
      <c r="AE58" s="477" t="s">
        <v>596</v>
      </c>
      <c r="AF58" s="478"/>
      <c r="AG58" s="478"/>
      <c r="AH58" s="479"/>
      <c r="AI58" s="480" t="s">
        <v>615</v>
      </c>
      <c r="AJ58" s="480"/>
      <c r="AK58" s="480"/>
      <c r="AL58" s="480"/>
      <c r="AM58" s="480" t="s">
        <v>616</v>
      </c>
      <c r="AN58" s="480"/>
      <c r="AO58" s="480"/>
      <c r="AP58" s="480"/>
      <c r="AQ58" s="477" t="s">
        <v>616</v>
      </c>
      <c r="AR58" s="478"/>
      <c r="AS58" s="478"/>
      <c r="AT58" s="478"/>
      <c r="AU58" s="478"/>
      <c r="AV58" s="478"/>
      <c r="AW58" s="478"/>
      <c r="AX58" s="509"/>
      <c r="AY58">
        <f>$AY$56</f>
        <v>1</v>
      </c>
    </row>
    <row r="59" spans="1:51" ht="18.75" customHeight="1" x14ac:dyDescent="0.2">
      <c r="A59" s="364" t="s">
        <v>217</v>
      </c>
      <c r="B59" s="426"/>
      <c r="C59" s="426"/>
      <c r="D59" s="426"/>
      <c r="E59" s="426"/>
      <c r="F59" s="427"/>
      <c r="G59" s="435" t="s">
        <v>132</v>
      </c>
      <c r="H59" s="401"/>
      <c r="I59" s="401"/>
      <c r="J59" s="401"/>
      <c r="K59" s="401"/>
      <c r="L59" s="401"/>
      <c r="M59" s="401"/>
      <c r="N59" s="401"/>
      <c r="O59" s="402"/>
      <c r="P59" s="403" t="s">
        <v>52</v>
      </c>
      <c r="Q59" s="401"/>
      <c r="R59" s="401"/>
      <c r="S59" s="401"/>
      <c r="T59" s="401"/>
      <c r="U59" s="401"/>
      <c r="V59" s="401"/>
      <c r="W59" s="401"/>
      <c r="X59" s="402"/>
      <c r="Y59" s="436"/>
      <c r="Z59" s="437"/>
      <c r="AA59" s="438"/>
      <c r="AB59" s="442" t="s">
        <v>11</v>
      </c>
      <c r="AC59" s="443"/>
      <c r="AD59" s="444"/>
      <c r="AE59" s="125" t="s">
        <v>392</v>
      </c>
      <c r="AF59" s="125"/>
      <c r="AG59" s="125"/>
      <c r="AH59" s="125"/>
      <c r="AI59" s="125" t="s">
        <v>544</v>
      </c>
      <c r="AJ59" s="125"/>
      <c r="AK59" s="125"/>
      <c r="AL59" s="125"/>
      <c r="AM59" s="125" t="s">
        <v>360</v>
      </c>
      <c r="AN59" s="125"/>
      <c r="AO59" s="125"/>
      <c r="AP59" s="125"/>
      <c r="AQ59" s="423" t="s">
        <v>167</v>
      </c>
      <c r="AR59" s="424"/>
      <c r="AS59" s="424"/>
      <c r="AT59" s="425"/>
      <c r="AU59" s="401" t="s">
        <v>122</v>
      </c>
      <c r="AV59" s="401"/>
      <c r="AW59" s="401"/>
      <c r="AX59" s="404"/>
      <c r="AY59">
        <f>COUNTA($G$61)</f>
        <v>1</v>
      </c>
    </row>
    <row r="60" spans="1:51" ht="18.75" customHeight="1" x14ac:dyDescent="0.2">
      <c r="A60" s="428"/>
      <c r="B60" s="429"/>
      <c r="C60" s="429"/>
      <c r="D60" s="429"/>
      <c r="E60" s="429"/>
      <c r="F60" s="430"/>
      <c r="G60" s="385"/>
      <c r="H60" s="361"/>
      <c r="I60" s="361"/>
      <c r="J60" s="361"/>
      <c r="K60" s="361"/>
      <c r="L60" s="361"/>
      <c r="M60" s="361"/>
      <c r="N60" s="361"/>
      <c r="O60" s="362"/>
      <c r="P60" s="360"/>
      <c r="Q60" s="361"/>
      <c r="R60" s="361"/>
      <c r="S60" s="361"/>
      <c r="T60" s="361"/>
      <c r="U60" s="361"/>
      <c r="V60" s="361"/>
      <c r="W60" s="361"/>
      <c r="X60" s="362"/>
      <c r="Y60" s="439"/>
      <c r="Z60" s="440"/>
      <c r="AA60" s="441"/>
      <c r="AB60" s="386"/>
      <c r="AC60" s="387"/>
      <c r="AD60" s="388"/>
      <c r="AE60" s="125"/>
      <c r="AF60" s="125"/>
      <c r="AG60" s="125"/>
      <c r="AH60" s="125"/>
      <c r="AI60" s="125"/>
      <c r="AJ60" s="125"/>
      <c r="AK60" s="125"/>
      <c r="AL60" s="125"/>
      <c r="AM60" s="125"/>
      <c r="AN60" s="125"/>
      <c r="AO60" s="125"/>
      <c r="AP60" s="125"/>
      <c r="AQ60" s="378" t="s">
        <v>587</v>
      </c>
      <c r="AR60" s="379"/>
      <c r="AS60" s="357" t="s">
        <v>168</v>
      </c>
      <c r="AT60" s="358"/>
      <c r="AU60" s="382" t="s">
        <v>587</v>
      </c>
      <c r="AV60" s="382"/>
      <c r="AW60" s="361" t="s">
        <v>159</v>
      </c>
      <c r="AX60" s="391"/>
      <c r="AY60">
        <f t="shared" ref="AY60:AY65" si="3">$AY$59</f>
        <v>1</v>
      </c>
    </row>
    <row r="61" spans="1:51" ht="23.25" customHeight="1" x14ac:dyDescent="0.2">
      <c r="A61" s="431"/>
      <c r="B61" s="429"/>
      <c r="C61" s="429"/>
      <c r="D61" s="429"/>
      <c r="E61" s="429"/>
      <c r="F61" s="430"/>
      <c r="G61" s="445" t="s">
        <v>617</v>
      </c>
      <c r="H61" s="446"/>
      <c r="I61" s="446"/>
      <c r="J61" s="446"/>
      <c r="K61" s="446"/>
      <c r="L61" s="446"/>
      <c r="M61" s="446"/>
      <c r="N61" s="446"/>
      <c r="O61" s="447"/>
      <c r="P61" s="223" t="s">
        <v>618</v>
      </c>
      <c r="Q61" s="223"/>
      <c r="R61" s="223"/>
      <c r="S61" s="223"/>
      <c r="T61" s="223"/>
      <c r="U61" s="223"/>
      <c r="V61" s="223"/>
      <c r="W61" s="223"/>
      <c r="X61" s="345"/>
      <c r="Y61" s="454" t="s">
        <v>12</v>
      </c>
      <c r="Z61" s="455"/>
      <c r="AA61" s="456"/>
      <c r="AB61" s="390" t="s">
        <v>619</v>
      </c>
      <c r="AC61" s="390"/>
      <c r="AD61" s="390"/>
      <c r="AE61" s="376">
        <v>1030</v>
      </c>
      <c r="AF61" s="369"/>
      <c r="AG61" s="369"/>
      <c r="AH61" s="369"/>
      <c r="AI61" s="376">
        <v>1123</v>
      </c>
      <c r="AJ61" s="369"/>
      <c r="AK61" s="369"/>
      <c r="AL61" s="369"/>
      <c r="AM61" s="376">
        <v>1459</v>
      </c>
      <c r="AN61" s="369"/>
      <c r="AO61" s="369"/>
      <c r="AP61" s="369"/>
      <c r="AQ61" s="371" t="s">
        <v>260</v>
      </c>
      <c r="AR61" s="372"/>
      <c r="AS61" s="372"/>
      <c r="AT61" s="373"/>
      <c r="AU61" s="369" t="s">
        <v>260</v>
      </c>
      <c r="AV61" s="369"/>
      <c r="AW61" s="369"/>
      <c r="AX61" s="370"/>
      <c r="AY61">
        <f t="shared" si="3"/>
        <v>1</v>
      </c>
    </row>
    <row r="62" spans="1:51" ht="23.25" customHeight="1" x14ac:dyDescent="0.2">
      <c r="A62" s="432"/>
      <c r="B62" s="433"/>
      <c r="C62" s="433"/>
      <c r="D62" s="433"/>
      <c r="E62" s="433"/>
      <c r="F62" s="434"/>
      <c r="G62" s="448"/>
      <c r="H62" s="449"/>
      <c r="I62" s="449"/>
      <c r="J62" s="449"/>
      <c r="K62" s="449"/>
      <c r="L62" s="449"/>
      <c r="M62" s="449"/>
      <c r="N62" s="449"/>
      <c r="O62" s="450"/>
      <c r="P62" s="226"/>
      <c r="Q62" s="226"/>
      <c r="R62" s="226"/>
      <c r="S62" s="226"/>
      <c r="T62" s="226"/>
      <c r="U62" s="226"/>
      <c r="V62" s="226"/>
      <c r="W62" s="226"/>
      <c r="X62" s="363"/>
      <c r="Y62" s="405" t="s">
        <v>48</v>
      </c>
      <c r="Z62" s="406"/>
      <c r="AA62" s="407"/>
      <c r="AB62" s="390" t="s">
        <v>619</v>
      </c>
      <c r="AC62" s="390"/>
      <c r="AD62" s="390"/>
      <c r="AE62" s="376">
        <v>1096</v>
      </c>
      <c r="AF62" s="369"/>
      <c r="AG62" s="369"/>
      <c r="AH62" s="369"/>
      <c r="AI62" s="376">
        <v>1030</v>
      </c>
      <c r="AJ62" s="369"/>
      <c r="AK62" s="369"/>
      <c r="AL62" s="369"/>
      <c r="AM62" s="376">
        <v>1123</v>
      </c>
      <c r="AN62" s="369"/>
      <c r="AO62" s="369"/>
      <c r="AP62" s="369"/>
      <c r="AQ62" s="371" t="s">
        <v>260</v>
      </c>
      <c r="AR62" s="372"/>
      <c r="AS62" s="372"/>
      <c r="AT62" s="373"/>
      <c r="AU62" s="369" t="s">
        <v>260</v>
      </c>
      <c r="AV62" s="369"/>
      <c r="AW62" s="369"/>
      <c r="AX62" s="370"/>
      <c r="AY62">
        <f t="shared" si="3"/>
        <v>1</v>
      </c>
    </row>
    <row r="63" spans="1:51" ht="23.25" customHeight="1" x14ac:dyDescent="0.2">
      <c r="A63" s="431"/>
      <c r="B63" s="429"/>
      <c r="C63" s="429"/>
      <c r="D63" s="429"/>
      <c r="E63" s="429"/>
      <c r="F63" s="430"/>
      <c r="G63" s="451"/>
      <c r="H63" s="452"/>
      <c r="I63" s="452"/>
      <c r="J63" s="452"/>
      <c r="K63" s="452"/>
      <c r="L63" s="452"/>
      <c r="M63" s="452"/>
      <c r="N63" s="452"/>
      <c r="O63" s="453"/>
      <c r="P63" s="212"/>
      <c r="Q63" s="212"/>
      <c r="R63" s="212"/>
      <c r="S63" s="212"/>
      <c r="T63" s="212"/>
      <c r="U63" s="212"/>
      <c r="V63" s="212"/>
      <c r="W63" s="212"/>
      <c r="X63" s="347"/>
      <c r="Y63" s="405" t="s">
        <v>13</v>
      </c>
      <c r="Z63" s="406"/>
      <c r="AA63" s="407"/>
      <c r="AB63" s="457" t="s">
        <v>14</v>
      </c>
      <c r="AC63" s="457"/>
      <c r="AD63" s="457"/>
      <c r="AE63" s="376">
        <v>94</v>
      </c>
      <c r="AF63" s="369"/>
      <c r="AG63" s="369"/>
      <c r="AH63" s="369"/>
      <c r="AI63" s="376">
        <v>109</v>
      </c>
      <c r="AJ63" s="369"/>
      <c r="AK63" s="369"/>
      <c r="AL63" s="369"/>
      <c r="AM63" s="376">
        <v>129.9</v>
      </c>
      <c r="AN63" s="369"/>
      <c r="AO63" s="369"/>
      <c r="AP63" s="369"/>
      <c r="AQ63" s="371" t="s">
        <v>260</v>
      </c>
      <c r="AR63" s="372"/>
      <c r="AS63" s="372"/>
      <c r="AT63" s="373"/>
      <c r="AU63" s="369" t="s">
        <v>260</v>
      </c>
      <c r="AV63" s="369"/>
      <c r="AW63" s="369"/>
      <c r="AX63" s="370"/>
      <c r="AY63">
        <f t="shared" si="3"/>
        <v>1</v>
      </c>
    </row>
    <row r="64" spans="1:51" ht="23.25" customHeight="1" x14ac:dyDescent="0.2">
      <c r="A64" s="393" t="s">
        <v>237</v>
      </c>
      <c r="B64" s="383"/>
      <c r="C64" s="383"/>
      <c r="D64" s="383"/>
      <c r="E64" s="383"/>
      <c r="F64" s="321"/>
      <c r="G64" s="395" t="s">
        <v>620</v>
      </c>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c r="AY64">
        <f t="shared" si="3"/>
        <v>1</v>
      </c>
    </row>
    <row r="65" spans="1:51" ht="23.25" customHeight="1" x14ac:dyDescent="0.2">
      <c r="A65" s="394"/>
      <c r="B65" s="392"/>
      <c r="C65" s="392"/>
      <c r="D65" s="392"/>
      <c r="E65" s="392"/>
      <c r="F65" s="325"/>
      <c r="G65" s="398"/>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c r="AY65">
        <f t="shared" si="3"/>
        <v>1</v>
      </c>
    </row>
    <row r="66" spans="1:51" ht="31.5" customHeight="1" x14ac:dyDescent="0.2">
      <c r="A66" s="500" t="s">
        <v>553</v>
      </c>
      <c r="B66" s="384"/>
      <c r="C66" s="384"/>
      <c r="D66" s="384"/>
      <c r="E66" s="384"/>
      <c r="F66" s="323"/>
      <c r="G66" s="501" t="s">
        <v>548</v>
      </c>
      <c r="H66" s="502"/>
      <c r="I66" s="502"/>
      <c r="J66" s="502"/>
      <c r="K66" s="502"/>
      <c r="L66" s="502"/>
      <c r="M66" s="502"/>
      <c r="N66" s="502"/>
      <c r="O66" s="502"/>
      <c r="P66" s="503" t="s">
        <v>547</v>
      </c>
      <c r="Q66" s="502"/>
      <c r="R66" s="502"/>
      <c r="S66" s="502"/>
      <c r="T66" s="502"/>
      <c r="U66" s="502"/>
      <c r="V66" s="502"/>
      <c r="W66" s="502"/>
      <c r="X66" s="504"/>
      <c r="Y66" s="505"/>
      <c r="Z66" s="506"/>
      <c r="AA66" s="507"/>
      <c r="AB66" s="508" t="s">
        <v>11</v>
      </c>
      <c r="AC66" s="508"/>
      <c r="AD66" s="508"/>
      <c r="AE66" s="125" t="s">
        <v>392</v>
      </c>
      <c r="AF66" s="125"/>
      <c r="AG66" s="125"/>
      <c r="AH66" s="125"/>
      <c r="AI66" s="125" t="s">
        <v>544</v>
      </c>
      <c r="AJ66" s="125"/>
      <c r="AK66" s="125"/>
      <c r="AL66" s="125"/>
      <c r="AM66" s="125" t="s">
        <v>360</v>
      </c>
      <c r="AN66" s="125"/>
      <c r="AO66" s="125"/>
      <c r="AP66" s="125"/>
      <c r="AQ66" s="494" t="s">
        <v>391</v>
      </c>
      <c r="AR66" s="495"/>
      <c r="AS66" s="495"/>
      <c r="AT66" s="496"/>
      <c r="AU66" s="494" t="s">
        <v>560</v>
      </c>
      <c r="AV66" s="495"/>
      <c r="AW66" s="495"/>
      <c r="AX66" s="497"/>
      <c r="AY66">
        <f>COUNTA($G$67)</f>
        <v>1</v>
      </c>
    </row>
    <row r="67" spans="1:51" ht="23.25" customHeight="1" x14ac:dyDescent="0.2">
      <c r="A67" s="500"/>
      <c r="B67" s="384"/>
      <c r="C67" s="384"/>
      <c r="D67" s="384"/>
      <c r="E67" s="384"/>
      <c r="F67" s="323"/>
      <c r="G67" s="458" t="s">
        <v>621</v>
      </c>
      <c r="H67" s="459"/>
      <c r="I67" s="459"/>
      <c r="J67" s="459"/>
      <c r="K67" s="459"/>
      <c r="L67" s="459"/>
      <c r="M67" s="459"/>
      <c r="N67" s="459"/>
      <c r="O67" s="459"/>
      <c r="P67" s="222" t="s">
        <v>622</v>
      </c>
      <c r="Q67" s="462"/>
      <c r="R67" s="462"/>
      <c r="S67" s="462"/>
      <c r="T67" s="462"/>
      <c r="U67" s="462"/>
      <c r="V67" s="462"/>
      <c r="W67" s="462"/>
      <c r="X67" s="463"/>
      <c r="Y67" s="467" t="s">
        <v>49</v>
      </c>
      <c r="Z67" s="468"/>
      <c r="AA67" s="469"/>
      <c r="AB67" s="390" t="s">
        <v>591</v>
      </c>
      <c r="AC67" s="470"/>
      <c r="AD67" s="470"/>
      <c r="AE67" s="471">
        <v>1</v>
      </c>
      <c r="AF67" s="471"/>
      <c r="AG67" s="471"/>
      <c r="AH67" s="471"/>
      <c r="AI67" s="471">
        <v>1</v>
      </c>
      <c r="AJ67" s="471"/>
      <c r="AK67" s="471"/>
      <c r="AL67" s="471"/>
      <c r="AM67" s="471">
        <v>1</v>
      </c>
      <c r="AN67" s="471"/>
      <c r="AO67" s="471"/>
      <c r="AP67" s="471"/>
      <c r="AQ67" s="488" t="s">
        <v>260</v>
      </c>
      <c r="AR67" s="471"/>
      <c r="AS67" s="471"/>
      <c r="AT67" s="471"/>
      <c r="AU67" s="376" t="s">
        <v>260</v>
      </c>
      <c r="AV67" s="489"/>
      <c r="AW67" s="489"/>
      <c r="AX67" s="490"/>
      <c r="AY67">
        <f>$AY$66</f>
        <v>1</v>
      </c>
    </row>
    <row r="68" spans="1:51" ht="23.25" customHeight="1" x14ac:dyDescent="0.2">
      <c r="A68" s="394"/>
      <c r="B68" s="392"/>
      <c r="C68" s="392"/>
      <c r="D68" s="392"/>
      <c r="E68" s="392"/>
      <c r="F68" s="325"/>
      <c r="G68" s="460"/>
      <c r="H68" s="461"/>
      <c r="I68" s="461"/>
      <c r="J68" s="461"/>
      <c r="K68" s="461"/>
      <c r="L68" s="461"/>
      <c r="M68" s="461"/>
      <c r="N68" s="461"/>
      <c r="O68" s="461"/>
      <c r="P68" s="464"/>
      <c r="Q68" s="465"/>
      <c r="R68" s="465"/>
      <c r="S68" s="465"/>
      <c r="T68" s="465"/>
      <c r="U68" s="465"/>
      <c r="V68" s="465"/>
      <c r="W68" s="465"/>
      <c r="X68" s="466"/>
      <c r="Y68" s="491" t="s">
        <v>50</v>
      </c>
      <c r="Z68" s="492"/>
      <c r="AA68" s="493"/>
      <c r="AB68" s="390" t="s">
        <v>591</v>
      </c>
      <c r="AC68" s="470"/>
      <c r="AD68" s="470"/>
      <c r="AE68" s="471">
        <v>1</v>
      </c>
      <c r="AF68" s="471"/>
      <c r="AG68" s="471"/>
      <c r="AH68" s="471"/>
      <c r="AI68" s="471">
        <v>1</v>
      </c>
      <c r="AJ68" s="471"/>
      <c r="AK68" s="471"/>
      <c r="AL68" s="471"/>
      <c r="AM68" s="471">
        <v>1</v>
      </c>
      <c r="AN68" s="471"/>
      <c r="AO68" s="471"/>
      <c r="AP68" s="471"/>
      <c r="AQ68" s="471">
        <v>1</v>
      </c>
      <c r="AR68" s="471"/>
      <c r="AS68" s="471"/>
      <c r="AT68" s="471"/>
      <c r="AU68" s="376" t="s">
        <v>260</v>
      </c>
      <c r="AV68" s="489"/>
      <c r="AW68" s="489"/>
      <c r="AX68" s="490"/>
      <c r="AY68">
        <f>$AY$66</f>
        <v>1</v>
      </c>
    </row>
    <row r="69" spans="1:51" ht="23.25" customHeight="1" x14ac:dyDescent="0.2">
      <c r="A69" s="393" t="s">
        <v>554</v>
      </c>
      <c r="B69" s="359"/>
      <c r="C69" s="359"/>
      <c r="D69" s="359"/>
      <c r="E69" s="359"/>
      <c r="F69" s="408"/>
      <c r="G69" s="406" t="s">
        <v>555</v>
      </c>
      <c r="H69" s="406"/>
      <c r="I69" s="406"/>
      <c r="J69" s="406"/>
      <c r="K69" s="406"/>
      <c r="L69" s="406"/>
      <c r="M69" s="406"/>
      <c r="N69" s="406"/>
      <c r="O69" s="406"/>
      <c r="P69" s="406"/>
      <c r="Q69" s="406"/>
      <c r="R69" s="406"/>
      <c r="S69" s="406"/>
      <c r="T69" s="406"/>
      <c r="U69" s="406"/>
      <c r="V69" s="406"/>
      <c r="W69" s="406"/>
      <c r="X69" s="407"/>
      <c r="Y69" s="413"/>
      <c r="Z69" s="414"/>
      <c r="AA69" s="415"/>
      <c r="AB69" s="405" t="s">
        <v>11</v>
      </c>
      <c r="AC69" s="406"/>
      <c r="AD69" s="407"/>
      <c r="AE69" s="125" t="s">
        <v>392</v>
      </c>
      <c r="AF69" s="125"/>
      <c r="AG69" s="125"/>
      <c r="AH69" s="125"/>
      <c r="AI69" s="125" t="s">
        <v>544</v>
      </c>
      <c r="AJ69" s="125"/>
      <c r="AK69" s="125"/>
      <c r="AL69" s="125"/>
      <c r="AM69" s="125" t="s">
        <v>360</v>
      </c>
      <c r="AN69" s="125"/>
      <c r="AO69" s="125"/>
      <c r="AP69" s="125"/>
      <c r="AQ69" s="416" t="s">
        <v>561</v>
      </c>
      <c r="AR69" s="417"/>
      <c r="AS69" s="417"/>
      <c r="AT69" s="417"/>
      <c r="AU69" s="417"/>
      <c r="AV69" s="417"/>
      <c r="AW69" s="417"/>
      <c r="AX69" s="418"/>
      <c r="AY69">
        <f>IF(SUBSTITUTE(SUBSTITUTE($G$70,"／",""),"　","")="",0,1)</f>
        <v>1</v>
      </c>
    </row>
    <row r="70" spans="1:51" ht="23.25" customHeight="1" x14ac:dyDescent="0.2">
      <c r="A70" s="409"/>
      <c r="B70" s="401"/>
      <c r="C70" s="401"/>
      <c r="D70" s="401"/>
      <c r="E70" s="401"/>
      <c r="F70" s="410"/>
      <c r="G70" s="419" t="s">
        <v>623</v>
      </c>
      <c r="H70" s="420"/>
      <c r="I70" s="420"/>
      <c r="J70" s="420"/>
      <c r="K70" s="420"/>
      <c r="L70" s="420"/>
      <c r="M70" s="420"/>
      <c r="N70" s="420"/>
      <c r="O70" s="420"/>
      <c r="P70" s="420"/>
      <c r="Q70" s="420"/>
      <c r="R70" s="420"/>
      <c r="S70" s="420"/>
      <c r="T70" s="420"/>
      <c r="U70" s="420"/>
      <c r="V70" s="420"/>
      <c r="W70" s="420"/>
      <c r="X70" s="420"/>
      <c r="Y70" s="482" t="s">
        <v>554</v>
      </c>
      <c r="Z70" s="483"/>
      <c r="AA70" s="484"/>
      <c r="AB70" s="485" t="s">
        <v>593</v>
      </c>
      <c r="AC70" s="486"/>
      <c r="AD70" s="487"/>
      <c r="AE70" s="376">
        <v>2.9</v>
      </c>
      <c r="AF70" s="369"/>
      <c r="AG70" s="369"/>
      <c r="AH70" s="377"/>
      <c r="AI70" s="376">
        <v>2.2999999999999998</v>
      </c>
      <c r="AJ70" s="369"/>
      <c r="AK70" s="369"/>
      <c r="AL70" s="377"/>
      <c r="AM70" s="488">
        <v>1.4</v>
      </c>
      <c r="AN70" s="488"/>
      <c r="AO70" s="488"/>
      <c r="AP70" s="488"/>
      <c r="AQ70" s="376">
        <v>1.4</v>
      </c>
      <c r="AR70" s="369"/>
      <c r="AS70" s="369"/>
      <c r="AT70" s="369"/>
      <c r="AU70" s="369"/>
      <c r="AV70" s="369"/>
      <c r="AW70" s="369"/>
      <c r="AX70" s="370"/>
      <c r="AY70">
        <f>$AY$69</f>
        <v>1</v>
      </c>
    </row>
    <row r="71" spans="1:51" ht="46.5" customHeight="1" x14ac:dyDescent="0.2">
      <c r="A71" s="411"/>
      <c r="B71" s="361"/>
      <c r="C71" s="361"/>
      <c r="D71" s="361"/>
      <c r="E71" s="361"/>
      <c r="F71" s="412"/>
      <c r="G71" s="421"/>
      <c r="H71" s="422"/>
      <c r="I71" s="422"/>
      <c r="J71" s="422"/>
      <c r="K71" s="422"/>
      <c r="L71" s="422"/>
      <c r="M71" s="422"/>
      <c r="N71" s="422"/>
      <c r="O71" s="422"/>
      <c r="P71" s="422"/>
      <c r="Q71" s="422"/>
      <c r="R71" s="422"/>
      <c r="S71" s="422"/>
      <c r="T71" s="422"/>
      <c r="U71" s="422"/>
      <c r="V71" s="422"/>
      <c r="W71" s="422"/>
      <c r="X71" s="422"/>
      <c r="Y71" s="454" t="s">
        <v>556</v>
      </c>
      <c r="Z71" s="472"/>
      <c r="AA71" s="473"/>
      <c r="AB71" s="474" t="s">
        <v>614</v>
      </c>
      <c r="AC71" s="475"/>
      <c r="AD71" s="476"/>
      <c r="AE71" s="477" t="s">
        <v>624</v>
      </c>
      <c r="AF71" s="478"/>
      <c r="AG71" s="478"/>
      <c r="AH71" s="479"/>
      <c r="AI71" s="477" t="s">
        <v>625</v>
      </c>
      <c r="AJ71" s="478"/>
      <c r="AK71" s="478"/>
      <c r="AL71" s="479"/>
      <c r="AM71" s="480" t="s">
        <v>626</v>
      </c>
      <c r="AN71" s="480"/>
      <c r="AO71" s="480"/>
      <c r="AP71" s="480"/>
      <c r="AQ71" s="480" t="s">
        <v>626</v>
      </c>
      <c r="AR71" s="480"/>
      <c r="AS71" s="480"/>
      <c r="AT71" s="480"/>
      <c r="AU71" s="480"/>
      <c r="AV71" s="480"/>
      <c r="AW71" s="480"/>
      <c r="AX71" s="481"/>
      <c r="AY71">
        <f>$AY$69</f>
        <v>1</v>
      </c>
    </row>
    <row r="72" spans="1:51" ht="18.75" customHeight="1" x14ac:dyDescent="0.2">
      <c r="A72" s="364" t="s">
        <v>217</v>
      </c>
      <c r="B72" s="426"/>
      <c r="C72" s="426"/>
      <c r="D72" s="426"/>
      <c r="E72" s="426"/>
      <c r="F72" s="427"/>
      <c r="G72" s="435" t="s">
        <v>132</v>
      </c>
      <c r="H72" s="401"/>
      <c r="I72" s="401"/>
      <c r="J72" s="401"/>
      <c r="K72" s="401"/>
      <c r="L72" s="401"/>
      <c r="M72" s="401"/>
      <c r="N72" s="401"/>
      <c r="O72" s="402"/>
      <c r="P72" s="403" t="s">
        <v>52</v>
      </c>
      <c r="Q72" s="401"/>
      <c r="R72" s="401"/>
      <c r="S72" s="401"/>
      <c r="T72" s="401"/>
      <c r="U72" s="401"/>
      <c r="V72" s="401"/>
      <c r="W72" s="401"/>
      <c r="X72" s="402"/>
      <c r="Y72" s="436"/>
      <c r="Z72" s="437"/>
      <c r="AA72" s="438"/>
      <c r="AB72" s="442" t="s">
        <v>11</v>
      </c>
      <c r="AC72" s="443"/>
      <c r="AD72" s="444"/>
      <c r="AE72" s="125" t="s">
        <v>392</v>
      </c>
      <c r="AF72" s="125"/>
      <c r="AG72" s="125"/>
      <c r="AH72" s="125"/>
      <c r="AI72" s="125" t="s">
        <v>544</v>
      </c>
      <c r="AJ72" s="125"/>
      <c r="AK72" s="125"/>
      <c r="AL72" s="125"/>
      <c r="AM72" s="125" t="s">
        <v>360</v>
      </c>
      <c r="AN72" s="125"/>
      <c r="AO72" s="125"/>
      <c r="AP72" s="125"/>
      <c r="AQ72" s="423" t="s">
        <v>167</v>
      </c>
      <c r="AR72" s="424"/>
      <c r="AS72" s="424"/>
      <c r="AT72" s="425"/>
      <c r="AU72" s="401" t="s">
        <v>122</v>
      </c>
      <c r="AV72" s="401"/>
      <c r="AW72" s="401"/>
      <c r="AX72" s="404"/>
      <c r="AY72">
        <f>COUNTA($G$74)</f>
        <v>1</v>
      </c>
    </row>
    <row r="73" spans="1:51" ht="18.75" customHeight="1" x14ac:dyDescent="0.2">
      <c r="A73" s="428"/>
      <c r="B73" s="429"/>
      <c r="C73" s="429"/>
      <c r="D73" s="429"/>
      <c r="E73" s="429"/>
      <c r="F73" s="430"/>
      <c r="G73" s="385"/>
      <c r="H73" s="361"/>
      <c r="I73" s="361"/>
      <c r="J73" s="361"/>
      <c r="K73" s="361"/>
      <c r="L73" s="361"/>
      <c r="M73" s="361"/>
      <c r="N73" s="361"/>
      <c r="O73" s="362"/>
      <c r="P73" s="360"/>
      <c r="Q73" s="361"/>
      <c r="R73" s="361"/>
      <c r="S73" s="361"/>
      <c r="T73" s="361"/>
      <c r="U73" s="361"/>
      <c r="V73" s="361"/>
      <c r="W73" s="361"/>
      <c r="X73" s="362"/>
      <c r="Y73" s="439"/>
      <c r="Z73" s="440"/>
      <c r="AA73" s="441"/>
      <c r="AB73" s="386"/>
      <c r="AC73" s="387"/>
      <c r="AD73" s="388"/>
      <c r="AE73" s="125"/>
      <c r="AF73" s="125"/>
      <c r="AG73" s="125"/>
      <c r="AH73" s="125"/>
      <c r="AI73" s="125"/>
      <c r="AJ73" s="125"/>
      <c r="AK73" s="125"/>
      <c r="AL73" s="125"/>
      <c r="AM73" s="125"/>
      <c r="AN73" s="125"/>
      <c r="AO73" s="125"/>
      <c r="AP73" s="125"/>
      <c r="AQ73" s="378" t="s">
        <v>587</v>
      </c>
      <c r="AR73" s="379"/>
      <c r="AS73" s="357" t="s">
        <v>168</v>
      </c>
      <c r="AT73" s="358"/>
      <c r="AU73" s="382" t="s">
        <v>587</v>
      </c>
      <c r="AV73" s="382"/>
      <c r="AW73" s="361" t="s">
        <v>159</v>
      </c>
      <c r="AX73" s="391"/>
      <c r="AY73">
        <f t="shared" ref="AY73:AY78" si="4">$AY$72</f>
        <v>1</v>
      </c>
    </row>
    <row r="74" spans="1:51" ht="23.25" customHeight="1" x14ac:dyDescent="0.2">
      <c r="A74" s="431"/>
      <c r="B74" s="429"/>
      <c r="C74" s="429"/>
      <c r="D74" s="429"/>
      <c r="E74" s="429"/>
      <c r="F74" s="430"/>
      <c r="G74" s="445" t="s">
        <v>599</v>
      </c>
      <c r="H74" s="446"/>
      <c r="I74" s="446"/>
      <c r="J74" s="446"/>
      <c r="K74" s="446"/>
      <c r="L74" s="446"/>
      <c r="M74" s="446"/>
      <c r="N74" s="446"/>
      <c r="O74" s="447"/>
      <c r="P74" s="223" t="s">
        <v>627</v>
      </c>
      <c r="Q74" s="223"/>
      <c r="R74" s="223"/>
      <c r="S74" s="223"/>
      <c r="T74" s="223"/>
      <c r="U74" s="223"/>
      <c r="V74" s="223"/>
      <c r="W74" s="223"/>
      <c r="X74" s="345"/>
      <c r="Y74" s="454" t="s">
        <v>12</v>
      </c>
      <c r="Z74" s="455"/>
      <c r="AA74" s="456"/>
      <c r="AB74" s="390" t="s">
        <v>628</v>
      </c>
      <c r="AC74" s="390"/>
      <c r="AD74" s="390"/>
      <c r="AE74" s="376">
        <v>297</v>
      </c>
      <c r="AF74" s="369"/>
      <c r="AG74" s="369"/>
      <c r="AH74" s="369"/>
      <c r="AI74" s="376">
        <v>419</v>
      </c>
      <c r="AJ74" s="369"/>
      <c r="AK74" s="369"/>
      <c r="AL74" s="369"/>
      <c r="AM74" s="376">
        <v>519</v>
      </c>
      <c r="AN74" s="369"/>
      <c r="AO74" s="369"/>
      <c r="AP74" s="369"/>
      <c r="AQ74" s="371" t="s">
        <v>260</v>
      </c>
      <c r="AR74" s="372"/>
      <c r="AS74" s="372"/>
      <c r="AT74" s="373"/>
      <c r="AU74" s="369" t="s">
        <v>260</v>
      </c>
      <c r="AV74" s="369"/>
      <c r="AW74" s="369"/>
      <c r="AX74" s="370"/>
      <c r="AY74">
        <f t="shared" si="4"/>
        <v>1</v>
      </c>
    </row>
    <row r="75" spans="1:51" ht="23.25" customHeight="1" x14ac:dyDescent="0.2">
      <c r="A75" s="432"/>
      <c r="B75" s="433"/>
      <c r="C75" s="433"/>
      <c r="D75" s="433"/>
      <c r="E75" s="433"/>
      <c r="F75" s="434"/>
      <c r="G75" s="448"/>
      <c r="H75" s="449"/>
      <c r="I75" s="449"/>
      <c r="J75" s="449"/>
      <c r="K75" s="449"/>
      <c r="L75" s="449"/>
      <c r="M75" s="449"/>
      <c r="N75" s="449"/>
      <c r="O75" s="450"/>
      <c r="P75" s="226"/>
      <c r="Q75" s="226"/>
      <c r="R75" s="226"/>
      <c r="S75" s="226"/>
      <c r="T75" s="226"/>
      <c r="U75" s="226"/>
      <c r="V75" s="226"/>
      <c r="W75" s="226"/>
      <c r="X75" s="363"/>
      <c r="Y75" s="405" t="s">
        <v>48</v>
      </c>
      <c r="Z75" s="406"/>
      <c r="AA75" s="407"/>
      <c r="AB75" s="389" t="s">
        <v>628</v>
      </c>
      <c r="AC75" s="389"/>
      <c r="AD75" s="389"/>
      <c r="AE75" s="376">
        <v>221</v>
      </c>
      <c r="AF75" s="369"/>
      <c r="AG75" s="369"/>
      <c r="AH75" s="369"/>
      <c r="AI75" s="376">
        <v>297</v>
      </c>
      <c r="AJ75" s="369"/>
      <c r="AK75" s="369"/>
      <c r="AL75" s="369"/>
      <c r="AM75" s="376">
        <v>419</v>
      </c>
      <c r="AN75" s="369"/>
      <c r="AO75" s="369"/>
      <c r="AP75" s="369"/>
      <c r="AQ75" s="371" t="s">
        <v>260</v>
      </c>
      <c r="AR75" s="372"/>
      <c r="AS75" s="372"/>
      <c r="AT75" s="373"/>
      <c r="AU75" s="369" t="s">
        <v>260</v>
      </c>
      <c r="AV75" s="369"/>
      <c r="AW75" s="369"/>
      <c r="AX75" s="370"/>
      <c r="AY75">
        <f t="shared" si="4"/>
        <v>1</v>
      </c>
    </row>
    <row r="76" spans="1:51" ht="23.25" customHeight="1" x14ac:dyDescent="0.2">
      <c r="A76" s="431"/>
      <c r="B76" s="429"/>
      <c r="C76" s="429"/>
      <c r="D76" s="429"/>
      <c r="E76" s="429"/>
      <c r="F76" s="430"/>
      <c r="G76" s="451"/>
      <c r="H76" s="452"/>
      <c r="I76" s="452"/>
      <c r="J76" s="452"/>
      <c r="K76" s="452"/>
      <c r="L76" s="452"/>
      <c r="M76" s="452"/>
      <c r="N76" s="452"/>
      <c r="O76" s="453"/>
      <c r="P76" s="212"/>
      <c r="Q76" s="212"/>
      <c r="R76" s="212"/>
      <c r="S76" s="212"/>
      <c r="T76" s="212"/>
      <c r="U76" s="212"/>
      <c r="V76" s="212"/>
      <c r="W76" s="212"/>
      <c r="X76" s="347"/>
      <c r="Y76" s="405" t="s">
        <v>13</v>
      </c>
      <c r="Z76" s="406"/>
      <c r="AA76" s="407"/>
      <c r="AB76" s="457" t="s">
        <v>14</v>
      </c>
      <c r="AC76" s="457"/>
      <c r="AD76" s="457"/>
      <c r="AE76" s="376">
        <v>134.4</v>
      </c>
      <c r="AF76" s="369"/>
      <c r="AG76" s="369"/>
      <c r="AH76" s="369"/>
      <c r="AI76" s="376">
        <v>141.1</v>
      </c>
      <c r="AJ76" s="369"/>
      <c r="AK76" s="369"/>
      <c r="AL76" s="369"/>
      <c r="AM76" s="376">
        <v>123.9</v>
      </c>
      <c r="AN76" s="369"/>
      <c r="AO76" s="369"/>
      <c r="AP76" s="369"/>
      <c r="AQ76" s="371" t="s">
        <v>260</v>
      </c>
      <c r="AR76" s="372"/>
      <c r="AS76" s="372"/>
      <c r="AT76" s="373"/>
      <c r="AU76" s="369" t="s">
        <v>260</v>
      </c>
      <c r="AV76" s="369"/>
      <c r="AW76" s="369"/>
      <c r="AX76" s="370"/>
      <c r="AY76">
        <f t="shared" si="4"/>
        <v>1</v>
      </c>
    </row>
    <row r="77" spans="1:51" ht="23.25" customHeight="1" x14ac:dyDescent="0.2">
      <c r="A77" s="393" t="s">
        <v>237</v>
      </c>
      <c r="B77" s="383"/>
      <c r="C77" s="383"/>
      <c r="D77" s="383"/>
      <c r="E77" s="383"/>
      <c r="F77" s="321"/>
      <c r="G77" s="395" t="s">
        <v>620</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7"/>
      <c r="AY77">
        <f t="shared" si="4"/>
        <v>1</v>
      </c>
    </row>
    <row r="78" spans="1:51" ht="23.25" customHeight="1" x14ac:dyDescent="0.2">
      <c r="A78" s="394"/>
      <c r="B78" s="392"/>
      <c r="C78" s="392"/>
      <c r="D78" s="392"/>
      <c r="E78" s="392"/>
      <c r="F78" s="325"/>
      <c r="G78" s="398"/>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400"/>
      <c r="AY78">
        <f t="shared" si="4"/>
        <v>1</v>
      </c>
    </row>
    <row r="79" spans="1:51" ht="18.75" customHeight="1" thickBot="1" x14ac:dyDescent="0.25">
      <c r="A79" s="364" t="s">
        <v>549</v>
      </c>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6" t="s">
        <v>214</v>
      </c>
      <c r="AP79" s="367"/>
      <c r="AQ79" s="367"/>
      <c r="AR79" s="90"/>
      <c r="AS79" s="366"/>
      <c r="AT79" s="367"/>
      <c r="AU79" s="367"/>
      <c r="AV79" s="367"/>
      <c r="AW79" s="367"/>
      <c r="AX79" s="368"/>
      <c r="AY79">
        <f>COUNTIF($AR$79,"☑")</f>
        <v>0</v>
      </c>
    </row>
    <row r="80" spans="1:51" ht="45" customHeight="1" x14ac:dyDescent="0.2">
      <c r="A80" s="335" t="s">
        <v>259</v>
      </c>
      <c r="B80" s="336"/>
      <c r="C80" s="338" t="s">
        <v>169</v>
      </c>
      <c r="D80" s="336"/>
      <c r="E80" s="339" t="s">
        <v>183</v>
      </c>
      <c r="F80" s="340"/>
      <c r="G80" s="341" t="s">
        <v>629</v>
      </c>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3"/>
    </row>
    <row r="81" spans="1:51" ht="32.25" customHeight="1" x14ac:dyDescent="0.2">
      <c r="A81" s="337"/>
      <c r="B81" s="319"/>
      <c r="C81" s="318"/>
      <c r="D81" s="319"/>
      <c r="E81" s="320" t="s">
        <v>182</v>
      </c>
      <c r="F81" s="321"/>
      <c r="G81" s="344" t="s">
        <v>630</v>
      </c>
      <c r="H81" s="223"/>
      <c r="I81" s="223"/>
      <c r="J81" s="223"/>
      <c r="K81" s="223"/>
      <c r="L81" s="223"/>
      <c r="M81" s="223"/>
      <c r="N81" s="223"/>
      <c r="O81" s="223"/>
      <c r="P81" s="223"/>
      <c r="Q81" s="223"/>
      <c r="R81" s="223"/>
      <c r="S81" s="223"/>
      <c r="T81" s="223"/>
      <c r="U81" s="223"/>
      <c r="V81" s="345"/>
      <c r="W81" s="348" t="s">
        <v>557</v>
      </c>
      <c r="X81" s="349"/>
      <c r="Y81" s="349"/>
      <c r="Z81" s="349"/>
      <c r="AA81" s="350"/>
      <c r="AB81" s="351" t="s">
        <v>587</v>
      </c>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row>
    <row r="82" spans="1:51" ht="21" customHeight="1" x14ac:dyDescent="0.2">
      <c r="A82" s="337"/>
      <c r="B82" s="319"/>
      <c r="C82" s="318"/>
      <c r="D82" s="319"/>
      <c r="E82" s="324"/>
      <c r="F82" s="325"/>
      <c r="G82" s="346"/>
      <c r="H82" s="212"/>
      <c r="I82" s="212"/>
      <c r="J82" s="212"/>
      <c r="K82" s="212"/>
      <c r="L82" s="212"/>
      <c r="M82" s="212"/>
      <c r="N82" s="212"/>
      <c r="O82" s="212"/>
      <c r="P82" s="212"/>
      <c r="Q82" s="212"/>
      <c r="R82" s="212"/>
      <c r="S82" s="212"/>
      <c r="T82" s="212"/>
      <c r="U82" s="212"/>
      <c r="V82" s="347"/>
      <c r="W82" s="354" t="s">
        <v>558</v>
      </c>
      <c r="X82" s="355"/>
      <c r="Y82" s="355"/>
      <c r="Z82" s="355"/>
      <c r="AA82" s="356"/>
      <c r="AB82" s="351" t="s">
        <v>587</v>
      </c>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3"/>
    </row>
    <row r="83" spans="1:51" ht="34.5" customHeight="1" x14ac:dyDescent="0.2">
      <c r="A83" s="337"/>
      <c r="B83" s="319"/>
      <c r="C83" s="316" t="s">
        <v>564</v>
      </c>
      <c r="D83" s="317"/>
      <c r="E83" s="320" t="s">
        <v>255</v>
      </c>
      <c r="F83" s="321"/>
      <c r="G83" s="326" t="s">
        <v>172</v>
      </c>
      <c r="H83" s="327"/>
      <c r="I83" s="327"/>
      <c r="J83" s="328" t="s">
        <v>587</v>
      </c>
      <c r="K83" s="329"/>
      <c r="L83" s="329"/>
      <c r="M83" s="329"/>
      <c r="N83" s="329"/>
      <c r="O83" s="329"/>
      <c r="P83" s="329"/>
      <c r="Q83" s="329"/>
      <c r="R83" s="329"/>
      <c r="S83" s="329"/>
      <c r="T83" s="330"/>
      <c r="U83" s="331" t="s">
        <v>587</v>
      </c>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2"/>
      <c r="AY83" s="79"/>
    </row>
    <row r="84" spans="1:51" ht="34.5" customHeight="1" x14ac:dyDescent="0.2">
      <c r="A84" s="337"/>
      <c r="B84" s="319"/>
      <c r="C84" s="318"/>
      <c r="D84" s="319"/>
      <c r="E84" s="322"/>
      <c r="F84" s="323"/>
      <c r="G84" s="326" t="s">
        <v>565</v>
      </c>
      <c r="H84" s="327"/>
      <c r="I84" s="327"/>
      <c r="J84" s="327"/>
      <c r="K84" s="327"/>
      <c r="L84" s="327"/>
      <c r="M84" s="327"/>
      <c r="N84" s="327"/>
      <c r="O84" s="327"/>
      <c r="P84" s="327"/>
      <c r="Q84" s="327"/>
      <c r="R84" s="327"/>
      <c r="S84" s="327"/>
      <c r="T84" s="327"/>
      <c r="U84" s="333" t="s">
        <v>587</v>
      </c>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2"/>
      <c r="AY84" s="79"/>
    </row>
    <row r="85" spans="1:51" ht="34.5" customHeight="1" thickBot="1" x14ac:dyDescent="0.25">
      <c r="A85" s="337"/>
      <c r="B85" s="319"/>
      <c r="C85" s="318"/>
      <c r="D85" s="319"/>
      <c r="E85" s="324"/>
      <c r="F85" s="325"/>
      <c r="G85" s="326" t="s">
        <v>558</v>
      </c>
      <c r="H85" s="327"/>
      <c r="I85" s="327"/>
      <c r="J85" s="327"/>
      <c r="K85" s="327"/>
      <c r="L85" s="327"/>
      <c r="M85" s="327"/>
      <c r="N85" s="327"/>
      <c r="O85" s="327"/>
      <c r="P85" s="327"/>
      <c r="Q85" s="327"/>
      <c r="R85" s="327"/>
      <c r="S85" s="327"/>
      <c r="T85" s="327"/>
      <c r="U85" s="334" t="s">
        <v>587</v>
      </c>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200"/>
      <c r="AY85" s="79"/>
    </row>
    <row r="86" spans="1:51" ht="27" customHeight="1" x14ac:dyDescent="0.2">
      <c r="A86" s="280" t="s">
        <v>44</v>
      </c>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2"/>
    </row>
    <row r="87" spans="1:51" ht="27" customHeight="1" x14ac:dyDescent="0.2">
      <c r="A87" s="5"/>
      <c r="B87" s="6"/>
      <c r="C87" s="283" t="s">
        <v>30</v>
      </c>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5"/>
      <c r="AD87" s="284" t="s">
        <v>33</v>
      </c>
      <c r="AE87" s="284"/>
      <c r="AF87" s="284"/>
      <c r="AG87" s="286" t="s">
        <v>29</v>
      </c>
      <c r="AH87" s="284"/>
      <c r="AI87" s="284"/>
      <c r="AJ87" s="284"/>
      <c r="AK87" s="284"/>
      <c r="AL87" s="284"/>
      <c r="AM87" s="284"/>
      <c r="AN87" s="284"/>
      <c r="AO87" s="284"/>
      <c r="AP87" s="284"/>
      <c r="AQ87" s="284"/>
      <c r="AR87" s="284"/>
      <c r="AS87" s="284"/>
      <c r="AT87" s="284"/>
      <c r="AU87" s="284"/>
      <c r="AV87" s="284"/>
      <c r="AW87" s="284"/>
      <c r="AX87" s="287"/>
    </row>
    <row r="88" spans="1:51" ht="123.6" customHeight="1" x14ac:dyDescent="0.2">
      <c r="A88" s="288" t="s">
        <v>127</v>
      </c>
      <c r="B88" s="289"/>
      <c r="C88" s="294" t="s">
        <v>128</v>
      </c>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6"/>
      <c r="AD88" s="297" t="s">
        <v>583</v>
      </c>
      <c r="AE88" s="298"/>
      <c r="AF88" s="298"/>
      <c r="AG88" s="299" t="s">
        <v>631</v>
      </c>
      <c r="AH88" s="300"/>
      <c r="AI88" s="300"/>
      <c r="AJ88" s="300"/>
      <c r="AK88" s="300"/>
      <c r="AL88" s="300"/>
      <c r="AM88" s="300"/>
      <c r="AN88" s="300"/>
      <c r="AO88" s="300"/>
      <c r="AP88" s="300"/>
      <c r="AQ88" s="300"/>
      <c r="AR88" s="300"/>
      <c r="AS88" s="300"/>
      <c r="AT88" s="300"/>
      <c r="AU88" s="300"/>
      <c r="AV88" s="300"/>
      <c r="AW88" s="300"/>
      <c r="AX88" s="301"/>
    </row>
    <row r="89" spans="1:51" ht="122.4" customHeight="1" x14ac:dyDescent="0.2">
      <c r="A89" s="290"/>
      <c r="B89" s="291"/>
      <c r="C89" s="302" t="s">
        <v>34</v>
      </c>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208"/>
      <c r="AD89" s="209" t="s">
        <v>583</v>
      </c>
      <c r="AE89" s="210"/>
      <c r="AF89" s="210"/>
      <c r="AG89" s="248" t="s">
        <v>632</v>
      </c>
      <c r="AH89" s="249"/>
      <c r="AI89" s="249"/>
      <c r="AJ89" s="249"/>
      <c r="AK89" s="249"/>
      <c r="AL89" s="249"/>
      <c r="AM89" s="249"/>
      <c r="AN89" s="249"/>
      <c r="AO89" s="249"/>
      <c r="AP89" s="249"/>
      <c r="AQ89" s="249"/>
      <c r="AR89" s="249"/>
      <c r="AS89" s="249"/>
      <c r="AT89" s="249"/>
      <c r="AU89" s="249"/>
      <c r="AV89" s="249"/>
      <c r="AW89" s="249"/>
      <c r="AX89" s="250"/>
    </row>
    <row r="90" spans="1:51" ht="138.6" customHeight="1" x14ac:dyDescent="0.2">
      <c r="A90" s="292"/>
      <c r="B90" s="293"/>
      <c r="C90" s="265" t="s">
        <v>129</v>
      </c>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7"/>
      <c r="AD90" s="252" t="s">
        <v>583</v>
      </c>
      <c r="AE90" s="253"/>
      <c r="AF90" s="253"/>
      <c r="AG90" s="225" t="s">
        <v>633</v>
      </c>
      <c r="AH90" s="226"/>
      <c r="AI90" s="226"/>
      <c r="AJ90" s="226"/>
      <c r="AK90" s="226"/>
      <c r="AL90" s="226"/>
      <c r="AM90" s="226"/>
      <c r="AN90" s="226"/>
      <c r="AO90" s="226"/>
      <c r="AP90" s="226"/>
      <c r="AQ90" s="226"/>
      <c r="AR90" s="226"/>
      <c r="AS90" s="226"/>
      <c r="AT90" s="226"/>
      <c r="AU90" s="226"/>
      <c r="AV90" s="226"/>
      <c r="AW90" s="226"/>
      <c r="AX90" s="227"/>
    </row>
    <row r="91" spans="1:51" ht="27" customHeight="1" x14ac:dyDescent="0.2">
      <c r="A91" s="228" t="s">
        <v>36</v>
      </c>
      <c r="B91" s="268"/>
      <c r="C91" s="270" t="s">
        <v>38</v>
      </c>
      <c r="D91" s="218"/>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2"/>
      <c r="AD91" s="219" t="s">
        <v>583</v>
      </c>
      <c r="AE91" s="220"/>
      <c r="AF91" s="220"/>
      <c r="AG91" s="222" t="s">
        <v>635</v>
      </c>
      <c r="AH91" s="223"/>
      <c r="AI91" s="223"/>
      <c r="AJ91" s="223"/>
      <c r="AK91" s="223"/>
      <c r="AL91" s="223"/>
      <c r="AM91" s="223"/>
      <c r="AN91" s="223"/>
      <c r="AO91" s="223"/>
      <c r="AP91" s="223"/>
      <c r="AQ91" s="223"/>
      <c r="AR91" s="223"/>
      <c r="AS91" s="223"/>
      <c r="AT91" s="223"/>
      <c r="AU91" s="223"/>
      <c r="AV91" s="223"/>
      <c r="AW91" s="223"/>
      <c r="AX91" s="224"/>
    </row>
    <row r="92" spans="1:51" ht="35.25" customHeight="1" x14ac:dyDescent="0.2">
      <c r="A92" s="230"/>
      <c r="B92" s="269"/>
      <c r="C92" s="273"/>
      <c r="D92" s="274"/>
      <c r="E92" s="277" t="s">
        <v>238</v>
      </c>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9"/>
      <c r="AD92" s="209" t="s">
        <v>634</v>
      </c>
      <c r="AE92" s="210"/>
      <c r="AF92" s="257"/>
      <c r="AG92" s="225"/>
      <c r="AH92" s="226"/>
      <c r="AI92" s="226"/>
      <c r="AJ92" s="226"/>
      <c r="AK92" s="226"/>
      <c r="AL92" s="226"/>
      <c r="AM92" s="226"/>
      <c r="AN92" s="226"/>
      <c r="AO92" s="226"/>
      <c r="AP92" s="226"/>
      <c r="AQ92" s="226"/>
      <c r="AR92" s="226"/>
      <c r="AS92" s="226"/>
      <c r="AT92" s="226"/>
      <c r="AU92" s="226"/>
      <c r="AV92" s="226"/>
      <c r="AW92" s="226"/>
      <c r="AX92" s="227"/>
    </row>
    <row r="93" spans="1:51" ht="40.200000000000003" customHeight="1" x14ac:dyDescent="0.2">
      <c r="A93" s="230"/>
      <c r="B93" s="269"/>
      <c r="C93" s="275"/>
      <c r="D93" s="276"/>
      <c r="E93" s="258" t="s">
        <v>203</v>
      </c>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60"/>
      <c r="AD93" s="261" t="s">
        <v>634</v>
      </c>
      <c r="AE93" s="262"/>
      <c r="AF93" s="262"/>
      <c r="AG93" s="225"/>
      <c r="AH93" s="226"/>
      <c r="AI93" s="226"/>
      <c r="AJ93" s="226"/>
      <c r="AK93" s="226"/>
      <c r="AL93" s="226"/>
      <c r="AM93" s="226"/>
      <c r="AN93" s="226"/>
      <c r="AO93" s="226"/>
      <c r="AP93" s="226"/>
      <c r="AQ93" s="226"/>
      <c r="AR93" s="226"/>
      <c r="AS93" s="226"/>
      <c r="AT93" s="226"/>
      <c r="AU93" s="226"/>
      <c r="AV93" s="226"/>
      <c r="AW93" s="226"/>
      <c r="AX93" s="227"/>
    </row>
    <row r="94" spans="1:51" ht="26.25" customHeight="1" x14ac:dyDescent="0.2">
      <c r="A94" s="230"/>
      <c r="B94" s="231"/>
      <c r="C94" s="263" t="s">
        <v>39</v>
      </c>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37" t="s">
        <v>636</v>
      </c>
      <c r="AE94" s="238"/>
      <c r="AF94" s="238"/>
      <c r="AG94" s="240" t="s">
        <v>587</v>
      </c>
      <c r="AH94" s="241"/>
      <c r="AI94" s="241"/>
      <c r="AJ94" s="241"/>
      <c r="AK94" s="241"/>
      <c r="AL94" s="241"/>
      <c r="AM94" s="241"/>
      <c r="AN94" s="241"/>
      <c r="AO94" s="241"/>
      <c r="AP94" s="241"/>
      <c r="AQ94" s="241"/>
      <c r="AR94" s="241"/>
      <c r="AS94" s="241"/>
      <c r="AT94" s="241"/>
      <c r="AU94" s="241"/>
      <c r="AV94" s="241"/>
      <c r="AW94" s="241"/>
      <c r="AX94" s="242"/>
    </row>
    <row r="95" spans="1:51" ht="66" customHeight="1" x14ac:dyDescent="0.2">
      <c r="A95" s="230"/>
      <c r="B95" s="231"/>
      <c r="C95" s="207" t="s">
        <v>130</v>
      </c>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9" t="s">
        <v>583</v>
      </c>
      <c r="AE95" s="210"/>
      <c r="AF95" s="210"/>
      <c r="AG95" s="248" t="s">
        <v>637</v>
      </c>
      <c r="AH95" s="249"/>
      <c r="AI95" s="249"/>
      <c r="AJ95" s="249"/>
      <c r="AK95" s="249"/>
      <c r="AL95" s="249"/>
      <c r="AM95" s="249"/>
      <c r="AN95" s="249"/>
      <c r="AO95" s="249"/>
      <c r="AP95" s="249"/>
      <c r="AQ95" s="249"/>
      <c r="AR95" s="249"/>
      <c r="AS95" s="249"/>
      <c r="AT95" s="249"/>
      <c r="AU95" s="249"/>
      <c r="AV95" s="249"/>
      <c r="AW95" s="249"/>
      <c r="AX95" s="250"/>
    </row>
    <row r="96" spans="1:51" ht="26.25" customHeight="1" x14ac:dyDescent="0.2">
      <c r="A96" s="230"/>
      <c r="B96" s="231"/>
      <c r="C96" s="207" t="s">
        <v>35</v>
      </c>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9" t="s">
        <v>636</v>
      </c>
      <c r="AE96" s="210"/>
      <c r="AF96" s="210"/>
      <c r="AG96" s="248" t="s">
        <v>587</v>
      </c>
      <c r="AH96" s="249"/>
      <c r="AI96" s="249"/>
      <c r="AJ96" s="249"/>
      <c r="AK96" s="249"/>
      <c r="AL96" s="249"/>
      <c r="AM96" s="249"/>
      <c r="AN96" s="249"/>
      <c r="AO96" s="249"/>
      <c r="AP96" s="249"/>
      <c r="AQ96" s="249"/>
      <c r="AR96" s="249"/>
      <c r="AS96" s="249"/>
      <c r="AT96" s="249"/>
      <c r="AU96" s="249"/>
      <c r="AV96" s="249"/>
      <c r="AW96" s="249"/>
      <c r="AX96" s="250"/>
    </row>
    <row r="97" spans="1:51" ht="68.400000000000006" customHeight="1" x14ac:dyDescent="0.2">
      <c r="A97" s="230"/>
      <c r="B97" s="231"/>
      <c r="C97" s="207" t="s">
        <v>40</v>
      </c>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51"/>
      <c r="AD97" s="209" t="s">
        <v>583</v>
      </c>
      <c r="AE97" s="210"/>
      <c r="AF97" s="210"/>
      <c r="AG97" s="248" t="s">
        <v>638</v>
      </c>
      <c r="AH97" s="249"/>
      <c r="AI97" s="249"/>
      <c r="AJ97" s="249"/>
      <c r="AK97" s="249"/>
      <c r="AL97" s="249"/>
      <c r="AM97" s="249"/>
      <c r="AN97" s="249"/>
      <c r="AO97" s="249"/>
      <c r="AP97" s="249"/>
      <c r="AQ97" s="249"/>
      <c r="AR97" s="249"/>
      <c r="AS97" s="249"/>
      <c r="AT97" s="249"/>
      <c r="AU97" s="249"/>
      <c r="AV97" s="249"/>
      <c r="AW97" s="249"/>
      <c r="AX97" s="250"/>
    </row>
    <row r="98" spans="1:51" ht="26.25" customHeight="1" x14ac:dyDescent="0.2">
      <c r="A98" s="230"/>
      <c r="B98" s="231"/>
      <c r="C98" s="207" t="s">
        <v>215</v>
      </c>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51"/>
      <c r="AD98" s="252" t="s">
        <v>636</v>
      </c>
      <c r="AE98" s="253"/>
      <c r="AF98" s="253"/>
      <c r="AG98" s="254" t="s">
        <v>587</v>
      </c>
      <c r="AH98" s="255"/>
      <c r="AI98" s="255"/>
      <c r="AJ98" s="255"/>
      <c r="AK98" s="255"/>
      <c r="AL98" s="255"/>
      <c r="AM98" s="255"/>
      <c r="AN98" s="255"/>
      <c r="AO98" s="255"/>
      <c r="AP98" s="255"/>
      <c r="AQ98" s="255"/>
      <c r="AR98" s="255"/>
      <c r="AS98" s="255"/>
      <c r="AT98" s="255"/>
      <c r="AU98" s="255"/>
      <c r="AV98" s="255"/>
      <c r="AW98" s="255"/>
      <c r="AX98" s="256"/>
    </row>
    <row r="99" spans="1:51" ht="26.25" customHeight="1" x14ac:dyDescent="0.2">
      <c r="A99" s="230"/>
      <c r="B99" s="231"/>
      <c r="C99" s="304" t="s">
        <v>216</v>
      </c>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6"/>
      <c r="AD99" s="209" t="s">
        <v>636</v>
      </c>
      <c r="AE99" s="210"/>
      <c r="AF99" s="257"/>
      <c r="AG99" s="248" t="s">
        <v>587</v>
      </c>
      <c r="AH99" s="249"/>
      <c r="AI99" s="249"/>
      <c r="AJ99" s="249"/>
      <c r="AK99" s="249"/>
      <c r="AL99" s="249"/>
      <c r="AM99" s="249"/>
      <c r="AN99" s="249"/>
      <c r="AO99" s="249"/>
      <c r="AP99" s="249"/>
      <c r="AQ99" s="249"/>
      <c r="AR99" s="249"/>
      <c r="AS99" s="249"/>
      <c r="AT99" s="249"/>
      <c r="AU99" s="249"/>
      <c r="AV99" s="249"/>
      <c r="AW99" s="249"/>
      <c r="AX99" s="250"/>
    </row>
    <row r="100" spans="1:51" ht="54" customHeight="1" x14ac:dyDescent="0.2">
      <c r="A100" s="232"/>
      <c r="B100" s="233"/>
      <c r="C100" s="307" t="s">
        <v>207</v>
      </c>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9"/>
      <c r="AD100" s="310" t="s">
        <v>583</v>
      </c>
      <c r="AE100" s="311"/>
      <c r="AF100" s="312"/>
      <c r="AG100" s="313" t="s">
        <v>639</v>
      </c>
      <c r="AH100" s="314"/>
      <c r="AI100" s="314"/>
      <c r="AJ100" s="314"/>
      <c r="AK100" s="314"/>
      <c r="AL100" s="314"/>
      <c r="AM100" s="314"/>
      <c r="AN100" s="314"/>
      <c r="AO100" s="314"/>
      <c r="AP100" s="314"/>
      <c r="AQ100" s="314"/>
      <c r="AR100" s="314"/>
      <c r="AS100" s="314"/>
      <c r="AT100" s="314"/>
      <c r="AU100" s="314"/>
      <c r="AV100" s="314"/>
      <c r="AW100" s="314"/>
      <c r="AX100" s="315"/>
    </row>
    <row r="101" spans="1:51" ht="56.4" customHeight="1" x14ac:dyDescent="0.2">
      <c r="A101" s="228" t="s">
        <v>37</v>
      </c>
      <c r="B101" s="229"/>
      <c r="C101" s="234" t="s">
        <v>208</v>
      </c>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6"/>
      <c r="AD101" s="237" t="s">
        <v>583</v>
      </c>
      <c r="AE101" s="238"/>
      <c r="AF101" s="239"/>
      <c r="AG101" s="240" t="s">
        <v>640</v>
      </c>
      <c r="AH101" s="241"/>
      <c r="AI101" s="241"/>
      <c r="AJ101" s="241"/>
      <c r="AK101" s="241"/>
      <c r="AL101" s="241"/>
      <c r="AM101" s="241"/>
      <c r="AN101" s="241"/>
      <c r="AO101" s="241"/>
      <c r="AP101" s="241"/>
      <c r="AQ101" s="241"/>
      <c r="AR101" s="241"/>
      <c r="AS101" s="241"/>
      <c r="AT101" s="241"/>
      <c r="AU101" s="241"/>
      <c r="AV101" s="241"/>
      <c r="AW101" s="241"/>
      <c r="AX101" s="242"/>
    </row>
    <row r="102" spans="1:51" ht="61.2" customHeight="1" x14ac:dyDescent="0.2">
      <c r="A102" s="230"/>
      <c r="B102" s="231"/>
      <c r="C102" s="243" t="s">
        <v>42</v>
      </c>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5"/>
      <c r="AD102" s="246" t="s">
        <v>583</v>
      </c>
      <c r="AE102" s="247"/>
      <c r="AF102" s="247"/>
      <c r="AG102" s="248" t="s">
        <v>641</v>
      </c>
      <c r="AH102" s="249"/>
      <c r="AI102" s="249"/>
      <c r="AJ102" s="249"/>
      <c r="AK102" s="249"/>
      <c r="AL102" s="249"/>
      <c r="AM102" s="249"/>
      <c r="AN102" s="249"/>
      <c r="AO102" s="249"/>
      <c r="AP102" s="249"/>
      <c r="AQ102" s="249"/>
      <c r="AR102" s="249"/>
      <c r="AS102" s="249"/>
      <c r="AT102" s="249"/>
      <c r="AU102" s="249"/>
      <c r="AV102" s="249"/>
      <c r="AW102" s="249"/>
      <c r="AX102" s="250"/>
    </row>
    <row r="103" spans="1:51" ht="52.2" customHeight="1" x14ac:dyDescent="0.2">
      <c r="A103" s="230"/>
      <c r="B103" s="231"/>
      <c r="C103" s="207" t="s">
        <v>170</v>
      </c>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9" t="s">
        <v>583</v>
      </c>
      <c r="AE103" s="210"/>
      <c r="AF103" s="210"/>
      <c r="AG103" s="248" t="s">
        <v>642</v>
      </c>
      <c r="AH103" s="249"/>
      <c r="AI103" s="249"/>
      <c r="AJ103" s="249"/>
      <c r="AK103" s="249"/>
      <c r="AL103" s="249"/>
      <c r="AM103" s="249"/>
      <c r="AN103" s="249"/>
      <c r="AO103" s="249"/>
      <c r="AP103" s="249"/>
      <c r="AQ103" s="249"/>
      <c r="AR103" s="249"/>
      <c r="AS103" s="249"/>
      <c r="AT103" s="249"/>
      <c r="AU103" s="249"/>
      <c r="AV103" s="249"/>
      <c r="AW103" s="249"/>
      <c r="AX103" s="250"/>
    </row>
    <row r="104" spans="1:51" ht="65.400000000000006" customHeight="1" x14ac:dyDescent="0.2">
      <c r="A104" s="232"/>
      <c r="B104" s="233"/>
      <c r="C104" s="207" t="s">
        <v>41</v>
      </c>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9" t="s">
        <v>583</v>
      </c>
      <c r="AE104" s="210"/>
      <c r="AF104" s="210"/>
      <c r="AG104" s="211" t="s">
        <v>643</v>
      </c>
      <c r="AH104" s="212"/>
      <c r="AI104" s="212"/>
      <c r="AJ104" s="212"/>
      <c r="AK104" s="212"/>
      <c r="AL104" s="212"/>
      <c r="AM104" s="212"/>
      <c r="AN104" s="212"/>
      <c r="AO104" s="212"/>
      <c r="AP104" s="212"/>
      <c r="AQ104" s="212"/>
      <c r="AR104" s="212"/>
      <c r="AS104" s="212"/>
      <c r="AT104" s="212"/>
      <c r="AU104" s="212"/>
      <c r="AV104" s="212"/>
      <c r="AW104" s="212"/>
      <c r="AX104" s="213"/>
    </row>
    <row r="105" spans="1:51" ht="41.25" customHeight="1" thickBot="1" x14ac:dyDescent="0.25">
      <c r="A105" s="214" t="s">
        <v>51</v>
      </c>
      <c r="B105" s="215"/>
      <c r="C105" s="216" t="s">
        <v>131</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8"/>
      <c r="AD105" s="219" t="s">
        <v>644</v>
      </c>
      <c r="AE105" s="220"/>
      <c r="AF105" s="221"/>
      <c r="AG105" s="222" t="s">
        <v>587</v>
      </c>
      <c r="AH105" s="223"/>
      <c r="AI105" s="223"/>
      <c r="AJ105" s="223"/>
      <c r="AK105" s="223"/>
      <c r="AL105" s="223"/>
      <c r="AM105" s="223"/>
      <c r="AN105" s="223"/>
      <c r="AO105" s="223"/>
      <c r="AP105" s="223"/>
      <c r="AQ105" s="223"/>
      <c r="AR105" s="223"/>
      <c r="AS105" s="223"/>
      <c r="AT105" s="223"/>
      <c r="AU105" s="223"/>
      <c r="AV105" s="223"/>
      <c r="AW105" s="223"/>
      <c r="AX105" s="224"/>
    </row>
    <row r="106" spans="1:51" ht="24.75" customHeight="1" x14ac:dyDescent="0.2">
      <c r="A106" s="195" t="s">
        <v>32</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7"/>
    </row>
    <row r="107" spans="1:51" ht="102" customHeight="1" thickBot="1" x14ac:dyDescent="0.25">
      <c r="A107" s="198" t="s">
        <v>645</v>
      </c>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200"/>
    </row>
    <row r="108" spans="1:51" ht="24.75" customHeight="1" x14ac:dyDescent="0.2">
      <c r="A108" s="201" t="s">
        <v>218</v>
      </c>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3"/>
    </row>
    <row r="109" spans="1:51" ht="24.75" customHeight="1" x14ac:dyDescent="0.2">
      <c r="A109" s="204" t="s">
        <v>253</v>
      </c>
      <c r="B109" s="205"/>
      <c r="C109" s="205"/>
      <c r="D109" s="206"/>
      <c r="E109" s="191" t="s">
        <v>646</v>
      </c>
      <c r="F109" s="192"/>
      <c r="G109" s="192"/>
      <c r="H109" s="192"/>
      <c r="I109" s="192"/>
      <c r="J109" s="192"/>
      <c r="K109" s="192"/>
      <c r="L109" s="192"/>
      <c r="M109" s="192"/>
      <c r="N109" s="192"/>
      <c r="O109" s="192"/>
      <c r="P109" s="193"/>
      <c r="Q109" s="191"/>
      <c r="R109" s="192"/>
      <c r="S109" s="192"/>
      <c r="T109" s="192"/>
      <c r="U109" s="192"/>
      <c r="V109" s="192"/>
      <c r="W109" s="192"/>
      <c r="X109" s="192"/>
      <c r="Y109" s="192"/>
      <c r="Z109" s="192"/>
      <c r="AA109" s="192"/>
      <c r="AB109" s="193"/>
      <c r="AC109" s="191"/>
      <c r="AD109" s="192"/>
      <c r="AE109" s="192"/>
      <c r="AF109" s="192"/>
      <c r="AG109" s="192"/>
      <c r="AH109" s="192"/>
      <c r="AI109" s="192"/>
      <c r="AJ109" s="192"/>
      <c r="AK109" s="192"/>
      <c r="AL109" s="192"/>
      <c r="AM109" s="192"/>
      <c r="AN109" s="193"/>
      <c r="AO109" s="191"/>
      <c r="AP109" s="192"/>
      <c r="AQ109" s="192"/>
      <c r="AR109" s="192"/>
      <c r="AS109" s="192"/>
      <c r="AT109" s="192"/>
      <c r="AU109" s="192"/>
      <c r="AV109" s="192"/>
      <c r="AW109" s="192"/>
      <c r="AX109" s="194"/>
      <c r="AY109" s="83"/>
    </row>
    <row r="110" spans="1:51" ht="24.75" customHeight="1" x14ac:dyDescent="0.2">
      <c r="A110" s="124" t="s">
        <v>252</v>
      </c>
      <c r="B110" s="124"/>
      <c r="C110" s="124"/>
      <c r="D110" s="124"/>
      <c r="E110" s="191" t="s">
        <v>647</v>
      </c>
      <c r="F110" s="192"/>
      <c r="G110" s="192"/>
      <c r="H110" s="192"/>
      <c r="I110" s="192"/>
      <c r="J110" s="192"/>
      <c r="K110" s="192"/>
      <c r="L110" s="192"/>
      <c r="M110" s="192"/>
      <c r="N110" s="192"/>
      <c r="O110" s="192"/>
      <c r="P110" s="193"/>
      <c r="Q110" s="191"/>
      <c r="R110" s="192"/>
      <c r="S110" s="192"/>
      <c r="T110" s="192"/>
      <c r="U110" s="192"/>
      <c r="V110" s="192"/>
      <c r="W110" s="192"/>
      <c r="X110" s="192"/>
      <c r="Y110" s="192"/>
      <c r="Z110" s="192"/>
      <c r="AA110" s="192"/>
      <c r="AB110" s="193"/>
      <c r="AC110" s="191"/>
      <c r="AD110" s="192"/>
      <c r="AE110" s="192"/>
      <c r="AF110" s="192"/>
      <c r="AG110" s="192"/>
      <c r="AH110" s="192"/>
      <c r="AI110" s="192"/>
      <c r="AJ110" s="192"/>
      <c r="AK110" s="192"/>
      <c r="AL110" s="192"/>
      <c r="AM110" s="192"/>
      <c r="AN110" s="193"/>
      <c r="AO110" s="191"/>
      <c r="AP110" s="192"/>
      <c r="AQ110" s="192"/>
      <c r="AR110" s="192"/>
      <c r="AS110" s="192"/>
      <c r="AT110" s="192"/>
      <c r="AU110" s="192"/>
      <c r="AV110" s="192"/>
      <c r="AW110" s="192"/>
      <c r="AX110" s="194"/>
    </row>
    <row r="111" spans="1:51" ht="24.75" customHeight="1" x14ac:dyDescent="0.2">
      <c r="A111" s="124" t="s">
        <v>251</v>
      </c>
      <c r="B111" s="124"/>
      <c r="C111" s="124"/>
      <c r="D111" s="124"/>
      <c r="E111" s="191" t="s">
        <v>648</v>
      </c>
      <c r="F111" s="192"/>
      <c r="G111" s="192"/>
      <c r="H111" s="192"/>
      <c r="I111" s="192"/>
      <c r="J111" s="192"/>
      <c r="K111" s="192"/>
      <c r="L111" s="192"/>
      <c r="M111" s="192"/>
      <c r="N111" s="192"/>
      <c r="O111" s="192"/>
      <c r="P111" s="193"/>
      <c r="Q111" s="191"/>
      <c r="R111" s="192"/>
      <c r="S111" s="192"/>
      <c r="T111" s="192"/>
      <c r="U111" s="192"/>
      <c r="V111" s="192"/>
      <c r="W111" s="192"/>
      <c r="X111" s="192"/>
      <c r="Y111" s="192"/>
      <c r="Z111" s="192"/>
      <c r="AA111" s="192"/>
      <c r="AB111" s="193"/>
      <c r="AC111" s="191"/>
      <c r="AD111" s="192"/>
      <c r="AE111" s="192"/>
      <c r="AF111" s="192"/>
      <c r="AG111" s="192"/>
      <c r="AH111" s="192"/>
      <c r="AI111" s="192"/>
      <c r="AJ111" s="192"/>
      <c r="AK111" s="192"/>
      <c r="AL111" s="192"/>
      <c r="AM111" s="192"/>
      <c r="AN111" s="193"/>
      <c r="AO111" s="191"/>
      <c r="AP111" s="192"/>
      <c r="AQ111" s="192"/>
      <c r="AR111" s="192"/>
      <c r="AS111" s="192"/>
      <c r="AT111" s="192"/>
      <c r="AU111" s="192"/>
      <c r="AV111" s="192"/>
      <c r="AW111" s="192"/>
      <c r="AX111" s="194"/>
    </row>
    <row r="112" spans="1:51" ht="24.75" customHeight="1" x14ac:dyDescent="0.2">
      <c r="A112" s="124" t="s">
        <v>250</v>
      </c>
      <c r="B112" s="124"/>
      <c r="C112" s="124"/>
      <c r="D112" s="124"/>
      <c r="E112" s="191" t="s">
        <v>649</v>
      </c>
      <c r="F112" s="192"/>
      <c r="G112" s="192"/>
      <c r="H112" s="192"/>
      <c r="I112" s="192"/>
      <c r="J112" s="192"/>
      <c r="K112" s="192"/>
      <c r="L112" s="192"/>
      <c r="M112" s="192"/>
      <c r="N112" s="192"/>
      <c r="O112" s="192"/>
      <c r="P112" s="193"/>
      <c r="Q112" s="191"/>
      <c r="R112" s="192"/>
      <c r="S112" s="192"/>
      <c r="T112" s="192"/>
      <c r="U112" s="192"/>
      <c r="V112" s="192"/>
      <c r="W112" s="192"/>
      <c r="X112" s="192"/>
      <c r="Y112" s="192"/>
      <c r="Z112" s="192"/>
      <c r="AA112" s="192"/>
      <c r="AB112" s="193"/>
      <c r="AC112" s="191"/>
      <c r="AD112" s="192"/>
      <c r="AE112" s="192"/>
      <c r="AF112" s="192"/>
      <c r="AG112" s="192"/>
      <c r="AH112" s="192"/>
      <c r="AI112" s="192"/>
      <c r="AJ112" s="192"/>
      <c r="AK112" s="192"/>
      <c r="AL112" s="192"/>
      <c r="AM112" s="192"/>
      <c r="AN112" s="193"/>
      <c r="AO112" s="191"/>
      <c r="AP112" s="192"/>
      <c r="AQ112" s="192"/>
      <c r="AR112" s="192"/>
      <c r="AS112" s="192"/>
      <c r="AT112" s="192"/>
      <c r="AU112" s="192"/>
      <c r="AV112" s="192"/>
      <c r="AW112" s="192"/>
      <c r="AX112" s="194"/>
    </row>
    <row r="113" spans="1:50" ht="24.75" customHeight="1" x14ac:dyDescent="0.2">
      <c r="A113" s="124" t="s">
        <v>249</v>
      </c>
      <c r="B113" s="124"/>
      <c r="C113" s="124"/>
      <c r="D113" s="124"/>
      <c r="E113" s="191" t="s">
        <v>650</v>
      </c>
      <c r="F113" s="192"/>
      <c r="G113" s="192"/>
      <c r="H113" s="192"/>
      <c r="I113" s="192"/>
      <c r="J113" s="192"/>
      <c r="K113" s="192"/>
      <c r="L113" s="192"/>
      <c r="M113" s="192"/>
      <c r="N113" s="192"/>
      <c r="O113" s="192"/>
      <c r="P113" s="193"/>
      <c r="Q113" s="191"/>
      <c r="R113" s="192"/>
      <c r="S113" s="192"/>
      <c r="T113" s="192"/>
      <c r="U113" s="192"/>
      <c r="V113" s="192"/>
      <c r="W113" s="192"/>
      <c r="X113" s="192"/>
      <c r="Y113" s="192"/>
      <c r="Z113" s="192"/>
      <c r="AA113" s="192"/>
      <c r="AB113" s="193"/>
      <c r="AC113" s="191"/>
      <c r="AD113" s="192"/>
      <c r="AE113" s="192"/>
      <c r="AF113" s="192"/>
      <c r="AG113" s="192"/>
      <c r="AH113" s="192"/>
      <c r="AI113" s="192"/>
      <c r="AJ113" s="192"/>
      <c r="AK113" s="192"/>
      <c r="AL113" s="192"/>
      <c r="AM113" s="192"/>
      <c r="AN113" s="193"/>
      <c r="AO113" s="191"/>
      <c r="AP113" s="192"/>
      <c r="AQ113" s="192"/>
      <c r="AR113" s="192"/>
      <c r="AS113" s="192"/>
      <c r="AT113" s="192"/>
      <c r="AU113" s="192"/>
      <c r="AV113" s="192"/>
      <c r="AW113" s="192"/>
      <c r="AX113" s="194"/>
    </row>
    <row r="114" spans="1:50" ht="24.75" customHeight="1" x14ac:dyDescent="0.2">
      <c r="A114" s="124" t="s">
        <v>248</v>
      </c>
      <c r="B114" s="124"/>
      <c r="C114" s="124"/>
      <c r="D114" s="124"/>
      <c r="E114" s="191" t="s">
        <v>651</v>
      </c>
      <c r="F114" s="192"/>
      <c r="G114" s="192"/>
      <c r="H114" s="192"/>
      <c r="I114" s="192"/>
      <c r="J114" s="192"/>
      <c r="K114" s="192"/>
      <c r="L114" s="192"/>
      <c r="M114" s="192"/>
      <c r="N114" s="192"/>
      <c r="O114" s="192"/>
      <c r="P114" s="193"/>
      <c r="Q114" s="191"/>
      <c r="R114" s="192"/>
      <c r="S114" s="192"/>
      <c r="T114" s="192"/>
      <c r="U114" s="192"/>
      <c r="V114" s="192"/>
      <c r="W114" s="192"/>
      <c r="X114" s="192"/>
      <c r="Y114" s="192"/>
      <c r="Z114" s="192"/>
      <c r="AA114" s="192"/>
      <c r="AB114" s="193"/>
      <c r="AC114" s="191"/>
      <c r="AD114" s="192"/>
      <c r="AE114" s="192"/>
      <c r="AF114" s="192"/>
      <c r="AG114" s="192"/>
      <c r="AH114" s="192"/>
      <c r="AI114" s="192"/>
      <c r="AJ114" s="192"/>
      <c r="AK114" s="192"/>
      <c r="AL114" s="192"/>
      <c r="AM114" s="192"/>
      <c r="AN114" s="193"/>
      <c r="AO114" s="191"/>
      <c r="AP114" s="192"/>
      <c r="AQ114" s="192"/>
      <c r="AR114" s="192"/>
      <c r="AS114" s="192"/>
      <c r="AT114" s="192"/>
      <c r="AU114" s="192"/>
      <c r="AV114" s="192"/>
      <c r="AW114" s="192"/>
      <c r="AX114" s="194"/>
    </row>
    <row r="115" spans="1:50" ht="24.75" customHeight="1" x14ac:dyDescent="0.2">
      <c r="A115" s="124" t="s">
        <v>247</v>
      </c>
      <c r="B115" s="124"/>
      <c r="C115" s="124"/>
      <c r="D115" s="124"/>
      <c r="E115" s="191" t="s">
        <v>650</v>
      </c>
      <c r="F115" s="192"/>
      <c r="G115" s="192"/>
      <c r="H115" s="192"/>
      <c r="I115" s="192"/>
      <c r="J115" s="192"/>
      <c r="K115" s="192"/>
      <c r="L115" s="192"/>
      <c r="M115" s="192"/>
      <c r="N115" s="192"/>
      <c r="O115" s="192"/>
      <c r="P115" s="193"/>
      <c r="Q115" s="191"/>
      <c r="R115" s="192"/>
      <c r="S115" s="192"/>
      <c r="T115" s="192"/>
      <c r="U115" s="192"/>
      <c r="V115" s="192"/>
      <c r="W115" s="192"/>
      <c r="X115" s="192"/>
      <c r="Y115" s="192"/>
      <c r="Z115" s="192"/>
      <c r="AA115" s="192"/>
      <c r="AB115" s="193"/>
      <c r="AC115" s="191"/>
      <c r="AD115" s="192"/>
      <c r="AE115" s="192"/>
      <c r="AF115" s="192"/>
      <c r="AG115" s="192"/>
      <c r="AH115" s="192"/>
      <c r="AI115" s="192"/>
      <c r="AJ115" s="192"/>
      <c r="AK115" s="192"/>
      <c r="AL115" s="192"/>
      <c r="AM115" s="192"/>
      <c r="AN115" s="193"/>
      <c r="AO115" s="191"/>
      <c r="AP115" s="192"/>
      <c r="AQ115" s="192"/>
      <c r="AR115" s="192"/>
      <c r="AS115" s="192"/>
      <c r="AT115" s="192"/>
      <c r="AU115" s="192"/>
      <c r="AV115" s="192"/>
      <c r="AW115" s="192"/>
      <c r="AX115" s="194"/>
    </row>
    <row r="116" spans="1:50" ht="24.75" customHeight="1" x14ac:dyDescent="0.2">
      <c r="A116" s="124" t="s">
        <v>246</v>
      </c>
      <c r="B116" s="124"/>
      <c r="C116" s="124"/>
      <c r="D116" s="124"/>
      <c r="E116" s="188" t="s">
        <v>650</v>
      </c>
      <c r="F116" s="189"/>
      <c r="G116" s="189"/>
      <c r="H116" s="189"/>
      <c r="I116" s="189"/>
      <c r="J116" s="189"/>
      <c r="K116" s="189"/>
      <c r="L116" s="189"/>
      <c r="M116" s="189"/>
      <c r="N116" s="189"/>
      <c r="O116" s="189"/>
      <c r="P116" s="190"/>
      <c r="Q116" s="191"/>
      <c r="R116" s="192"/>
      <c r="S116" s="192"/>
      <c r="T116" s="192"/>
      <c r="U116" s="192"/>
      <c r="V116" s="192"/>
      <c r="W116" s="192"/>
      <c r="X116" s="192"/>
      <c r="Y116" s="192"/>
      <c r="Z116" s="192"/>
      <c r="AA116" s="192"/>
      <c r="AB116" s="193"/>
      <c r="AC116" s="191"/>
      <c r="AD116" s="192"/>
      <c r="AE116" s="192"/>
      <c r="AF116" s="192"/>
      <c r="AG116" s="192"/>
      <c r="AH116" s="192"/>
      <c r="AI116" s="192"/>
      <c r="AJ116" s="192"/>
      <c r="AK116" s="192"/>
      <c r="AL116" s="192"/>
      <c r="AM116" s="192"/>
      <c r="AN116" s="193"/>
      <c r="AO116" s="191"/>
      <c r="AP116" s="192"/>
      <c r="AQ116" s="192"/>
      <c r="AR116" s="192"/>
      <c r="AS116" s="192"/>
      <c r="AT116" s="192"/>
      <c r="AU116" s="192"/>
      <c r="AV116" s="192"/>
      <c r="AW116" s="192"/>
      <c r="AX116" s="194"/>
    </row>
    <row r="117" spans="1:50" ht="24.75" customHeight="1" x14ac:dyDescent="0.2">
      <c r="A117" s="124" t="s">
        <v>392</v>
      </c>
      <c r="B117" s="124"/>
      <c r="C117" s="124"/>
      <c r="D117" s="124"/>
      <c r="E117" s="187" t="s">
        <v>576</v>
      </c>
      <c r="F117" s="168"/>
      <c r="G117" s="168"/>
      <c r="H117" s="86" t="str">
        <f>IF(E117="","","-")</f>
        <v>-</v>
      </c>
      <c r="I117" s="168"/>
      <c r="J117" s="168"/>
      <c r="K117" s="86" t="str">
        <f>IF(I117="","","-")</f>
        <v/>
      </c>
      <c r="L117" s="170">
        <v>107</v>
      </c>
      <c r="M117" s="170"/>
      <c r="N117" s="86" t="str">
        <f>IF(O117="","","-")</f>
        <v/>
      </c>
      <c r="O117" s="185"/>
      <c r="P117" s="186"/>
      <c r="Q117" s="187"/>
      <c r="R117" s="168"/>
      <c r="S117" s="168"/>
      <c r="T117" s="86" t="str">
        <f>IF(Q117="","","-")</f>
        <v/>
      </c>
      <c r="U117" s="168"/>
      <c r="V117" s="168"/>
      <c r="W117" s="86" t="str">
        <f>IF(U117="","","-")</f>
        <v/>
      </c>
      <c r="X117" s="170"/>
      <c r="Y117" s="170"/>
      <c r="Z117" s="86" t="str">
        <f>IF(AA117="","","-")</f>
        <v/>
      </c>
      <c r="AA117" s="185"/>
      <c r="AB117" s="186"/>
      <c r="AC117" s="187"/>
      <c r="AD117" s="168"/>
      <c r="AE117" s="168"/>
      <c r="AF117" s="86" t="str">
        <f>IF(AC117="","","-")</f>
        <v/>
      </c>
      <c r="AG117" s="168"/>
      <c r="AH117" s="168"/>
      <c r="AI117" s="86" t="str">
        <f>IF(AG117="","","-")</f>
        <v/>
      </c>
      <c r="AJ117" s="170"/>
      <c r="AK117" s="170"/>
      <c r="AL117" s="86" t="str">
        <f>IF(AM117="","","-")</f>
        <v/>
      </c>
      <c r="AM117" s="185"/>
      <c r="AN117" s="186"/>
      <c r="AO117" s="187"/>
      <c r="AP117" s="168"/>
      <c r="AQ117" s="86" t="str">
        <f>IF(AO117="","","-")</f>
        <v/>
      </c>
      <c r="AR117" s="168"/>
      <c r="AS117" s="168"/>
      <c r="AT117" s="86" t="str">
        <f>IF(AR117="","","-")</f>
        <v/>
      </c>
      <c r="AU117" s="170"/>
      <c r="AV117" s="170"/>
      <c r="AW117" s="86" t="str">
        <f>IF(AX117="","","-")</f>
        <v/>
      </c>
      <c r="AX117" s="89"/>
    </row>
    <row r="118" spans="1:50" ht="24.75" customHeight="1" x14ac:dyDescent="0.2">
      <c r="A118" s="124" t="s">
        <v>562</v>
      </c>
      <c r="B118" s="124"/>
      <c r="C118" s="124"/>
      <c r="D118" s="124"/>
      <c r="E118" s="187" t="s">
        <v>576</v>
      </c>
      <c r="F118" s="168"/>
      <c r="G118" s="168"/>
      <c r="H118" s="86"/>
      <c r="I118" s="168"/>
      <c r="J118" s="168"/>
      <c r="K118" s="86"/>
      <c r="L118" s="170">
        <v>108</v>
      </c>
      <c r="M118" s="170"/>
      <c r="N118" s="86" t="str">
        <f>IF(O118="","","-")</f>
        <v/>
      </c>
      <c r="O118" s="185"/>
      <c r="P118" s="186"/>
      <c r="Q118" s="187"/>
      <c r="R118" s="168"/>
      <c r="S118" s="168"/>
      <c r="T118" s="86" t="str">
        <f>IF(Q118="","","-")</f>
        <v/>
      </c>
      <c r="U118" s="168"/>
      <c r="V118" s="168"/>
      <c r="W118" s="86" t="str">
        <f>IF(U118="","","-")</f>
        <v/>
      </c>
      <c r="X118" s="170"/>
      <c r="Y118" s="170"/>
      <c r="Z118" s="86" t="str">
        <f>IF(AA118="","","-")</f>
        <v/>
      </c>
      <c r="AA118" s="185"/>
      <c r="AB118" s="186"/>
      <c r="AC118" s="187"/>
      <c r="AD118" s="168"/>
      <c r="AE118" s="168"/>
      <c r="AF118" s="86" t="str">
        <f>IF(AC118="","","-")</f>
        <v/>
      </c>
      <c r="AG118" s="168"/>
      <c r="AH118" s="168"/>
      <c r="AI118" s="86" t="str">
        <f>IF(AG118="","","-")</f>
        <v/>
      </c>
      <c r="AJ118" s="170"/>
      <c r="AK118" s="170"/>
      <c r="AL118" s="86" t="str">
        <f>IF(AM118="","","-")</f>
        <v/>
      </c>
      <c r="AM118" s="185"/>
      <c r="AN118" s="186"/>
      <c r="AO118" s="187"/>
      <c r="AP118" s="168"/>
      <c r="AQ118" s="86" t="str">
        <f>IF(AO118="","","-")</f>
        <v/>
      </c>
      <c r="AR118" s="168"/>
      <c r="AS118" s="168"/>
      <c r="AT118" s="86" t="str">
        <f>IF(AR118="","","-")</f>
        <v/>
      </c>
      <c r="AU118" s="170"/>
      <c r="AV118" s="170"/>
      <c r="AW118" s="86" t="str">
        <f>IF(AX118="","","-")</f>
        <v/>
      </c>
      <c r="AX118" s="89"/>
    </row>
    <row r="119" spans="1:50" ht="24.75" customHeight="1" x14ac:dyDescent="0.2">
      <c r="A119" s="124" t="s">
        <v>360</v>
      </c>
      <c r="B119" s="124"/>
      <c r="C119" s="124"/>
      <c r="D119" s="124"/>
      <c r="E119" s="183">
        <v>2021</v>
      </c>
      <c r="F119" s="169"/>
      <c r="G119" s="168" t="s">
        <v>574</v>
      </c>
      <c r="H119" s="168"/>
      <c r="I119" s="168"/>
      <c r="J119" s="169">
        <v>20</v>
      </c>
      <c r="K119" s="169"/>
      <c r="L119" s="170">
        <v>121</v>
      </c>
      <c r="M119" s="170"/>
      <c r="N119" s="170"/>
      <c r="O119" s="169"/>
      <c r="P119" s="169"/>
      <c r="Q119" s="183"/>
      <c r="R119" s="169"/>
      <c r="S119" s="168"/>
      <c r="T119" s="168"/>
      <c r="U119" s="168"/>
      <c r="V119" s="169"/>
      <c r="W119" s="169"/>
      <c r="X119" s="170"/>
      <c r="Y119" s="170"/>
      <c r="Z119" s="170"/>
      <c r="AA119" s="169"/>
      <c r="AB119" s="184"/>
      <c r="AC119" s="183"/>
      <c r="AD119" s="169"/>
      <c r="AE119" s="168"/>
      <c r="AF119" s="168"/>
      <c r="AG119" s="168"/>
      <c r="AH119" s="169"/>
      <c r="AI119" s="169"/>
      <c r="AJ119" s="170"/>
      <c r="AK119" s="170"/>
      <c r="AL119" s="170"/>
      <c r="AM119" s="169"/>
      <c r="AN119" s="184"/>
      <c r="AO119" s="183"/>
      <c r="AP119" s="169"/>
      <c r="AQ119" s="168"/>
      <c r="AR119" s="168"/>
      <c r="AS119" s="168"/>
      <c r="AT119" s="169"/>
      <c r="AU119" s="169"/>
      <c r="AV119" s="170"/>
      <c r="AW119" s="170"/>
      <c r="AX119" s="89"/>
    </row>
    <row r="120" spans="1:50" ht="28.35" customHeight="1" x14ac:dyDescent="0.2">
      <c r="A120" s="171" t="s">
        <v>240</v>
      </c>
      <c r="B120" s="172"/>
      <c r="C120" s="172"/>
      <c r="D120" s="172"/>
      <c r="E120" s="172"/>
      <c r="F120" s="173"/>
      <c r="G120" s="73" t="s">
        <v>563</v>
      </c>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28.35" customHeight="1" x14ac:dyDescent="0.2">
      <c r="A121" s="171"/>
      <c r="B121" s="172"/>
      <c r="C121" s="172"/>
      <c r="D121" s="172"/>
      <c r="E121" s="172"/>
      <c r="F121" s="173"/>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4"/>
    </row>
    <row r="122" spans="1:50" ht="28.35" customHeight="1" x14ac:dyDescent="0.2">
      <c r="A122" s="171"/>
      <c r="B122" s="172"/>
      <c r="C122" s="172"/>
      <c r="D122" s="172"/>
      <c r="E122" s="172"/>
      <c r="F122" s="173"/>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27.75" customHeight="1" x14ac:dyDescent="0.2">
      <c r="A123" s="171"/>
      <c r="B123" s="172"/>
      <c r="C123" s="172"/>
      <c r="D123" s="172"/>
      <c r="E123" s="172"/>
      <c r="F123" s="173"/>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28.35" customHeight="1" x14ac:dyDescent="0.2">
      <c r="A124" s="171"/>
      <c r="B124" s="172"/>
      <c r="C124" s="172"/>
      <c r="D124" s="172"/>
      <c r="E124" s="172"/>
      <c r="F124" s="173"/>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28.35" customHeight="1" x14ac:dyDescent="0.2">
      <c r="A125" s="171"/>
      <c r="B125" s="172"/>
      <c r="C125" s="172"/>
      <c r="D125" s="172"/>
      <c r="E125" s="172"/>
      <c r="F125" s="173"/>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7.75" customHeight="1" x14ac:dyDescent="0.2">
      <c r="A126" s="171"/>
      <c r="B126" s="172"/>
      <c r="C126" s="172"/>
      <c r="D126" s="172"/>
      <c r="E126" s="172"/>
      <c r="F126" s="173"/>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28.35" customHeight="1" x14ac:dyDescent="0.2">
      <c r="A127" s="171"/>
      <c r="B127" s="172"/>
      <c r="C127" s="172"/>
      <c r="D127" s="172"/>
      <c r="E127" s="172"/>
      <c r="F127" s="173"/>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8.35" customHeight="1" x14ac:dyDescent="0.2">
      <c r="A128" s="171"/>
      <c r="B128" s="172"/>
      <c r="C128" s="172"/>
      <c r="D128" s="172"/>
      <c r="E128" s="172"/>
      <c r="F128" s="173"/>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1" ht="28.35" customHeight="1" x14ac:dyDescent="0.2">
      <c r="A129" s="171"/>
      <c r="B129" s="172"/>
      <c r="C129" s="172"/>
      <c r="D129" s="172"/>
      <c r="E129" s="172"/>
      <c r="F129" s="173"/>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1" ht="28.35" customHeight="1" x14ac:dyDescent="0.2">
      <c r="A130" s="171"/>
      <c r="B130" s="172"/>
      <c r="C130" s="172"/>
      <c r="D130" s="172"/>
      <c r="E130" s="172"/>
      <c r="F130" s="173"/>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1" ht="28.35" customHeight="1" x14ac:dyDescent="0.2">
      <c r="A131" s="171"/>
      <c r="B131" s="172"/>
      <c r="C131" s="172"/>
      <c r="D131" s="172"/>
      <c r="E131" s="172"/>
      <c r="F131" s="173"/>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1" ht="27.75" customHeight="1" x14ac:dyDescent="0.2">
      <c r="A132" s="171"/>
      <c r="B132" s="172"/>
      <c r="C132" s="172"/>
      <c r="D132" s="172"/>
      <c r="E132" s="172"/>
      <c r="F132" s="173"/>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1" ht="28.35" customHeight="1" x14ac:dyDescent="0.2">
      <c r="A133" s="171"/>
      <c r="B133" s="172"/>
      <c r="C133" s="172"/>
      <c r="D133" s="172"/>
      <c r="E133" s="172"/>
      <c r="F133" s="173"/>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1" ht="28.35" customHeight="1" x14ac:dyDescent="0.2">
      <c r="A134" s="171"/>
      <c r="B134" s="172"/>
      <c r="C134" s="172"/>
      <c r="D134" s="172"/>
      <c r="E134" s="172"/>
      <c r="F134" s="173"/>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4"/>
    </row>
    <row r="135" spans="1:51" ht="28.35" customHeight="1" x14ac:dyDescent="0.2">
      <c r="A135" s="171"/>
      <c r="B135" s="172"/>
      <c r="C135" s="172"/>
      <c r="D135" s="172"/>
      <c r="E135" s="172"/>
      <c r="F135" s="173"/>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4"/>
    </row>
    <row r="136" spans="1:51" ht="52.5" customHeight="1" x14ac:dyDescent="0.2">
      <c r="A136" s="171"/>
      <c r="B136" s="172"/>
      <c r="C136" s="172"/>
      <c r="D136" s="172"/>
      <c r="E136" s="172"/>
      <c r="F136" s="173"/>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4"/>
    </row>
    <row r="137" spans="1:51" ht="52.5" customHeight="1" x14ac:dyDescent="0.2">
      <c r="A137" s="171"/>
      <c r="B137" s="172"/>
      <c r="C137" s="172"/>
      <c r="D137" s="172"/>
      <c r="E137" s="172"/>
      <c r="F137" s="173"/>
      <c r="G137" s="42"/>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4"/>
    </row>
    <row r="138" spans="1:51" ht="24.75" customHeight="1" thickBot="1" x14ac:dyDescent="0.25">
      <c r="A138" s="174"/>
      <c r="B138" s="175"/>
      <c r="C138" s="175"/>
      <c r="D138" s="175"/>
      <c r="E138" s="175"/>
      <c r="F138" s="176"/>
      <c r="G138" s="45"/>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7"/>
    </row>
    <row r="139" spans="1:51" ht="24.75" customHeight="1" x14ac:dyDescent="0.2">
      <c r="A139" s="177" t="s">
        <v>242</v>
      </c>
      <c r="B139" s="178"/>
      <c r="C139" s="178"/>
      <c r="D139" s="178"/>
      <c r="E139" s="178"/>
      <c r="F139" s="179"/>
      <c r="G139" s="156" t="s">
        <v>652</v>
      </c>
      <c r="H139" s="157"/>
      <c r="I139" s="157"/>
      <c r="J139" s="157"/>
      <c r="K139" s="157"/>
      <c r="L139" s="157"/>
      <c r="M139" s="157"/>
      <c r="N139" s="157"/>
      <c r="O139" s="157"/>
      <c r="P139" s="157"/>
      <c r="Q139" s="157"/>
      <c r="R139" s="157"/>
      <c r="S139" s="157"/>
      <c r="T139" s="157"/>
      <c r="U139" s="157"/>
      <c r="V139" s="157"/>
      <c r="W139" s="157"/>
      <c r="X139" s="157"/>
      <c r="Y139" s="157"/>
      <c r="Z139" s="157"/>
      <c r="AA139" s="157"/>
      <c r="AB139" s="158"/>
      <c r="AC139" s="156" t="s">
        <v>653</v>
      </c>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9"/>
    </row>
    <row r="140" spans="1:51" ht="24.75" customHeight="1" x14ac:dyDescent="0.2">
      <c r="A140" s="180"/>
      <c r="B140" s="181"/>
      <c r="C140" s="181"/>
      <c r="D140" s="181"/>
      <c r="E140" s="181"/>
      <c r="F140" s="182"/>
      <c r="G140" s="160" t="s">
        <v>15</v>
      </c>
      <c r="H140" s="161"/>
      <c r="I140" s="161"/>
      <c r="J140" s="161"/>
      <c r="K140" s="161"/>
      <c r="L140" s="162" t="s">
        <v>16</v>
      </c>
      <c r="M140" s="161"/>
      <c r="N140" s="161"/>
      <c r="O140" s="161"/>
      <c r="P140" s="161"/>
      <c r="Q140" s="161"/>
      <c r="R140" s="161"/>
      <c r="S140" s="161"/>
      <c r="T140" s="161"/>
      <c r="U140" s="161"/>
      <c r="V140" s="161"/>
      <c r="W140" s="161"/>
      <c r="X140" s="163"/>
      <c r="Y140" s="164" t="s">
        <v>17</v>
      </c>
      <c r="Z140" s="165"/>
      <c r="AA140" s="165"/>
      <c r="AB140" s="166"/>
      <c r="AC140" s="160" t="s">
        <v>15</v>
      </c>
      <c r="AD140" s="161"/>
      <c r="AE140" s="161"/>
      <c r="AF140" s="161"/>
      <c r="AG140" s="161"/>
      <c r="AH140" s="162" t="s">
        <v>16</v>
      </c>
      <c r="AI140" s="161"/>
      <c r="AJ140" s="161"/>
      <c r="AK140" s="161"/>
      <c r="AL140" s="161"/>
      <c r="AM140" s="161"/>
      <c r="AN140" s="161"/>
      <c r="AO140" s="161"/>
      <c r="AP140" s="161"/>
      <c r="AQ140" s="161"/>
      <c r="AR140" s="161"/>
      <c r="AS140" s="161"/>
      <c r="AT140" s="163"/>
      <c r="AU140" s="164" t="s">
        <v>17</v>
      </c>
      <c r="AV140" s="165"/>
      <c r="AW140" s="165"/>
      <c r="AX140" s="167"/>
    </row>
    <row r="141" spans="1:51" ht="24.75" customHeight="1" x14ac:dyDescent="0.2">
      <c r="A141" s="180"/>
      <c r="B141" s="181"/>
      <c r="C141" s="181"/>
      <c r="D141" s="181"/>
      <c r="E141" s="181"/>
      <c r="F141" s="182"/>
      <c r="G141" s="146" t="s">
        <v>654</v>
      </c>
      <c r="H141" s="147"/>
      <c r="I141" s="147"/>
      <c r="J141" s="147"/>
      <c r="K141" s="148"/>
      <c r="L141" s="149" t="s">
        <v>655</v>
      </c>
      <c r="M141" s="150"/>
      <c r="N141" s="150"/>
      <c r="O141" s="150"/>
      <c r="P141" s="150"/>
      <c r="Q141" s="150"/>
      <c r="R141" s="150"/>
      <c r="S141" s="150"/>
      <c r="T141" s="150"/>
      <c r="U141" s="150"/>
      <c r="V141" s="150"/>
      <c r="W141" s="150"/>
      <c r="X141" s="151"/>
      <c r="Y141" s="152">
        <v>2.2999999999999998</v>
      </c>
      <c r="Z141" s="153"/>
      <c r="AA141" s="153"/>
      <c r="AB141" s="154"/>
      <c r="AC141" s="146" t="s">
        <v>656</v>
      </c>
      <c r="AD141" s="147"/>
      <c r="AE141" s="147"/>
      <c r="AF141" s="147"/>
      <c r="AG141" s="148"/>
      <c r="AH141" s="149" t="s">
        <v>657</v>
      </c>
      <c r="AI141" s="150"/>
      <c r="AJ141" s="150"/>
      <c r="AK141" s="150"/>
      <c r="AL141" s="150"/>
      <c r="AM141" s="150"/>
      <c r="AN141" s="150"/>
      <c r="AO141" s="150"/>
      <c r="AP141" s="150"/>
      <c r="AQ141" s="150"/>
      <c r="AR141" s="150"/>
      <c r="AS141" s="150"/>
      <c r="AT141" s="151"/>
      <c r="AU141" s="152">
        <v>0.7</v>
      </c>
      <c r="AV141" s="153"/>
      <c r="AW141" s="153"/>
      <c r="AX141" s="155"/>
    </row>
    <row r="142" spans="1:51" ht="24.75" customHeight="1" thickBot="1" x14ac:dyDescent="0.25">
      <c r="A142" s="180"/>
      <c r="B142" s="181"/>
      <c r="C142" s="181"/>
      <c r="D142" s="181"/>
      <c r="E142" s="181"/>
      <c r="F142" s="182"/>
      <c r="G142" s="137" t="s">
        <v>18</v>
      </c>
      <c r="H142" s="138"/>
      <c r="I142" s="138"/>
      <c r="J142" s="138"/>
      <c r="K142" s="138"/>
      <c r="L142" s="139"/>
      <c r="M142" s="140"/>
      <c r="N142" s="140"/>
      <c r="O142" s="140"/>
      <c r="P142" s="140"/>
      <c r="Q142" s="140"/>
      <c r="R142" s="140"/>
      <c r="S142" s="140"/>
      <c r="T142" s="140"/>
      <c r="U142" s="140"/>
      <c r="V142" s="140"/>
      <c r="W142" s="140"/>
      <c r="X142" s="141"/>
      <c r="Y142" s="142">
        <f>SUM(Y141:AB141)</f>
        <v>2.2999999999999998</v>
      </c>
      <c r="Z142" s="143"/>
      <c r="AA142" s="143"/>
      <c r="AB142" s="144"/>
      <c r="AC142" s="137" t="s">
        <v>18</v>
      </c>
      <c r="AD142" s="138"/>
      <c r="AE142" s="138"/>
      <c r="AF142" s="138"/>
      <c r="AG142" s="138"/>
      <c r="AH142" s="139"/>
      <c r="AI142" s="140"/>
      <c r="AJ142" s="140"/>
      <c r="AK142" s="140"/>
      <c r="AL142" s="140"/>
      <c r="AM142" s="140"/>
      <c r="AN142" s="140"/>
      <c r="AO142" s="140"/>
      <c r="AP142" s="140"/>
      <c r="AQ142" s="140"/>
      <c r="AR142" s="140"/>
      <c r="AS142" s="140"/>
      <c r="AT142" s="141"/>
      <c r="AU142" s="142">
        <f>SUM(AU141:AX141)</f>
        <v>0.7</v>
      </c>
      <c r="AV142" s="143"/>
      <c r="AW142" s="143"/>
      <c r="AX142" s="145"/>
    </row>
    <row r="143" spans="1:51" ht="24.75" customHeight="1" x14ac:dyDescent="0.2">
      <c r="A143" s="180"/>
      <c r="B143" s="181"/>
      <c r="C143" s="181"/>
      <c r="D143" s="181"/>
      <c r="E143" s="181"/>
      <c r="F143" s="182"/>
      <c r="G143" s="156" t="s">
        <v>658</v>
      </c>
      <c r="H143" s="157"/>
      <c r="I143" s="157"/>
      <c r="J143" s="157"/>
      <c r="K143" s="157"/>
      <c r="L143" s="157"/>
      <c r="M143" s="157"/>
      <c r="N143" s="157"/>
      <c r="O143" s="157"/>
      <c r="P143" s="157"/>
      <c r="Q143" s="157"/>
      <c r="R143" s="157"/>
      <c r="S143" s="157"/>
      <c r="T143" s="157"/>
      <c r="U143" s="157"/>
      <c r="V143" s="157"/>
      <c r="W143" s="157"/>
      <c r="X143" s="157"/>
      <c r="Y143" s="157"/>
      <c r="Z143" s="157"/>
      <c r="AA143" s="157"/>
      <c r="AB143" s="158"/>
      <c r="AC143" s="156" t="s">
        <v>659</v>
      </c>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9"/>
      <c r="AY143">
        <f>COUNTA($G$145,$AC$145)</f>
        <v>2</v>
      </c>
    </row>
    <row r="144" spans="1:51" ht="24.75" customHeight="1" x14ac:dyDescent="0.2">
      <c r="A144" s="180"/>
      <c r="B144" s="181"/>
      <c r="C144" s="181"/>
      <c r="D144" s="181"/>
      <c r="E144" s="181"/>
      <c r="F144" s="182"/>
      <c r="G144" s="160" t="s">
        <v>15</v>
      </c>
      <c r="H144" s="161"/>
      <c r="I144" s="161"/>
      <c r="J144" s="161"/>
      <c r="K144" s="161"/>
      <c r="L144" s="162" t="s">
        <v>16</v>
      </c>
      <c r="M144" s="161"/>
      <c r="N144" s="161"/>
      <c r="O144" s="161"/>
      <c r="P144" s="161"/>
      <c r="Q144" s="161"/>
      <c r="R144" s="161"/>
      <c r="S144" s="161"/>
      <c r="T144" s="161"/>
      <c r="U144" s="161"/>
      <c r="V144" s="161"/>
      <c r="W144" s="161"/>
      <c r="X144" s="163"/>
      <c r="Y144" s="164" t="s">
        <v>17</v>
      </c>
      <c r="Z144" s="165"/>
      <c r="AA144" s="165"/>
      <c r="AB144" s="166"/>
      <c r="AC144" s="160" t="s">
        <v>15</v>
      </c>
      <c r="AD144" s="161"/>
      <c r="AE144" s="161"/>
      <c r="AF144" s="161"/>
      <c r="AG144" s="161"/>
      <c r="AH144" s="162" t="s">
        <v>16</v>
      </c>
      <c r="AI144" s="161"/>
      <c r="AJ144" s="161"/>
      <c r="AK144" s="161"/>
      <c r="AL144" s="161"/>
      <c r="AM144" s="161"/>
      <c r="AN144" s="161"/>
      <c r="AO144" s="161"/>
      <c r="AP144" s="161"/>
      <c r="AQ144" s="161"/>
      <c r="AR144" s="161"/>
      <c r="AS144" s="161"/>
      <c r="AT144" s="163"/>
      <c r="AU144" s="164" t="s">
        <v>17</v>
      </c>
      <c r="AV144" s="165"/>
      <c r="AW144" s="165"/>
      <c r="AX144" s="167"/>
      <c r="AY144">
        <f>$AY$143</f>
        <v>2</v>
      </c>
    </row>
    <row r="145" spans="1:52" ht="24.75" customHeight="1" x14ac:dyDescent="0.2">
      <c r="A145" s="180"/>
      <c r="B145" s="181"/>
      <c r="C145" s="181"/>
      <c r="D145" s="181"/>
      <c r="E145" s="181"/>
      <c r="F145" s="182"/>
      <c r="G145" s="146" t="s">
        <v>660</v>
      </c>
      <c r="H145" s="147"/>
      <c r="I145" s="147"/>
      <c r="J145" s="147"/>
      <c r="K145" s="148"/>
      <c r="L145" s="149" t="s">
        <v>661</v>
      </c>
      <c r="M145" s="150"/>
      <c r="N145" s="150"/>
      <c r="O145" s="150"/>
      <c r="P145" s="150"/>
      <c r="Q145" s="150"/>
      <c r="R145" s="150"/>
      <c r="S145" s="150"/>
      <c r="T145" s="150"/>
      <c r="U145" s="150"/>
      <c r="V145" s="150"/>
      <c r="W145" s="150"/>
      <c r="X145" s="151"/>
      <c r="Y145" s="152">
        <v>4.3</v>
      </c>
      <c r="Z145" s="153"/>
      <c r="AA145" s="153"/>
      <c r="AB145" s="154"/>
      <c r="AC145" s="146" t="s">
        <v>660</v>
      </c>
      <c r="AD145" s="147"/>
      <c r="AE145" s="147"/>
      <c r="AF145" s="147"/>
      <c r="AG145" s="148"/>
      <c r="AH145" s="149" t="s">
        <v>662</v>
      </c>
      <c r="AI145" s="150"/>
      <c r="AJ145" s="150"/>
      <c r="AK145" s="150"/>
      <c r="AL145" s="150"/>
      <c r="AM145" s="150"/>
      <c r="AN145" s="150"/>
      <c r="AO145" s="150"/>
      <c r="AP145" s="150"/>
      <c r="AQ145" s="150"/>
      <c r="AR145" s="150"/>
      <c r="AS145" s="150"/>
      <c r="AT145" s="151"/>
      <c r="AU145" s="152">
        <v>2.4</v>
      </c>
      <c r="AV145" s="153"/>
      <c r="AW145" s="153"/>
      <c r="AX145" s="155"/>
      <c r="AY145">
        <f>$AY$143</f>
        <v>2</v>
      </c>
    </row>
    <row r="146" spans="1:52" ht="24.75" customHeight="1" thickBot="1" x14ac:dyDescent="0.25">
      <c r="A146" s="180"/>
      <c r="B146" s="181"/>
      <c r="C146" s="181"/>
      <c r="D146" s="181"/>
      <c r="E146" s="181"/>
      <c r="F146" s="182"/>
      <c r="G146" s="137" t="s">
        <v>18</v>
      </c>
      <c r="H146" s="138"/>
      <c r="I146" s="138"/>
      <c r="J146" s="138"/>
      <c r="K146" s="138"/>
      <c r="L146" s="139"/>
      <c r="M146" s="140"/>
      <c r="N146" s="140"/>
      <c r="O146" s="140"/>
      <c r="P146" s="140"/>
      <c r="Q146" s="140"/>
      <c r="R146" s="140"/>
      <c r="S146" s="140"/>
      <c r="T146" s="140"/>
      <c r="U146" s="140"/>
      <c r="V146" s="140"/>
      <c r="W146" s="140"/>
      <c r="X146" s="141"/>
      <c r="Y146" s="142">
        <f>SUM(Y145:AB145)</f>
        <v>4.3</v>
      </c>
      <c r="Z146" s="143"/>
      <c r="AA146" s="143"/>
      <c r="AB146" s="144"/>
      <c r="AC146" s="137" t="s">
        <v>18</v>
      </c>
      <c r="AD146" s="138"/>
      <c r="AE146" s="138"/>
      <c r="AF146" s="138"/>
      <c r="AG146" s="138"/>
      <c r="AH146" s="139"/>
      <c r="AI146" s="140"/>
      <c r="AJ146" s="140"/>
      <c r="AK146" s="140"/>
      <c r="AL146" s="140"/>
      <c r="AM146" s="140"/>
      <c r="AN146" s="140"/>
      <c r="AO146" s="140"/>
      <c r="AP146" s="140"/>
      <c r="AQ146" s="140"/>
      <c r="AR146" s="140"/>
      <c r="AS146" s="140"/>
      <c r="AT146" s="141"/>
      <c r="AU146" s="142">
        <f>SUM(AU145:AX145)</f>
        <v>2.4</v>
      </c>
      <c r="AV146" s="143"/>
      <c r="AW146" s="143"/>
      <c r="AX146" s="145"/>
      <c r="AY146">
        <f>$AY$143</f>
        <v>2</v>
      </c>
    </row>
    <row r="147" spans="1:52" ht="24.75" customHeight="1" x14ac:dyDescent="0.2">
      <c r="A147" s="180"/>
      <c r="B147" s="181"/>
      <c r="C147" s="181"/>
      <c r="D147" s="181"/>
      <c r="E147" s="181"/>
      <c r="F147" s="182"/>
      <c r="G147" s="156" t="s">
        <v>663</v>
      </c>
      <c r="H147" s="157"/>
      <c r="I147" s="157"/>
      <c r="J147" s="157"/>
      <c r="K147" s="157"/>
      <c r="L147" s="157"/>
      <c r="M147" s="157"/>
      <c r="N147" s="157"/>
      <c r="O147" s="157"/>
      <c r="P147" s="157"/>
      <c r="Q147" s="157"/>
      <c r="R147" s="157"/>
      <c r="S147" s="157"/>
      <c r="T147" s="157"/>
      <c r="U147" s="157"/>
      <c r="V147" s="157"/>
      <c r="W147" s="157"/>
      <c r="X147" s="157"/>
      <c r="Y147" s="157"/>
      <c r="Z147" s="157"/>
      <c r="AA147" s="157"/>
      <c r="AB147" s="158"/>
      <c r="AC147" s="156" t="s">
        <v>664</v>
      </c>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9"/>
      <c r="AY147">
        <f>COUNTA($G$149,$AC$149)</f>
        <v>2</v>
      </c>
    </row>
    <row r="148" spans="1:52" ht="24.75" customHeight="1" x14ac:dyDescent="0.2">
      <c r="A148" s="180"/>
      <c r="B148" s="181"/>
      <c r="C148" s="181"/>
      <c r="D148" s="181"/>
      <c r="E148" s="181"/>
      <c r="F148" s="182"/>
      <c r="G148" s="160" t="s">
        <v>15</v>
      </c>
      <c r="H148" s="161"/>
      <c r="I148" s="161"/>
      <c r="J148" s="161"/>
      <c r="K148" s="161"/>
      <c r="L148" s="162" t="s">
        <v>16</v>
      </c>
      <c r="M148" s="161"/>
      <c r="N148" s="161"/>
      <c r="O148" s="161"/>
      <c r="P148" s="161"/>
      <c r="Q148" s="161"/>
      <c r="R148" s="161"/>
      <c r="S148" s="161"/>
      <c r="T148" s="161"/>
      <c r="U148" s="161"/>
      <c r="V148" s="161"/>
      <c r="W148" s="161"/>
      <c r="X148" s="163"/>
      <c r="Y148" s="164" t="s">
        <v>17</v>
      </c>
      <c r="Z148" s="165"/>
      <c r="AA148" s="165"/>
      <c r="AB148" s="166"/>
      <c r="AC148" s="160" t="s">
        <v>15</v>
      </c>
      <c r="AD148" s="161"/>
      <c r="AE148" s="161"/>
      <c r="AF148" s="161"/>
      <c r="AG148" s="161"/>
      <c r="AH148" s="162" t="s">
        <v>16</v>
      </c>
      <c r="AI148" s="161"/>
      <c r="AJ148" s="161"/>
      <c r="AK148" s="161"/>
      <c r="AL148" s="161"/>
      <c r="AM148" s="161"/>
      <c r="AN148" s="161"/>
      <c r="AO148" s="161"/>
      <c r="AP148" s="161"/>
      <c r="AQ148" s="161"/>
      <c r="AR148" s="161"/>
      <c r="AS148" s="161"/>
      <c r="AT148" s="163"/>
      <c r="AU148" s="164" t="s">
        <v>17</v>
      </c>
      <c r="AV148" s="165"/>
      <c r="AW148" s="165"/>
      <c r="AX148" s="167"/>
      <c r="AY148">
        <f>$AY$147</f>
        <v>2</v>
      </c>
    </row>
    <row r="149" spans="1:52" ht="24.75" customHeight="1" x14ac:dyDescent="0.2">
      <c r="A149" s="180"/>
      <c r="B149" s="181"/>
      <c r="C149" s="181"/>
      <c r="D149" s="181"/>
      <c r="E149" s="181"/>
      <c r="F149" s="182"/>
      <c r="G149" s="146" t="s">
        <v>660</v>
      </c>
      <c r="H149" s="147"/>
      <c r="I149" s="147"/>
      <c r="J149" s="147"/>
      <c r="K149" s="148"/>
      <c r="L149" s="149" t="s">
        <v>665</v>
      </c>
      <c r="M149" s="150"/>
      <c r="N149" s="150"/>
      <c r="O149" s="150"/>
      <c r="P149" s="150"/>
      <c r="Q149" s="150"/>
      <c r="R149" s="150"/>
      <c r="S149" s="150"/>
      <c r="T149" s="150"/>
      <c r="U149" s="150"/>
      <c r="V149" s="150"/>
      <c r="W149" s="150"/>
      <c r="X149" s="151"/>
      <c r="Y149" s="152">
        <v>1</v>
      </c>
      <c r="Z149" s="153"/>
      <c r="AA149" s="153"/>
      <c r="AB149" s="154"/>
      <c r="AC149" s="146" t="s">
        <v>660</v>
      </c>
      <c r="AD149" s="147"/>
      <c r="AE149" s="147"/>
      <c r="AF149" s="147"/>
      <c r="AG149" s="148"/>
      <c r="AH149" s="149" t="s">
        <v>666</v>
      </c>
      <c r="AI149" s="150"/>
      <c r="AJ149" s="150"/>
      <c r="AK149" s="150"/>
      <c r="AL149" s="150"/>
      <c r="AM149" s="150"/>
      <c r="AN149" s="150"/>
      <c r="AO149" s="150"/>
      <c r="AP149" s="150"/>
      <c r="AQ149" s="150"/>
      <c r="AR149" s="150"/>
      <c r="AS149" s="150"/>
      <c r="AT149" s="151"/>
      <c r="AU149" s="152">
        <v>5.6</v>
      </c>
      <c r="AV149" s="153"/>
      <c r="AW149" s="153"/>
      <c r="AX149" s="155"/>
      <c r="AY149">
        <f>$AY$147</f>
        <v>2</v>
      </c>
    </row>
    <row r="150" spans="1:52" ht="24.75" customHeight="1" thickBot="1" x14ac:dyDescent="0.25">
      <c r="A150" s="180"/>
      <c r="B150" s="181"/>
      <c r="C150" s="181"/>
      <c r="D150" s="181"/>
      <c r="E150" s="181"/>
      <c r="F150" s="182"/>
      <c r="G150" s="137" t="s">
        <v>18</v>
      </c>
      <c r="H150" s="138"/>
      <c r="I150" s="138"/>
      <c r="J150" s="138"/>
      <c r="K150" s="138"/>
      <c r="L150" s="139"/>
      <c r="M150" s="140"/>
      <c r="N150" s="140"/>
      <c r="O150" s="140"/>
      <c r="P150" s="140"/>
      <c r="Q150" s="140"/>
      <c r="R150" s="140"/>
      <c r="S150" s="140"/>
      <c r="T150" s="140"/>
      <c r="U150" s="140"/>
      <c r="V150" s="140"/>
      <c r="W150" s="140"/>
      <c r="X150" s="141"/>
      <c r="Y150" s="142">
        <f>SUM(Y149:AB149)</f>
        <v>1</v>
      </c>
      <c r="Z150" s="143"/>
      <c r="AA150" s="143"/>
      <c r="AB150" s="144"/>
      <c r="AC150" s="137" t="s">
        <v>18</v>
      </c>
      <c r="AD150" s="138"/>
      <c r="AE150" s="138"/>
      <c r="AF150" s="138"/>
      <c r="AG150" s="138"/>
      <c r="AH150" s="139"/>
      <c r="AI150" s="140"/>
      <c r="AJ150" s="140"/>
      <c r="AK150" s="140"/>
      <c r="AL150" s="140"/>
      <c r="AM150" s="140"/>
      <c r="AN150" s="140"/>
      <c r="AO150" s="140"/>
      <c r="AP150" s="140"/>
      <c r="AQ150" s="140"/>
      <c r="AR150" s="140"/>
      <c r="AS150" s="140"/>
      <c r="AT150" s="141"/>
      <c r="AU150" s="142">
        <f>SUM(AU149:AX149)</f>
        <v>5.6</v>
      </c>
      <c r="AV150" s="143"/>
      <c r="AW150" s="143"/>
      <c r="AX150" s="145"/>
      <c r="AY150">
        <f>$AY$147</f>
        <v>2</v>
      </c>
    </row>
    <row r="151" spans="1:52" ht="24.75" customHeight="1" x14ac:dyDescent="0.2">
      <c r="A151" s="180"/>
      <c r="B151" s="181"/>
      <c r="C151" s="181"/>
      <c r="D151" s="181"/>
      <c r="E151" s="181"/>
      <c r="F151" s="182"/>
      <c r="G151" s="156" t="s">
        <v>667</v>
      </c>
      <c r="H151" s="157"/>
      <c r="I151" s="157"/>
      <c r="J151" s="157"/>
      <c r="K151" s="157"/>
      <c r="L151" s="157"/>
      <c r="M151" s="157"/>
      <c r="N151" s="157"/>
      <c r="O151" s="157"/>
      <c r="P151" s="157"/>
      <c r="Q151" s="157"/>
      <c r="R151" s="157"/>
      <c r="S151" s="157"/>
      <c r="T151" s="157"/>
      <c r="U151" s="157"/>
      <c r="V151" s="157"/>
      <c r="W151" s="157"/>
      <c r="X151" s="157"/>
      <c r="Y151" s="157"/>
      <c r="Z151" s="157"/>
      <c r="AA151" s="157"/>
      <c r="AB151" s="158"/>
      <c r="AC151" s="156" t="s">
        <v>668</v>
      </c>
      <c r="AD151" s="157"/>
      <c r="AE151" s="157"/>
      <c r="AF151" s="157"/>
      <c r="AG151" s="157"/>
      <c r="AH151" s="157"/>
      <c r="AI151" s="157"/>
      <c r="AJ151" s="157"/>
      <c r="AK151" s="157"/>
      <c r="AL151" s="157"/>
      <c r="AM151" s="157"/>
      <c r="AN151" s="157"/>
      <c r="AO151" s="157"/>
      <c r="AP151" s="157"/>
      <c r="AQ151" s="157"/>
      <c r="AR151" s="157"/>
      <c r="AS151" s="157"/>
      <c r="AT151" s="157"/>
      <c r="AU151" s="157"/>
      <c r="AV151" s="157"/>
      <c r="AW151" s="157"/>
      <c r="AX151" s="159"/>
      <c r="AY151">
        <f>COUNTA($G$153,$AC$153)</f>
        <v>2</v>
      </c>
    </row>
    <row r="152" spans="1:52" ht="24.75" customHeight="1" x14ac:dyDescent="0.2">
      <c r="A152" s="180"/>
      <c r="B152" s="181"/>
      <c r="C152" s="181"/>
      <c r="D152" s="181"/>
      <c r="E152" s="181"/>
      <c r="F152" s="182"/>
      <c r="G152" s="160" t="s">
        <v>15</v>
      </c>
      <c r="H152" s="161"/>
      <c r="I152" s="161"/>
      <c r="J152" s="161"/>
      <c r="K152" s="161"/>
      <c r="L152" s="162" t="s">
        <v>16</v>
      </c>
      <c r="M152" s="161"/>
      <c r="N152" s="161"/>
      <c r="O152" s="161"/>
      <c r="P152" s="161"/>
      <c r="Q152" s="161"/>
      <c r="R152" s="161"/>
      <c r="S152" s="161"/>
      <c r="T152" s="161"/>
      <c r="U152" s="161"/>
      <c r="V152" s="161"/>
      <c r="W152" s="161"/>
      <c r="X152" s="163"/>
      <c r="Y152" s="164" t="s">
        <v>17</v>
      </c>
      <c r="Z152" s="165"/>
      <c r="AA152" s="165"/>
      <c r="AB152" s="166"/>
      <c r="AC152" s="160" t="s">
        <v>15</v>
      </c>
      <c r="AD152" s="161"/>
      <c r="AE152" s="161"/>
      <c r="AF152" s="161"/>
      <c r="AG152" s="161"/>
      <c r="AH152" s="162" t="s">
        <v>16</v>
      </c>
      <c r="AI152" s="161"/>
      <c r="AJ152" s="161"/>
      <c r="AK152" s="161"/>
      <c r="AL152" s="161"/>
      <c r="AM152" s="161"/>
      <c r="AN152" s="161"/>
      <c r="AO152" s="161"/>
      <c r="AP152" s="161"/>
      <c r="AQ152" s="161"/>
      <c r="AR152" s="161"/>
      <c r="AS152" s="161"/>
      <c r="AT152" s="163"/>
      <c r="AU152" s="164" t="s">
        <v>17</v>
      </c>
      <c r="AV152" s="165"/>
      <c r="AW152" s="165"/>
      <c r="AX152" s="167"/>
      <c r="AY152">
        <f>$AY$151</f>
        <v>2</v>
      </c>
    </row>
    <row r="153" spans="1:52" s="15" customFormat="1" ht="24.75" customHeight="1" x14ac:dyDescent="0.2">
      <c r="A153" s="180"/>
      <c r="B153" s="181"/>
      <c r="C153" s="181"/>
      <c r="D153" s="181"/>
      <c r="E153" s="181"/>
      <c r="F153" s="182"/>
      <c r="G153" s="146" t="s">
        <v>660</v>
      </c>
      <c r="H153" s="147"/>
      <c r="I153" s="147"/>
      <c r="J153" s="147"/>
      <c r="K153" s="148"/>
      <c r="L153" s="149" t="s">
        <v>669</v>
      </c>
      <c r="M153" s="150"/>
      <c r="N153" s="150"/>
      <c r="O153" s="150"/>
      <c r="P153" s="150"/>
      <c r="Q153" s="150"/>
      <c r="R153" s="150"/>
      <c r="S153" s="150"/>
      <c r="T153" s="150"/>
      <c r="U153" s="150"/>
      <c r="V153" s="150"/>
      <c r="W153" s="150"/>
      <c r="X153" s="151"/>
      <c r="Y153" s="152">
        <v>9.9</v>
      </c>
      <c r="Z153" s="153"/>
      <c r="AA153" s="153"/>
      <c r="AB153" s="154"/>
      <c r="AC153" s="146" t="s">
        <v>660</v>
      </c>
      <c r="AD153" s="147"/>
      <c r="AE153" s="147"/>
      <c r="AF153" s="147"/>
      <c r="AG153" s="148"/>
      <c r="AH153" s="149" t="s">
        <v>670</v>
      </c>
      <c r="AI153" s="150"/>
      <c r="AJ153" s="150"/>
      <c r="AK153" s="150"/>
      <c r="AL153" s="150"/>
      <c r="AM153" s="150"/>
      <c r="AN153" s="150"/>
      <c r="AO153" s="150"/>
      <c r="AP153" s="150"/>
      <c r="AQ153" s="150"/>
      <c r="AR153" s="150"/>
      <c r="AS153" s="150"/>
      <c r="AT153" s="151"/>
      <c r="AU153" s="152">
        <v>0.7</v>
      </c>
      <c r="AV153" s="153"/>
      <c r="AW153" s="153"/>
      <c r="AX153" s="155"/>
      <c r="AY153">
        <f>$AY$151</f>
        <v>2</v>
      </c>
      <c r="AZ153"/>
    </row>
    <row r="154" spans="1:52" ht="24.75" customHeight="1" x14ac:dyDescent="0.2">
      <c r="A154" s="180"/>
      <c r="B154" s="181"/>
      <c r="C154" s="181"/>
      <c r="D154" s="181"/>
      <c r="E154" s="181"/>
      <c r="F154" s="182"/>
      <c r="G154" s="137" t="s">
        <v>18</v>
      </c>
      <c r="H154" s="138"/>
      <c r="I154" s="138"/>
      <c r="J154" s="138"/>
      <c r="K154" s="138"/>
      <c r="L154" s="139"/>
      <c r="M154" s="140"/>
      <c r="N154" s="140"/>
      <c r="O154" s="140"/>
      <c r="P154" s="140"/>
      <c r="Q154" s="140"/>
      <c r="R154" s="140"/>
      <c r="S154" s="140"/>
      <c r="T154" s="140"/>
      <c r="U154" s="140"/>
      <c r="V154" s="140"/>
      <c r="W154" s="140"/>
      <c r="X154" s="141"/>
      <c r="Y154" s="142">
        <f>SUM(Y153:AB153)</f>
        <v>9.9</v>
      </c>
      <c r="Z154" s="143"/>
      <c r="AA154" s="143"/>
      <c r="AB154" s="144"/>
      <c r="AC154" s="137" t="s">
        <v>18</v>
      </c>
      <c r="AD154" s="138"/>
      <c r="AE154" s="138"/>
      <c r="AF154" s="138"/>
      <c r="AG154" s="138"/>
      <c r="AH154" s="139"/>
      <c r="AI154" s="140"/>
      <c r="AJ154" s="140"/>
      <c r="AK154" s="140"/>
      <c r="AL154" s="140"/>
      <c r="AM154" s="140"/>
      <c r="AN154" s="140"/>
      <c r="AO154" s="140"/>
      <c r="AP154" s="140"/>
      <c r="AQ154" s="140"/>
      <c r="AR154" s="140"/>
      <c r="AS154" s="140"/>
      <c r="AT154" s="141"/>
      <c r="AU154" s="142">
        <f>SUM(AU153:AX153)</f>
        <v>0.7</v>
      </c>
      <c r="AV154" s="143"/>
      <c r="AW154" s="143"/>
      <c r="AX154" s="145"/>
      <c r="AY154">
        <f>$AY$151</f>
        <v>2</v>
      </c>
    </row>
    <row r="155" spans="1:52" ht="24.75" customHeight="1" thickBot="1" x14ac:dyDescent="0.25">
      <c r="A155" s="132" t="s">
        <v>550</v>
      </c>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135" t="s">
        <v>214</v>
      </c>
      <c r="AM155" s="136"/>
      <c r="AN155" s="136"/>
      <c r="AO155" s="88" t="s">
        <v>671</v>
      </c>
      <c r="AP155" s="20"/>
      <c r="AQ155" s="20"/>
      <c r="AR155" s="20"/>
      <c r="AS155" s="20"/>
      <c r="AT155" s="20"/>
      <c r="AU155" s="20"/>
      <c r="AV155" s="20"/>
      <c r="AW155" s="20"/>
      <c r="AX155" s="21"/>
      <c r="AY155">
        <f>COUNTIF($AO$155,"☑")</f>
        <v>1</v>
      </c>
    </row>
    <row r="156" spans="1:52" ht="24.75" customHeight="1" x14ac:dyDescent="0.2">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2" ht="24.75" customHeight="1" x14ac:dyDescent="0.2"/>
    <row r="158" spans="1:52" ht="24.75" customHeight="1" x14ac:dyDescent="0.2">
      <c r="A158" s="9"/>
      <c r="B158" s="1" t="s">
        <v>27</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2" ht="24.75" customHeight="1" x14ac:dyDescent="0.2">
      <c r="A159" s="9"/>
      <c r="B159" s="48" t="s">
        <v>223</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2" ht="59.25" customHeight="1" x14ac:dyDescent="0.2">
      <c r="A160" s="123"/>
      <c r="B160" s="123"/>
      <c r="C160" s="123" t="s">
        <v>24</v>
      </c>
      <c r="D160" s="123"/>
      <c r="E160" s="123"/>
      <c r="F160" s="123"/>
      <c r="G160" s="123"/>
      <c r="H160" s="123"/>
      <c r="I160" s="123"/>
      <c r="J160" s="110" t="s">
        <v>186</v>
      </c>
      <c r="K160" s="124"/>
      <c r="L160" s="124"/>
      <c r="M160" s="124"/>
      <c r="N160" s="124"/>
      <c r="O160" s="124"/>
      <c r="P160" s="125" t="s">
        <v>25</v>
      </c>
      <c r="Q160" s="125"/>
      <c r="R160" s="125"/>
      <c r="S160" s="125"/>
      <c r="T160" s="125"/>
      <c r="U160" s="125"/>
      <c r="V160" s="125"/>
      <c r="W160" s="125"/>
      <c r="X160" s="125"/>
      <c r="Y160" s="126" t="s">
        <v>185</v>
      </c>
      <c r="Z160" s="127"/>
      <c r="AA160" s="127"/>
      <c r="AB160" s="127"/>
      <c r="AC160" s="110" t="s">
        <v>213</v>
      </c>
      <c r="AD160" s="110"/>
      <c r="AE160" s="110"/>
      <c r="AF160" s="110"/>
      <c r="AG160" s="110"/>
      <c r="AH160" s="126" t="s">
        <v>228</v>
      </c>
      <c r="AI160" s="123"/>
      <c r="AJ160" s="123"/>
      <c r="AK160" s="123"/>
      <c r="AL160" s="123" t="s">
        <v>19</v>
      </c>
      <c r="AM160" s="123"/>
      <c r="AN160" s="123"/>
      <c r="AO160" s="128"/>
      <c r="AP160" s="111" t="s">
        <v>187</v>
      </c>
      <c r="AQ160" s="111"/>
      <c r="AR160" s="111"/>
      <c r="AS160" s="111"/>
      <c r="AT160" s="111"/>
      <c r="AU160" s="111"/>
      <c r="AV160" s="111"/>
      <c r="AW160" s="111"/>
      <c r="AX160" s="111"/>
    </row>
    <row r="161" spans="1:51" ht="67.2" customHeight="1" x14ac:dyDescent="0.2">
      <c r="A161" s="103">
        <v>1</v>
      </c>
      <c r="B161" s="103">
        <v>1</v>
      </c>
      <c r="C161" s="118" t="s">
        <v>680</v>
      </c>
      <c r="D161" s="117"/>
      <c r="E161" s="117"/>
      <c r="F161" s="117"/>
      <c r="G161" s="117"/>
      <c r="H161" s="117"/>
      <c r="I161" s="117"/>
      <c r="J161" s="104" t="s">
        <v>260</v>
      </c>
      <c r="K161" s="105"/>
      <c r="L161" s="105"/>
      <c r="M161" s="105"/>
      <c r="N161" s="105"/>
      <c r="O161" s="105"/>
      <c r="P161" s="119" t="s">
        <v>681</v>
      </c>
      <c r="Q161" s="106"/>
      <c r="R161" s="106"/>
      <c r="S161" s="106"/>
      <c r="T161" s="106"/>
      <c r="U161" s="106"/>
      <c r="V161" s="106"/>
      <c r="W161" s="106"/>
      <c r="X161" s="106"/>
      <c r="Y161" s="107">
        <v>2.2999999999999998</v>
      </c>
      <c r="Z161" s="108"/>
      <c r="AA161" s="108"/>
      <c r="AB161" s="109"/>
      <c r="AC161" s="92" t="s">
        <v>69</v>
      </c>
      <c r="AD161" s="93"/>
      <c r="AE161" s="93"/>
      <c r="AF161" s="93"/>
      <c r="AG161" s="93"/>
      <c r="AH161" s="120" t="s">
        <v>260</v>
      </c>
      <c r="AI161" s="121"/>
      <c r="AJ161" s="121"/>
      <c r="AK161" s="121"/>
      <c r="AL161" s="96" t="s">
        <v>260</v>
      </c>
      <c r="AM161" s="97"/>
      <c r="AN161" s="97"/>
      <c r="AO161" s="98"/>
      <c r="AP161" s="99" t="s">
        <v>260</v>
      </c>
      <c r="AQ161" s="99"/>
      <c r="AR161" s="99"/>
      <c r="AS161" s="99"/>
      <c r="AT161" s="99"/>
      <c r="AU161" s="99"/>
      <c r="AV161" s="99"/>
      <c r="AW161" s="99"/>
      <c r="AX161" s="99"/>
    </row>
    <row r="162" spans="1:51" ht="24.75" customHeight="1" x14ac:dyDescent="0.2">
      <c r="A162" s="52"/>
      <c r="B162" s="52"/>
      <c r="C162" s="52"/>
      <c r="D162" s="52"/>
      <c r="E162" s="52"/>
      <c r="F162" s="52"/>
      <c r="G162" s="52"/>
      <c r="H162" s="52"/>
      <c r="I162" s="52"/>
      <c r="J162" s="53"/>
      <c r="K162" s="53"/>
      <c r="L162" s="53"/>
      <c r="M162" s="53"/>
      <c r="N162" s="53"/>
      <c r="O162" s="53"/>
      <c r="P162" s="54"/>
      <c r="Q162" s="54"/>
      <c r="R162" s="54"/>
      <c r="S162" s="54"/>
      <c r="T162" s="54"/>
      <c r="U162" s="54"/>
      <c r="V162" s="54"/>
      <c r="W162" s="54"/>
      <c r="X162" s="54"/>
      <c r="Y162" s="55"/>
      <c r="Z162" s="55"/>
      <c r="AA162" s="55"/>
      <c r="AB162" s="55"/>
      <c r="AC162" s="55"/>
      <c r="AD162" s="55"/>
      <c r="AE162" s="55"/>
      <c r="AF162" s="55"/>
      <c r="AG162" s="55"/>
      <c r="AH162" s="55"/>
      <c r="AI162" s="55"/>
      <c r="AJ162" s="55"/>
      <c r="AK162" s="55"/>
      <c r="AL162" s="55"/>
      <c r="AM162" s="55"/>
      <c r="AN162" s="55"/>
      <c r="AO162" s="55"/>
      <c r="AP162" s="54"/>
      <c r="AQ162" s="54"/>
      <c r="AR162" s="54"/>
      <c r="AS162" s="54"/>
      <c r="AT162" s="54"/>
      <c r="AU162" s="54"/>
      <c r="AV162" s="54"/>
      <c r="AW162" s="54"/>
      <c r="AX162" s="54"/>
      <c r="AY162">
        <f>COUNTA($C$165)</f>
        <v>1</v>
      </c>
    </row>
    <row r="163" spans="1:51" ht="24.75" customHeight="1" x14ac:dyDescent="0.2">
      <c r="A163" s="52"/>
      <c r="B163" s="56" t="s">
        <v>160</v>
      </c>
      <c r="C163" s="52"/>
      <c r="D163" s="52"/>
      <c r="E163" s="52"/>
      <c r="F163" s="52"/>
      <c r="G163" s="52"/>
      <c r="H163" s="52"/>
      <c r="I163" s="52"/>
      <c r="J163" s="52"/>
      <c r="K163" s="52"/>
      <c r="L163" s="52"/>
      <c r="M163" s="52"/>
      <c r="N163" s="52"/>
      <c r="O163" s="52"/>
      <c r="P163" s="57"/>
      <c r="Q163" s="57"/>
      <c r="R163" s="57"/>
      <c r="S163" s="57"/>
      <c r="T163" s="57"/>
      <c r="U163" s="57"/>
      <c r="V163" s="57"/>
      <c r="W163" s="57"/>
      <c r="X163" s="57"/>
      <c r="Y163" s="58"/>
      <c r="Z163" s="58"/>
      <c r="AA163" s="58"/>
      <c r="AB163" s="58"/>
      <c r="AC163" s="58"/>
      <c r="AD163" s="58"/>
      <c r="AE163" s="58"/>
      <c r="AF163" s="58"/>
      <c r="AG163" s="58"/>
      <c r="AH163" s="58"/>
      <c r="AI163" s="58"/>
      <c r="AJ163" s="58"/>
      <c r="AK163" s="58"/>
      <c r="AL163" s="58"/>
      <c r="AM163" s="58"/>
      <c r="AN163" s="58"/>
      <c r="AO163" s="58"/>
      <c r="AP163" s="57"/>
      <c r="AQ163" s="57"/>
      <c r="AR163" s="57"/>
      <c r="AS163" s="57"/>
      <c r="AT163" s="57"/>
      <c r="AU163" s="57"/>
      <c r="AV163" s="57"/>
      <c r="AW163" s="57"/>
      <c r="AX163" s="57"/>
      <c r="AY163">
        <f>$AY$162</f>
        <v>1</v>
      </c>
    </row>
    <row r="164" spans="1:51" ht="59.25" customHeight="1" x14ac:dyDescent="0.2">
      <c r="A164" s="123"/>
      <c r="B164" s="123"/>
      <c r="C164" s="123" t="s">
        <v>24</v>
      </c>
      <c r="D164" s="123"/>
      <c r="E164" s="123"/>
      <c r="F164" s="123"/>
      <c r="G164" s="123"/>
      <c r="H164" s="123"/>
      <c r="I164" s="123"/>
      <c r="J164" s="110" t="s">
        <v>186</v>
      </c>
      <c r="K164" s="124"/>
      <c r="L164" s="124"/>
      <c r="M164" s="124"/>
      <c r="N164" s="124"/>
      <c r="O164" s="124"/>
      <c r="P164" s="125" t="s">
        <v>25</v>
      </c>
      <c r="Q164" s="125"/>
      <c r="R164" s="125"/>
      <c r="S164" s="125"/>
      <c r="T164" s="125"/>
      <c r="U164" s="125"/>
      <c r="V164" s="125"/>
      <c r="W164" s="125"/>
      <c r="X164" s="125"/>
      <c r="Y164" s="126" t="s">
        <v>185</v>
      </c>
      <c r="Z164" s="127"/>
      <c r="AA164" s="127"/>
      <c r="AB164" s="127"/>
      <c r="AC164" s="110" t="s">
        <v>213</v>
      </c>
      <c r="AD164" s="110"/>
      <c r="AE164" s="110"/>
      <c r="AF164" s="110"/>
      <c r="AG164" s="110"/>
      <c r="AH164" s="126" t="s">
        <v>228</v>
      </c>
      <c r="AI164" s="123"/>
      <c r="AJ164" s="123"/>
      <c r="AK164" s="123"/>
      <c r="AL164" s="123" t="s">
        <v>19</v>
      </c>
      <c r="AM164" s="123"/>
      <c r="AN164" s="123"/>
      <c r="AO164" s="128"/>
      <c r="AP164" s="111" t="s">
        <v>187</v>
      </c>
      <c r="AQ164" s="111"/>
      <c r="AR164" s="111"/>
      <c r="AS164" s="111"/>
      <c r="AT164" s="111"/>
      <c r="AU164" s="111"/>
      <c r="AV164" s="111"/>
      <c r="AW164" s="111"/>
      <c r="AX164" s="111"/>
      <c r="AY164">
        <f>$AY$162</f>
        <v>1</v>
      </c>
    </row>
    <row r="165" spans="1:51" ht="30" customHeight="1" x14ac:dyDescent="0.2">
      <c r="A165" s="103">
        <v>1</v>
      </c>
      <c r="B165" s="103">
        <v>1</v>
      </c>
      <c r="C165" s="118" t="s">
        <v>682</v>
      </c>
      <c r="D165" s="117"/>
      <c r="E165" s="117"/>
      <c r="F165" s="117"/>
      <c r="G165" s="117"/>
      <c r="H165" s="117"/>
      <c r="I165" s="117"/>
      <c r="J165" s="104">
        <v>7011001070644</v>
      </c>
      <c r="K165" s="105"/>
      <c r="L165" s="105"/>
      <c r="M165" s="105"/>
      <c r="N165" s="105"/>
      <c r="O165" s="105"/>
      <c r="P165" s="119" t="s">
        <v>683</v>
      </c>
      <c r="Q165" s="106"/>
      <c r="R165" s="106"/>
      <c r="S165" s="106"/>
      <c r="T165" s="106"/>
      <c r="U165" s="106"/>
      <c r="V165" s="106"/>
      <c r="W165" s="106"/>
      <c r="X165" s="106"/>
      <c r="Y165" s="107">
        <v>0.7</v>
      </c>
      <c r="Z165" s="108"/>
      <c r="AA165" s="108"/>
      <c r="AB165" s="109"/>
      <c r="AC165" s="92" t="s">
        <v>233</v>
      </c>
      <c r="AD165" s="93"/>
      <c r="AE165" s="93"/>
      <c r="AF165" s="93"/>
      <c r="AG165" s="93"/>
      <c r="AH165" s="120">
        <v>7</v>
      </c>
      <c r="AI165" s="121"/>
      <c r="AJ165" s="121"/>
      <c r="AK165" s="121"/>
      <c r="AL165" s="96" t="s">
        <v>260</v>
      </c>
      <c r="AM165" s="97"/>
      <c r="AN165" s="97"/>
      <c r="AO165" s="98"/>
      <c r="AP165" s="99" t="s">
        <v>260</v>
      </c>
      <c r="AQ165" s="99"/>
      <c r="AR165" s="99"/>
      <c r="AS165" s="99"/>
      <c r="AT165" s="99"/>
      <c r="AU165" s="99"/>
      <c r="AV165" s="99"/>
      <c r="AW165" s="99"/>
      <c r="AX165" s="99"/>
      <c r="AY165">
        <f>$AY$162</f>
        <v>1</v>
      </c>
    </row>
    <row r="166" spans="1:51" ht="30" customHeight="1" x14ac:dyDescent="0.2">
      <c r="A166" s="103">
        <v>2</v>
      </c>
      <c r="B166" s="103">
        <v>1</v>
      </c>
      <c r="C166" s="118" t="s">
        <v>684</v>
      </c>
      <c r="D166" s="117"/>
      <c r="E166" s="117"/>
      <c r="F166" s="117"/>
      <c r="G166" s="117"/>
      <c r="H166" s="117"/>
      <c r="I166" s="117"/>
      <c r="J166" s="104">
        <v>5040002093273</v>
      </c>
      <c r="K166" s="105"/>
      <c r="L166" s="105"/>
      <c r="M166" s="105"/>
      <c r="N166" s="105"/>
      <c r="O166" s="105"/>
      <c r="P166" s="119" t="s">
        <v>685</v>
      </c>
      <c r="Q166" s="106"/>
      <c r="R166" s="106"/>
      <c r="S166" s="106"/>
      <c r="T166" s="106"/>
      <c r="U166" s="106"/>
      <c r="V166" s="106"/>
      <c r="W166" s="106"/>
      <c r="X166" s="106"/>
      <c r="Y166" s="107">
        <v>0</v>
      </c>
      <c r="Z166" s="108"/>
      <c r="AA166" s="108"/>
      <c r="AB166" s="109"/>
      <c r="AC166" s="92" t="s">
        <v>236</v>
      </c>
      <c r="AD166" s="93"/>
      <c r="AE166" s="93"/>
      <c r="AF166" s="93"/>
      <c r="AG166" s="93"/>
      <c r="AH166" s="120" t="s">
        <v>260</v>
      </c>
      <c r="AI166" s="121"/>
      <c r="AJ166" s="121"/>
      <c r="AK166" s="121"/>
      <c r="AL166" s="96" t="s">
        <v>260</v>
      </c>
      <c r="AM166" s="97"/>
      <c r="AN166" s="97"/>
      <c r="AO166" s="98"/>
      <c r="AP166" s="99" t="s">
        <v>260</v>
      </c>
      <c r="AQ166" s="99"/>
      <c r="AR166" s="99"/>
      <c r="AS166" s="99"/>
      <c r="AT166" s="99"/>
      <c r="AU166" s="99"/>
      <c r="AV166" s="99"/>
      <c r="AW166" s="99"/>
      <c r="AX166" s="99"/>
      <c r="AY166">
        <f>COUNTA($C$166)</f>
        <v>1</v>
      </c>
    </row>
    <row r="167" spans="1:51" ht="30" customHeight="1" x14ac:dyDescent="0.2">
      <c r="A167" s="103">
        <v>3</v>
      </c>
      <c r="B167" s="103">
        <v>1</v>
      </c>
      <c r="C167" s="118" t="s">
        <v>686</v>
      </c>
      <c r="D167" s="117"/>
      <c r="E167" s="117"/>
      <c r="F167" s="117"/>
      <c r="G167" s="117"/>
      <c r="H167" s="117"/>
      <c r="I167" s="117"/>
      <c r="J167" s="104" t="s">
        <v>260</v>
      </c>
      <c r="K167" s="105"/>
      <c r="L167" s="105"/>
      <c r="M167" s="105"/>
      <c r="N167" s="105"/>
      <c r="O167" s="105"/>
      <c r="P167" s="119" t="s">
        <v>687</v>
      </c>
      <c r="Q167" s="106"/>
      <c r="R167" s="106"/>
      <c r="S167" s="106"/>
      <c r="T167" s="106"/>
      <c r="U167" s="106"/>
      <c r="V167" s="106"/>
      <c r="W167" s="106"/>
      <c r="X167" s="106"/>
      <c r="Y167" s="107">
        <v>0</v>
      </c>
      <c r="Z167" s="108"/>
      <c r="AA167" s="108"/>
      <c r="AB167" s="109"/>
      <c r="AC167" s="92" t="s">
        <v>236</v>
      </c>
      <c r="AD167" s="93"/>
      <c r="AE167" s="93"/>
      <c r="AF167" s="93"/>
      <c r="AG167" s="93"/>
      <c r="AH167" s="120" t="s">
        <v>260</v>
      </c>
      <c r="AI167" s="121"/>
      <c r="AJ167" s="121"/>
      <c r="AK167" s="121"/>
      <c r="AL167" s="96" t="s">
        <v>260</v>
      </c>
      <c r="AM167" s="97"/>
      <c r="AN167" s="97"/>
      <c r="AO167" s="98"/>
      <c r="AP167" s="99" t="s">
        <v>260</v>
      </c>
      <c r="AQ167" s="99"/>
      <c r="AR167" s="99"/>
      <c r="AS167" s="99"/>
      <c r="AT167" s="99"/>
      <c r="AU167" s="99"/>
      <c r="AV167" s="99"/>
      <c r="AW167" s="99"/>
      <c r="AX167" s="99"/>
      <c r="AY167">
        <f>COUNTA($C$167)</f>
        <v>1</v>
      </c>
    </row>
    <row r="168" spans="1:51" ht="30" customHeight="1" x14ac:dyDescent="0.2">
      <c r="A168" s="103">
        <v>4</v>
      </c>
      <c r="B168" s="103">
        <v>1</v>
      </c>
      <c r="C168" s="118" t="s">
        <v>688</v>
      </c>
      <c r="D168" s="117"/>
      <c r="E168" s="117"/>
      <c r="F168" s="117"/>
      <c r="G168" s="117"/>
      <c r="H168" s="117"/>
      <c r="I168" s="117"/>
      <c r="J168" s="104" t="s">
        <v>260</v>
      </c>
      <c r="K168" s="105"/>
      <c r="L168" s="105"/>
      <c r="M168" s="105"/>
      <c r="N168" s="105"/>
      <c r="O168" s="105"/>
      <c r="P168" s="119" t="s">
        <v>687</v>
      </c>
      <c r="Q168" s="106"/>
      <c r="R168" s="106"/>
      <c r="S168" s="106"/>
      <c r="T168" s="106"/>
      <c r="U168" s="106"/>
      <c r="V168" s="106"/>
      <c r="W168" s="106"/>
      <c r="X168" s="106"/>
      <c r="Y168" s="107">
        <v>0</v>
      </c>
      <c r="Z168" s="108"/>
      <c r="AA168" s="108"/>
      <c r="AB168" s="109"/>
      <c r="AC168" s="92" t="s">
        <v>236</v>
      </c>
      <c r="AD168" s="93"/>
      <c r="AE168" s="93"/>
      <c r="AF168" s="93"/>
      <c r="AG168" s="93"/>
      <c r="AH168" s="120" t="s">
        <v>260</v>
      </c>
      <c r="AI168" s="121"/>
      <c r="AJ168" s="121"/>
      <c r="AK168" s="121"/>
      <c r="AL168" s="96" t="s">
        <v>260</v>
      </c>
      <c r="AM168" s="97"/>
      <c r="AN168" s="97"/>
      <c r="AO168" s="98"/>
      <c r="AP168" s="99" t="s">
        <v>260</v>
      </c>
      <c r="AQ168" s="99"/>
      <c r="AR168" s="99"/>
      <c r="AS168" s="99"/>
      <c r="AT168" s="99"/>
      <c r="AU168" s="99"/>
      <c r="AV168" s="99"/>
      <c r="AW168" s="99"/>
      <c r="AX168" s="99"/>
      <c r="AY168">
        <f>COUNTA($C$168)</f>
        <v>1</v>
      </c>
    </row>
    <row r="169" spans="1:51" ht="30" customHeight="1" x14ac:dyDescent="0.2">
      <c r="A169" s="103">
        <v>5</v>
      </c>
      <c r="B169" s="103">
        <v>1</v>
      </c>
      <c r="C169" s="118" t="s">
        <v>689</v>
      </c>
      <c r="D169" s="117"/>
      <c r="E169" s="117"/>
      <c r="F169" s="117"/>
      <c r="G169" s="117"/>
      <c r="H169" s="117"/>
      <c r="I169" s="117"/>
      <c r="J169" s="104" t="s">
        <v>260</v>
      </c>
      <c r="K169" s="105"/>
      <c r="L169" s="105"/>
      <c r="M169" s="105"/>
      <c r="N169" s="105"/>
      <c r="O169" s="105"/>
      <c r="P169" s="119" t="s">
        <v>687</v>
      </c>
      <c r="Q169" s="106"/>
      <c r="R169" s="106"/>
      <c r="S169" s="106"/>
      <c r="T169" s="106"/>
      <c r="U169" s="106"/>
      <c r="V169" s="106"/>
      <c r="W169" s="106"/>
      <c r="X169" s="106"/>
      <c r="Y169" s="107">
        <v>0</v>
      </c>
      <c r="Z169" s="108"/>
      <c r="AA169" s="108"/>
      <c r="AB169" s="109"/>
      <c r="AC169" s="92" t="s">
        <v>236</v>
      </c>
      <c r="AD169" s="93"/>
      <c r="AE169" s="93"/>
      <c r="AF169" s="93"/>
      <c r="AG169" s="93"/>
      <c r="AH169" s="120" t="s">
        <v>260</v>
      </c>
      <c r="AI169" s="121"/>
      <c r="AJ169" s="121"/>
      <c r="AK169" s="121"/>
      <c r="AL169" s="96" t="s">
        <v>260</v>
      </c>
      <c r="AM169" s="97"/>
      <c r="AN169" s="97"/>
      <c r="AO169" s="98"/>
      <c r="AP169" s="99" t="s">
        <v>260</v>
      </c>
      <c r="AQ169" s="99"/>
      <c r="AR169" s="99"/>
      <c r="AS169" s="99"/>
      <c r="AT169" s="99"/>
      <c r="AU169" s="99"/>
      <c r="AV169" s="99"/>
      <c r="AW169" s="99"/>
      <c r="AX169" s="99"/>
      <c r="AY169">
        <f>COUNTA($C$169)</f>
        <v>1</v>
      </c>
    </row>
    <row r="170" spans="1:51" ht="30" customHeight="1" x14ac:dyDescent="0.2">
      <c r="A170" s="103">
        <v>6</v>
      </c>
      <c r="B170" s="103">
        <v>1</v>
      </c>
      <c r="C170" s="118" t="s">
        <v>690</v>
      </c>
      <c r="D170" s="117"/>
      <c r="E170" s="117"/>
      <c r="F170" s="117"/>
      <c r="G170" s="117"/>
      <c r="H170" s="117"/>
      <c r="I170" s="117"/>
      <c r="J170" s="104" t="s">
        <v>260</v>
      </c>
      <c r="K170" s="105"/>
      <c r="L170" s="105"/>
      <c r="M170" s="105"/>
      <c r="N170" s="105"/>
      <c r="O170" s="105"/>
      <c r="P170" s="119" t="s">
        <v>687</v>
      </c>
      <c r="Q170" s="106"/>
      <c r="R170" s="106"/>
      <c r="S170" s="106"/>
      <c r="T170" s="106"/>
      <c r="U170" s="106"/>
      <c r="V170" s="106"/>
      <c r="W170" s="106"/>
      <c r="X170" s="106"/>
      <c r="Y170" s="107">
        <v>0</v>
      </c>
      <c r="Z170" s="108"/>
      <c r="AA170" s="108"/>
      <c r="AB170" s="109"/>
      <c r="AC170" s="92" t="s">
        <v>236</v>
      </c>
      <c r="AD170" s="93"/>
      <c r="AE170" s="93"/>
      <c r="AF170" s="93"/>
      <c r="AG170" s="93"/>
      <c r="AH170" s="120" t="s">
        <v>260</v>
      </c>
      <c r="AI170" s="121"/>
      <c r="AJ170" s="121"/>
      <c r="AK170" s="121"/>
      <c r="AL170" s="96" t="s">
        <v>260</v>
      </c>
      <c r="AM170" s="97"/>
      <c r="AN170" s="97"/>
      <c r="AO170" s="98"/>
      <c r="AP170" s="99" t="s">
        <v>260</v>
      </c>
      <c r="AQ170" s="99"/>
      <c r="AR170" s="99"/>
      <c r="AS170" s="99"/>
      <c r="AT170" s="99"/>
      <c r="AU170" s="99"/>
      <c r="AV170" s="99"/>
      <c r="AW170" s="99"/>
      <c r="AX170" s="99"/>
      <c r="AY170">
        <f>COUNTA($C$170)</f>
        <v>1</v>
      </c>
    </row>
    <row r="171" spans="1:51" ht="30" customHeight="1" x14ac:dyDescent="0.2">
      <c r="A171" s="103">
        <v>7</v>
      </c>
      <c r="B171" s="103">
        <v>1</v>
      </c>
      <c r="C171" s="118" t="s">
        <v>691</v>
      </c>
      <c r="D171" s="117"/>
      <c r="E171" s="117"/>
      <c r="F171" s="117"/>
      <c r="G171" s="117"/>
      <c r="H171" s="117"/>
      <c r="I171" s="117"/>
      <c r="J171" s="104" t="s">
        <v>260</v>
      </c>
      <c r="K171" s="105"/>
      <c r="L171" s="105"/>
      <c r="M171" s="105"/>
      <c r="N171" s="105"/>
      <c r="O171" s="105"/>
      <c r="P171" s="119" t="s">
        <v>687</v>
      </c>
      <c r="Q171" s="106"/>
      <c r="R171" s="106"/>
      <c r="S171" s="106"/>
      <c r="T171" s="106"/>
      <c r="U171" s="106"/>
      <c r="V171" s="106"/>
      <c r="W171" s="106"/>
      <c r="X171" s="106"/>
      <c r="Y171" s="107">
        <v>0</v>
      </c>
      <c r="Z171" s="108"/>
      <c r="AA171" s="108"/>
      <c r="AB171" s="109"/>
      <c r="AC171" s="92" t="s">
        <v>236</v>
      </c>
      <c r="AD171" s="93"/>
      <c r="AE171" s="93"/>
      <c r="AF171" s="93"/>
      <c r="AG171" s="93"/>
      <c r="AH171" s="120" t="s">
        <v>260</v>
      </c>
      <c r="AI171" s="121"/>
      <c r="AJ171" s="121"/>
      <c r="AK171" s="121"/>
      <c r="AL171" s="96" t="s">
        <v>260</v>
      </c>
      <c r="AM171" s="97"/>
      <c r="AN171" s="97"/>
      <c r="AO171" s="98"/>
      <c r="AP171" s="99" t="s">
        <v>260</v>
      </c>
      <c r="AQ171" s="99"/>
      <c r="AR171" s="99"/>
      <c r="AS171" s="99"/>
      <c r="AT171" s="99"/>
      <c r="AU171" s="99"/>
      <c r="AV171" s="99"/>
      <c r="AW171" s="99"/>
      <c r="AX171" s="99"/>
      <c r="AY171">
        <f>COUNTA($C$171)</f>
        <v>1</v>
      </c>
    </row>
    <row r="172" spans="1:51" ht="30" customHeight="1" x14ac:dyDescent="0.2">
      <c r="A172" s="103">
        <v>8</v>
      </c>
      <c r="B172" s="103">
        <v>1</v>
      </c>
      <c r="C172" s="118" t="s">
        <v>692</v>
      </c>
      <c r="D172" s="117"/>
      <c r="E172" s="117"/>
      <c r="F172" s="117"/>
      <c r="G172" s="117"/>
      <c r="H172" s="117"/>
      <c r="I172" s="117"/>
      <c r="J172" s="104" t="s">
        <v>260</v>
      </c>
      <c r="K172" s="105"/>
      <c r="L172" s="105"/>
      <c r="M172" s="105"/>
      <c r="N172" s="105"/>
      <c r="O172" s="105"/>
      <c r="P172" s="119" t="s">
        <v>687</v>
      </c>
      <c r="Q172" s="106"/>
      <c r="R172" s="106"/>
      <c r="S172" s="106"/>
      <c r="T172" s="106"/>
      <c r="U172" s="106"/>
      <c r="V172" s="106"/>
      <c r="W172" s="106"/>
      <c r="X172" s="106"/>
      <c r="Y172" s="107">
        <v>0</v>
      </c>
      <c r="Z172" s="108"/>
      <c r="AA172" s="108"/>
      <c r="AB172" s="109"/>
      <c r="AC172" s="92" t="s">
        <v>236</v>
      </c>
      <c r="AD172" s="93"/>
      <c r="AE172" s="93"/>
      <c r="AF172" s="93"/>
      <c r="AG172" s="93"/>
      <c r="AH172" s="120" t="s">
        <v>260</v>
      </c>
      <c r="AI172" s="121"/>
      <c r="AJ172" s="121"/>
      <c r="AK172" s="121"/>
      <c r="AL172" s="96" t="s">
        <v>260</v>
      </c>
      <c r="AM172" s="97"/>
      <c r="AN172" s="97"/>
      <c r="AO172" s="98"/>
      <c r="AP172" s="99" t="s">
        <v>260</v>
      </c>
      <c r="AQ172" s="99"/>
      <c r="AR172" s="99"/>
      <c r="AS172" s="99"/>
      <c r="AT172" s="99"/>
      <c r="AU172" s="99"/>
      <c r="AV172" s="99"/>
      <c r="AW172" s="99"/>
      <c r="AX172" s="99"/>
      <c r="AY172">
        <f>COUNTA($C$172)</f>
        <v>1</v>
      </c>
    </row>
    <row r="173" spans="1:51" ht="30" customHeight="1" x14ac:dyDescent="0.2">
      <c r="A173" s="103">
        <v>9</v>
      </c>
      <c r="B173" s="103">
        <v>1</v>
      </c>
      <c r="C173" s="118" t="s">
        <v>693</v>
      </c>
      <c r="D173" s="117"/>
      <c r="E173" s="117"/>
      <c r="F173" s="117"/>
      <c r="G173" s="117"/>
      <c r="H173" s="117"/>
      <c r="I173" s="117"/>
      <c r="J173" s="104" t="s">
        <v>260</v>
      </c>
      <c r="K173" s="105"/>
      <c r="L173" s="105"/>
      <c r="M173" s="105"/>
      <c r="N173" s="105"/>
      <c r="O173" s="105"/>
      <c r="P173" s="119" t="s">
        <v>687</v>
      </c>
      <c r="Q173" s="106"/>
      <c r="R173" s="106"/>
      <c r="S173" s="106"/>
      <c r="T173" s="106"/>
      <c r="U173" s="106"/>
      <c r="V173" s="106"/>
      <c r="W173" s="106"/>
      <c r="X173" s="106"/>
      <c r="Y173" s="107">
        <v>0</v>
      </c>
      <c r="Z173" s="108"/>
      <c r="AA173" s="108"/>
      <c r="AB173" s="109"/>
      <c r="AC173" s="92" t="s">
        <v>236</v>
      </c>
      <c r="AD173" s="93"/>
      <c r="AE173" s="93"/>
      <c r="AF173" s="93"/>
      <c r="AG173" s="93"/>
      <c r="AH173" s="120" t="s">
        <v>260</v>
      </c>
      <c r="AI173" s="121"/>
      <c r="AJ173" s="121"/>
      <c r="AK173" s="121"/>
      <c r="AL173" s="96" t="s">
        <v>260</v>
      </c>
      <c r="AM173" s="97"/>
      <c r="AN173" s="97"/>
      <c r="AO173" s="98"/>
      <c r="AP173" s="99" t="s">
        <v>260</v>
      </c>
      <c r="AQ173" s="99"/>
      <c r="AR173" s="99"/>
      <c r="AS173" s="99"/>
      <c r="AT173" s="99"/>
      <c r="AU173" s="99"/>
      <c r="AV173" s="99"/>
      <c r="AW173" s="99"/>
      <c r="AX173" s="99"/>
      <c r="AY173">
        <f>COUNTA($C$173)</f>
        <v>1</v>
      </c>
    </row>
    <row r="174" spans="1:51" ht="30" customHeight="1" x14ac:dyDescent="0.2">
      <c r="A174" s="103">
        <v>10</v>
      </c>
      <c r="B174" s="103">
        <v>1</v>
      </c>
      <c r="C174" s="118" t="s">
        <v>694</v>
      </c>
      <c r="D174" s="117"/>
      <c r="E174" s="117"/>
      <c r="F174" s="117"/>
      <c r="G174" s="117"/>
      <c r="H174" s="117"/>
      <c r="I174" s="117"/>
      <c r="J174" s="104" t="s">
        <v>260</v>
      </c>
      <c r="K174" s="105"/>
      <c r="L174" s="105"/>
      <c r="M174" s="105"/>
      <c r="N174" s="105"/>
      <c r="O174" s="105"/>
      <c r="P174" s="119" t="s">
        <v>687</v>
      </c>
      <c r="Q174" s="106"/>
      <c r="R174" s="106"/>
      <c r="S174" s="106"/>
      <c r="T174" s="106"/>
      <c r="U174" s="106"/>
      <c r="V174" s="106"/>
      <c r="W174" s="106"/>
      <c r="X174" s="106"/>
      <c r="Y174" s="107">
        <v>0</v>
      </c>
      <c r="Z174" s="108"/>
      <c r="AA174" s="108"/>
      <c r="AB174" s="109"/>
      <c r="AC174" s="92" t="s">
        <v>236</v>
      </c>
      <c r="AD174" s="93"/>
      <c r="AE174" s="93"/>
      <c r="AF174" s="93"/>
      <c r="AG174" s="93"/>
      <c r="AH174" s="120" t="s">
        <v>260</v>
      </c>
      <c r="AI174" s="121"/>
      <c r="AJ174" s="121"/>
      <c r="AK174" s="121"/>
      <c r="AL174" s="96" t="s">
        <v>260</v>
      </c>
      <c r="AM174" s="97"/>
      <c r="AN174" s="97"/>
      <c r="AO174" s="98"/>
      <c r="AP174" s="99" t="s">
        <v>260</v>
      </c>
      <c r="AQ174" s="99"/>
      <c r="AR174" s="99"/>
      <c r="AS174" s="99"/>
      <c r="AT174" s="99"/>
      <c r="AU174" s="99"/>
      <c r="AV174" s="99"/>
      <c r="AW174" s="99"/>
      <c r="AX174" s="99"/>
      <c r="AY174">
        <f>COUNTA($C$174)</f>
        <v>1</v>
      </c>
    </row>
    <row r="175" spans="1:51" ht="24.75" customHeight="1" x14ac:dyDescent="0.2">
      <c r="A175" s="59"/>
      <c r="B175" s="59"/>
      <c r="C175" s="59"/>
      <c r="D175" s="59"/>
      <c r="E175" s="59"/>
      <c r="F175" s="59"/>
      <c r="G175" s="59"/>
      <c r="H175" s="59"/>
      <c r="I175" s="59"/>
      <c r="J175" s="59"/>
      <c r="K175" s="59"/>
      <c r="L175" s="59"/>
      <c r="M175" s="59"/>
      <c r="N175" s="59"/>
      <c r="O175" s="59"/>
      <c r="P175" s="60"/>
      <c r="Q175" s="60"/>
      <c r="R175" s="60"/>
      <c r="S175" s="60"/>
      <c r="T175" s="60"/>
      <c r="U175" s="60"/>
      <c r="V175" s="60"/>
      <c r="W175" s="60"/>
      <c r="X175" s="60"/>
      <c r="Y175" s="61"/>
      <c r="Z175" s="61"/>
      <c r="AA175" s="61"/>
      <c r="AB175" s="61"/>
      <c r="AC175" s="61"/>
      <c r="AD175" s="61"/>
      <c r="AE175" s="61"/>
      <c r="AF175" s="61"/>
      <c r="AG175" s="61"/>
      <c r="AH175" s="61"/>
      <c r="AI175" s="61"/>
      <c r="AJ175" s="61"/>
      <c r="AK175" s="61"/>
      <c r="AL175" s="61"/>
      <c r="AM175" s="61"/>
      <c r="AN175" s="61"/>
      <c r="AO175" s="61"/>
      <c r="AP175" s="60"/>
      <c r="AQ175" s="60"/>
      <c r="AR175" s="60"/>
      <c r="AS175" s="60"/>
      <c r="AT175" s="60"/>
      <c r="AU175" s="60"/>
      <c r="AV175" s="60"/>
      <c r="AW175" s="60"/>
      <c r="AX175" s="60"/>
      <c r="AY175">
        <f>COUNTA($C$178)</f>
        <v>1</v>
      </c>
    </row>
    <row r="176" spans="1:51" ht="24.75" customHeight="1" x14ac:dyDescent="0.2">
      <c r="A176" s="52"/>
      <c r="B176" s="56" t="s">
        <v>204</v>
      </c>
      <c r="C176" s="52"/>
      <c r="D176" s="52"/>
      <c r="E176" s="52"/>
      <c r="F176" s="52"/>
      <c r="G176" s="52"/>
      <c r="H176" s="52"/>
      <c r="I176" s="52"/>
      <c r="J176" s="52"/>
      <c r="K176" s="52"/>
      <c r="L176" s="52"/>
      <c r="M176" s="52"/>
      <c r="N176" s="52"/>
      <c r="O176" s="52"/>
      <c r="P176" s="57"/>
      <c r="Q176" s="57"/>
      <c r="R176" s="57"/>
      <c r="S176" s="57"/>
      <c r="T176" s="57"/>
      <c r="U176" s="57"/>
      <c r="V176" s="57"/>
      <c r="W176" s="57"/>
      <c r="X176" s="57"/>
      <c r="Y176" s="58"/>
      <c r="Z176" s="58"/>
      <c r="AA176" s="58"/>
      <c r="AB176" s="58"/>
      <c r="AC176" s="58"/>
      <c r="AD176" s="58"/>
      <c r="AE176" s="58"/>
      <c r="AF176" s="58"/>
      <c r="AG176" s="58"/>
      <c r="AH176" s="58"/>
      <c r="AI176" s="58"/>
      <c r="AJ176" s="58"/>
      <c r="AK176" s="58"/>
      <c r="AL176" s="58"/>
      <c r="AM176" s="58"/>
      <c r="AN176" s="58"/>
      <c r="AO176" s="58"/>
      <c r="AP176" s="57"/>
      <c r="AQ176" s="57"/>
      <c r="AR176" s="57"/>
      <c r="AS176" s="57"/>
      <c r="AT176" s="57"/>
      <c r="AU176" s="57"/>
      <c r="AV176" s="57"/>
      <c r="AW176" s="57"/>
      <c r="AX176" s="57"/>
      <c r="AY176">
        <f>$AY$175</f>
        <v>1</v>
      </c>
    </row>
    <row r="177" spans="1:51" ht="59.25" customHeight="1" x14ac:dyDescent="0.2">
      <c r="A177" s="123"/>
      <c r="B177" s="123"/>
      <c r="C177" s="123" t="s">
        <v>24</v>
      </c>
      <c r="D177" s="123"/>
      <c r="E177" s="123"/>
      <c r="F177" s="123"/>
      <c r="G177" s="123"/>
      <c r="H177" s="123"/>
      <c r="I177" s="123"/>
      <c r="J177" s="110" t="s">
        <v>186</v>
      </c>
      <c r="K177" s="124"/>
      <c r="L177" s="124"/>
      <c r="M177" s="124"/>
      <c r="N177" s="124"/>
      <c r="O177" s="124"/>
      <c r="P177" s="125" t="s">
        <v>25</v>
      </c>
      <c r="Q177" s="125"/>
      <c r="R177" s="125"/>
      <c r="S177" s="125"/>
      <c r="T177" s="125"/>
      <c r="U177" s="125"/>
      <c r="V177" s="125"/>
      <c r="W177" s="125"/>
      <c r="X177" s="125"/>
      <c r="Y177" s="126" t="s">
        <v>185</v>
      </c>
      <c r="Z177" s="127"/>
      <c r="AA177" s="127"/>
      <c r="AB177" s="127"/>
      <c r="AC177" s="110" t="s">
        <v>213</v>
      </c>
      <c r="AD177" s="110"/>
      <c r="AE177" s="110"/>
      <c r="AF177" s="110"/>
      <c r="AG177" s="110"/>
      <c r="AH177" s="126" t="s">
        <v>228</v>
      </c>
      <c r="AI177" s="123"/>
      <c r="AJ177" s="123"/>
      <c r="AK177" s="123"/>
      <c r="AL177" s="123" t="s">
        <v>19</v>
      </c>
      <c r="AM177" s="123"/>
      <c r="AN177" s="123"/>
      <c r="AO177" s="128"/>
      <c r="AP177" s="111" t="s">
        <v>187</v>
      </c>
      <c r="AQ177" s="111"/>
      <c r="AR177" s="111"/>
      <c r="AS177" s="111"/>
      <c r="AT177" s="111"/>
      <c r="AU177" s="111"/>
      <c r="AV177" s="111"/>
      <c r="AW177" s="111"/>
      <c r="AX177" s="111"/>
      <c r="AY177">
        <f>$AY$175</f>
        <v>1</v>
      </c>
    </row>
    <row r="178" spans="1:51" ht="30" customHeight="1" x14ac:dyDescent="0.2">
      <c r="A178" s="103">
        <v>1</v>
      </c>
      <c r="B178" s="103">
        <v>1</v>
      </c>
      <c r="C178" s="118" t="s">
        <v>695</v>
      </c>
      <c r="D178" s="117"/>
      <c r="E178" s="117"/>
      <c r="F178" s="117"/>
      <c r="G178" s="117"/>
      <c r="H178" s="117"/>
      <c r="I178" s="117"/>
      <c r="J178" s="104">
        <v>7011101000360</v>
      </c>
      <c r="K178" s="105"/>
      <c r="L178" s="105"/>
      <c r="M178" s="105"/>
      <c r="N178" s="105"/>
      <c r="O178" s="105"/>
      <c r="P178" s="119" t="s">
        <v>696</v>
      </c>
      <c r="Q178" s="106"/>
      <c r="R178" s="106"/>
      <c r="S178" s="106"/>
      <c r="T178" s="106"/>
      <c r="U178" s="106"/>
      <c r="V178" s="106"/>
      <c r="W178" s="106"/>
      <c r="X178" s="106"/>
      <c r="Y178" s="107">
        <v>4.3</v>
      </c>
      <c r="Z178" s="108"/>
      <c r="AA178" s="108"/>
      <c r="AB178" s="109"/>
      <c r="AC178" s="92" t="s">
        <v>229</v>
      </c>
      <c r="AD178" s="93"/>
      <c r="AE178" s="93"/>
      <c r="AF178" s="93"/>
      <c r="AG178" s="93"/>
      <c r="AH178" s="120">
        <v>3</v>
      </c>
      <c r="AI178" s="121"/>
      <c r="AJ178" s="121"/>
      <c r="AK178" s="121"/>
      <c r="AL178" s="96" t="s">
        <v>260</v>
      </c>
      <c r="AM178" s="97"/>
      <c r="AN178" s="97"/>
      <c r="AO178" s="98"/>
      <c r="AP178" s="99" t="s">
        <v>260</v>
      </c>
      <c r="AQ178" s="99"/>
      <c r="AR178" s="99"/>
      <c r="AS178" s="99"/>
      <c r="AT178" s="99"/>
      <c r="AU178" s="99"/>
      <c r="AV178" s="99"/>
      <c r="AW178" s="99"/>
      <c r="AX178" s="99"/>
      <c r="AY178">
        <f>$AY$175</f>
        <v>1</v>
      </c>
    </row>
    <row r="179" spans="1:51" ht="30" customHeight="1" x14ac:dyDescent="0.2">
      <c r="A179" s="103">
        <v>2</v>
      </c>
      <c r="B179" s="103">
        <v>1</v>
      </c>
      <c r="C179" s="118" t="s">
        <v>697</v>
      </c>
      <c r="D179" s="117"/>
      <c r="E179" s="117"/>
      <c r="F179" s="117"/>
      <c r="G179" s="117"/>
      <c r="H179" s="117"/>
      <c r="I179" s="117"/>
      <c r="J179" s="104">
        <v>6010901011444</v>
      </c>
      <c r="K179" s="105"/>
      <c r="L179" s="105"/>
      <c r="M179" s="105"/>
      <c r="N179" s="105"/>
      <c r="O179" s="105"/>
      <c r="P179" s="119" t="s">
        <v>698</v>
      </c>
      <c r="Q179" s="106"/>
      <c r="R179" s="106"/>
      <c r="S179" s="106"/>
      <c r="T179" s="106"/>
      <c r="U179" s="106"/>
      <c r="V179" s="106"/>
      <c r="W179" s="106"/>
      <c r="X179" s="106"/>
      <c r="Y179" s="107">
        <v>0</v>
      </c>
      <c r="Z179" s="108"/>
      <c r="AA179" s="108"/>
      <c r="AB179" s="109"/>
      <c r="AC179" s="92" t="s">
        <v>235</v>
      </c>
      <c r="AD179" s="93"/>
      <c r="AE179" s="93"/>
      <c r="AF179" s="93"/>
      <c r="AG179" s="93"/>
      <c r="AH179" s="120" t="s">
        <v>260</v>
      </c>
      <c r="AI179" s="121"/>
      <c r="AJ179" s="121"/>
      <c r="AK179" s="121"/>
      <c r="AL179" s="96" t="s">
        <v>260</v>
      </c>
      <c r="AM179" s="97"/>
      <c r="AN179" s="97"/>
      <c r="AO179" s="98"/>
      <c r="AP179" s="99" t="s">
        <v>260</v>
      </c>
      <c r="AQ179" s="99"/>
      <c r="AR179" s="99"/>
      <c r="AS179" s="99"/>
      <c r="AT179" s="99"/>
      <c r="AU179" s="99"/>
      <c r="AV179" s="99"/>
      <c r="AW179" s="99"/>
      <c r="AX179" s="99"/>
      <c r="AY179">
        <f>COUNTA($C$179)</f>
        <v>1</v>
      </c>
    </row>
    <row r="180" spans="1:51" ht="24.75" customHeight="1" x14ac:dyDescent="0.2">
      <c r="A180" s="59"/>
      <c r="B180" s="59"/>
      <c r="C180" s="59"/>
      <c r="D180" s="59"/>
      <c r="E180" s="59"/>
      <c r="F180" s="59"/>
      <c r="G180" s="59"/>
      <c r="H180" s="59"/>
      <c r="I180" s="59"/>
      <c r="J180" s="59"/>
      <c r="K180" s="59"/>
      <c r="L180" s="59"/>
      <c r="M180" s="59"/>
      <c r="N180" s="59"/>
      <c r="O180" s="59"/>
      <c r="P180" s="60"/>
      <c r="Q180" s="60"/>
      <c r="R180" s="60"/>
      <c r="S180" s="60"/>
      <c r="T180" s="60"/>
      <c r="U180" s="60"/>
      <c r="V180" s="60"/>
      <c r="W180" s="60"/>
      <c r="X180" s="60"/>
      <c r="Y180" s="61"/>
      <c r="Z180" s="61"/>
      <c r="AA180" s="61"/>
      <c r="AB180" s="61"/>
      <c r="AC180" s="61"/>
      <c r="AD180" s="61"/>
      <c r="AE180" s="61"/>
      <c r="AF180" s="61"/>
      <c r="AG180" s="61"/>
      <c r="AH180" s="61"/>
      <c r="AI180" s="61"/>
      <c r="AJ180" s="61"/>
      <c r="AK180" s="61"/>
      <c r="AL180" s="61"/>
      <c r="AM180" s="61"/>
      <c r="AN180" s="61"/>
      <c r="AO180" s="61"/>
      <c r="AP180" s="60"/>
      <c r="AQ180" s="60"/>
      <c r="AR180" s="60"/>
      <c r="AS180" s="60"/>
      <c r="AT180" s="60"/>
      <c r="AU180" s="60"/>
      <c r="AV180" s="60"/>
      <c r="AW180" s="60"/>
      <c r="AX180" s="60"/>
      <c r="AY180">
        <f>COUNTA($C$183)</f>
        <v>1</v>
      </c>
    </row>
    <row r="181" spans="1:51" ht="24.75" customHeight="1" x14ac:dyDescent="0.2">
      <c r="A181" s="52"/>
      <c r="B181" s="56" t="s">
        <v>161</v>
      </c>
      <c r="C181" s="52"/>
      <c r="D181" s="52"/>
      <c r="E181" s="52"/>
      <c r="F181" s="52"/>
      <c r="G181" s="52"/>
      <c r="H181" s="52"/>
      <c r="I181" s="52"/>
      <c r="J181" s="52"/>
      <c r="K181" s="52"/>
      <c r="L181" s="52"/>
      <c r="M181" s="52"/>
      <c r="N181" s="52"/>
      <c r="O181" s="52"/>
      <c r="P181" s="57"/>
      <c r="Q181" s="57"/>
      <c r="R181" s="57"/>
      <c r="S181" s="57"/>
      <c r="T181" s="57"/>
      <c r="U181" s="57"/>
      <c r="V181" s="57"/>
      <c r="W181" s="57"/>
      <c r="X181" s="57"/>
      <c r="Y181" s="58"/>
      <c r="Z181" s="58"/>
      <c r="AA181" s="58"/>
      <c r="AB181" s="58"/>
      <c r="AC181" s="58"/>
      <c r="AD181" s="58"/>
      <c r="AE181" s="58"/>
      <c r="AF181" s="58"/>
      <c r="AG181" s="58"/>
      <c r="AH181" s="58"/>
      <c r="AI181" s="58"/>
      <c r="AJ181" s="58"/>
      <c r="AK181" s="58"/>
      <c r="AL181" s="58"/>
      <c r="AM181" s="58"/>
      <c r="AN181" s="58"/>
      <c r="AO181" s="58"/>
      <c r="AP181" s="57"/>
      <c r="AQ181" s="57"/>
      <c r="AR181" s="57"/>
      <c r="AS181" s="57"/>
      <c r="AT181" s="57"/>
      <c r="AU181" s="57"/>
      <c r="AV181" s="57"/>
      <c r="AW181" s="57"/>
      <c r="AX181" s="57"/>
      <c r="AY181">
        <f>$AY$180</f>
        <v>1</v>
      </c>
    </row>
    <row r="182" spans="1:51" ht="59.25" customHeight="1" x14ac:dyDescent="0.2">
      <c r="A182" s="123"/>
      <c r="B182" s="123"/>
      <c r="C182" s="123" t="s">
        <v>24</v>
      </c>
      <c r="D182" s="123"/>
      <c r="E182" s="123"/>
      <c r="F182" s="123"/>
      <c r="G182" s="123"/>
      <c r="H182" s="123"/>
      <c r="I182" s="123"/>
      <c r="J182" s="110" t="s">
        <v>186</v>
      </c>
      <c r="K182" s="124"/>
      <c r="L182" s="124"/>
      <c r="M182" s="124"/>
      <c r="N182" s="124"/>
      <c r="O182" s="124"/>
      <c r="P182" s="125" t="s">
        <v>25</v>
      </c>
      <c r="Q182" s="125"/>
      <c r="R182" s="125"/>
      <c r="S182" s="125"/>
      <c r="T182" s="125"/>
      <c r="U182" s="125"/>
      <c r="V182" s="125"/>
      <c r="W182" s="125"/>
      <c r="X182" s="125"/>
      <c r="Y182" s="126" t="s">
        <v>185</v>
      </c>
      <c r="Z182" s="127"/>
      <c r="AA182" s="127"/>
      <c r="AB182" s="127"/>
      <c r="AC182" s="110" t="s">
        <v>213</v>
      </c>
      <c r="AD182" s="110"/>
      <c r="AE182" s="110"/>
      <c r="AF182" s="110"/>
      <c r="AG182" s="110"/>
      <c r="AH182" s="126" t="s">
        <v>228</v>
      </c>
      <c r="AI182" s="123"/>
      <c r="AJ182" s="123"/>
      <c r="AK182" s="123"/>
      <c r="AL182" s="123" t="s">
        <v>19</v>
      </c>
      <c r="AM182" s="123"/>
      <c r="AN182" s="123"/>
      <c r="AO182" s="128"/>
      <c r="AP182" s="111" t="s">
        <v>187</v>
      </c>
      <c r="AQ182" s="111"/>
      <c r="AR182" s="111"/>
      <c r="AS182" s="111"/>
      <c r="AT182" s="111"/>
      <c r="AU182" s="111"/>
      <c r="AV182" s="111"/>
      <c r="AW182" s="111"/>
      <c r="AX182" s="111"/>
      <c r="AY182">
        <f>$AY$180</f>
        <v>1</v>
      </c>
    </row>
    <row r="183" spans="1:51" ht="30" customHeight="1" x14ac:dyDescent="0.2">
      <c r="A183" s="103">
        <v>1</v>
      </c>
      <c r="B183" s="103">
        <v>1</v>
      </c>
      <c r="C183" s="118" t="s">
        <v>699</v>
      </c>
      <c r="D183" s="117"/>
      <c r="E183" s="117"/>
      <c r="F183" s="117"/>
      <c r="G183" s="117"/>
      <c r="H183" s="117"/>
      <c r="I183" s="117"/>
      <c r="J183" s="104">
        <v>5010801021701</v>
      </c>
      <c r="K183" s="105"/>
      <c r="L183" s="105"/>
      <c r="M183" s="105"/>
      <c r="N183" s="105"/>
      <c r="O183" s="105"/>
      <c r="P183" s="119" t="s">
        <v>700</v>
      </c>
      <c r="Q183" s="106"/>
      <c r="R183" s="106"/>
      <c r="S183" s="106"/>
      <c r="T183" s="106"/>
      <c r="U183" s="106"/>
      <c r="V183" s="106"/>
      <c r="W183" s="106"/>
      <c r="X183" s="106"/>
      <c r="Y183" s="107">
        <v>2.4</v>
      </c>
      <c r="Z183" s="108"/>
      <c r="AA183" s="108"/>
      <c r="AB183" s="109"/>
      <c r="AC183" s="92" t="s">
        <v>229</v>
      </c>
      <c r="AD183" s="93"/>
      <c r="AE183" s="93"/>
      <c r="AF183" s="93"/>
      <c r="AG183" s="93"/>
      <c r="AH183" s="120">
        <v>7</v>
      </c>
      <c r="AI183" s="121"/>
      <c r="AJ183" s="121"/>
      <c r="AK183" s="121"/>
      <c r="AL183" s="96" t="s">
        <v>260</v>
      </c>
      <c r="AM183" s="97"/>
      <c r="AN183" s="97"/>
      <c r="AO183" s="98"/>
      <c r="AP183" s="99" t="s">
        <v>260</v>
      </c>
      <c r="AQ183" s="99"/>
      <c r="AR183" s="99"/>
      <c r="AS183" s="99"/>
      <c r="AT183" s="99"/>
      <c r="AU183" s="99"/>
      <c r="AV183" s="99"/>
      <c r="AW183" s="99"/>
      <c r="AX183" s="99"/>
      <c r="AY183">
        <f>$AY$180</f>
        <v>1</v>
      </c>
    </row>
    <row r="184" spans="1:51" ht="24.75" customHeight="1" x14ac:dyDescent="0.2">
      <c r="A184" s="59"/>
      <c r="B184" s="59"/>
      <c r="C184" s="59"/>
      <c r="D184" s="59"/>
      <c r="E184" s="59"/>
      <c r="F184" s="59"/>
      <c r="G184" s="59"/>
      <c r="H184" s="59"/>
      <c r="I184" s="59"/>
      <c r="J184" s="59"/>
      <c r="K184" s="59"/>
      <c r="L184" s="59"/>
      <c r="M184" s="59"/>
      <c r="N184" s="59"/>
      <c r="O184" s="59"/>
      <c r="P184" s="60"/>
      <c r="Q184" s="60"/>
      <c r="R184" s="60"/>
      <c r="S184" s="60"/>
      <c r="T184" s="60"/>
      <c r="U184" s="60"/>
      <c r="V184" s="60"/>
      <c r="W184" s="60"/>
      <c r="X184" s="60"/>
      <c r="Y184" s="61"/>
      <c r="Z184" s="61"/>
      <c r="AA184" s="61"/>
      <c r="AB184" s="61"/>
      <c r="AC184" s="61"/>
      <c r="AD184" s="61"/>
      <c r="AE184" s="61"/>
      <c r="AF184" s="61"/>
      <c r="AG184" s="61"/>
      <c r="AH184" s="61"/>
      <c r="AI184" s="61"/>
      <c r="AJ184" s="61"/>
      <c r="AK184" s="61"/>
      <c r="AL184" s="61"/>
      <c r="AM184" s="61"/>
      <c r="AN184" s="61"/>
      <c r="AO184" s="61"/>
      <c r="AP184" s="60"/>
      <c r="AQ184" s="60"/>
      <c r="AR184" s="60"/>
      <c r="AS184" s="60"/>
      <c r="AT184" s="60"/>
      <c r="AU184" s="60"/>
      <c r="AV184" s="60"/>
      <c r="AW184" s="60"/>
      <c r="AX184" s="60"/>
      <c r="AY184">
        <f>COUNTA($C$187)</f>
        <v>1</v>
      </c>
    </row>
    <row r="185" spans="1:51" ht="24.75" customHeight="1" x14ac:dyDescent="0.2">
      <c r="A185" s="52"/>
      <c r="B185" s="56" t="s">
        <v>162</v>
      </c>
      <c r="C185" s="52"/>
      <c r="D185" s="52"/>
      <c r="E185" s="52"/>
      <c r="F185" s="52"/>
      <c r="G185" s="52"/>
      <c r="H185" s="52"/>
      <c r="I185" s="52"/>
      <c r="J185" s="52"/>
      <c r="K185" s="52"/>
      <c r="L185" s="52"/>
      <c r="M185" s="52"/>
      <c r="N185" s="52"/>
      <c r="O185" s="52"/>
      <c r="P185" s="57"/>
      <c r="Q185" s="57"/>
      <c r="R185" s="57"/>
      <c r="S185" s="57"/>
      <c r="T185" s="57"/>
      <c r="U185" s="57"/>
      <c r="V185" s="57"/>
      <c r="W185" s="57"/>
      <c r="X185" s="57"/>
      <c r="Y185" s="58"/>
      <c r="Z185" s="58"/>
      <c r="AA185" s="58"/>
      <c r="AB185" s="58"/>
      <c r="AC185" s="58"/>
      <c r="AD185" s="58"/>
      <c r="AE185" s="58"/>
      <c r="AF185" s="58"/>
      <c r="AG185" s="58"/>
      <c r="AH185" s="58"/>
      <c r="AI185" s="58"/>
      <c r="AJ185" s="58"/>
      <c r="AK185" s="58"/>
      <c r="AL185" s="58"/>
      <c r="AM185" s="58"/>
      <c r="AN185" s="58"/>
      <c r="AO185" s="58"/>
      <c r="AP185" s="57"/>
      <c r="AQ185" s="57"/>
      <c r="AR185" s="57"/>
      <c r="AS185" s="57"/>
      <c r="AT185" s="57"/>
      <c r="AU185" s="57"/>
      <c r="AV185" s="57"/>
      <c r="AW185" s="57"/>
      <c r="AX185" s="57"/>
      <c r="AY185">
        <f>$AY$184</f>
        <v>1</v>
      </c>
    </row>
    <row r="186" spans="1:51" ht="59.25" customHeight="1" x14ac:dyDescent="0.2">
      <c r="A186" s="123"/>
      <c r="B186" s="123"/>
      <c r="C186" s="123" t="s">
        <v>24</v>
      </c>
      <c r="D186" s="123"/>
      <c r="E186" s="123"/>
      <c r="F186" s="123"/>
      <c r="G186" s="123"/>
      <c r="H186" s="123"/>
      <c r="I186" s="123"/>
      <c r="J186" s="110" t="s">
        <v>186</v>
      </c>
      <c r="K186" s="124"/>
      <c r="L186" s="124"/>
      <c r="M186" s="124"/>
      <c r="N186" s="124"/>
      <c r="O186" s="124"/>
      <c r="P186" s="125" t="s">
        <v>25</v>
      </c>
      <c r="Q186" s="125"/>
      <c r="R186" s="125"/>
      <c r="S186" s="125"/>
      <c r="T186" s="125"/>
      <c r="U186" s="125"/>
      <c r="V186" s="125"/>
      <c r="W186" s="125"/>
      <c r="X186" s="125"/>
      <c r="Y186" s="126" t="s">
        <v>185</v>
      </c>
      <c r="Z186" s="127"/>
      <c r="AA186" s="127"/>
      <c r="AB186" s="127"/>
      <c r="AC186" s="110" t="s">
        <v>213</v>
      </c>
      <c r="AD186" s="110"/>
      <c r="AE186" s="110"/>
      <c r="AF186" s="110"/>
      <c r="AG186" s="110"/>
      <c r="AH186" s="126" t="s">
        <v>228</v>
      </c>
      <c r="AI186" s="123"/>
      <c r="AJ186" s="123"/>
      <c r="AK186" s="123"/>
      <c r="AL186" s="123" t="s">
        <v>19</v>
      </c>
      <c r="AM186" s="123"/>
      <c r="AN186" s="123"/>
      <c r="AO186" s="128"/>
      <c r="AP186" s="111" t="s">
        <v>187</v>
      </c>
      <c r="AQ186" s="111"/>
      <c r="AR186" s="111"/>
      <c r="AS186" s="111"/>
      <c r="AT186" s="111"/>
      <c r="AU186" s="111"/>
      <c r="AV186" s="111"/>
      <c r="AW186" s="111"/>
      <c r="AX186" s="111"/>
      <c r="AY186">
        <f>$AY$184</f>
        <v>1</v>
      </c>
    </row>
    <row r="187" spans="1:51" ht="45.6" customHeight="1" x14ac:dyDescent="0.2">
      <c r="A187" s="103">
        <v>1</v>
      </c>
      <c r="B187" s="103">
        <v>1</v>
      </c>
      <c r="C187" s="118" t="s">
        <v>701</v>
      </c>
      <c r="D187" s="117"/>
      <c r="E187" s="117"/>
      <c r="F187" s="117"/>
      <c r="G187" s="117"/>
      <c r="H187" s="117"/>
      <c r="I187" s="117"/>
      <c r="J187" s="104">
        <v>7011001029649</v>
      </c>
      <c r="K187" s="105"/>
      <c r="L187" s="105"/>
      <c r="M187" s="105"/>
      <c r="N187" s="105"/>
      <c r="O187" s="105"/>
      <c r="P187" s="119" t="s">
        <v>665</v>
      </c>
      <c r="Q187" s="106"/>
      <c r="R187" s="106"/>
      <c r="S187" s="106"/>
      <c r="T187" s="106"/>
      <c r="U187" s="106"/>
      <c r="V187" s="106"/>
      <c r="W187" s="106"/>
      <c r="X187" s="106"/>
      <c r="Y187" s="107">
        <v>1</v>
      </c>
      <c r="Z187" s="108"/>
      <c r="AA187" s="108"/>
      <c r="AB187" s="109"/>
      <c r="AC187" s="92" t="s">
        <v>235</v>
      </c>
      <c r="AD187" s="93"/>
      <c r="AE187" s="93"/>
      <c r="AF187" s="93"/>
      <c r="AG187" s="93"/>
      <c r="AH187" s="120" t="s">
        <v>260</v>
      </c>
      <c r="AI187" s="121"/>
      <c r="AJ187" s="121"/>
      <c r="AK187" s="121"/>
      <c r="AL187" s="96" t="s">
        <v>260</v>
      </c>
      <c r="AM187" s="97"/>
      <c r="AN187" s="97"/>
      <c r="AO187" s="98"/>
      <c r="AP187" s="99" t="s">
        <v>260</v>
      </c>
      <c r="AQ187" s="99"/>
      <c r="AR187" s="99"/>
      <c r="AS187" s="99"/>
      <c r="AT187" s="99"/>
      <c r="AU187" s="99"/>
      <c r="AV187" s="99"/>
      <c r="AW187" s="99"/>
      <c r="AX187" s="99"/>
      <c r="AY187">
        <f>$AY$184</f>
        <v>1</v>
      </c>
    </row>
    <row r="188" spans="1:51" ht="53.4" customHeight="1" x14ac:dyDescent="0.2">
      <c r="A188" s="103">
        <v>2</v>
      </c>
      <c r="B188" s="103">
        <v>1</v>
      </c>
      <c r="C188" s="118" t="s">
        <v>702</v>
      </c>
      <c r="D188" s="117"/>
      <c r="E188" s="117"/>
      <c r="F188" s="117"/>
      <c r="G188" s="117"/>
      <c r="H188" s="117"/>
      <c r="I188" s="117"/>
      <c r="J188" s="104">
        <v>1010001149603</v>
      </c>
      <c r="K188" s="105"/>
      <c r="L188" s="105"/>
      <c r="M188" s="105"/>
      <c r="N188" s="105"/>
      <c r="O188" s="105"/>
      <c r="P188" s="119" t="s">
        <v>703</v>
      </c>
      <c r="Q188" s="106"/>
      <c r="R188" s="106"/>
      <c r="S188" s="106"/>
      <c r="T188" s="106"/>
      <c r="U188" s="106"/>
      <c r="V188" s="106"/>
      <c r="W188" s="106"/>
      <c r="X188" s="106"/>
      <c r="Y188" s="107">
        <v>1</v>
      </c>
      <c r="Z188" s="108"/>
      <c r="AA188" s="108"/>
      <c r="AB188" s="109"/>
      <c r="AC188" s="92" t="s">
        <v>235</v>
      </c>
      <c r="AD188" s="93"/>
      <c r="AE188" s="93"/>
      <c r="AF188" s="93"/>
      <c r="AG188" s="93"/>
      <c r="AH188" s="120" t="s">
        <v>260</v>
      </c>
      <c r="AI188" s="121"/>
      <c r="AJ188" s="121"/>
      <c r="AK188" s="121"/>
      <c r="AL188" s="96" t="s">
        <v>260</v>
      </c>
      <c r="AM188" s="97"/>
      <c r="AN188" s="97"/>
      <c r="AO188" s="98"/>
      <c r="AP188" s="99" t="s">
        <v>260</v>
      </c>
      <c r="AQ188" s="99"/>
      <c r="AR188" s="99"/>
      <c r="AS188" s="99"/>
      <c r="AT188" s="99"/>
      <c r="AU188" s="99"/>
      <c r="AV188" s="99"/>
      <c r="AW188" s="99"/>
      <c r="AX188" s="99"/>
      <c r="AY188">
        <f>COUNTA($C$188)</f>
        <v>1</v>
      </c>
    </row>
    <row r="189" spans="1:51" ht="44.4" customHeight="1" x14ac:dyDescent="0.2">
      <c r="A189" s="103">
        <v>3</v>
      </c>
      <c r="B189" s="103">
        <v>1</v>
      </c>
      <c r="C189" s="118" t="s">
        <v>704</v>
      </c>
      <c r="D189" s="117"/>
      <c r="E189" s="117"/>
      <c r="F189" s="117"/>
      <c r="G189" s="117"/>
      <c r="H189" s="117"/>
      <c r="I189" s="117"/>
      <c r="J189" s="104">
        <v>7011001029649</v>
      </c>
      <c r="K189" s="105"/>
      <c r="L189" s="105"/>
      <c r="M189" s="105"/>
      <c r="N189" s="105"/>
      <c r="O189" s="105"/>
      <c r="P189" s="119" t="s">
        <v>705</v>
      </c>
      <c r="Q189" s="106"/>
      <c r="R189" s="106"/>
      <c r="S189" s="106"/>
      <c r="T189" s="106"/>
      <c r="U189" s="106"/>
      <c r="V189" s="106"/>
      <c r="W189" s="106"/>
      <c r="X189" s="106"/>
      <c r="Y189" s="107">
        <v>0.5</v>
      </c>
      <c r="Z189" s="108"/>
      <c r="AA189" s="108"/>
      <c r="AB189" s="109"/>
      <c r="AC189" s="92" t="s">
        <v>235</v>
      </c>
      <c r="AD189" s="93"/>
      <c r="AE189" s="93"/>
      <c r="AF189" s="93"/>
      <c r="AG189" s="93"/>
      <c r="AH189" s="120" t="s">
        <v>260</v>
      </c>
      <c r="AI189" s="121"/>
      <c r="AJ189" s="121"/>
      <c r="AK189" s="121"/>
      <c r="AL189" s="96" t="s">
        <v>260</v>
      </c>
      <c r="AM189" s="97"/>
      <c r="AN189" s="97"/>
      <c r="AO189" s="98"/>
      <c r="AP189" s="99" t="s">
        <v>260</v>
      </c>
      <c r="AQ189" s="99"/>
      <c r="AR189" s="99"/>
      <c r="AS189" s="99"/>
      <c r="AT189" s="99"/>
      <c r="AU189" s="99"/>
      <c r="AV189" s="99"/>
      <c r="AW189" s="99"/>
      <c r="AX189" s="99"/>
      <c r="AY189">
        <f>COUNTA($C$189)</f>
        <v>1</v>
      </c>
    </row>
    <row r="190" spans="1:51" ht="46.2" customHeight="1" x14ac:dyDescent="0.2">
      <c r="A190" s="103">
        <v>4</v>
      </c>
      <c r="B190" s="103">
        <v>1</v>
      </c>
      <c r="C190" s="118" t="s">
        <v>706</v>
      </c>
      <c r="D190" s="117"/>
      <c r="E190" s="117"/>
      <c r="F190" s="117"/>
      <c r="G190" s="117"/>
      <c r="H190" s="117"/>
      <c r="I190" s="117"/>
      <c r="J190" s="104">
        <v>7011001051702</v>
      </c>
      <c r="K190" s="105"/>
      <c r="L190" s="105"/>
      <c r="M190" s="105"/>
      <c r="N190" s="105"/>
      <c r="O190" s="105"/>
      <c r="P190" s="119" t="s">
        <v>707</v>
      </c>
      <c r="Q190" s="106"/>
      <c r="R190" s="106"/>
      <c r="S190" s="106"/>
      <c r="T190" s="106"/>
      <c r="U190" s="106"/>
      <c r="V190" s="106"/>
      <c r="W190" s="106"/>
      <c r="X190" s="106"/>
      <c r="Y190" s="107">
        <v>0.5</v>
      </c>
      <c r="Z190" s="108"/>
      <c r="AA190" s="108"/>
      <c r="AB190" s="109"/>
      <c r="AC190" s="92" t="s">
        <v>235</v>
      </c>
      <c r="AD190" s="93"/>
      <c r="AE190" s="93"/>
      <c r="AF190" s="93"/>
      <c r="AG190" s="93"/>
      <c r="AH190" s="120" t="s">
        <v>260</v>
      </c>
      <c r="AI190" s="121"/>
      <c r="AJ190" s="121"/>
      <c r="AK190" s="121"/>
      <c r="AL190" s="96" t="s">
        <v>260</v>
      </c>
      <c r="AM190" s="97"/>
      <c r="AN190" s="97"/>
      <c r="AO190" s="98"/>
      <c r="AP190" s="99" t="s">
        <v>260</v>
      </c>
      <c r="AQ190" s="99"/>
      <c r="AR190" s="99"/>
      <c r="AS190" s="99"/>
      <c r="AT190" s="99"/>
      <c r="AU190" s="99"/>
      <c r="AV190" s="99"/>
      <c r="AW190" s="99"/>
      <c r="AX190" s="99"/>
      <c r="AY190">
        <f>COUNTA($C$190)</f>
        <v>1</v>
      </c>
    </row>
    <row r="191" spans="1:51" ht="52.8" customHeight="1" x14ac:dyDescent="0.2">
      <c r="A191" s="103">
        <v>5</v>
      </c>
      <c r="B191" s="103">
        <v>1</v>
      </c>
      <c r="C191" s="118" t="s">
        <v>704</v>
      </c>
      <c r="D191" s="117"/>
      <c r="E191" s="117"/>
      <c r="F191" s="117"/>
      <c r="G191" s="117"/>
      <c r="H191" s="117"/>
      <c r="I191" s="117"/>
      <c r="J191" s="104">
        <v>7011001029649</v>
      </c>
      <c r="K191" s="105"/>
      <c r="L191" s="105"/>
      <c r="M191" s="105"/>
      <c r="N191" s="105"/>
      <c r="O191" s="105"/>
      <c r="P191" s="119" t="s">
        <v>708</v>
      </c>
      <c r="Q191" s="106"/>
      <c r="R191" s="106"/>
      <c r="S191" s="106"/>
      <c r="T191" s="106"/>
      <c r="U191" s="106"/>
      <c r="V191" s="106"/>
      <c r="W191" s="106"/>
      <c r="X191" s="106"/>
      <c r="Y191" s="107">
        <v>0.2</v>
      </c>
      <c r="Z191" s="108"/>
      <c r="AA191" s="108"/>
      <c r="AB191" s="109"/>
      <c r="AC191" s="92" t="s">
        <v>235</v>
      </c>
      <c r="AD191" s="93"/>
      <c r="AE191" s="93"/>
      <c r="AF191" s="93"/>
      <c r="AG191" s="93"/>
      <c r="AH191" s="120" t="s">
        <v>260</v>
      </c>
      <c r="AI191" s="121"/>
      <c r="AJ191" s="121"/>
      <c r="AK191" s="121"/>
      <c r="AL191" s="96" t="s">
        <v>260</v>
      </c>
      <c r="AM191" s="97"/>
      <c r="AN191" s="97"/>
      <c r="AO191" s="98"/>
      <c r="AP191" s="99" t="s">
        <v>260</v>
      </c>
      <c r="AQ191" s="99"/>
      <c r="AR191" s="99"/>
      <c r="AS191" s="99"/>
      <c r="AT191" s="99"/>
      <c r="AU191" s="99"/>
      <c r="AV191" s="99"/>
      <c r="AW191" s="99"/>
      <c r="AX191" s="99"/>
      <c r="AY191">
        <f>COUNTA($C$191)</f>
        <v>1</v>
      </c>
    </row>
    <row r="192" spans="1:51" ht="24.75" customHeight="1" x14ac:dyDescent="0.2">
      <c r="A192" s="59"/>
      <c r="B192" s="59"/>
      <c r="C192" s="59"/>
      <c r="D192" s="59"/>
      <c r="E192" s="59"/>
      <c r="F192" s="59"/>
      <c r="G192" s="59"/>
      <c r="H192" s="59"/>
      <c r="I192" s="59"/>
      <c r="J192" s="59"/>
      <c r="K192" s="59"/>
      <c r="L192" s="59"/>
      <c r="M192" s="59"/>
      <c r="N192" s="59"/>
      <c r="O192" s="59"/>
      <c r="P192" s="60"/>
      <c r="Q192" s="60"/>
      <c r="R192" s="60"/>
      <c r="S192" s="60"/>
      <c r="T192" s="60"/>
      <c r="U192" s="60"/>
      <c r="V192" s="60"/>
      <c r="W192" s="60"/>
      <c r="X192" s="60"/>
      <c r="Y192" s="61"/>
      <c r="Z192" s="61"/>
      <c r="AA192" s="61"/>
      <c r="AB192" s="61"/>
      <c r="AC192" s="61"/>
      <c r="AD192" s="61"/>
      <c r="AE192" s="61"/>
      <c r="AF192" s="61"/>
      <c r="AG192" s="61"/>
      <c r="AH192" s="61"/>
      <c r="AI192" s="61"/>
      <c r="AJ192" s="61"/>
      <c r="AK192" s="61"/>
      <c r="AL192" s="61"/>
      <c r="AM192" s="61"/>
      <c r="AN192" s="61"/>
      <c r="AO192" s="61"/>
      <c r="AP192" s="60"/>
      <c r="AQ192" s="60"/>
      <c r="AR192" s="60"/>
      <c r="AS192" s="60"/>
      <c r="AT192" s="60"/>
      <c r="AU192" s="60"/>
      <c r="AV192" s="60"/>
      <c r="AW192" s="60"/>
      <c r="AX192" s="60"/>
      <c r="AY192">
        <f>COUNTA($C$195)</f>
        <v>1</v>
      </c>
    </row>
    <row r="193" spans="1:51" ht="24.75" customHeight="1" x14ac:dyDescent="0.2">
      <c r="A193" s="52"/>
      <c r="B193" s="56" t="s">
        <v>163</v>
      </c>
      <c r="C193" s="52"/>
      <c r="D193" s="52"/>
      <c r="E193" s="52"/>
      <c r="F193" s="52"/>
      <c r="G193" s="52"/>
      <c r="H193" s="52"/>
      <c r="I193" s="52"/>
      <c r="J193" s="52"/>
      <c r="K193" s="52"/>
      <c r="L193" s="52"/>
      <c r="M193" s="52"/>
      <c r="N193" s="52"/>
      <c r="O193" s="52"/>
      <c r="P193" s="57"/>
      <c r="Q193" s="57"/>
      <c r="R193" s="57"/>
      <c r="S193" s="57"/>
      <c r="T193" s="57"/>
      <c r="U193" s="57"/>
      <c r="V193" s="57"/>
      <c r="W193" s="57"/>
      <c r="X193" s="57"/>
      <c r="Y193" s="58"/>
      <c r="Z193" s="58"/>
      <c r="AA193" s="58"/>
      <c r="AB193" s="58"/>
      <c r="AC193" s="58"/>
      <c r="AD193" s="58"/>
      <c r="AE193" s="58"/>
      <c r="AF193" s="58"/>
      <c r="AG193" s="58"/>
      <c r="AH193" s="58"/>
      <c r="AI193" s="58"/>
      <c r="AJ193" s="58"/>
      <c r="AK193" s="58"/>
      <c r="AL193" s="58"/>
      <c r="AM193" s="58"/>
      <c r="AN193" s="58"/>
      <c r="AO193" s="58"/>
      <c r="AP193" s="57"/>
      <c r="AQ193" s="57"/>
      <c r="AR193" s="57"/>
      <c r="AS193" s="57"/>
      <c r="AT193" s="57"/>
      <c r="AU193" s="57"/>
      <c r="AV193" s="57"/>
      <c r="AW193" s="57"/>
      <c r="AX193" s="57"/>
      <c r="AY193">
        <f>$AY$192</f>
        <v>1</v>
      </c>
    </row>
    <row r="194" spans="1:51" ht="59.25" customHeight="1" x14ac:dyDescent="0.2">
      <c r="A194" s="123"/>
      <c r="B194" s="123"/>
      <c r="C194" s="123" t="s">
        <v>24</v>
      </c>
      <c r="D194" s="123"/>
      <c r="E194" s="123"/>
      <c r="F194" s="123"/>
      <c r="G194" s="123"/>
      <c r="H194" s="123"/>
      <c r="I194" s="123"/>
      <c r="J194" s="110" t="s">
        <v>186</v>
      </c>
      <c r="K194" s="124"/>
      <c r="L194" s="124"/>
      <c r="M194" s="124"/>
      <c r="N194" s="124"/>
      <c r="O194" s="124"/>
      <c r="P194" s="125" t="s">
        <v>25</v>
      </c>
      <c r="Q194" s="125"/>
      <c r="R194" s="125"/>
      <c r="S194" s="125"/>
      <c r="T194" s="125"/>
      <c r="U194" s="125"/>
      <c r="V194" s="125"/>
      <c r="W194" s="125"/>
      <c r="X194" s="125"/>
      <c r="Y194" s="126" t="s">
        <v>185</v>
      </c>
      <c r="Z194" s="127"/>
      <c r="AA194" s="127"/>
      <c r="AB194" s="127"/>
      <c r="AC194" s="110" t="s">
        <v>213</v>
      </c>
      <c r="AD194" s="110"/>
      <c r="AE194" s="110"/>
      <c r="AF194" s="110"/>
      <c r="AG194" s="110"/>
      <c r="AH194" s="126" t="s">
        <v>228</v>
      </c>
      <c r="AI194" s="123"/>
      <c r="AJ194" s="123"/>
      <c r="AK194" s="123"/>
      <c r="AL194" s="123" t="s">
        <v>19</v>
      </c>
      <c r="AM194" s="123"/>
      <c r="AN194" s="123"/>
      <c r="AO194" s="128"/>
      <c r="AP194" s="111" t="s">
        <v>187</v>
      </c>
      <c r="AQ194" s="111"/>
      <c r="AR194" s="111"/>
      <c r="AS194" s="111"/>
      <c r="AT194" s="111"/>
      <c r="AU194" s="111"/>
      <c r="AV194" s="111"/>
      <c r="AW194" s="111"/>
      <c r="AX194" s="111"/>
      <c r="AY194">
        <f>$AY$192</f>
        <v>1</v>
      </c>
    </row>
    <row r="195" spans="1:51" ht="30" customHeight="1" x14ac:dyDescent="0.2">
      <c r="A195" s="103">
        <v>1</v>
      </c>
      <c r="B195" s="103">
        <v>1</v>
      </c>
      <c r="C195" s="118" t="s">
        <v>709</v>
      </c>
      <c r="D195" s="117"/>
      <c r="E195" s="117"/>
      <c r="F195" s="117"/>
      <c r="G195" s="117"/>
      <c r="H195" s="117"/>
      <c r="I195" s="117"/>
      <c r="J195" s="104">
        <v>9010001001855</v>
      </c>
      <c r="K195" s="105"/>
      <c r="L195" s="105"/>
      <c r="M195" s="105"/>
      <c r="N195" s="105"/>
      <c r="O195" s="105"/>
      <c r="P195" s="119" t="s">
        <v>710</v>
      </c>
      <c r="Q195" s="106"/>
      <c r="R195" s="106"/>
      <c r="S195" s="106"/>
      <c r="T195" s="106"/>
      <c r="U195" s="106"/>
      <c r="V195" s="106"/>
      <c r="W195" s="106"/>
      <c r="X195" s="106"/>
      <c r="Y195" s="107">
        <v>5.6</v>
      </c>
      <c r="Z195" s="108"/>
      <c r="AA195" s="108"/>
      <c r="AB195" s="109"/>
      <c r="AC195" s="92" t="s">
        <v>231</v>
      </c>
      <c r="AD195" s="93"/>
      <c r="AE195" s="93"/>
      <c r="AF195" s="93"/>
      <c r="AG195" s="93"/>
      <c r="AH195" s="120">
        <v>2</v>
      </c>
      <c r="AI195" s="121"/>
      <c r="AJ195" s="121"/>
      <c r="AK195" s="121"/>
      <c r="AL195" s="96" t="s">
        <v>260</v>
      </c>
      <c r="AM195" s="97"/>
      <c r="AN195" s="97"/>
      <c r="AO195" s="98"/>
      <c r="AP195" s="99" t="s">
        <v>260</v>
      </c>
      <c r="AQ195" s="99"/>
      <c r="AR195" s="99"/>
      <c r="AS195" s="99"/>
      <c r="AT195" s="99"/>
      <c r="AU195" s="99"/>
      <c r="AV195" s="99"/>
      <c r="AW195" s="99"/>
      <c r="AX195" s="99"/>
      <c r="AY195">
        <f>$AY$192</f>
        <v>1</v>
      </c>
    </row>
    <row r="196" spans="1:51" ht="30" customHeight="1" x14ac:dyDescent="0.2">
      <c r="A196" s="103">
        <v>2</v>
      </c>
      <c r="B196" s="103">
        <v>1</v>
      </c>
      <c r="C196" s="118" t="s">
        <v>711</v>
      </c>
      <c r="D196" s="117"/>
      <c r="E196" s="117"/>
      <c r="F196" s="117"/>
      <c r="G196" s="117"/>
      <c r="H196" s="117"/>
      <c r="I196" s="117"/>
      <c r="J196" s="104">
        <v>9010601040880</v>
      </c>
      <c r="K196" s="105"/>
      <c r="L196" s="105"/>
      <c r="M196" s="105"/>
      <c r="N196" s="105"/>
      <c r="O196" s="105"/>
      <c r="P196" s="129" t="s">
        <v>712</v>
      </c>
      <c r="Q196" s="130"/>
      <c r="R196" s="130"/>
      <c r="S196" s="130"/>
      <c r="T196" s="130"/>
      <c r="U196" s="130"/>
      <c r="V196" s="130"/>
      <c r="W196" s="130"/>
      <c r="X196" s="131"/>
      <c r="Y196" s="107">
        <v>0.2</v>
      </c>
      <c r="Z196" s="108"/>
      <c r="AA196" s="108"/>
      <c r="AB196" s="109"/>
      <c r="AC196" s="92" t="s">
        <v>235</v>
      </c>
      <c r="AD196" s="93"/>
      <c r="AE196" s="93"/>
      <c r="AF196" s="93"/>
      <c r="AG196" s="93"/>
      <c r="AH196" s="120" t="s">
        <v>260</v>
      </c>
      <c r="AI196" s="121"/>
      <c r="AJ196" s="121"/>
      <c r="AK196" s="121"/>
      <c r="AL196" s="96" t="s">
        <v>260</v>
      </c>
      <c r="AM196" s="97"/>
      <c r="AN196" s="97"/>
      <c r="AO196" s="98"/>
      <c r="AP196" s="99" t="s">
        <v>260</v>
      </c>
      <c r="AQ196" s="99"/>
      <c r="AR196" s="99"/>
      <c r="AS196" s="99"/>
      <c r="AT196" s="99"/>
      <c r="AU196" s="99"/>
      <c r="AV196" s="99"/>
      <c r="AW196" s="99"/>
      <c r="AX196" s="99"/>
      <c r="AY196">
        <f>COUNTA($C$196)</f>
        <v>1</v>
      </c>
    </row>
    <row r="197" spans="1:51" ht="30" customHeight="1" x14ac:dyDescent="0.2">
      <c r="A197" s="103">
        <v>3</v>
      </c>
      <c r="B197" s="103">
        <v>1</v>
      </c>
      <c r="C197" s="118" t="s">
        <v>713</v>
      </c>
      <c r="D197" s="117"/>
      <c r="E197" s="117"/>
      <c r="F197" s="117"/>
      <c r="G197" s="117"/>
      <c r="H197" s="117"/>
      <c r="I197" s="117"/>
      <c r="J197" s="104">
        <v>2011001000473</v>
      </c>
      <c r="K197" s="105"/>
      <c r="L197" s="105"/>
      <c r="M197" s="105"/>
      <c r="N197" s="105"/>
      <c r="O197" s="105"/>
      <c r="P197" s="119" t="s">
        <v>714</v>
      </c>
      <c r="Q197" s="106"/>
      <c r="R197" s="106"/>
      <c r="S197" s="106"/>
      <c r="T197" s="106"/>
      <c r="U197" s="106"/>
      <c r="V197" s="106"/>
      <c r="W197" s="106"/>
      <c r="X197" s="106"/>
      <c r="Y197" s="107">
        <v>0.1</v>
      </c>
      <c r="Z197" s="108"/>
      <c r="AA197" s="108"/>
      <c r="AB197" s="109"/>
      <c r="AC197" s="92" t="s">
        <v>235</v>
      </c>
      <c r="AD197" s="93"/>
      <c r="AE197" s="93"/>
      <c r="AF197" s="93"/>
      <c r="AG197" s="93"/>
      <c r="AH197" s="120" t="s">
        <v>260</v>
      </c>
      <c r="AI197" s="121"/>
      <c r="AJ197" s="121"/>
      <c r="AK197" s="121"/>
      <c r="AL197" s="96" t="s">
        <v>260</v>
      </c>
      <c r="AM197" s="97"/>
      <c r="AN197" s="97"/>
      <c r="AO197" s="98"/>
      <c r="AP197" s="99" t="s">
        <v>260</v>
      </c>
      <c r="AQ197" s="99"/>
      <c r="AR197" s="99"/>
      <c r="AS197" s="99"/>
      <c r="AT197" s="99"/>
      <c r="AU197" s="99"/>
      <c r="AV197" s="99"/>
      <c r="AW197" s="99"/>
      <c r="AX197" s="99"/>
      <c r="AY197">
        <f>COUNTA($C$197)</f>
        <v>1</v>
      </c>
    </row>
    <row r="198" spans="1:51" ht="24.75" customHeight="1" x14ac:dyDescent="0.2">
      <c r="A198" s="59"/>
      <c r="B198" s="59"/>
      <c r="C198" s="59"/>
      <c r="D198" s="59"/>
      <c r="E198" s="59"/>
      <c r="F198" s="59"/>
      <c r="G198" s="59"/>
      <c r="H198" s="59"/>
      <c r="I198" s="59"/>
      <c r="J198" s="59"/>
      <c r="K198" s="59"/>
      <c r="L198" s="59"/>
      <c r="M198" s="59"/>
      <c r="N198" s="59"/>
      <c r="O198" s="59"/>
      <c r="P198" s="60"/>
      <c r="Q198" s="60"/>
      <c r="R198" s="60"/>
      <c r="S198" s="60"/>
      <c r="T198" s="60"/>
      <c r="U198" s="60"/>
      <c r="V198" s="60"/>
      <c r="W198" s="60"/>
      <c r="X198" s="60"/>
      <c r="Y198" s="61"/>
      <c r="Z198" s="61"/>
      <c r="AA198" s="61"/>
      <c r="AB198" s="61"/>
      <c r="AC198" s="61"/>
      <c r="AD198" s="61"/>
      <c r="AE198" s="61"/>
      <c r="AF198" s="61"/>
      <c r="AG198" s="61"/>
      <c r="AH198" s="61"/>
      <c r="AI198" s="61"/>
      <c r="AJ198" s="61"/>
      <c r="AK198" s="61"/>
      <c r="AL198" s="61"/>
      <c r="AM198" s="61"/>
      <c r="AN198" s="61"/>
      <c r="AO198" s="61"/>
      <c r="AP198" s="60"/>
      <c r="AQ198" s="60"/>
      <c r="AR198" s="60"/>
      <c r="AS198" s="60"/>
      <c r="AT198" s="60"/>
      <c r="AU198" s="60"/>
      <c r="AV198" s="60"/>
      <c r="AW198" s="60"/>
      <c r="AX198" s="60"/>
      <c r="AY198">
        <f>COUNTA($C$201)</f>
        <v>1</v>
      </c>
    </row>
    <row r="199" spans="1:51" ht="24.75" customHeight="1" x14ac:dyDescent="0.2">
      <c r="A199" s="52"/>
      <c r="B199" s="56" t="s">
        <v>164</v>
      </c>
      <c r="C199" s="52"/>
      <c r="D199" s="52"/>
      <c r="E199" s="52"/>
      <c r="F199" s="52"/>
      <c r="G199" s="52"/>
      <c r="H199" s="52"/>
      <c r="I199" s="52"/>
      <c r="J199" s="52"/>
      <c r="K199" s="52"/>
      <c r="L199" s="52"/>
      <c r="M199" s="52"/>
      <c r="N199" s="52"/>
      <c r="O199" s="52"/>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P199" s="57"/>
      <c r="AQ199" s="57"/>
      <c r="AR199" s="57"/>
      <c r="AS199" s="57"/>
      <c r="AT199" s="57"/>
      <c r="AU199" s="57"/>
      <c r="AV199" s="57"/>
      <c r="AW199" s="57"/>
      <c r="AX199" s="57"/>
      <c r="AY199">
        <f>$AY$198</f>
        <v>1</v>
      </c>
    </row>
    <row r="200" spans="1:51" ht="59.25" customHeight="1" x14ac:dyDescent="0.2">
      <c r="A200" s="123"/>
      <c r="B200" s="123"/>
      <c r="C200" s="123" t="s">
        <v>24</v>
      </c>
      <c r="D200" s="123"/>
      <c r="E200" s="123"/>
      <c r="F200" s="123"/>
      <c r="G200" s="123"/>
      <c r="H200" s="123"/>
      <c r="I200" s="123"/>
      <c r="J200" s="110" t="s">
        <v>186</v>
      </c>
      <c r="K200" s="124"/>
      <c r="L200" s="124"/>
      <c r="M200" s="124"/>
      <c r="N200" s="124"/>
      <c r="O200" s="124"/>
      <c r="P200" s="125" t="s">
        <v>25</v>
      </c>
      <c r="Q200" s="125"/>
      <c r="R200" s="125"/>
      <c r="S200" s="125"/>
      <c r="T200" s="125"/>
      <c r="U200" s="125"/>
      <c r="V200" s="125"/>
      <c r="W200" s="125"/>
      <c r="X200" s="125"/>
      <c r="Y200" s="126" t="s">
        <v>185</v>
      </c>
      <c r="Z200" s="127"/>
      <c r="AA200" s="127"/>
      <c r="AB200" s="127"/>
      <c r="AC200" s="110" t="s">
        <v>213</v>
      </c>
      <c r="AD200" s="110"/>
      <c r="AE200" s="110"/>
      <c r="AF200" s="110"/>
      <c r="AG200" s="110"/>
      <c r="AH200" s="126" t="s">
        <v>228</v>
      </c>
      <c r="AI200" s="123"/>
      <c r="AJ200" s="123"/>
      <c r="AK200" s="123"/>
      <c r="AL200" s="123" t="s">
        <v>19</v>
      </c>
      <c r="AM200" s="123"/>
      <c r="AN200" s="123"/>
      <c r="AO200" s="128"/>
      <c r="AP200" s="111" t="s">
        <v>187</v>
      </c>
      <c r="AQ200" s="111"/>
      <c r="AR200" s="111"/>
      <c r="AS200" s="111"/>
      <c r="AT200" s="111"/>
      <c r="AU200" s="111"/>
      <c r="AV200" s="111"/>
      <c r="AW200" s="111"/>
      <c r="AX200" s="111"/>
      <c r="AY200">
        <f>$AY$198</f>
        <v>1</v>
      </c>
    </row>
    <row r="201" spans="1:51" ht="46.8" customHeight="1" x14ac:dyDescent="0.2">
      <c r="A201" s="103">
        <v>1</v>
      </c>
      <c r="B201" s="103">
        <v>1</v>
      </c>
      <c r="C201" s="118" t="s">
        <v>715</v>
      </c>
      <c r="D201" s="117"/>
      <c r="E201" s="117"/>
      <c r="F201" s="117"/>
      <c r="G201" s="117"/>
      <c r="H201" s="117"/>
      <c r="I201" s="117"/>
      <c r="J201" s="104">
        <v>7010001195294</v>
      </c>
      <c r="K201" s="105"/>
      <c r="L201" s="105"/>
      <c r="M201" s="105"/>
      <c r="N201" s="105"/>
      <c r="O201" s="105"/>
      <c r="P201" s="119" t="s">
        <v>716</v>
      </c>
      <c r="Q201" s="106"/>
      <c r="R201" s="106"/>
      <c r="S201" s="106"/>
      <c r="T201" s="106"/>
      <c r="U201" s="106"/>
      <c r="V201" s="106"/>
      <c r="W201" s="106"/>
      <c r="X201" s="106"/>
      <c r="Y201" s="107">
        <v>9.9</v>
      </c>
      <c r="Z201" s="108"/>
      <c r="AA201" s="108"/>
      <c r="AB201" s="109"/>
      <c r="AC201" s="92" t="s">
        <v>230</v>
      </c>
      <c r="AD201" s="93"/>
      <c r="AE201" s="93"/>
      <c r="AF201" s="93"/>
      <c r="AG201" s="93"/>
      <c r="AH201" s="120">
        <v>3</v>
      </c>
      <c r="AI201" s="121"/>
      <c r="AJ201" s="121"/>
      <c r="AK201" s="121"/>
      <c r="AL201" s="96" t="s">
        <v>260</v>
      </c>
      <c r="AM201" s="97"/>
      <c r="AN201" s="97"/>
      <c r="AO201" s="98"/>
      <c r="AP201" s="99" t="s">
        <v>260</v>
      </c>
      <c r="AQ201" s="99"/>
      <c r="AR201" s="99"/>
      <c r="AS201" s="99"/>
      <c r="AT201" s="99"/>
      <c r="AU201" s="99"/>
      <c r="AV201" s="99"/>
      <c r="AW201" s="99"/>
      <c r="AX201" s="99"/>
      <c r="AY201">
        <f>$AY$198</f>
        <v>1</v>
      </c>
    </row>
    <row r="202" spans="1:51" ht="52.8" customHeight="1" x14ac:dyDescent="0.2">
      <c r="A202" s="103">
        <v>2</v>
      </c>
      <c r="B202" s="103">
        <v>1</v>
      </c>
      <c r="C202" s="118" t="s">
        <v>717</v>
      </c>
      <c r="D202" s="117"/>
      <c r="E202" s="117"/>
      <c r="F202" s="117"/>
      <c r="G202" s="117"/>
      <c r="H202" s="117"/>
      <c r="I202" s="117"/>
      <c r="J202" s="104">
        <v>9120001119109</v>
      </c>
      <c r="K202" s="105"/>
      <c r="L202" s="105"/>
      <c r="M202" s="105"/>
      <c r="N202" s="105"/>
      <c r="O202" s="105"/>
      <c r="P202" s="119" t="s">
        <v>718</v>
      </c>
      <c r="Q202" s="106"/>
      <c r="R202" s="106"/>
      <c r="S202" s="106"/>
      <c r="T202" s="106"/>
      <c r="U202" s="106"/>
      <c r="V202" s="106"/>
      <c r="W202" s="106"/>
      <c r="X202" s="106"/>
      <c r="Y202" s="107">
        <v>0.5</v>
      </c>
      <c r="Z202" s="108"/>
      <c r="AA202" s="108"/>
      <c r="AB202" s="109"/>
      <c r="AC202" s="92" t="s">
        <v>235</v>
      </c>
      <c r="AD202" s="93"/>
      <c r="AE202" s="93"/>
      <c r="AF202" s="93"/>
      <c r="AG202" s="93"/>
      <c r="AH202" s="120" t="s">
        <v>260</v>
      </c>
      <c r="AI202" s="121"/>
      <c r="AJ202" s="121"/>
      <c r="AK202" s="121"/>
      <c r="AL202" s="96" t="s">
        <v>260</v>
      </c>
      <c r="AM202" s="97"/>
      <c r="AN202" s="97"/>
      <c r="AO202" s="98"/>
      <c r="AP202" s="99" t="s">
        <v>260</v>
      </c>
      <c r="AQ202" s="99"/>
      <c r="AR202" s="99"/>
      <c r="AS202" s="99"/>
      <c r="AT202" s="99"/>
      <c r="AU202" s="99"/>
      <c r="AV202" s="99"/>
      <c r="AW202" s="99"/>
      <c r="AX202" s="99"/>
      <c r="AY202">
        <f>COUNTA($C$202)</f>
        <v>1</v>
      </c>
    </row>
    <row r="203" spans="1:51" ht="24.75" customHeight="1" x14ac:dyDescent="0.2">
      <c r="A203" s="59"/>
      <c r="B203" s="59"/>
      <c r="C203" s="59"/>
      <c r="D203" s="59"/>
      <c r="E203" s="59"/>
      <c r="F203" s="59"/>
      <c r="G203" s="59"/>
      <c r="H203" s="59"/>
      <c r="I203" s="59"/>
      <c r="J203" s="59"/>
      <c r="K203" s="59"/>
      <c r="L203" s="59"/>
      <c r="M203" s="59"/>
      <c r="N203" s="59"/>
      <c r="O203" s="59"/>
      <c r="P203" s="60"/>
      <c r="Q203" s="60"/>
      <c r="R203" s="60"/>
      <c r="S203" s="60"/>
      <c r="T203" s="60"/>
      <c r="U203" s="60"/>
      <c r="V203" s="60"/>
      <c r="W203" s="60"/>
      <c r="X203" s="60"/>
      <c r="Y203" s="61"/>
      <c r="Z203" s="61"/>
      <c r="AA203" s="61"/>
      <c r="AB203" s="61"/>
      <c r="AC203" s="61"/>
      <c r="AD203" s="61"/>
      <c r="AE203" s="61"/>
      <c r="AF203" s="61"/>
      <c r="AG203" s="61"/>
      <c r="AH203" s="61"/>
      <c r="AI203" s="61"/>
      <c r="AJ203" s="61"/>
      <c r="AK203" s="61"/>
      <c r="AL203" s="61"/>
      <c r="AM203" s="61"/>
      <c r="AN203" s="61"/>
      <c r="AO203" s="61"/>
      <c r="AP203" s="60"/>
      <c r="AQ203" s="60"/>
      <c r="AR203" s="60"/>
      <c r="AS203" s="60"/>
      <c r="AT203" s="60"/>
      <c r="AU203" s="60"/>
      <c r="AV203" s="60"/>
      <c r="AW203" s="60"/>
      <c r="AX203" s="60"/>
      <c r="AY203">
        <f>COUNTA($C$206)</f>
        <v>1</v>
      </c>
    </row>
    <row r="204" spans="1:51" ht="24.75" customHeight="1" x14ac:dyDescent="0.2">
      <c r="A204" s="52"/>
      <c r="B204" s="56" t="s">
        <v>165</v>
      </c>
      <c r="C204" s="52"/>
      <c r="D204" s="52"/>
      <c r="E204" s="52"/>
      <c r="F204" s="52"/>
      <c r="G204" s="52"/>
      <c r="H204" s="52"/>
      <c r="I204" s="52"/>
      <c r="J204" s="52"/>
      <c r="K204" s="52"/>
      <c r="L204" s="52"/>
      <c r="M204" s="52"/>
      <c r="N204" s="52"/>
      <c r="O204" s="52"/>
      <c r="P204" s="57"/>
      <c r="Q204" s="57"/>
      <c r="R204" s="57"/>
      <c r="S204" s="57"/>
      <c r="T204" s="57"/>
      <c r="U204" s="57"/>
      <c r="V204" s="57"/>
      <c r="W204" s="57"/>
      <c r="X204" s="57"/>
      <c r="Y204" s="58"/>
      <c r="Z204" s="58"/>
      <c r="AA204" s="58"/>
      <c r="AB204" s="58"/>
      <c r="AC204" s="58"/>
      <c r="AD204" s="58"/>
      <c r="AE204" s="58"/>
      <c r="AF204" s="58"/>
      <c r="AG204" s="58"/>
      <c r="AH204" s="58"/>
      <c r="AI204" s="58"/>
      <c r="AJ204" s="58"/>
      <c r="AK204" s="58"/>
      <c r="AL204" s="58"/>
      <c r="AM204" s="58"/>
      <c r="AN204" s="58"/>
      <c r="AO204" s="58"/>
      <c r="AP204" s="57"/>
      <c r="AQ204" s="57"/>
      <c r="AR204" s="57"/>
      <c r="AS204" s="57"/>
      <c r="AT204" s="57"/>
      <c r="AU204" s="57"/>
      <c r="AV204" s="57"/>
      <c r="AW204" s="57"/>
      <c r="AX204" s="57"/>
      <c r="AY204">
        <f>$AY$203</f>
        <v>1</v>
      </c>
    </row>
    <row r="205" spans="1:51" ht="59.25" customHeight="1" x14ac:dyDescent="0.2">
      <c r="A205" s="123"/>
      <c r="B205" s="123"/>
      <c r="C205" s="123" t="s">
        <v>24</v>
      </c>
      <c r="D205" s="123"/>
      <c r="E205" s="123"/>
      <c r="F205" s="123"/>
      <c r="G205" s="123"/>
      <c r="H205" s="123"/>
      <c r="I205" s="123"/>
      <c r="J205" s="110" t="s">
        <v>186</v>
      </c>
      <c r="K205" s="124"/>
      <c r="L205" s="124"/>
      <c r="M205" s="124"/>
      <c r="N205" s="124"/>
      <c r="O205" s="124"/>
      <c r="P205" s="125" t="s">
        <v>25</v>
      </c>
      <c r="Q205" s="125"/>
      <c r="R205" s="125"/>
      <c r="S205" s="125"/>
      <c r="T205" s="125"/>
      <c r="U205" s="125"/>
      <c r="V205" s="125"/>
      <c r="W205" s="125"/>
      <c r="X205" s="125"/>
      <c r="Y205" s="126" t="s">
        <v>185</v>
      </c>
      <c r="Z205" s="127"/>
      <c r="AA205" s="127"/>
      <c r="AB205" s="127"/>
      <c r="AC205" s="110" t="s">
        <v>213</v>
      </c>
      <c r="AD205" s="110"/>
      <c r="AE205" s="110"/>
      <c r="AF205" s="110"/>
      <c r="AG205" s="110"/>
      <c r="AH205" s="126" t="s">
        <v>228</v>
      </c>
      <c r="AI205" s="123"/>
      <c r="AJ205" s="123"/>
      <c r="AK205" s="123"/>
      <c r="AL205" s="123" t="s">
        <v>19</v>
      </c>
      <c r="AM205" s="123"/>
      <c r="AN205" s="123"/>
      <c r="AO205" s="128"/>
      <c r="AP205" s="111" t="s">
        <v>187</v>
      </c>
      <c r="AQ205" s="111"/>
      <c r="AR205" s="111"/>
      <c r="AS205" s="111"/>
      <c r="AT205" s="111"/>
      <c r="AU205" s="111"/>
      <c r="AV205" s="111"/>
      <c r="AW205" s="111"/>
      <c r="AX205" s="111"/>
      <c r="AY205">
        <f>$AY$203</f>
        <v>1</v>
      </c>
    </row>
    <row r="206" spans="1:51" ht="30" customHeight="1" x14ac:dyDescent="0.2">
      <c r="A206" s="103">
        <v>1</v>
      </c>
      <c r="B206" s="103">
        <v>1</v>
      </c>
      <c r="C206" s="118" t="s">
        <v>719</v>
      </c>
      <c r="D206" s="117"/>
      <c r="E206" s="117"/>
      <c r="F206" s="117"/>
      <c r="G206" s="117"/>
      <c r="H206" s="117"/>
      <c r="I206" s="117"/>
      <c r="J206" s="104">
        <v>5010001007765</v>
      </c>
      <c r="K206" s="105"/>
      <c r="L206" s="105"/>
      <c r="M206" s="105"/>
      <c r="N206" s="105"/>
      <c r="O206" s="105"/>
      <c r="P206" s="119" t="s">
        <v>720</v>
      </c>
      <c r="Q206" s="106"/>
      <c r="R206" s="106"/>
      <c r="S206" s="106"/>
      <c r="T206" s="106"/>
      <c r="U206" s="106"/>
      <c r="V206" s="106"/>
      <c r="W206" s="106"/>
      <c r="X206" s="106"/>
      <c r="Y206" s="107">
        <v>0.7</v>
      </c>
      <c r="Z206" s="108"/>
      <c r="AA206" s="108"/>
      <c r="AB206" s="109"/>
      <c r="AC206" s="122" t="s">
        <v>235</v>
      </c>
      <c r="AD206" s="122"/>
      <c r="AE206" s="122"/>
      <c r="AF206" s="122"/>
      <c r="AG206" s="122"/>
      <c r="AH206" s="94" t="s">
        <v>260</v>
      </c>
      <c r="AI206" s="95"/>
      <c r="AJ206" s="95"/>
      <c r="AK206" s="95"/>
      <c r="AL206" s="96" t="s">
        <v>260</v>
      </c>
      <c r="AM206" s="97"/>
      <c r="AN206" s="97"/>
      <c r="AO206" s="98"/>
      <c r="AP206" s="99" t="s">
        <v>260</v>
      </c>
      <c r="AQ206" s="99"/>
      <c r="AR206" s="99"/>
      <c r="AS206" s="99"/>
      <c r="AT206" s="99"/>
      <c r="AU206" s="99"/>
      <c r="AV206" s="99"/>
      <c r="AW206" s="99"/>
      <c r="AX206" s="99"/>
      <c r="AY206">
        <f>$AY$203</f>
        <v>1</v>
      </c>
    </row>
    <row r="207" spans="1:51" ht="24.75" customHeight="1" x14ac:dyDescent="0.2">
      <c r="A207" s="112" t="s">
        <v>551</v>
      </c>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t="s">
        <v>214</v>
      </c>
      <c r="AM207" s="116"/>
      <c r="AN207" s="116"/>
      <c r="AO207" s="70" t="s">
        <v>671</v>
      </c>
      <c r="AP207" s="62"/>
      <c r="AQ207" s="62"/>
      <c r="AR207" s="62"/>
      <c r="AS207" s="62"/>
      <c r="AT207" s="62"/>
      <c r="AU207" s="62"/>
      <c r="AV207" s="62"/>
      <c r="AW207" s="62"/>
      <c r="AX207" s="63"/>
      <c r="AY207">
        <f>COUNTIF($AO$207,"☑")</f>
        <v>1</v>
      </c>
    </row>
  </sheetData>
  <sheetProtection formatRows="0"/>
  <dataConsolidate link="1"/>
  <mergeCells count="101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A40:F42"/>
    <mergeCell ref="G40:O40"/>
    <mergeCell ref="P40:X40"/>
    <mergeCell ref="Y40:AA40"/>
    <mergeCell ref="AB40:AD40"/>
    <mergeCell ref="AI41:AL41"/>
    <mergeCell ref="AM41:AP41"/>
    <mergeCell ref="AQ41:AT41"/>
    <mergeCell ref="AU41:AX41"/>
    <mergeCell ref="Y42:AA42"/>
    <mergeCell ref="AB42:AD42"/>
    <mergeCell ref="AE42:AH42"/>
    <mergeCell ref="AI42:AL42"/>
    <mergeCell ref="AM42:AP42"/>
    <mergeCell ref="AQ42:AT42"/>
    <mergeCell ref="AE40:AH40"/>
    <mergeCell ref="AI40:AL40"/>
    <mergeCell ref="AM40:AP40"/>
    <mergeCell ref="AQ40:AT40"/>
    <mergeCell ref="AU40:AX40"/>
    <mergeCell ref="G41:O42"/>
    <mergeCell ref="P41:X42"/>
    <mergeCell ref="Y41:AA41"/>
    <mergeCell ref="AB41:AD41"/>
    <mergeCell ref="AE41:AH41"/>
    <mergeCell ref="Y45:AA45"/>
    <mergeCell ref="AB45:AD45"/>
    <mergeCell ref="AE45:AH45"/>
    <mergeCell ref="AI45:AL45"/>
    <mergeCell ref="AM45:AP45"/>
    <mergeCell ref="AQ45:AX45"/>
    <mergeCell ref="Y44:AA44"/>
    <mergeCell ref="AB44:AD44"/>
    <mergeCell ref="AE44:AH44"/>
    <mergeCell ref="AI44:AL44"/>
    <mergeCell ref="AM44:AP44"/>
    <mergeCell ref="AQ44:AX44"/>
    <mergeCell ref="AU42:AX42"/>
    <mergeCell ref="A43:F45"/>
    <mergeCell ref="G43:X43"/>
    <mergeCell ref="Y43:AA43"/>
    <mergeCell ref="AB43:AD43"/>
    <mergeCell ref="AE43:AH43"/>
    <mergeCell ref="AI43:AL43"/>
    <mergeCell ref="AM43:AP43"/>
    <mergeCell ref="AQ43:AX43"/>
    <mergeCell ref="G44:X45"/>
    <mergeCell ref="AI46:AL47"/>
    <mergeCell ref="AM46:AP47"/>
    <mergeCell ref="AQ46:AT46"/>
    <mergeCell ref="AU46:AX46"/>
    <mergeCell ref="AQ47:AR47"/>
    <mergeCell ref="AS47:AT47"/>
    <mergeCell ref="AU47:AV47"/>
    <mergeCell ref="AW47:AX47"/>
    <mergeCell ref="A46:F50"/>
    <mergeCell ref="G46:O47"/>
    <mergeCell ref="P46:X47"/>
    <mergeCell ref="Y46:AA47"/>
    <mergeCell ref="AB46:AD47"/>
    <mergeCell ref="AE46:AH47"/>
    <mergeCell ref="G48:O50"/>
    <mergeCell ref="P48:X50"/>
    <mergeCell ref="Y48:AA48"/>
    <mergeCell ref="AB48:AD48"/>
    <mergeCell ref="AQ49:AT49"/>
    <mergeCell ref="AU49:AX49"/>
    <mergeCell ref="Y50:AA50"/>
    <mergeCell ref="AB50:AD50"/>
    <mergeCell ref="AE50:AH50"/>
    <mergeCell ref="AI50:AL50"/>
    <mergeCell ref="AM50:AP50"/>
    <mergeCell ref="AQ50:AT50"/>
    <mergeCell ref="AU50:AX50"/>
    <mergeCell ref="AE48:AH48"/>
    <mergeCell ref="AI48:AL48"/>
    <mergeCell ref="AM48:AP48"/>
    <mergeCell ref="AQ48:AT48"/>
    <mergeCell ref="AU48:AX48"/>
    <mergeCell ref="Y49:AA49"/>
    <mergeCell ref="AB49:AD49"/>
    <mergeCell ref="AE49:AH49"/>
    <mergeCell ref="AI49:AL49"/>
    <mergeCell ref="AM49:AP49"/>
    <mergeCell ref="A51:F52"/>
    <mergeCell ref="G51:AX52"/>
    <mergeCell ref="A53:F55"/>
    <mergeCell ref="G53:O53"/>
    <mergeCell ref="P53:X53"/>
    <mergeCell ref="Y53:AA53"/>
    <mergeCell ref="AB53:AD53"/>
    <mergeCell ref="AI54:AL54"/>
    <mergeCell ref="AM54:AP54"/>
    <mergeCell ref="AQ54:AT54"/>
    <mergeCell ref="AU54:AX54"/>
    <mergeCell ref="Y55:AA55"/>
    <mergeCell ref="AB55:AD55"/>
    <mergeCell ref="AE55:AH55"/>
    <mergeCell ref="AI55:AL55"/>
    <mergeCell ref="AM55:AP55"/>
    <mergeCell ref="AQ55:AT55"/>
    <mergeCell ref="AE53:AH53"/>
    <mergeCell ref="AI53:AL53"/>
    <mergeCell ref="AM53:AP53"/>
    <mergeCell ref="AQ53:AT53"/>
    <mergeCell ref="AU53:AX53"/>
    <mergeCell ref="G54:O55"/>
    <mergeCell ref="P54:X55"/>
    <mergeCell ref="Y54:AA54"/>
    <mergeCell ref="AB54:AD54"/>
    <mergeCell ref="AE54:AH54"/>
    <mergeCell ref="Y58:AA58"/>
    <mergeCell ref="AB58:AD58"/>
    <mergeCell ref="AE58:AH58"/>
    <mergeCell ref="AI58:AL58"/>
    <mergeCell ref="AM58:AP58"/>
    <mergeCell ref="AQ58:AX58"/>
    <mergeCell ref="Y57:AA57"/>
    <mergeCell ref="AB57:AD57"/>
    <mergeCell ref="AE57:AH57"/>
    <mergeCell ref="AI57:AL57"/>
    <mergeCell ref="AM57:AP57"/>
    <mergeCell ref="AQ57:AX57"/>
    <mergeCell ref="AU55:AX55"/>
    <mergeCell ref="A56:F58"/>
    <mergeCell ref="G56:X56"/>
    <mergeCell ref="Y56:AA56"/>
    <mergeCell ref="AB56:AD56"/>
    <mergeCell ref="AE56:AH56"/>
    <mergeCell ref="AI56:AL56"/>
    <mergeCell ref="AM56:AP56"/>
    <mergeCell ref="AQ56:AX56"/>
    <mergeCell ref="G57:X58"/>
    <mergeCell ref="AI59:AL60"/>
    <mergeCell ref="AM59:AP60"/>
    <mergeCell ref="AQ59:AT59"/>
    <mergeCell ref="AU59:AX59"/>
    <mergeCell ref="AQ60:AR60"/>
    <mergeCell ref="AS60:AT60"/>
    <mergeCell ref="AU60:AV60"/>
    <mergeCell ref="AW60:AX60"/>
    <mergeCell ref="A59:F63"/>
    <mergeCell ref="G59:O60"/>
    <mergeCell ref="P59:X60"/>
    <mergeCell ref="Y59:AA60"/>
    <mergeCell ref="AB59:AD60"/>
    <mergeCell ref="AE59:AH60"/>
    <mergeCell ref="G61:O63"/>
    <mergeCell ref="P61:X63"/>
    <mergeCell ref="Y61:AA61"/>
    <mergeCell ref="AB61:AD61"/>
    <mergeCell ref="AQ62:AT62"/>
    <mergeCell ref="AU62:AX62"/>
    <mergeCell ref="Y63:AA63"/>
    <mergeCell ref="AB63:AD63"/>
    <mergeCell ref="AE63:AH63"/>
    <mergeCell ref="AI63:AL63"/>
    <mergeCell ref="AM63:AP63"/>
    <mergeCell ref="AQ63:AT63"/>
    <mergeCell ref="AU63:AX63"/>
    <mergeCell ref="AE61:AH61"/>
    <mergeCell ref="AI61:AL61"/>
    <mergeCell ref="AM61:AP61"/>
    <mergeCell ref="AQ61:AT61"/>
    <mergeCell ref="AU61:AX61"/>
    <mergeCell ref="Y62:AA62"/>
    <mergeCell ref="AB62:AD62"/>
    <mergeCell ref="AE62:AH62"/>
    <mergeCell ref="AI62:AL62"/>
    <mergeCell ref="AM62:AP62"/>
    <mergeCell ref="A64:F65"/>
    <mergeCell ref="G64:AX65"/>
    <mergeCell ref="A66:F68"/>
    <mergeCell ref="G66:O66"/>
    <mergeCell ref="P66:X66"/>
    <mergeCell ref="Y66:AA66"/>
    <mergeCell ref="AB66:AD66"/>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77:F78"/>
    <mergeCell ref="G77:AX78"/>
    <mergeCell ref="A79:AN79"/>
    <mergeCell ref="AO79:AQ79"/>
    <mergeCell ref="AS79:AX79"/>
    <mergeCell ref="C83:D85"/>
    <mergeCell ref="E83:F85"/>
    <mergeCell ref="G83:I83"/>
    <mergeCell ref="J83:T83"/>
    <mergeCell ref="U83:AX83"/>
    <mergeCell ref="G84:T84"/>
    <mergeCell ref="U84:AX84"/>
    <mergeCell ref="G85:T85"/>
    <mergeCell ref="U85:AX85"/>
    <mergeCell ref="A80:B85"/>
    <mergeCell ref="C80:D82"/>
    <mergeCell ref="E80:F80"/>
    <mergeCell ref="G80:AX80"/>
    <mergeCell ref="E81:F82"/>
    <mergeCell ref="G81:V82"/>
    <mergeCell ref="W81:AA81"/>
    <mergeCell ref="AB81:AX81"/>
    <mergeCell ref="W82:AA82"/>
    <mergeCell ref="AB82:AX82"/>
    <mergeCell ref="AD92:AF92"/>
    <mergeCell ref="E93:AC93"/>
    <mergeCell ref="AD93:AF93"/>
    <mergeCell ref="C94:AC94"/>
    <mergeCell ref="AD94:AF94"/>
    <mergeCell ref="AG94:AX94"/>
    <mergeCell ref="AG89:AX89"/>
    <mergeCell ref="C90:AC90"/>
    <mergeCell ref="AD90:AF90"/>
    <mergeCell ref="AG90:AX90"/>
    <mergeCell ref="A91:B100"/>
    <mergeCell ref="C91:AC91"/>
    <mergeCell ref="AD91:AF91"/>
    <mergeCell ref="AG91:AX93"/>
    <mergeCell ref="C92:D93"/>
    <mergeCell ref="E92:AC92"/>
    <mergeCell ref="A86:AX86"/>
    <mergeCell ref="C87:AC87"/>
    <mergeCell ref="AD87:AF87"/>
    <mergeCell ref="AG87:AX87"/>
    <mergeCell ref="A88:B90"/>
    <mergeCell ref="C88:AC88"/>
    <mergeCell ref="AD88:AF88"/>
    <mergeCell ref="AG88:AX88"/>
    <mergeCell ref="C89:AC89"/>
    <mergeCell ref="AD89:AF89"/>
    <mergeCell ref="C99:AC99"/>
    <mergeCell ref="AD99:AF99"/>
    <mergeCell ref="AG99:AX99"/>
    <mergeCell ref="C100:AC100"/>
    <mergeCell ref="AD100:AF100"/>
    <mergeCell ref="AG100:AX100"/>
    <mergeCell ref="C97:AC97"/>
    <mergeCell ref="AD97:AF97"/>
    <mergeCell ref="AG97:AX97"/>
    <mergeCell ref="C98:AC98"/>
    <mergeCell ref="AD98:AF98"/>
    <mergeCell ref="AG98:AX98"/>
    <mergeCell ref="C95:AC95"/>
    <mergeCell ref="AD95:AF95"/>
    <mergeCell ref="AG95:AX95"/>
    <mergeCell ref="C96:AC96"/>
    <mergeCell ref="AD96:AF96"/>
    <mergeCell ref="AG96:AX96"/>
    <mergeCell ref="C104:AC104"/>
    <mergeCell ref="AD104:AF104"/>
    <mergeCell ref="AG104:AX104"/>
    <mergeCell ref="A105:B105"/>
    <mergeCell ref="C105:AC105"/>
    <mergeCell ref="AD105:AF105"/>
    <mergeCell ref="AG105:AX105"/>
    <mergeCell ref="A101:B104"/>
    <mergeCell ref="C101:AC101"/>
    <mergeCell ref="AD101:AF101"/>
    <mergeCell ref="AG101:AX101"/>
    <mergeCell ref="C102:AC102"/>
    <mergeCell ref="AD102:AF102"/>
    <mergeCell ref="AG102:AX102"/>
    <mergeCell ref="C103:AC103"/>
    <mergeCell ref="AD103:AF103"/>
    <mergeCell ref="AG103:AX103"/>
    <mergeCell ref="A110:D110"/>
    <mergeCell ref="E110:P110"/>
    <mergeCell ref="Q110:AB110"/>
    <mergeCell ref="AC110:AN110"/>
    <mergeCell ref="AO110:AX110"/>
    <mergeCell ref="A111:D111"/>
    <mergeCell ref="E111:P111"/>
    <mergeCell ref="Q111:AB111"/>
    <mergeCell ref="AC111:AN111"/>
    <mergeCell ref="AO111:AX111"/>
    <mergeCell ref="A106:AX106"/>
    <mergeCell ref="A107:AX107"/>
    <mergeCell ref="A108:AX108"/>
    <mergeCell ref="A109:D109"/>
    <mergeCell ref="E109:P109"/>
    <mergeCell ref="Q109:AB109"/>
    <mergeCell ref="AC109:AN109"/>
    <mergeCell ref="AO109:AX109"/>
    <mergeCell ref="A114:D114"/>
    <mergeCell ref="E114:P114"/>
    <mergeCell ref="Q114:AB114"/>
    <mergeCell ref="AC114:AN114"/>
    <mergeCell ref="AO114:AX114"/>
    <mergeCell ref="A115:D115"/>
    <mergeCell ref="E115:P115"/>
    <mergeCell ref="Q115:AB115"/>
    <mergeCell ref="AC115:AN115"/>
    <mergeCell ref="AO115:AX115"/>
    <mergeCell ref="A112:D112"/>
    <mergeCell ref="E112:P112"/>
    <mergeCell ref="Q112:AB112"/>
    <mergeCell ref="AC112:AN112"/>
    <mergeCell ref="AO112:AX112"/>
    <mergeCell ref="A113:D113"/>
    <mergeCell ref="E113:P113"/>
    <mergeCell ref="Q113:AB113"/>
    <mergeCell ref="AC113:AN113"/>
    <mergeCell ref="AO113:AX113"/>
    <mergeCell ref="AJ117:AK117"/>
    <mergeCell ref="AM117:AN117"/>
    <mergeCell ref="AO117:AP117"/>
    <mergeCell ref="AR117:AS117"/>
    <mergeCell ref="AU117:AV117"/>
    <mergeCell ref="A118:D118"/>
    <mergeCell ref="E118:G118"/>
    <mergeCell ref="I118:J118"/>
    <mergeCell ref="L118:M118"/>
    <mergeCell ref="O118:P118"/>
    <mergeCell ref="Q117:S117"/>
    <mergeCell ref="U117:V117"/>
    <mergeCell ref="X117:Y117"/>
    <mergeCell ref="AA117:AB117"/>
    <mergeCell ref="AC117:AE117"/>
    <mergeCell ref="AG117:AH117"/>
    <mergeCell ref="A116:D116"/>
    <mergeCell ref="E116:P116"/>
    <mergeCell ref="Q116:AB116"/>
    <mergeCell ref="AC116:AN116"/>
    <mergeCell ref="AO116:AX116"/>
    <mergeCell ref="A117:D117"/>
    <mergeCell ref="E117:G117"/>
    <mergeCell ref="I117:J117"/>
    <mergeCell ref="L117:M117"/>
    <mergeCell ref="O117:P117"/>
    <mergeCell ref="AJ118:AK118"/>
    <mergeCell ref="AM118:AN118"/>
    <mergeCell ref="AO118:AP118"/>
    <mergeCell ref="AR118:AS118"/>
    <mergeCell ref="AU118:AV118"/>
    <mergeCell ref="A119:D119"/>
    <mergeCell ref="E119:F119"/>
    <mergeCell ref="G119:I119"/>
    <mergeCell ref="J119:K119"/>
    <mergeCell ref="L119:N119"/>
    <mergeCell ref="Q118:S118"/>
    <mergeCell ref="U118:V118"/>
    <mergeCell ref="X118:Y118"/>
    <mergeCell ref="AA118:AB118"/>
    <mergeCell ref="AC118:AE118"/>
    <mergeCell ref="AG118:AH118"/>
    <mergeCell ref="AQ119:AS119"/>
    <mergeCell ref="AT119:AU119"/>
    <mergeCell ref="AV119:AW119"/>
    <mergeCell ref="A120:F138"/>
    <mergeCell ref="A139:F154"/>
    <mergeCell ref="G139:AB139"/>
    <mergeCell ref="AC139:AX139"/>
    <mergeCell ref="G140:K140"/>
    <mergeCell ref="L140:X140"/>
    <mergeCell ref="Y140:AB140"/>
    <mergeCell ref="AC119:AD119"/>
    <mergeCell ref="AE119:AG119"/>
    <mergeCell ref="AH119:AI119"/>
    <mergeCell ref="AJ119:AL119"/>
    <mergeCell ref="AM119:AN119"/>
    <mergeCell ref="AO119:AP119"/>
    <mergeCell ref="O119:P119"/>
    <mergeCell ref="Q119:R119"/>
    <mergeCell ref="S119:U119"/>
    <mergeCell ref="V119:W119"/>
    <mergeCell ref="X119:Z119"/>
    <mergeCell ref="AA119:AB119"/>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4:K154"/>
    <mergeCell ref="L154:X154"/>
    <mergeCell ref="Y154:AB154"/>
    <mergeCell ref="AC154:AG154"/>
    <mergeCell ref="AH154:AT154"/>
    <mergeCell ref="AU154:AX154"/>
    <mergeCell ref="AP160:AX160"/>
    <mergeCell ref="A161:B161"/>
    <mergeCell ref="C161:I161"/>
    <mergeCell ref="J161:O161"/>
    <mergeCell ref="P161:X161"/>
    <mergeCell ref="Y161:AB161"/>
    <mergeCell ref="AC161:AG161"/>
    <mergeCell ref="AH161:AK161"/>
    <mergeCell ref="AL161:AO161"/>
    <mergeCell ref="AP161:AX161"/>
    <mergeCell ref="A155:AK155"/>
    <mergeCell ref="AL155:AN155"/>
    <mergeCell ref="A160:B160"/>
    <mergeCell ref="C160:I160"/>
    <mergeCell ref="J160:O160"/>
    <mergeCell ref="P160:X160"/>
    <mergeCell ref="Y160:AB160"/>
    <mergeCell ref="AC160:AG160"/>
    <mergeCell ref="AH160:AK160"/>
    <mergeCell ref="AL160:AO160"/>
    <mergeCell ref="A164:B164"/>
    <mergeCell ref="C164:I164"/>
    <mergeCell ref="J164:O164"/>
    <mergeCell ref="P164:X164"/>
    <mergeCell ref="Y164:AB164"/>
    <mergeCell ref="AC164:AG164"/>
    <mergeCell ref="AH164:AK164"/>
    <mergeCell ref="AP165:AX165"/>
    <mergeCell ref="A166:B166"/>
    <mergeCell ref="C166:I166"/>
    <mergeCell ref="J166:O166"/>
    <mergeCell ref="P166:X166"/>
    <mergeCell ref="Y166:AB166"/>
    <mergeCell ref="AC166:AG166"/>
    <mergeCell ref="AH166:AK166"/>
    <mergeCell ref="AL166:AO166"/>
    <mergeCell ref="AP166:AX166"/>
    <mergeCell ref="AL164:AO164"/>
    <mergeCell ref="AP164:AX164"/>
    <mergeCell ref="A165:B165"/>
    <mergeCell ref="C165:I165"/>
    <mergeCell ref="J165:O165"/>
    <mergeCell ref="P165:X165"/>
    <mergeCell ref="Y165:AB165"/>
    <mergeCell ref="AC165:AG165"/>
    <mergeCell ref="AH165:AK165"/>
    <mergeCell ref="AL165:AO165"/>
    <mergeCell ref="AL168:AO168"/>
    <mergeCell ref="AP168:AX168"/>
    <mergeCell ref="A169:B169"/>
    <mergeCell ref="C169:I169"/>
    <mergeCell ref="J169:O169"/>
    <mergeCell ref="P169:X169"/>
    <mergeCell ref="Y169:AB169"/>
    <mergeCell ref="AC169:AG169"/>
    <mergeCell ref="AH169:AK169"/>
    <mergeCell ref="AL169:AO169"/>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P169:AX169"/>
    <mergeCell ref="A170:B170"/>
    <mergeCell ref="C170:I170"/>
    <mergeCell ref="J170:O170"/>
    <mergeCell ref="P170:X170"/>
    <mergeCell ref="Y170:AB170"/>
    <mergeCell ref="AC170:AG170"/>
    <mergeCell ref="AH170:AK170"/>
    <mergeCell ref="AL170:AO170"/>
    <mergeCell ref="AP170:AX170"/>
    <mergeCell ref="AP173:AX173"/>
    <mergeCell ref="A174:B174"/>
    <mergeCell ref="C174:I174"/>
    <mergeCell ref="J174:O174"/>
    <mergeCell ref="P174:X174"/>
    <mergeCell ref="Y174:AB174"/>
    <mergeCell ref="AC174:AG174"/>
    <mergeCell ref="AH174:AK174"/>
    <mergeCell ref="AL174:AO174"/>
    <mergeCell ref="AP174:AX174"/>
    <mergeCell ref="AL172:AO172"/>
    <mergeCell ref="AP172:AX172"/>
    <mergeCell ref="A173:B173"/>
    <mergeCell ref="C173:I173"/>
    <mergeCell ref="J173:O173"/>
    <mergeCell ref="P173:X173"/>
    <mergeCell ref="Y173:AB173"/>
    <mergeCell ref="AC173:AG173"/>
    <mergeCell ref="AH173:AK173"/>
    <mergeCell ref="AL173:AO173"/>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9:AX179"/>
    <mergeCell ref="AL178:AO178"/>
    <mergeCell ref="AP178:AX178"/>
    <mergeCell ref="A179:B179"/>
    <mergeCell ref="C179:I179"/>
    <mergeCell ref="J179:O179"/>
    <mergeCell ref="P179:X179"/>
    <mergeCell ref="Y179:AB179"/>
    <mergeCell ref="AC179:AG179"/>
    <mergeCell ref="AH179:AK179"/>
    <mergeCell ref="AL179:AO179"/>
    <mergeCell ref="AH183:AK183"/>
    <mergeCell ref="AL183:AO183"/>
    <mergeCell ref="AP183:AX183"/>
    <mergeCell ref="A183:B183"/>
    <mergeCell ref="C183:I183"/>
    <mergeCell ref="J183:O183"/>
    <mergeCell ref="P183:X183"/>
    <mergeCell ref="Y183:AB183"/>
    <mergeCell ref="AC183:AG183"/>
    <mergeCell ref="A182:B182"/>
    <mergeCell ref="C182:I182"/>
    <mergeCell ref="J182:O182"/>
    <mergeCell ref="P182:X182"/>
    <mergeCell ref="Y182:AB182"/>
    <mergeCell ref="AC182:AG182"/>
    <mergeCell ref="AH182:AK182"/>
    <mergeCell ref="AL182:AO182"/>
    <mergeCell ref="AP182:AX182"/>
    <mergeCell ref="A186:B186"/>
    <mergeCell ref="C186:I186"/>
    <mergeCell ref="J186:O186"/>
    <mergeCell ref="P186:X186"/>
    <mergeCell ref="Y186:AB186"/>
    <mergeCell ref="AC186:AG186"/>
    <mergeCell ref="AH186:AK186"/>
    <mergeCell ref="AL186:AO186"/>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4:AO194"/>
    <mergeCell ref="AP194:AX194"/>
    <mergeCell ref="A195:B195"/>
    <mergeCell ref="C195:I195"/>
    <mergeCell ref="J195:O195"/>
    <mergeCell ref="P195:X195"/>
    <mergeCell ref="Y195:AB195"/>
    <mergeCell ref="AC195:AG195"/>
    <mergeCell ref="AH195:AK195"/>
    <mergeCell ref="AL195:AO195"/>
    <mergeCell ref="A194:B194"/>
    <mergeCell ref="C194:I194"/>
    <mergeCell ref="J194:O194"/>
    <mergeCell ref="P194:X194"/>
    <mergeCell ref="Y194:AB194"/>
    <mergeCell ref="AC194:AG194"/>
    <mergeCell ref="AH194:AK194"/>
    <mergeCell ref="AH197:AK197"/>
    <mergeCell ref="AL197:AO197"/>
    <mergeCell ref="AP197:AX197"/>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202:AX202"/>
    <mergeCell ref="A205:B205"/>
    <mergeCell ref="C205:I205"/>
    <mergeCell ref="J205:O205"/>
    <mergeCell ref="P205:X205"/>
    <mergeCell ref="Y205:AB205"/>
    <mergeCell ref="AC205:AG205"/>
    <mergeCell ref="AH205:AK205"/>
    <mergeCell ref="AL205:AO205"/>
    <mergeCell ref="AP205:AX205"/>
    <mergeCell ref="AH206:AK206"/>
    <mergeCell ref="AL206:AO206"/>
    <mergeCell ref="AP206:AX206"/>
    <mergeCell ref="A206:B206"/>
    <mergeCell ref="C206:I206"/>
    <mergeCell ref="J206:O206"/>
    <mergeCell ref="P206:X206"/>
    <mergeCell ref="Y206:AB206"/>
    <mergeCell ref="AC206:AG206"/>
    <mergeCell ref="A207:AK207"/>
    <mergeCell ref="AL207:AN207"/>
    <mergeCell ref="P14:V14"/>
    <mergeCell ref="W14:AC14"/>
    <mergeCell ref="AD14:AJ14"/>
    <mergeCell ref="AK14:AQ14"/>
  </mergeCells>
  <phoneticPr fontId="5"/>
  <conditionalFormatting sqref="P25:V25 W24">
    <cfRule type="expression" dxfId="445" priority="1195">
      <formula>IF(RIGHT(TEXT(P24,"0.#"),1)=".",FALSE,TRUE)</formula>
    </cfRule>
    <cfRule type="expression" dxfId="444" priority="1196">
      <formula>IF(RIGHT(TEXT(P24,"0.#"),1)=".",TRUE,FALSE)</formula>
    </cfRule>
  </conditionalFormatting>
  <conditionalFormatting sqref="P19:AQ19">
    <cfRule type="expression" dxfId="443" priority="1193">
      <formula>IF(RIGHT(TEXT(P19,"0.#"),1)=".",FALSE,TRUE)</formula>
    </cfRule>
    <cfRule type="expression" dxfId="442" priority="1194">
      <formula>IF(RIGHT(TEXT(P19,"0.#"),1)=".",TRUE,FALSE)</formula>
    </cfRule>
  </conditionalFormatting>
  <conditionalFormatting sqref="Y142">
    <cfRule type="expression" dxfId="441" priority="1189">
      <formula>IF(RIGHT(TEXT(Y142,"0.#"),1)=".",FALSE,TRUE)</formula>
    </cfRule>
    <cfRule type="expression" dxfId="440" priority="1190">
      <formula>IF(RIGHT(TEXT(Y142,"0.#"),1)=".",TRUE,FALSE)</formula>
    </cfRule>
  </conditionalFormatting>
  <conditionalFormatting sqref="P20:AJ20">
    <cfRule type="expression" dxfId="439" priority="1185">
      <formula>IF(RIGHT(TEXT(P20,"0.#"),1)=".",FALSE,TRUE)</formula>
    </cfRule>
    <cfRule type="expression" dxfId="438" priority="1186">
      <formula>IF(RIGHT(TEXT(P20,"0.#"),1)=".",TRUE,FALSE)</formula>
    </cfRule>
  </conditionalFormatting>
  <conditionalFormatting sqref="AU142">
    <cfRule type="expression" dxfId="437" priority="1177">
      <formula>IF(RIGHT(TEXT(AU142,"0.#"),1)=".",FALSE,TRUE)</formula>
    </cfRule>
    <cfRule type="expression" dxfId="436" priority="1178">
      <formula>IF(RIGHT(TEXT(AU142,"0.#"),1)=".",TRUE,FALSE)</formula>
    </cfRule>
  </conditionalFormatting>
  <conditionalFormatting sqref="Y154 Y150 Y146">
    <cfRule type="expression" dxfId="435" priority="1171">
      <formula>IF(RIGHT(TEXT(Y146,"0.#"),1)=".",FALSE,TRUE)</formula>
    </cfRule>
    <cfRule type="expression" dxfId="434" priority="1172">
      <formula>IF(RIGHT(TEXT(Y146,"0.#"),1)=".",TRUE,FALSE)</formula>
    </cfRule>
  </conditionalFormatting>
  <conditionalFormatting sqref="AU154 AU150 AU146">
    <cfRule type="expression" dxfId="433" priority="1165">
      <formula>IF(RIGHT(TEXT(AU146,"0.#"),1)=".",FALSE,TRUE)</formula>
    </cfRule>
    <cfRule type="expression" dxfId="432" priority="1166">
      <formula>IF(RIGHT(TEXT(AU146,"0.#"),1)=".",TRUE,FALSE)</formula>
    </cfRule>
  </conditionalFormatting>
  <conditionalFormatting sqref="P24">
    <cfRule type="expression" dxfId="431" priority="1103">
      <formula>IF(RIGHT(TEXT(P24,"0.#"),1)=".",FALSE,TRUE)</formula>
    </cfRule>
    <cfRule type="expression" dxfId="430" priority="1104">
      <formula>IF(RIGHT(TEXT(P24,"0.#"),1)=".",TRUE,FALSE)</formula>
    </cfRule>
  </conditionalFormatting>
  <conditionalFormatting sqref="P14:V14">
    <cfRule type="expression" dxfId="429" priority="389">
      <formula>IF(RIGHT(TEXT(P14,"0.#"),1)=".",FALSE,TRUE)</formula>
    </cfRule>
    <cfRule type="expression" dxfId="428" priority="390">
      <formula>IF(RIGHT(TEXT(P14,"0.#"),1)=".",TRUE,FALSE)</formula>
    </cfRule>
  </conditionalFormatting>
  <conditionalFormatting sqref="P18:V18">
    <cfRule type="expression" dxfId="427" priority="387">
      <formula>IF(RIGHT(TEXT(P18,"0.#"),1)=".",FALSE,TRUE)</formula>
    </cfRule>
    <cfRule type="expression" dxfId="426" priority="388">
      <formula>IF(RIGHT(TEXT(P18,"0.#"),1)=".",TRUE,FALSE)</formula>
    </cfRule>
  </conditionalFormatting>
  <conditionalFormatting sqref="P15:V17 P13:V13">
    <cfRule type="expression" dxfId="425" priority="385">
      <formula>IF(RIGHT(TEXT(P13,"0.#"),1)=".",FALSE,TRUE)</formula>
    </cfRule>
    <cfRule type="expression" dxfId="424" priority="386">
      <formula>IF(RIGHT(TEXT(P13,"0.#"),1)=".",TRUE,FALSE)</formula>
    </cfRule>
  </conditionalFormatting>
  <conditionalFormatting sqref="W14:AC14">
    <cfRule type="expression" dxfId="423" priority="383">
      <formula>IF(RIGHT(TEXT(W14,"0.#"),1)=".",FALSE,TRUE)</formula>
    </cfRule>
    <cfRule type="expression" dxfId="422" priority="384">
      <formula>IF(RIGHT(TEXT(W14,"0.#"),1)=".",TRUE,FALSE)</formula>
    </cfRule>
  </conditionalFormatting>
  <conditionalFormatting sqref="W18:AC18">
    <cfRule type="expression" dxfId="421" priority="381">
      <formula>IF(RIGHT(TEXT(W18,"0.#"),1)=".",FALSE,TRUE)</formula>
    </cfRule>
    <cfRule type="expression" dxfId="420" priority="382">
      <formula>IF(RIGHT(TEXT(W18,"0.#"),1)=".",TRUE,FALSE)</formula>
    </cfRule>
  </conditionalFormatting>
  <conditionalFormatting sqref="W15:AC17 W13:AC13">
    <cfRule type="expression" dxfId="419" priority="379">
      <formula>IF(RIGHT(TEXT(W13,"0.#"),1)=".",FALSE,TRUE)</formula>
    </cfRule>
    <cfRule type="expression" dxfId="418" priority="380">
      <formula>IF(RIGHT(TEXT(W13,"0.#"),1)=".",TRUE,FALSE)</formula>
    </cfRule>
  </conditionalFormatting>
  <conditionalFormatting sqref="AD14:AJ14">
    <cfRule type="expression" dxfId="417" priority="377">
      <formula>IF(RIGHT(TEXT(AD14,"0.#"),1)=".",FALSE,TRUE)</formula>
    </cfRule>
    <cfRule type="expression" dxfId="416" priority="378">
      <formula>IF(RIGHT(TEXT(AD14,"0.#"),1)=".",TRUE,FALSE)</formula>
    </cfRule>
  </conditionalFormatting>
  <conditionalFormatting sqref="AD18:AJ18">
    <cfRule type="expression" dxfId="415" priority="375">
      <formula>IF(RIGHT(TEXT(AD18,"0.#"),1)=".",FALSE,TRUE)</formula>
    </cfRule>
    <cfRule type="expression" dxfId="414" priority="376">
      <formula>IF(RIGHT(TEXT(AD18,"0.#"),1)=".",TRUE,FALSE)</formula>
    </cfRule>
  </conditionalFormatting>
  <conditionalFormatting sqref="AD15:AJ17 AD13:AJ13">
    <cfRule type="expression" dxfId="413" priority="373">
      <formula>IF(RIGHT(TEXT(AD13,"0.#"),1)=".",FALSE,TRUE)</formula>
    </cfRule>
    <cfRule type="expression" dxfId="412" priority="374">
      <formula>IF(RIGHT(TEXT(AD13,"0.#"),1)=".",TRUE,FALSE)</formula>
    </cfRule>
  </conditionalFormatting>
  <conditionalFormatting sqref="AK18:AQ18">
    <cfRule type="expression" dxfId="411" priority="369">
      <formula>IF(RIGHT(TEXT(AK18,"0.#"),1)=".",FALSE,TRUE)</formula>
    </cfRule>
    <cfRule type="expression" dxfId="410" priority="370">
      <formula>IF(RIGHT(TEXT(AK18,"0.#"),1)=".",TRUE,FALSE)</formula>
    </cfRule>
  </conditionalFormatting>
  <conditionalFormatting sqref="AK15:AQ17 AK13:AQ13">
    <cfRule type="expression" dxfId="409" priority="367">
      <formula>IF(RIGHT(TEXT(AK13,"0.#"),1)=".",FALSE,TRUE)</formula>
    </cfRule>
    <cfRule type="expression" dxfId="408" priority="368">
      <formula>IF(RIGHT(TEXT(AK13,"0.#"),1)=".",TRUE,FALSE)</formula>
    </cfRule>
  </conditionalFormatting>
  <conditionalFormatting sqref="AU29">
    <cfRule type="expression" dxfId="407" priority="363">
      <formula>IF(RIGHT(TEXT(AU29,"0.#"),1)=".",FALSE,TRUE)</formula>
    </cfRule>
    <cfRule type="expression" dxfId="406" priority="364">
      <formula>IF(RIGHT(TEXT(AU29,"0.#"),1)=".",TRUE,FALSE)</formula>
    </cfRule>
  </conditionalFormatting>
  <conditionalFormatting sqref="AU28">
    <cfRule type="expression" dxfId="405" priority="365">
      <formula>IF(RIGHT(TEXT(AU28,"0.#"),1)=".",FALSE,TRUE)</formula>
    </cfRule>
    <cfRule type="expression" dxfId="404" priority="366">
      <formula>IF(RIGHT(TEXT(AU28,"0.#"),1)=".",TRUE,FALSE)</formula>
    </cfRule>
  </conditionalFormatting>
  <conditionalFormatting sqref="AE28 AQ28">
    <cfRule type="expression" dxfId="403" priority="361">
      <formula>IF(RIGHT(TEXT(AE28,"0.#"),1)=".",FALSE,TRUE)</formula>
    </cfRule>
    <cfRule type="expression" dxfId="402" priority="362">
      <formula>IF(RIGHT(TEXT(AE28,"0.#"),1)=".",TRUE,FALSE)</formula>
    </cfRule>
  </conditionalFormatting>
  <conditionalFormatting sqref="AI28">
    <cfRule type="expression" dxfId="401" priority="359">
      <formula>IF(RIGHT(TEXT(AI28,"0.#"),1)=".",FALSE,TRUE)</formula>
    </cfRule>
    <cfRule type="expression" dxfId="400" priority="360">
      <formula>IF(RIGHT(TEXT(AI28,"0.#"),1)=".",TRUE,FALSE)</formula>
    </cfRule>
  </conditionalFormatting>
  <conditionalFormatting sqref="AM28">
    <cfRule type="expression" dxfId="399" priority="357">
      <formula>IF(RIGHT(TEXT(AM28,"0.#"),1)=".",FALSE,TRUE)</formula>
    </cfRule>
    <cfRule type="expression" dxfId="398" priority="358">
      <formula>IF(RIGHT(TEXT(AM28,"0.#"),1)=".",TRUE,FALSE)</formula>
    </cfRule>
  </conditionalFormatting>
  <conditionalFormatting sqref="AE29">
    <cfRule type="expression" dxfId="397" priority="355">
      <formula>IF(RIGHT(TEXT(AE29,"0.#"),1)=".",FALSE,TRUE)</formula>
    </cfRule>
    <cfRule type="expression" dxfId="396" priority="356">
      <formula>IF(RIGHT(TEXT(AE29,"0.#"),1)=".",TRUE,FALSE)</formula>
    </cfRule>
  </conditionalFormatting>
  <conditionalFormatting sqref="AI29">
    <cfRule type="expression" dxfId="395" priority="353">
      <formula>IF(RIGHT(TEXT(AI29,"0.#"),1)=".",FALSE,TRUE)</formula>
    </cfRule>
    <cfRule type="expression" dxfId="394" priority="354">
      <formula>IF(RIGHT(TEXT(AI29,"0.#"),1)=".",TRUE,FALSE)</formula>
    </cfRule>
  </conditionalFormatting>
  <conditionalFormatting sqref="AM29">
    <cfRule type="expression" dxfId="393" priority="351">
      <formula>IF(RIGHT(TEXT(AM29,"0.#"),1)=".",FALSE,TRUE)</formula>
    </cfRule>
    <cfRule type="expression" dxfId="392" priority="352">
      <formula>IF(RIGHT(TEXT(AM29,"0.#"),1)=".",TRUE,FALSE)</formula>
    </cfRule>
  </conditionalFormatting>
  <conditionalFormatting sqref="AQ29">
    <cfRule type="expression" dxfId="391" priority="349">
      <formula>IF(RIGHT(TEXT(AQ29,"0.#"),1)=".",FALSE,TRUE)</formula>
    </cfRule>
    <cfRule type="expression" dxfId="390" priority="350">
      <formula>IF(RIGHT(TEXT(AQ29,"0.#"),1)=".",TRUE,FALSE)</formula>
    </cfRule>
  </conditionalFormatting>
  <conditionalFormatting sqref="AM31">
    <cfRule type="expression" dxfId="389" priority="343">
      <formula>IF(RIGHT(TEXT(AM31,"0.#"),1)=".",FALSE,TRUE)</formula>
    </cfRule>
    <cfRule type="expression" dxfId="388" priority="344">
      <formula>IF(RIGHT(TEXT(AM31,"0.#"),1)=".",TRUE,FALSE)</formula>
    </cfRule>
  </conditionalFormatting>
  <conditionalFormatting sqref="AE32">
    <cfRule type="expression" dxfId="387" priority="341">
      <formula>IF(RIGHT(TEXT(AE32,"0.#"),1)=".",FALSE,TRUE)</formula>
    </cfRule>
    <cfRule type="expression" dxfId="386" priority="342">
      <formula>IF(RIGHT(TEXT(AE32,"0.#"),1)=".",TRUE,FALSE)</formula>
    </cfRule>
  </conditionalFormatting>
  <conditionalFormatting sqref="AI32">
    <cfRule type="expression" dxfId="385" priority="339">
      <formula>IF(RIGHT(TEXT(AI32,"0.#"),1)=".",FALSE,TRUE)</formula>
    </cfRule>
    <cfRule type="expression" dxfId="384" priority="340">
      <formula>IF(RIGHT(TEXT(AI32,"0.#"),1)=".",TRUE,FALSE)</formula>
    </cfRule>
  </conditionalFormatting>
  <conditionalFormatting sqref="AQ32">
    <cfRule type="expression" dxfId="383" priority="337">
      <formula>IF(RIGHT(TEXT(AQ32,"0.#"),1)=".",FALSE,TRUE)</formula>
    </cfRule>
    <cfRule type="expression" dxfId="382" priority="338">
      <formula>IF(RIGHT(TEXT(AQ32,"0.#"),1)=".",TRUE,FALSE)</formula>
    </cfRule>
  </conditionalFormatting>
  <conditionalFormatting sqref="AE31 AQ31">
    <cfRule type="expression" dxfId="381" priority="347">
      <formula>IF(RIGHT(TEXT(AE31,"0.#"),1)=".",FALSE,TRUE)</formula>
    </cfRule>
    <cfRule type="expression" dxfId="380" priority="348">
      <formula>IF(RIGHT(TEXT(AE31,"0.#"),1)=".",TRUE,FALSE)</formula>
    </cfRule>
  </conditionalFormatting>
  <conditionalFormatting sqref="AI31">
    <cfRule type="expression" dxfId="379" priority="345">
      <formula>IF(RIGHT(TEXT(AI31,"0.#"),1)=".",FALSE,TRUE)</formula>
    </cfRule>
    <cfRule type="expression" dxfId="378" priority="346">
      <formula>IF(RIGHT(TEXT(AI31,"0.#"),1)=".",TRUE,FALSE)</formula>
    </cfRule>
  </conditionalFormatting>
  <conditionalFormatting sqref="AM32">
    <cfRule type="expression" dxfId="377" priority="335">
      <formula>IF(RIGHT(TEXT(AM32,"0.#"),1)=".",FALSE,TRUE)</formula>
    </cfRule>
    <cfRule type="expression" dxfId="376" priority="336">
      <formula>IF(RIGHT(TEXT(AM32,"0.#"),1)=".",TRUE,FALSE)</formula>
    </cfRule>
  </conditionalFormatting>
  <conditionalFormatting sqref="AM36">
    <cfRule type="expression" dxfId="375" priority="331">
      <formula>IF(RIGHT(TEXT(AM36,"0.#"),1)=".",FALSE,TRUE)</formula>
    </cfRule>
    <cfRule type="expression" dxfId="374" priority="332">
      <formula>IF(RIGHT(TEXT(AM36,"0.#"),1)=".",TRUE,FALSE)</formula>
    </cfRule>
  </conditionalFormatting>
  <conditionalFormatting sqref="AM35">
    <cfRule type="expression" dxfId="373" priority="333">
      <formula>IF(RIGHT(TEXT(AM35,"0.#"),1)=".",FALSE,TRUE)</formula>
    </cfRule>
    <cfRule type="expression" dxfId="372" priority="334">
      <formula>IF(RIGHT(TEXT(AM35,"0.#"),1)=".",TRUE,FALSE)</formula>
    </cfRule>
  </conditionalFormatting>
  <conditionalFormatting sqref="AE35">
    <cfRule type="expression" dxfId="371" priority="329">
      <formula>IF(RIGHT(TEXT(AE35,"0.#"),1)=".",FALSE,TRUE)</formula>
    </cfRule>
    <cfRule type="expression" dxfId="370" priority="330">
      <formula>IF(RIGHT(TEXT(AE35,"0.#"),1)=".",TRUE,FALSE)</formula>
    </cfRule>
  </conditionalFormatting>
  <conditionalFormatting sqref="AE36">
    <cfRule type="expression" dxfId="369" priority="327">
      <formula>IF(RIGHT(TEXT(AE36,"0.#"),1)=".",FALSE,TRUE)</formula>
    </cfRule>
    <cfRule type="expression" dxfId="368" priority="328">
      <formula>IF(RIGHT(TEXT(AE36,"0.#"),1)=".",TRUE,FALSE)</formula>
    </cfRule>
  </conditionalFormatting>
  <conditionalFormatting sqref="AI35">
    <cfRule type="expression" dxfId="367" priority="325">
      <formula>IF(RIGHT(TEXT(AI35,"0.#"),1)=".",FALSE,TRUE)</formula>
    </cfRule>
    <cfRule type="expression" dxfId="366" priority="326">
      <formula>IF(RIGHT(TEXT(AI35,"0.#"),1)=".",TRUE,FALSE)</formula>
    </cfRule>
  </conditionalFormatting>
  <conditionalFormatting sqref="AI36">
    <cfRule type="expression" dxfId="365" priority="323">
      <formula>IF(RIGHT(TEXT(AI36,"0.#"),1)=".",FALSE,TRUE)</formula>
    </cfRule>
    <cfRule type="expression" dxfId="364" priority="324">
      <formula>IF(RIGHT(TEXT(AI36,"0.#"),1)=".",TRUE,FALSE)</formula>
    </cfRule>
  </conditionalFormatting>
  <conditionalFormatting sqref="AQ35:AQ36">
    <cfRule type="expression" dxfId="363" priority="321">
      <formula>IF(RIGHT(TEXT(AQ35,"0.#"),1)=".",FALSE,TRUE)</formula>
    </cfRule>
    <cfRule type="expression" dxfId="362" priority="322">
      <formula>IF(RIGHT(TEXT(AQ35,"0.#"),1)=".",TRUE,FALSE)</formula>
    </cfRule>
  </conditionalFormatting>
  <conditionalFormatting sqref="AU35:AU36">
    <cfRule type="expression" dxfId="361" priority="319">
      <formula>IF(RIGHT(TEXT(AU35,"0.#"),1)=".",FALSE,TRUE)</formula>
    </cfRule>
    <cfRule type="expression" dxfId="360" priority="320">
      <formula>IF(RIGHT(TEXT(AU35,"0.#"),1)=".",TRUE,FALSE)</formula>
    </cfRule>
  </conditionalFormatting>
  <conditionalFormatting sqref="AE37 AI37 AM37">
    <cfRule type="expression" dxfId="359" priority="317">
      <formula>IF(RIGHT(TEXT(AE37,"0.#"),1)=".",FALSE,TRUE)</formula>
    </cfRule>
    <cfRule type="expression" dxfId="358" priority="318">
      <formula>IF(RIGHT(TEXT(AE37,"0.#"),1)=".",TRUE,FALSE)</formula>
    </cfRule>
  </conditionalFormatting>
  <conditionalFormatting sqref="AQ37">
    <cfRule type="expression" dxfId="357" priority="315">
      <formula>IF(RIGHT(TEXT(AQ37,"0.#"),1)=".",FALSE,TRUE)</formula>
    </cfRule>
    <cfRule type="expression" dxfId="356" priority="316">
      <formula>IF(RIGHT(TEXT(AQ37,"0.#"),1)=".",TRUE,FALSE)</formula>
    </cfRule>
  </conditionalFormatting>
  <conditionalFormatting sqref="AU37">
    <cfRule type="expression" dxfId="355" priority="313">
      <formula>IF(RIGHT(TEXT(AU37,"0.#"),1)=".",FALSE,TRUE)</formula>
    </cfRule>
    <cfRule type="expression" dxfId="354" priority="314">
      <formula>IF(RIGHT(TEXT(AU37,"0.#"),1)=".",TRUE,FALSE)</formula>
    </cfRule>
  </conditionalFormatting>
  <conditionalFormatting sqref="AE41 AQ41">
    <cfRule type="expression" dxfId="353" priority="311">
      <formula>IF(RIGHT(TEXT(AE41,"0.#"),1)=".",FALSE,TRUE)</formula>
    </cfRule>
    <cfRule type="expression" dxfId="352" priority="312">
      <formula>IF(RIGHT(TEXT(AE41,"0.#"),1)=".",TRUE,FALSE)</formula>
    </cfRule>
  </conditionalFormatting>
  <conditionalFormatting sqref="AI41">
    <cfRule type="expression" dxfId="351" priority="309">
      <formula>IF(RIGHT(TEXT(AI41,"0.#"),1)=".",FALSE,TRUE)</formula>
    </cfRule>
    <cfRule type="expression" dxfId="350" priority="310">
      <formula>IF(RIGHT(TEXT(AI41,"0.#"),1)=".",TRUE,FALSE)</formula>
    </cfRule>
  </conditionalFormatting>
  <conditionalFormatting sqref="AM41">
    <cfRule type="expression" dxfId="349" priority="307">
      <formula>IF(RIGHT(TEXT(AM41,"0.#"),1)=".",FALSE,TRUE)</formula>
    </cfRule>
    <cfRule type="expression" dxfId="348" priority="308">
      <formula>IF(RIGHT(TEXT(AM41,"0.#"),1)=".",TRUE,FALSE)</formula>
    </cfRule>
  </conditionalFormatting>
  <conditionalFormatting sqref="AE42">
    <cfRule type="expression" dxfId="347" priority="305">
      <formula>IF(RIGHT(TEXT(AE42,"0.#"),1)=".",FALSE,TRUE)</formula>
    </cfRule>
    <cfRule type="expression" dxfId="346" priority="306">
      <formula>IF(RIGHT(TEXT(AE42,"0.#"),1)=".",TRUE,FALSE)</formula>
    </cfRule>
  </conditionalFormatting>
  <conditionalFormatting sqref="AI42">
    <cfRule type="expression" dxfId="345" priority="303">
      <formula>IF(RIGHT(TEXT(AI42,"0.#"),1)=".",FALSE,TRUE)</formula>
    </cfRule>
    <cfRule type="expression" dxfId="344" priority="304">
      <formula>IF(RIGHT(TEXT(AI42,"0.#"),1)=".",TRUE,FALSE)</formula>
    </cfRule>
  </conditionalFormatting>
  <conditionalFormatting sqref="AM42">
    <cfRule type="expression" dxfId="343" priority="301">
      <formula>IF(RIGHT(TEXT(AM42,"0.#"),1)=".",FALSE,TRUE)</formula>
    </cfRule>
    <cfRule type="expression" dxfId="342" priority="302">
      <formula>IF(RIGHT(TEXT(AM42,"0.#"),1)=".",TRUE,FALSE)</formula>
    </cfRule>
  </conditionalFormatting>
  <conditionalFormatting sqref="AQ42">
    <cfRule type="expression" dxfId="341" priority="299">
      <formula>IF(RIGHT(TEXT(AQ42,"0.#"),1)=".",FALSE,TRUE)</formula>
    </cfRule>
    <cfRule type="expression" dxfId="340" priority="300">
      <formula>IF(RIGHT(TEXT(AQ42,"0.#"),1)=".",TRUE,FALSE)</formula>
    </cfRule>
  </conditionalFormatting>
  <conditionalFormatting sqref="AU41">
    <cfRule type="expression" dxfId="339" priority="297">
      <formula>IF(RIGHT(TEXT(AU41,"0.#"),1)=".",FALSE,TRUE)</formula>
    </cfRule>
    <cfRule type="expression" dxfId="338" priority="298">
      <formula>IF(RIGHT(TEXT(AU41,"0.#"),1)=".",TRUE,FALSE)</formula>
    </cfRule>
  </conditionalFormatting>
  <conditionalFormatting sqref="AU42">
    <cfRule type="expression" dxfId="337" priority="295">
      <formula>IF(RIGHT(TEXT(AU42,"0.#"),1)=".",FALSE,TRUE)</formula>
    </cfRule>
    <cfRule type="expression" dxfId="336" priority="296">
      <formula>IF(RIGHT(TEXT(AU42,"0.#"),1)=".",TRUE,FALSE)</formula>
    </cfRule>
  </conditionalFormatting>
  <conditionalFormatting sqref="AM44">
    <cfRule type="expression" dxfId="335" priority="291">
      <formula>IF(RIGHT(TEXT(AM44,"0.#"),1)=".",FALSE,TRUE)</formula>
    </cfRule>
    <cfRule type="expression" dxfId="334" priority="292">
      <formula>IF(RIGHT(TEXT(AM44,"0.#"),1)=".",TRUE,FALSE)</formula>
    </cfRule>
  </conditionalFormatting>
  <conditionalFormatting sqref="AE45">
    <cfRule type="expression" dxfId="333" priority="289">
      <formula>IF(RIGHT(TEXT(AE45,"0.#"),1)=".",FALSE,TRUE)</formula>
    </cfRule>
    <cfRule type="expression" dxfId="332" priority="290">
      <formula>IF(RIGHT(TEXT(AE45,"0.#"),1)=".",TRUE,FALSE)</formula>
    </cfRule>
  </conditionalFormatting>
  <conditionalFormatting sqref="AQ45">
    <cfRule type="expression" dxfId="331" priority="287">
      <formula>IF(RIGHT(TEXT(AQ45,"0.#"),1)=".",FALSE,TRUE)</formula>
    </cfRule>
    <cfRule type="expression" dxfId="330" priority="288">
      <formula>IF(RIGHT(TEXT(AQ45,"0.#"),1)=".",TRUE,FALSE)</formula>
    </cfRule>
  </conditionalFormatting>
  <conditionalFormatting sqref="AE44 AQ44">
    <cfRule type="expression" dxfId="329" priority="293">
      <formula>IF(RIGHT(TEXT(AE44,"0.#"),1)=".",FALSE,TRUE)</formula>
    </cfRule>
    <cfRule type="expression" dxfId="328" priority="294">
      <formula>IF(RIGHT(TEXT(AE44,"0.#"),1)=".",TRUE,FALSE)</formula>
    </cfRule>
  </conditionalFormatting>
  <conditionalFormatting sqref="AI45">
    <cfRule type="expression" dxfId="327" priority="283">
      <formula>IF(RIGHT(TEXT(AI45,"0.#"),1)=".",FALSE,TRUE)</formula>
    </cfRule>
    <cfRule type="expression" dxfId="326" priority="284">
      <formula>IF(RIGHT(TEXT(AI45,"0.#"),1)=".",TRUE,FALSE)</formula>
    </cfRule>
  </conditionalFormatting>
  <conditionalFormatting sqref="AI44">
    <cfRule type="expression" dxfId="325" priority="285">
      <formula>IF(RIGHT(TEXT(AI44,"0.#"),1)=".",FALSE,TRUE)</formula>
    </cfRule>
    <cfRule type="expression" dxfId="324" priority="286">
      <formula>IF(RIGHT(TEXT(AI44,"0.#"),1)=".",TRUE,FALSE)</formula>
    </cfRule>
  </conditionalFormatting>
  <conditionalFormatting sqref="AM45">
    <cfRule type="expression" dxfId="323" priority="281">
      <formula>IF(RIGHT(TEXT(AM45,"0.#"),1)=".",FALSE,TRUE)</formula>
    </cfRule>
    <cfRule type="expression" dxfId="322" priority="282">
      <formula>IF(RIGHT(TEXT(AM45,"0.#"),1)=".",TRUE,FALSE)</formula>
    </cfRule>
  </conditionalFormatting>
  <conditionalFormatting sqref="AE48">
    <cfRule type="expression" dxfId="321" priority="279">
      <formula>IF(RIGHT(TEXT(AE48,"0.#"),1)=".",FALSE,TRUE)</formula>
    </cfRule>
    <cfRule type="expression" dxfId="320" priority="280">
      <formula>IF(RIGHT(TEXT(AE48,"0.#"),1)=".",TRUE,FALSE)</formula>
    </cfRule>
  </conditionalFormatting>
  <conditionalFormatting sqref="AE49">
    <cfRule type="expression" dxfId="319" priority="277">
      <formula>IF(RIGHT(TEXT(AE49,"0.#"),1)=".",FALSE,TRUE)</formula>
    </cfRule>
    <cfRule type="expression" dxfId="318" priority="278">
      <formula>IF(RIGHT(TEXT(AE49,"0.#"),1)=".",TRUE,FALSE)</formula>
    </cfRule>
  </conditionalFormatting>
  <conditionalFormatting sqref="AI49">
    <cfRule type="expression" dxfId="317" priority="275">
      <formula>IF(RIGHT(TEXT(AI49,"0.#"),1)=".",FALSE,TRUE)</formula>
    </cfRule>
    <cfRule type="expression" dxfId="316" priority="276">
      <formula>IF(RIGHT(TEXT(AI49,"0.#"),1)=".",TRUE,FALSE)</formula>
    </cfRule>
  </conditionalFormatting>
  <conditionalFormatting sqref="AI48">
    <cfRule type="expression" dxfId="315" priority="273">
      <formula>IF(RIGHT(TEXT(AI48,"0.#"),1)=".",FALSE,TRUE)</formula>
    </cfRule>
    <cfRule type="expression" dxfId="314" priority="274">
      <formula>IF(RIGHT(TEXT(AI48,"0.#"),1)=".",TRUE,FALSE)</formula>
    </cfRule>
  </conditionalFormatting>
  <conditionalFormatting sqref="AM48">
    <cfRule type="expression" dxfId="313" priority="271">
      <formula>IF(RIGHT(TEXT(AM48,"0.#"),1)=".",FALSE,TRUE)</formula>
    </cfRule>
    <cfRule type="expression" dxfId="312" priority="272">
      <formula>IF(RIGHT(TEXT(AM48,"0.#"),1)=".",TRUE,FALSE)</formula>
    </cfRule>
  </conditionalFormatting>
  <conditionalFormatting sqref="AM49">
    <cfRule type="expression" dxfId="311" priority="269">
      <formula>IF(RIGHT(TEXT(AM49,"0.#"),1)=".",FALSE,TRUE)</formula>
    </cfRule>
    <cfRule type="expression" dxfId="310" priority="270">
      <formula>IF(RIGHT(TEXT(AM49,"0.#"),1)=".",TRUE,FALSE)</formula>
    </cfRule>
  </conditionalFormatting>
  <conditionalFormatting sqref="AQ48:AQ49">
    <cfRule type="expression" dxfId="309" priority="267">
      <formula>IF(RIGHT(TEXT(AQ48,"0.#"),1)=".",FALSE,TRUE)</formula>
    </cfRule>
    <cfRule type="expression" dxfId="308" priority="268">
      <formula>IF(RIGHT(TEXT(AQ48,"0.#"),1)=".",TRUE,FALSE)</formula>
    </cfRule>
  </conditionalFormatting>
  <conditionalFormatting sqref="AU48:AU49">
    <cfRule type="expression" dxfId="307" priority="265">
      <formula>IF(RIGHT(TEXT(AU48,"0.#"),1)=".",FALSE,TRUE)</formula>
    </cfRule>
    <cfRule type="expression" dxfId="306" priority="266">
      <formula>IF(RIGHT(TEXT(AU48,"0.#"),1)=".",TRUE,FALSE)</formula>
    </cfRule>
  </conditionalFormatting>
  <conditionalFormatting sqref="AM50">
    <cfRule type="expression" dxfId="305" priority="259">
      <formula>IF(RIGHT(TEXT(AM50,"0.#"),1)=".",FALSE,TRUE)</formula>
    </cfRule>
    <cfRule type="expression" dxfId="304" priority="260">
      <formula>IF(RIGHT(TEXT(AM50,"0.#"),1)=".",TRUE,FALSE)</formula>
    </cfRule>
  </conditionalFormatting>
  <conditionalFormatting sqref="AE50">
    <cfRule type="expression" dxfId="303" priority="263">
      <formula>IF(RIGHT(TEXT(AE50,"0.#"),1)=".",FALSE,TRUE)</formula>
    </cfRule>
    <cfRule type="expression" dxfId="302" priority="264">
      <formula>IF(RIGHT(TEXT(AE50,"0.#"),1)=".",TRUE,FALSE)</formula>
    </cfRule>
  </conditionalFormatting>
  <conditionalFormatting sqref="AI50">
    <cfRule type="expression" dxfId="301" priority="261">
      <formula>IF(RIGHT(TEXT(AI50,"0.#"),1)=".",FALSE,TRUE)</formula>
    </cfRule>
    <cfRule type="expression" dxfId="300" priority="262">
      <formula>IF(RIGHT(TEXT(AI50,"0.#"),1)=".",TRUE,FALSE)</formula>
    </cfRule>
  </conditionalFormatting>
  <conditionalFormatting sqref="AQ50">
    <cfRule type="expression" dxfId="299" priority="257">
      <formula>IF(RIGHT(TEXT(AQ50,"0.#"),1)=".",FALSE,TRUE)</formula>
    </cfRule>
    <cfRule type="expression" dxfId="298" priority="258">
      <formula>IF(RIGHT(TEXT(AQ50,"0.#"),1)=".",TRUE,FALSE)</formula>
    </cfRule>
  </conditionalFormatting>
  <conditionalFormatting sqref="AU50">
    <cfRule type="expression" dxfId="297" priority="255">
      <formula>IF(RIGHT(TEXT(AU50,"0.#"),1)=".",FALSE,TRUE)</formula>
    </cfRule>
    <cfRule type="expression" dxfId="296" priority="256">
      <formula>IF(RIGHT(TEXT(AU50,"0.#"),1)=".",TRUE,FALSE)</formula>
    </cfRule>
  </conditionalFormatting>
  <conditionalFormatting sqref="AE54 AQ54">
    <cfRule type="expression" dxfId="295" priority="253">
      <formula>IF(RIGHT(TEXT(AE54,"0.#"),1)=".",FALSE,TRUE)</formula>
    </cfRule>
    <cfRule type="expression" dxfId="294" priority="254">
      <formula>IF(RIGHT(TEXT(AE54,"0.#"),1)=".",TRUE,FALSE)</formula>
    </cfRule>
  </conditionalFormatting>
  <conditionalFormatting sqref="AI54">
    <cfRule type="expression" dxfId="293" priority="251">
      <formula>IF(RIGHT(TEXT(AI54,"0.#"),1)=".",FALSE,TRUE)</formula>
    </cfRule>
    <cfRule type="expression" dxfId="292" priority="252">
      <formula>IF(RIGHT(TEXT(AI54,"0.#"),1)=".",TRUE,FALSE)</formula>
    </cfRule>
  </conditionalFormatting>
  <conditionalFormatting sqref="AM54">
    <cfRule type="expression" dxfId="291" priority="249">
      <formula>IF(RIGHT(TEXT(AM54,"0.#"),1)=".",FALSE,TRUE)</formula>
    </cfRule>
    <cfRule type="expression" dxfId="290" priority="250">
      <formula>IF(RIGHT(TEXT(AM54,"0.#"),1)=".",TRUE,FALSE)</formula>
    </cfRule>
  </conditionalFormatting>
  <conditionalFormatting sqref="AE55">
    <cfRule type="expression" dxfId="289" priority="247">
      <formula>IF(RIGHT(TEXT(AE55,"0.#"),1)=".",FALSE,TRUE)</formula>
    </cfRule>
    <cfRule type="expression" dxfId="288" priority="248">
      <formula>IF(RIGHT(TEXT(AE55,"0.#"),1)=".",TRUE,FALSE)</formula>
    </cfRule>
  </conditionalFormatting>
  <conditionalFormatting sqref="AI55">
    <cfRule type="expression" dxfId="287" priority="245">
      <formula>IF(RIGHT(TEXT(AI55,"0.#"),1)=".",FALSE,TRUE)</formula>
    </cfRule>
    <cfRule type="expression" dxfId="286" priority="246">
      <formula>IF(RIGHT(TEXT(AI55,"0.#"),1)=".",TRUE,FALSE)</formula>
    </cfRule>
  </conditionalFormatting>
  <conditionalFormatting sqref="AM55">
    <cfRule type="expression" dxfId="285" priority="243">
      <formula>IF(RIGHT(TEXT(AM55,"0.#"),1)=".",FALSE,TRUE)</formula>
    </cfRule>
    <cfRule type="expression" dxfId="284" priority="244">
      <formula>IF(RIGHT(TEXT(AM55,"0.#"),1)=".",TRUE,FALSE)</formula>
    </cfRule>
  </conditionalFormatting>
  <conditionalFormatting sqref="AQ55">
    <cfRule type="expression" dxfId="283" priority="241">
      <formula>IF(RIGHT(TEXT(AQ55,"0.#"),1)=".",FALSE,TRUE)</formula>
    </cfRule>
    <cfRule type="expression" dxfId="282" priority="242">
      <formula>IF(RIGHT(TEXT(AQ55,"0.#"),1)=".",TRUE,FALSE)</formula>
    </cfRule>
  </conditionalFormatting>
  <conditionalFormatting sqref="AU54">
    <cfRule type="expression" dxfId="281" priority="239">
      <formula>IF(RIGHT(TEXT(AU54,"0.#"),1)=".",FALSE,TRUE)</formula>
    </cfRule>
    <cfRule type="expression" dxfId="280" priority="240">
      <formula>IF(RIGHT(TEXT(AU54,"0.#"),1)=".",TRUE,FALSE)</formula>
    </cfRule>
  </conditionalFormatting>
  <conditionalFormatting sqref="AU55">
    <cfRule type="expression" dxfId="279" priority="237">
      <formula>IF(RIGHT(TEXT(AU55,"0.#"),1)=".",FALSE,TRUE)</formula>
    </cfRule>
    <cfRule type="expression" dxfId="278" priority="238">
      <formula>IF(RIGHT(TEXT(AU55,"0.#"),1)=".",TRUE,FALSE)</formula>
    </cfRule>
  </conditionalFormatting>
  <conditionalFormatting sqref="AM57">
    <cfRule type="expression" dxfId="277" priority="233">
      <formula>IF(RIGHT(TEXT(AM57,"0.#"),1)=".",FALSE,TRUE)</formula>
    </cfRule>
    <cfRule type="expression" dxfId="276" priority="234">
      <formula>IF(RIGHT(TEXT(AM57,"0.#"),1)=".",TRUE,FALSE)</formula>
    </cfRule>
  </conditionalFormatting>
  <conditionalFormatting sqref="AQ57">
    <cfRule type="expression" dxfId="275" priority="235">
      <formula>IF(RIGHT(TEXT(AQ57,"0.#"),1)=".",FALSE,TRUE)</formula>
    </cfRule>
    <cfRule type="expression" dxfId="274" priority="236">
      <formula>IF(RIGHT(TEXT(AQ57,"0.#"),1)=".",TRUE,FALSE)</formula>
    </cfRule>
  </conditionalFormatting>
  <conditionalFormatting sqref="AM58">
    <cfRule type="expression" dxfId="273" priority="231">
      <formula>IF(RIGHT(TEXT(AM58,"0.#"),1)=".",FALSE,TRUE)</formula>
    </cfRule>
    <cfRule type="expression" dxfId="272" priority="232">
      <formula>IF(RIGHT(TEXT(AM58,"0.#"),1)=".",TRUE,FALSE)</formula>
    </cfRule>
  </conditionalFormatting>
  <conditionalFormatting sqref="AQ58">
    <cfRule type="expression" dxfId="271" priority="229">
      <formula>IF(RIGHT(TEXT(AQ58,"0.#"),1)=".",FALSE,TRUE)</formula>
    </cfRule>
    <cfRule type="expression" dxfId="270" priority="230">
      <formula>IF(RIGHT(TEXT(AQ58,"0.#"),1)=".",TRUE,FALSE)</formula>
    </cfRule>
  </conditionalFormatting>
  <conditionalFormatting sqref="AE57">
    <cfRule type="expression" dxfId="269" priority="227">
      <formula>IF(RIGHT(TEXT(AE57,"0.#"),1)=".",FALSE,TRUE)</formula>
    </cfRule>
    <cfRule type="expression" dxfId="268" priority="228">
      <formula>IF(RIGHT(TEXT(AE57,"0.#"),1)=".",TRUE,FALSE)</formula>
    </cfRule>
  </conditionalFormatting>
  <conditionalFormatting sqref="AE58">
    <cfRule type="expression" dxfId="267" priority="225">
      <formula>IF(RIGHT(TEXT(AE58,"0.#"),1)=".",FALSE,TRUE)</formula>
    </cfRule>
    <cfRule type="expression" dxfId="266" priority="226">
      <formula>IF(RIGHT(TEXT(AE58,"0.#"),1)=".",TRUE,FALSE)</formula>
    </cfRule>
  </conditionalFormatting>
  <conditionalFormatting sqref="AI57">
    <cfRule type="expression" dxfId="265" priority="223">
      <formula>IF(RIGHT(TEXT(AI57,"0.#"),1)=".",FALSE,TRUE)</formula>
    </cfRule>
    <cfRule type="expression" dxfId="264" priority="224">
      <formula>IF(RIGHT(TEXT(AI57,"0.#"),1)=".",TRUE,FALSE)</formula>
    </cfRule>
  </conditionalFormatting>
  <conditionalFormatting sqref="AI58">
    <cfRule type="expression" dxfId="263" priority="221">
      <formula>IF(RIGHT(TEXT(AI58,"0.#"),1)=".",FALSE,TRUE)</formula>
    </cfRule>
    <cfRule type="expression" dxfId="262" priority="222">
      <formula>IF(RIGHT(TEXT(AI58,"0.#"),1)=".",TRUE,FALSE)</formula>
    </cfRule>
  </conditionalFormatting>
  <conditionalFormatting sqref="AE61">
    <cfRule type="expression" dxfId="261" priority="219">
      <formula>IF(RIGHT(TEXT(AE61,"0.#"),1)=".",FALSE,TRUE)</formula>
    </cfRule>
    <cfRule type="expression" dxfId="260" priority="220">
      <formula>IF(RIGHT(TEXT(AE61,"0.#"),1)=".",TRUE,FALSE)</formula>
    </cfRule>
  </conditionalFormatting>
  <conditionalFormatting sqref="AE62">
    <cfRule type="expression" dxfId="259" priority="217">
      <formula>IF(RIGHT(TEXT(AE62,"0.#"),1)=".",FALSE,TRUE)</formula>
    </cfRule>
    <cfRule type="expression" dxfId="258" priority="218">
      <formula>IF(RIGHT(TEXT(AE62,"0.#"),1)=".",TRUE,FALSE)</formula>
    </cfRule>
  </conditionalFormatting>
  <conditionalFormatting sqref="AI62">
    <cfRule type="expression" dxfId="257" priority="215">
      <formula>IF(RIGHT(TEXT(AI62,"0.#"),1)=".",FALSE,TRUE)</formula>
    </cfRule>
    <cfRule type="expression" dxfId="256" priority="216">
      <formula>IF(RIGHT(TEXT(AI62,"0.#"),1)=".",TRUE,FALSE)</formula>
    </cfRule>
  </conditionalFormatting>
  <conditionalFormatting sqref="AI61">
    <cfRule type="expression" dxfId="255" priority="213">
      <formula>IF(RIGHT(TEXT(AI61,"0.#"),1)=".",FALSE,TRUE)</formula>
    </cfRule>
    <cfRule type="expression" dxfId="254" priority="214">
      <formula>IF(RIGHT(TEXT(AI61,"0.#"),1)=".",TRUE,FALSE)</formula>
    </cfRule>
  </conditionalFormatting>
  <conditionalFormatting sqref="AM61">
    <cfRule type="expression" dxfId="253" priority="211">
      <formula>IF(RIGHT(TEXT(AM61,"0.#"),1)=".",FALSE,TRUE)</formula>
    </cfRule>
    <cfRule type="expression" dxfId="252" priority="212">
      <formula>IF(RIGHT(TEXT(AM61,"0.#"),1)=".",TRUE,FALSE)</formula>
    </cfRule>
  </conditionalFormatting>
  <conditionalFormatting sqref="AM62">
    <cfRule type="expression" dxfId="251" priority="209">
      <formula>IF(RIGHT(TEXT(AM62,"0.#"),1)=".",FALSE,TRUE)</formula>
    </cfRule>
    <cfRule type="expression" dxfId="250" priority="210">
      <formula>IF(RIGHT(TEXT(AM62,"0.#"),1)=".",TRUE,FALSE)</formula>
    </cfRule>
  </conditionalFormatting>
  <conditionalFormatting sqref="AQ61:AQ62">
    <cfRule type="expression" dxfId="249" priority="207">
      <formula>IF(RIGHT(TEXT(AQ61,"0.#"),1)=".",FALSE,TRUE)</formula>
    </cfRule>
    <cfRule type="expression" dxfId="248" priority="208">
      <formula>IF(RIGHT(TEXT(AQ61,"0.#"),1)=".",TRUE,FALSE)</formula>
    </cfRule>
  </conditionalFormatting>
  <conditionalFormatting sqref="AU61:AU62">
    <cfRule type="expression" dxfId="247" priority="205">
      <formula>IF(RIGHT(TEXT(AU61,"0.#"),1)=".",FALSE,TRUE)</formula>
    </cfRule>
    <cfRule type="expression" dxfId="246" priority="206">
      <formula>IF(RIGHT(TEXT(AU61,"0.#"),1)=".",TRUE,FALSE)</formula>
    </cfRule>
  </conditionalFormatting>
  <conditionalFormatting sqref="AE63">
    <cfRule type="expression" dxfId="245" priority="203">
      <formula>IF(RIGHT(TEXT(AE63,"0.#"),1)=".",FALSE,TRUE)</formula>
    </cfRule>
    <cfRule type="expression" dxfId="244" priority="204">
      <formula>IF(RIGHT(TEXT(AE63,"0.#"),1)=".",TRUE,FALSE)</formula>
    </cfRule>
  </conditionalFormatting>
  <conditionalFormatting sqref="AI63">
    <cfRule type="expression" dxfId="243" priority="201">
      <formula>IF(RIGHT(TEXT(AI63,"0.#"),1)=".",FALSE,TRUE)</formula>
    </cfRule>
    <cfRule type="expression" dxfId="242" priority="202">
      <formula>IF(RIGHT(TEXT(AI63,"0.#"),1)=".",TRUE,FALSE)</formula>
    </cfRule>
  </conditionalFormatting>
  <conditionalFormatting sqref="AM63">
    <cfRule type="expression" dxfId="241" priority="199">
      <formula>IF(RIGHT(TEXT(AM63,"0.#"),1)=".",FALSE,TRUE)</formula>
    </cfRule>
    <cfRule type="expression" dxfId="240" priority="200">
      <formula>IF(RIGHT(TEXT(AM63,"0.#"),1)=".",TRUE,FALSE)</formula>
    </cfRule>
  </conditionalFormatting>
  <conditionalFormatting sqref="AQ63">
    <cfRule type="expression" dxfId="239" priority="197">
      <formula>IF(RIGHT(TEXT(AQ63,"0.#"),1)=".",FALSE,TRUE)</formula>
    </cfRule>
    <cfRule type="expression" dxfId="238" priority="198">
      <formula>IF(RIGHT(TEXT(AQ63,"0.#"),1)=".",TRUE,FALSE)</formula>
    </cfRule>
  </conditionalFormatting>
  <conditionalFormatting sqref="AU63">
    <cfRule type="expression" dxfId="237" priority="195">
      <formula>IF(RIGHT(TEXT(AU63,"0.#"),1)=".",FALSE,TRUE)</formula>
    </cfRule>
    <cfRule type="expression" dxfId="236" priority="196">
      <formula>IF(RIGHT(TEXT(AU63,"0.#"),1)=".",TRUE,FALSE)</formula>
    </cfRule>
  </conditionalFormatting>
  <conditionalFormatting sqref="AM70">
    <cfRule type="expression" dxfId="235" priority="189">
      <formula>IF(RIGHT(TEXT(AM70,"0.#"),1)=".",FALSE,TRUE)</formula>
    </cfRule>
    <cfRule type="expression" dxfId="234" priority="190">
      <formula>IF(RIGHT(TEXT(AM70,"0.#"),1)=".",TRUE,FALSE)</formula>
    </cfRule>
  </conditionalFormatting>
  <conditionalFormatting sqref="AE71 AM71">
    <cfRule type="expression" dxfId="233" priority="187">
      <formula>IF(RIGHT(TEXT(AE71,"0.#"),1)=".",FALSE,TRUE)</formula>
    </cfRule>
    <cfRule type="expression" dxfId="232" priority="188">
      <formula>IF(RIGHT(TEXT(AE71,"0.#"),1)=".",TRUE,FALSE)</formula>
    </cfRule>
  </conditionalFormatting>
  <conditionalFormatting sqref="AI71">
    <cfRule type="expression" dxfId="231" priority="185">
      <formula>IF(RIGHT(TEXT(AI71,"0.#"),1)=".",FALSE,TRUE)</formula>
    </cfRule>
    <cfRule type="expression" dxfId="230" priority="186">
      <formula>IF(RIGHT(TEXT(AI71,"0.#"),1)=".",TRUE,FALSE)</formula>
    </cfRule>
  </conditionalFormatting>
  <conditionalFormatting sqref="AQ71">
    <cfRule type="expression" dxfId="229" priority="183">
      <formula>IF(RIGHT(TEXT(AQ71,"0.#"),1)=".",FALSE,TRUE)</formula>
    </cfRule>
    <cfRule type="expression" dxfId="228" priority="184">
      <formula>IF(RIGHT(TEXT(AQ71,"0.#"),1)=".",TRUE,FALSE)</formula>
    </cfRule>
  </conditionalFormatting>
  <conditionalFormatting sqref="AE70 AQ70">
    <cfRule type="expression" dxfId="227" priority="193">
      <formula>IF(RIGHT(TEXT(AE70,"0.#"),1)=".",FALSE,TRUE)</formula>
    </cfRule>
    <cfRule type="expression" dxfId="226" priority="194">
      <formula>IF(RIGHT(TEXT(AE70,"0.#"),1)=".",TRUE,FALSE)</formula>
    </cfRule>
  </conditionalFormatting>
  <conditionalFormatting sqref="AI70">
    <cfRule type="expression" dxfId="225" priority="191">
      <formula>IF(RIGHT(TEXT(AI70,"0.#"),1)=".",FALSE,TRUE)</formula>
    </cfRule>
    <cfRule type="expression" dxfId="224" priority="192">
      <formula>IF(RIGHT(TEXT(AI70,"0.#"),1)=".",TRUE,FALSE)</formula>
    </cfRule>
  </conditionalFormatting>
  <conditionalFormatting sqref="AE74">
    <cfRule type="expression" dxfId="223" priority="181">
      <formula>IF(RIGHT(TEXT(AE74,"0.#"),1)=".",FALSE,TRUE)</formula>
    </cfRule>
    <cfRule type="expression" dxfId="222" priority="182">
      <formula>IF(RIGHT(TEXT(AE74,"0.#"),1)=".",TRUE,FALSE)</formula>
    </cfRule>
  </conditionalFormatting>
  <conditionalFormatting sqref="AE75">
    <cfRule type="expression" dxfId="221" priority="179">
      <formula>IF(RIGHT(TEXT(AE75,"0.#"),1)=".",FALSE,TRUE)</formula>
    </cfRule>
    <cfRule type="expression" dxfId="220" priority="180">
      <formula>IF(RIGHT(TEXT(AE75,"0.#"),1)=".",TRUE,FALSE)</formula>
    </cfRule>
  </conditionalFormatting>
  <conditionalFormatting sqref="AI75">
    <cfRule type="expression" dxfId="219" priority="177">
      <formula>IF(RIGHT(TEXT(AI75,"0.#"),1)=".",FALSE,TRUE)</formula>
    </cfRule>
    <cfRule type="expression" dxfId="218" priority="178">
      <formula>IF(RIGHT(TEXT(AI75,"0.#"),1)=".",TRUE,FALSE)</formula>
    </cfRule>
  </conditionalFormatting>
  <conditionalFormatting sqref="AI74">
    <cfRule type="expression" dxfId="217" priority="175">
      <formula>IF(RIGHT(TEXT(AI74,"0.#"),1)=".",FALSE,TRUE)</formula>
    </cfRule>
    <cfRule type="expression" dxfId="216" priority="176">
      <formula>IF(RIGHT(TEXT(AI74,"0.#"),1)=".",TRUE,FALSE)</formula>
    </cfRule>
  </conditionalFormatting>
  <conditionalFormatting sqref="AM74">
    <cfRule type="expression" dxfId="215" priority="173">
      <formula>IF(RIGHT(TEXT(AM74,"0.#"),1)=".",FALSE,TRUE)</formula>
    </cfRule>
    <cfRule type="expression" dxfId="214" priority="174">
      <formula>IF(RIGHT(TEXT(AM74,"0.#"),1)=".",TRUE,FALSE)</formula>
    </cfRule>
  </conditionalFormatting>
  <conditionalFormatting sqref="AM75">
    <cfRule type="expression" dxfId="213" priority="171">
      <formula>IF(RIGHT(TEXT(AM75,"0.#"),1)=".",FALSE,TRUE)</formula>
    </cfRule>
    <cfRule type="expression" dxfId="212" priority="172">
      <formula>IF(RIGHT(TEXT(AM75,"0.#"),1)=".",TRUE,FALSE)</formula>
    </cfRule>
  </conditionalFormatting>
  <conditionalFormatting sqref="AQ74:AQ75">
    <cfRule type="expression" dxfId="211" priority="169">
      <formula>IF(RIGHT(TEXT(AQ74,"0.#"),1)=".",FALSE,TRUE)</formula>
    </cfRule>
    <cfRule type="expression" dxfId="210" priority="170">
      <formula>IF(RIGHT(TEXT(AQ74,"0.#"),1)=".",TRUE,FALSE)</formula>
    </cfRule>
  </conditionalFormatting>
  <conditionalFormatting sqref="AU74:AU75">
    <cfRule type="expression" dxfId="209" priority="167">
      <formula>IF(RIGHT(TEXT(AU74,"0.#"),1)=".",FALSE,TRUE)</formula>
    </cfRule>
    <cfRule type="expression" dxfId="208" priority="168">
      <formula>IF(RIGHT(TEXT(AU74,"0.#"),1)=".",TRUE,FALSE)</formula>
    </cfRule>
  </conditionalFormatting>
  <conditionalFormatting sqref="AM76">
    <cfRule type="expression" dxfId="207" priority="161">
      <formula>IF(RIGHT(TEXT(AM76,"0.#"),1)=".",FALSE,TRUE)</formula>
    </cfRule>
    <cfRule type="expression" dxfId="206" priority="162">
      <formula>IF(RIGHT(TEXT(AM76,"0.#"),1)=".",TRUE,FALSE)</formula>
    </cfRule>
  </conditionalFormatting>
  <conditionalFormatting sqref="AE76">
    <cfRule type="expression" dxfId="205" priority="165">
      <formula>IF(RIGHT(TEXT(AE76,"0.#"),1)=".",FALSE,TRUE)</formula>
    </cfRule>
    <cfRule type="expression" dxfId="204" priority="166">
      <formula>IF(RIGHT(TEXT(AE76,"0.#"),1)=".",TRUE,FALSE)</formula>
    </cfRule>
  </conditionalFormatting>
  <conditionalFormatting sqref="AI76">
    <cfRule type="expression" dxfId="203" priority="163">
      <formula>IF(RIGHT(TEXT(AI76,"0.#"),1)=".",FALSE,TRUE)</formula>
    </cfRule>
    <cfRule type="expression" dxfId="202" priority="164">
      <formula>IF(RIGHT(TEXT(AI76,"0.#"),1)=".",TRUE,FALSE)</formula>
    </cfRule>
  </conditionalFormatting>
  <conditionalFormatting sqref="AQ76">
    <cfRule type="expression" dxfId="201" priority="159">
      <formula>IF(RIGHT(TEXT(AQ76,"0.#"),1)=".",FALSE,TRUE)</formula>
    </cfRule>
    <cfRule type="expression" dxfId="200" priority="160">
      <formula>IF(RIGHT(TEXT(AQ76,"0.#"),1)=".",TRUE,FALSE)</formula>
    </cfRule>
  </conditionalFormatting>
  <conditionalFormatting sqref="AU76">
    <cfRule type="expression" dxfId="199" priority="157">
      <formula>IF(RIGHT(TEXT(AU76,"0.#"),1)=".",FALSE,TRUE)</formula>
    </cfRule>
    <cfRule type="expression" dxfId="198" priority="158">
      <formula>IF(RIGHT(TEXT(AU76,"0.#"),1)=".",TRUE,FALSE)</formula>
    </cfRule>
  </conditionalFormatting>
  <conditionalFormatting sqref="AE67 AQ67">
    <cfRule type="expression" dxfId="197" priority="155">
      <formula>IF(RIGHT(TEXT(AE67,"0.#"),1)=".",FALSE,TRUE)</formula>
    </cfRule>
    <cfRule type="expression" dxfId="196" priority="156">
      <formula>IF(RIGHT(TEXT(AE67,"0.#"),1)=".",TRUE,FALSE)</formula>
    </cfRule>
  </conditionalFormatting>
  <conditionalFormatting sqref="AI67">
    <cfRule type="expression" dxfId="195" priority="153">
      <formula>IF(RIGHT(TEXT(AI67,"0.#"),1)=".",FALSE,TRUE)</formula>
    </cfRule>
    <cfRule type="expression" dxfId="194" priority="154">
      <formula>IF(RIGHT(TEXT(AI67,"0.#"),1)=".",TRUE,FALSE)</formula>
    </cfRule>
  </conditionalFormatting>
  <conditionalFormatting sqref="AM67">
    <cfRule type="expression" dxfId="193" priority="151">
      <formula>IF(RIGHT(TEXT(AM67,"0.#"),1)=".",FALSE,TRUE)</formula>
    </cfRule>
    <cfRule type="expression" dxfId="192" priority="152">
      <formula>IF(RIGHT(TEXT(AM67,"0.#"),1)=".",TRUE,FALSE)</formula>
    </cfRule>
  </conditionalFormatting>
  <conditionalFormatting sqref="AE68">
    <cfRule type="expression" dxfId="191" priority="149">
      <formula>IF(RIGHT(TEXT(AE68,"0.#"),1)=".",FALSE,TRUE)</formula>
    </cfRule>
    <cfRule type="expression" dxfId="190" priority="150">
      <formula>IF(RIGHT(TEXT(AE68,"0.#"),1)=".",TRUE,FALSE)</formula>
    </cfRule>
  </conditionalFormatting>
  <conditionalFormatting sqref="AI68">
    <cfRule type="expression" dxfId="189" priority="147">
      <formula>IF(RIGHT(TEXT(AI68,"0.#"),1)=".",FALSE,TRUE)</formula>
    </cfRule>
    <cfRule type="expression" dxfId="188" priority="148">
      <formula>IF(RIGHT(TEXT(AI68,"0.#"),1)=".",TRUE,FALSE)</formula>
    </cfRule>
  </conditionalFormatting>
  <conditionalFormatting sqref="AM68">
    <cfRule type="expression" dxfId="187" priority="145">
      <formula>IF(RIGHT(TEXT(AM68,"0.#"),1)=".",FALSE,TRUE)</formula>
    </cfRule>
    <cfRule type="expression" dxfId="186" priority="146">
      <formula>IF(RIGHT(TEXT(AM68,"0.#"),1)=".",TRUE,FALSE)</formula>
    </cfRule>
  </conditionalFormatting>
  <conditionalFormatting sqref="AQ68">
    <cfRule type="expression" dxfId="185" priority="143">
      <formula>IF(RIGHT(TEXT(AQ68,"0.#"),1)=".",FALSE,TRUE)</formula>
    </cfRule>
    <cfRule type="expression" dxfId="184" priority="144">
      <formula>IF(RIGHT(TEXT(AQ68,"0.#"),1)=".",TRUE,FALSE)</formula>
    </cfRule>
  </conditionalFormatting>
  <conditionalFormatting sqref="AU67">
    <cfRule type="expression" dxfId="183" priority="141">
      <formula>IF(RIGHT(TEXT(AU67,"0.#"),1)=".",FALSE,TRUE)</formula>
    </cfRule>
    <cfRule type="expression" dxfId="182" priority="142">
      <formula>IF(RIGHT(TEXT(AU67,"0.#"),1)=".",TRUE,FALSE)</formula>
    </cfRule>
  </conditionalFormatting>
  <conditionalFormatting sqref="AU68">
    <cfRule type="expression" dxfId="181" priority="139">
      <formula>IF(RIGHT(TEXT(AU68,"0.#"),1)=".",FALSE,TRUE)</formula>
    </cfRule>
    <cfRule type="expression" dxfId="180" priority="140">
      <formula>IF(RIGHT(TEXT(AU68,"0.#"),1)=".",TRUE,FALSE)</formula>
    </cfRule>
  </conditionalFormatting>
  <conditionalFormatting sqref="Y141">
    <cfRule type="expression" dxfId="179" priority="137">
      <formula>IF(RIGHT(TEXT(Y141,"0.#"),1)=".",FALSE,TRUE)</formula>
    </cfRule>
    <cfRule type="expression" dxfId="178" priority="138">
      <formula>IF(RIGHT(TEXT(Y141,"0.#"),1)=".",TRUE,FALSE)</formula>
    </cfRule>
  </conditionalFormatting>
  <conditionalFormatting sqref="AU141">
    <cfRule type="expression" dxfId="177" priority="135">
      <formula>IF(RIGHT(TEXT(AU141,"0.#"),1)=".",FALSE,TRUE)</formula>
    </cfRule>
    <cfRule type="expression" dxfId="176" priority="136">
      <formula>IF(RIGHT(TEXT(AU141,"0.#"),1)=".",TRUE,FALSE)</formula>
    </cfRule>
  </conditionalFormatting>
  <conditionalFormatting sqref="Y145">
    <cfRule type="expression" dxfId="175" priority="129">
      <formula>IF(RIGHT(TEXT(Y145,"0.#"),1)=".",FALSE,TRUE)</formula>
    </cfRule>
    <cfRule type="expression" dxfId="174" priority="130">
      <formula>IF(RIGHT(TEXT(Y145,"0.#"),1)=".",TRUE,FALSE)</formula>
    </cfRule>
  </conditionalFormatting>
  <conditionalFormatting sqref="AU145">
    <cfRule type="expression" dxfId="173" priority="127">
      <formula>IF(RIGHT(TEXT(AU145,"0.#"),1)=".",FALSE,TRUE)</formula>
    </cfRule>
    <cfRule type="expression" dxfId="172" priority="128">
      <formula>IF(RIGHT(TEXT(AU145,"0.#"),1)=".",TRUE,FALSE)</formula>
    </cfRule>
  </conditionalFormatting>
  <conditionalFormatting sqref="Y149">
    <cfRule type="expression" dxfId="171" priority="125">
      <formula>IF(RIGHT(TEXT(Y149,"0.#"),1)=".",FALSE,TRUE)</formula>
    </cfRule>
    <cfRule type="expression" dxfId="170" priority="126">
      <formula>IF(RIGHT(TEXT(Y149,"0.#"),1)=".",TRUE,FALSE)</formula>
    </cfRule>
  </conditionalFormatting>
  <conditionalFormatting sqref="AU149">
    <cfRule type="expression" dxfId="169" priority="123">
      <formula>IF(RIGHT(TEXT(AU149,"0.#"),1)=".",FALSE,TRUE)</formula>
    </cfRule>
    <cfRule type="expression" dxfId="168" priority="124">
      <formula>IF(RIGHT(TEXT(AU149,"0.#"),1)=".",TRUE,FALSE)</formula>
    </cfRule>
  </conditionalFormatting>
  <conditionalFormatting sqref="Y153">
    <cfRule type="expression" dxfId="167" priority="121">
      <formula>IF(RIGHT(TEXT(Y153,"0.#"),1)=".",FALSE,TRUE)</formula>
    </cfRule>
    <cfRule type="expression" dxfId="166" priority="122">
      <formula>IF(RIGHT(TEXT(Y153,"0.#"),1)=".",TRUE,FALSE)</formula>
    </cfRule>
  </conditionalFormatting>
  <conditionalFormatting sqref="AU153">
    <cfRule type="expression" dxfId="165" priority="119">
      <formula>IF(RIGHT(TEXT(AU153,"0.#"),1)=".",FALSE,TRUE)</formula>
    </cfRule>
    <cfRule type="expression" dxfId="164" priority="120">
      <formula>IF(RIGHT(TEXT(AU153,"0.#"),1)=".",TRUE,FALSE)</formula>
    </cfRule>
  </conditionalFormatting>
  <conditionalFormatting sqref="AL161:AO161">
    <cfRule type="expression" dxfId="163" priority="115">
      <formula>IF(AND(AL161&gt;=0, RIGHT(TEXT(AL161,"0.#"),1)&lt;&gt;"."),TRUE,FALSE)</formula>
    </cfRule>
    <cfRule type="expression" dxfId="162" priority="116">
      <formula>IF(AND(AL161&gt;=0, RIGHT(TEXT(AL161,"0.#"),1)="."),TRUE,FALSE)</formula>
    </cfRule>
    <cfRule type="expression" dxfId="161" priority="117">
      <formula>IF(AND(AL161&lt;0, RIGHT(TEXT(AL161,"0.#"),1)&lt;&gt;"."),TRUE,FALSE)</formula>
    </cfRule>
    <cfRule type="expression" dxfId="160" priority="118">
      <formula>IF(AND(AL161&lt;0, RIGHT(TEXT(AL161,"0.#"),1)="."),TRUE,FALSE)</formula>
    </cfRule>
  </conditionalFormatting>
  <conditionalFormatting sqref="Y161">
    <cfRule type="expression" dxfId="159" priority="113">
      <formula>IF(RIGHT(TEXT(Y161,"0.#"),1)=".",FALSE,TRUE)</formula>
    </cfRule>
    <cfRule type="expression" dxfId="158" priority="114">
      <formula>IF(RIGHT(TEXT(Y161,"0.#"),1)=".",TRUE,FALSE)</formula>
    </cfRule>
  </conditionalFormatting>
  <conditionalFormatting sqref="Y167:Y174">
    <cfRule type="expression" dxfId="157" priority="111">
      <formula>IF(RIGHT(TEXT(Y167,"0.#"),1)=".",FALSE,TRUE)</formula>
    </cfRule>
    <cfRule type="expression" dxfId="156" priority="112">
      <formula>IF(RIGHT(TEXT(Y167,"0.#"),1)=".",TRUE,FALSE)</formula>
    </cfRule>
  </conditionalFormatting>
  <conditionalFormatting sqref="Y165:Y166">
    <cfRule type="expression" dxfId="155" priority="105">
      <formula>IF(RIGHT(TEXT(Y165,"0.#"),1)=".",FALSE,TRUE)</formula>
    </cfRule>
    <cfRule type="expression" dxfId="154" priority="106">
      <formula>IF(RIGHT(TEXT(Y165,"0.#"),1)=".",TRUE,FALSE)</formula>
    </cfRule>
  </conditionalFormatting>
  <conditionalFormatting sqref="AL165:AO166">
    <cfRule type="expression" dxfId="153" priority="107">
      <formula>IF(AND(AL165&gt;=0, RIGHT(TEXT(AL165,"0.#"),1)&lt;&gt;"."),TRUE,FALSE)</formula>
    </cfRule>
    <cfRule type="expression" dxfId="152" priority="108">
      <formula>IF(AND(AL165&gt;=0, RIGHT(TEXT(AL165,"0.#"),1)="."),TRUE,FALSE)</formula>
    </cfRule>
    <cfRule type="expression" dxfId="151" priority="109">
      <formula>IF(AND(AL165&lt;0, RIGHT(TEXT(AL165,"0.#"),1)&lt;&gt;"."),TRUE,FALSE)</formula>
    </cfRule>
    <cfRule type="expression" dxfId="150" priority="110">
      <formula>IF(AND(AL165&lt;0, RIGHT(TEXT(AL165,"0.#"),1)="."),TRUE,FALSE)</formula>
    </cfRule>
  </conditionalFormatting>
  <conditionalFormatting sqref="AL167:AO167">
    <cfRule type="expression" dxfId="149" priority="101">
      <formula>IF(AND(AL167&gt;=0, RIGHT(TEXT(AL167,"0.#"),1)&lt;&gt;"."),TRUE,FALSE)</formula>
    </cfRule>
    <cfRule type="expression" dxfId="148" priority="102">
      <formula>IF(AND(AL167&gt;=0, RIGHT(TEXT(AL167,"0.#"),1)="."),TRUE,FALSE)</formula>
    </cfRule>
    <cfRule type="expression" dxfId="147" priority="103">
      <formula>IF(AND(AL167&lt;0, RIGHT(TEXT(AL167,"0.#"),1)&lt;&gt;"."),TRUE,FALSE)</formula>
    </cfRule>
    <cfRule type="expression" dxfId="146" priority="104">
      <formula>IF(AND(AL167&lt;0, RIGHT(TEXT(AL167,"0.#"),1)="."),TRUE,FALSE)</formula>
    </cfRule>
  </conditionalFormatting>
  <conditionalFormatting sqref="AL168:AO168">
    <cfRule type="expression" dxfId="145" priority="97">
      <formula>IF(AND(AL168&gt;=0, RIGHT(TEXT(AL168,"0.#"),1)&lt;&gt;"."),TRUE,FALSE)</formula>
    </cfRule>
    <cfRule type="expression" dxfId="144" priority="98">
      <formula>IF(AND(AL168&gt;=0, RIGHT(TEXT(AL168,"0.#"),1)="."),TRUE,FALSE)</formula>
    </cfRule>
    <cfRule type="expression" dxfId="143" priority="99">
      <formula>IF(AND(AL168&lt;0, RIGHT(TEXT(AL168,"0.#"),1)&lt;&gt;"."),TRUE,FALSE)</formula>
    </cfRule>
    <cfRule type="expression" dxfId="142" priority="100">
      <formula>IF(AND(AL168&lt;0, RIGHT(TEXT(AL168,"0.#"),1)="."),TRUE,FALSE)</formula>
    </cfRule>
  </conditionalFormatting>
  <conditionalFormatting sqref="AL169:AO169">
    <cfRule type="expression" dxfId="141" priority="93">
      <formula>IF(AND(AL169&gt;=0, RIGHT(TEXT(AL169,"0.#"),1)&lt;&gt;"."),TRUE,FALSE)</formula>
    </cfRule>
    <cfRule type="expression" dxfId="140" priority="94">
      <formula>IF(AND(AL169&gt;=0, RIGHT(TEXT(AL169,"0.#"),1)="."),TRUE,FALSE)</formula>
    </cfRule>
    <cfRule type="expression" dxfId="139" priority="95">
      <formula>IF(AND(AL169&lt;0, RIGHT(TEXT(AL169,"0.#"),1)&lt;&gt;"."),TRUE,FALSE)</formula>
    </cfRule>
    <cfRule type="expression" dxfId="138" priority="96">
      <formula>IF(AND(AL169&lt;0, RIGHT(TEXT(AL169,"0.#"),1)="."),TRUE,FALSE)</formula>
    </cfRule>
  </conditionalFormatting>
  <conditionalFormatting sqref="AL170:AO170">
    <cfRule type="expression" dxfId="137" priority="89">
      <formula>IF(AND(AL170&gt;=0, RIGHT(TEXT(AL170,"0.#"),1)&lt;&gt;"."),TRUE,FALSE)</formula>
    </cfRule>
    <cfRule type="expression" dxfId="136" priority="90">
      <formula>IF(AND(AL170&gt;=0, RIGHT(TEXT(AL170,"0.#"),1)="."),TRUE,FALSE)</formula>
    </cfRule>
    <cfRule type="expression" dxfId="135" priority="91">
      <formula>IF(AND(AL170&lt;0, RIGHT(TEXT(AL170,"0.#"),1)&lt;&gt;"."),TRUE,FALSE)</formula>
    </cfRule>
    <cfRule type="expression" dxfId="134" priority="92">
      <formula>IF(AND(AL170&lt;0, RIGHT(TEXT(AL170,"0.#"),1)="."),TRUE,FALSE)</formula>
    </cfRule>
  </conditionalFormatting>
  <conditionalFormatting sqref="AL171:AO171">
    <cfRule type="expression" dxfId="133" priority="85">
      <formula>IF(AND(AL171&gt;=0, RIGHT(TEXT(AL171,"0.#"),1)&lt;&gt;"."),TRUE,FALSE)</formula>
    </cfRule>
    <cfRule type="expression" dxfId="132" priority="86">
      <formula>IF(AND(AL171&gt;=0, RIGHT(TEXT(AL171,"0.#"),1)="."),TRUE,FALSE)</formula>
    </cfRule>
    <cfRule type="expression" dxfId="131" priority="87">
      <formula>IF(AND(AL171&lt;0, RIGHT(TEXT(AL171,"0.#"),1)&lt;&gt;"."),TRUE,FALSE)</formula>
    </cfRule>
    <cfRule type="expression" dxfId="130" priority="88">
      <formula>IF(AND(AL171&lt;0, RIGHT(TEXT(AL171,"0.#"),1)="."),TRUE,FALSE)</formula>
    </cfRule>
  </conditionalFormatting>
  <conditionalFormatting sqref="AL172:AO172">
    <cfRule type="expression" dxfId="129" priority="81">
      <formula>IF(AND(AL172&gt;=0, RIGHT(TEXT(AL172,"0.#"),1)&lt;&gt;"."),TRUE,FALSE)</formula>
    </cfRule>
    <cfRule type="expression" dxfId="128" priority="82">
      <formula>IF(AND(AL172&gt;=0, RIGHT(TEXT(AL172,"0.#"),1)="."),TRUE,FALSE)</formula>
    </cfRule>
    <cfRule type="expression" dxfId="127" priority="83">
      <formula>IF(AND(AL172&lt;0, RIGHT(TEXT(AL172,"0.#"),1)&lt;&gt;"."),TRUE,FALSE)</formula>
    </cfRule>
    <cfRule type="expression" dxfId="126" priority="84">
      <formula>IF(AND(AL172&lt;0, RIGHT(TEXT(AL172,"0.#"),1)="."),TRUE,FALSE)</formula>
    </cfRule>
  </conditionalFormatting>
  <conditionalFormatting sqref="AL173:AO173">
    <cfRule type="expression" dxfId="125" priority="77">
      <formula>IF(AND(AL173&gt;=0, RIGHT(TEXT(AL173,"0.#"),1)&lt;&gt;"."),TRUE,FALSE)</formula>
    </cfRule>
    <cfRule type="expression" dxfId="124" priority="78">
      <formula>IF(AND(AL173&gt;=0, RIGHT(TEXT(AL173,"0.#"),1)="."),TRUE,FALSE)</formula>
    </cfRule>
    <cfRule type="expression" dxfId="123" priority="79">
      <formula>IF(AND(AL173&lt;0, RIGHT(TEXT(AL173,"0.#"),1)&lt;&gt;"."),TRUE,FALSE)</formula>
    </cfRule>
    <cfRule type="expression" dxfId="122" priority="80">
      <formula>IF(AND(AL173&lt;0, RIGHT(TEXT(AL173,"0.#"),1)="."),TRUE,FALSE)</formula>
    </cfRule>
  </conditionalFormatting>
  <conditionalFormatting sqref="AL174:AO174">
    <cfRule type="expression" dxfId="121" priority="73">
      <formula>IF(AND(AL174&gt;=0, RIGHT(TEXT(AL174,"0.#"),1)&lt;&gt;"."),TRUE,FALSE)</formula>
    </cfRule>
    <cfRule type="expression" dxfId="120" priority="74">
      <formula>IF(AND(AL174&gt;=0, RIGHT(TEXT(AL174,"0.#"),1)="."),TRUE,FALSE)</formula>
    </cfRule>
    <cfRule type="expression" dxfId="119" priority="75">
      <formula>IF(AND(AL174&lt;0, RIGHT(TEXT(AL174,"0.#"),1)&lt;&gt;"."),TRUE,FALSE)</formula>
    </cfRule>
    <cfRule type="expression" dxfId="118" priority="76">
      <formula>IF(AND(AL174&lt;0, RIGHT(TEXT(AL174,"0.#"),1)="."),TRUE,FALSE)</formula>
    </cfRule>
  </conditionalFormatting>
  <conditionalFormatting sqref="Y178:Y179">
    <cfRule type="expression" dxfId="117" priority="67">
      <formula>IF(RIGHT(TEXT(Y178,"0.#"),1)=".",FALSE,TRUE)</formula>
    </cfRule>
    <cfRule type="expression" dxfId="116" priority="68">
      <formula>IF(RIGHT(TEXT(Y178,"0.#"),1)=".",TRUE,FALSE)</formula>
    </cfRule>
  </conditionalFormatting>
  <conditionalFormatting sqref="AL179:AO179">
    <cfRule type="expression" dxfId="115" priority="69">
      <formula>IF(AND(AL179&gt;=0, RIGHT(TEXT(AL179,"0.#"),1)&lt;&gt;"."),TRUE,FALSE)</formula>
    </cfRule>
    <cfRule type="expression" dxfId="114" priority="70">
      <formula>IF(AND(AL179&gt;=0, RIGHT(TEXT(AL179,"0.#"),1)="."),TRUE,FALSE)</formula>
    </cfRule>
    <cfRule type="expression" dxfId="113" priority="71">
      <formula>IF(AND(AL179&lt;0, RIGHT(TEXT(AL179,"0.#"),1)&lt;&gt;"."),TRUE,FALSE)</formula>
    </cfRule>
    <cfRule type="expression" dxfId="112" priority="72">
      <formula>IF(AND(AL179&lt;0, RIGHT(TEXT(AL179,"0.#"),1)="."),TRUE,FALSE)</formula>
    </cfRule>
  </conditionalFormatting>
  <conditionalFormatting sqref="AL178:AO178">
    <cfRule type="expression" dxfId="111" priority="63">
      <formula>IF(AND(AL178&gt;=0, RIGHT(TEXT(AL178,"0.#"),1)&lt;&gt;"."),TRUE,FALSE)</formula>
    </cfRule>
    <cfRule type="expression" dxfId="110" priority="64">
      <formula>IF(AND(AL178&gt;=0, RIGHT(TEXT(AL178,"0.#"),1)="."),TRUE,FALSE)</formula>
    </cfRule>
    <cfRule type="expression" dxfId="109" priority="65">
      <formula>IF(AND(AL178&lt;0, RIGHT(TEXT(AL178,"0.#"),1)&lt;&gt;"."),TRUE,FALSE)</formula>
    </cfRule>
    <cfRule type="expression" dxfId="108" priority="66">
      <formula>IF(AND(AL178&lt;0, RIGHT(TEXT(AL178,"0.#"),1)="."),TRUE,FALSE)</formula>
    </cfRule>
  </conditionalFormatting>
  <conditionalFormatting sqref="Y183">
    <cfRule type="expression" dxfId="107" priority="61">
      <formula>IF(RIGHT(TEXT(Y183,"0.#"),1)=".",FALSE,TRUE)</formula>
    </cfRule>
    <cfRule type="expression" dxfId="106" priority="62">
      <formula>IF(RIGHT(TEXT(Y183,"0.#"),1)=".",TRUE,FALSE)</formula>
    </cfRule>
  </conditionalFormatting>
  <conditionalFormatting sqref="AL183:AO183">
    <cfRule type="expression" dxfId="105" priority="57">
      <formula>IF(AND(AL183&gt;=0, RIGHT(TEXT(AL183,"0.#"),1)&lt;&gt;"."),TRUE,FALSE)</formula>
    </cfRule>
    <cfRule type="expression" dxfId="104" priority="58">
      <formula>IF(AND(AL183&gt;=0, RIGHT(TEXT(AL183,"0.#"),1)="."),TRUE,FALSE)</formula>
    </cfRule>
    <cfRule type="expression" dxfId="103" priority="59">
      <formula>IF(AND(AL183&lt;0, RIGHT(TEXT(AL183,"0.#"),1)&lt;&gt;"."),TRUE,FALSE)</formula>
    </cfRule>
    <cfRule type="expression" dxfId="102" priority="60">
      <formula>IF(AND(AL183&lt;0, RIGHT(TEXT(AL183,"0.#"),1)="."),TRUE,FALSE)</formula>
    </cfRule>
  </conditionalFormatting>
  <conditionalFormatting sqref="Y189 Y191">
    <cfRule type="expression" dxfId="101" priority="55">
      <formula>IF(RIGHT(TEXT(Y189,"0.#"),1)=".",FALSE,TRUE)</formula>
    </cfRule>
    <cfRule type="expression" dxfId="100" priority="56">
      <formula>IF(RIGHT(TEXT(Y189,"0.#"),1)=".",TRUE,FALSE)</formula>
    </cfRule>
  </conditionalFormatting>
  <conditionalFormatting sqref="AL187:AO187">
    <cfRule type="expression" dxfId="99" priority="51">
      <formula>IF(AND(AL187&gt;=0, RIGHT(TEXT(AL187,"0.#"),1)&lt;&gt;"."),TRUE,FALSE)</formula>
    </cfRule>
    <cfRule type="expression" dxfId="98" priority="52">
      <formula>IF(AND(AL187&gt;=0, RIGHT(TEXT(AL187,"0.#"),1)="."),TRUE,FALSE)</formula>
    </cfRule>
    <cfRule type="expression" dxfId="97" priority="53">
      <formula>IF(AND(AL187&lt;0, RIGHT(TEXT(AL187,"0.#"),1)&lt;&gt;"."),TRUE,FALSE)</formula>
    </cfRule>
    <cfRule type="expression" dxfId="96" priority="54">
      <formula>IF(AND(AL187&lt;0, RIGHT(TEXT(AL187,"0.#"),1)="."),TRUE,FALSE)</formula>
    </cfRule>
  </conditionalFormatting>
  <conditionalFormatting sqref="Y187:Y188">
    <cfRule type="expression" dxfId="95" priority="49">
      <formula>IF(RIGHT(TEXT(Y187,"0.#"),1)=".",FALSE,TRUE)</formula>
    </cfRule>
    <cfRule type="expression" dxfId="94" priority="50">
      <formula>IF(RIGHT(TEXT(Y187,"0.#"),1)=".",TRUE,FALSE)</formula>
    </cfRule>
  </conditionalFormatting>
  <conditionalFormatting sqref="AL188:AO188">
    <cfRule type="expression" dxfId="93" priority="45">
      <formula>IF(AND(AL188&gt;=0, RIGHT(TEXT(AL188,"0.#"),1)&lt;&gt;"."),TRUE,FALSE)</formula>
    </cfRule>
    <cfRule type="expression" dxfId="92" priority="46">
      <formula>IF(AND(AL188&gt;=0, RIGHT(TEXT(AL188,"0.#"),1)="."),TRUE,FALSE)</formula>
    </cfRule>
    <cfRule type="expression" dxfId="91" priority="47">
      <formula>IF(AND(AL188&lt;0, RIGHT(TEXT(AL188,"0.#"),1)&lt;&gt;"."),TRUE,FALSE)</formula>
    </cfRule>
    <cfRule type="expression" dxfId="90" priority="48">
      <formula>IF(AND(AL188&lt;0, RIGHT(TEXT(AL188,"0.#"),1)="."),TRUE,FALSE)</formula>
    </cfRule>
  </conditionalFormatting>
  <conditionalFormatting sqref="AL189:AO189">
    <cfRule type="expression" dxfId="89" priority="41">
      <formula>IF(AND(AL189&gt;=0, RIGHT(TEXT(AL189,"0.#"),1)&lt;&gt;"."),TRUE,FALSE)</formula>
    </cfRule>
    <cfRule type="expression" dxfId="88" priority="42">
      <formula>IF(AND(AL189&gt;=0, RIGHT(TEXT(AL189,"0.#"),1)="."),TRUE,FALSE)</formula>
    </cfRule>
    <cfRule type="expression" dxfId="87" priority="43">
      <formula>IF(AND(AL189&lt;0, RIGHT(TEXT(AL189,"0.#"),1)&lt;&gt;"."),TRUE,FALSE)</formula>
    </cfRule>
    <cfRule type="expression" dxfId="86" priority="44">
      <formula>IF(AND(AL189&lt;0, RIGHT(TEXT(AL189,"0.#"),1)="."),TRUE,FALSE)</formula>
    </cfRule>
  </conditionalFormatting>
  <conditionalFormatting sqref="Y190">
    <cfRule type="expression" dxfId="85" priority="39">
      <formula>IF(RIGHT(TEXT(Y190,"0.#"),1)=".",FALSE,TRUE)</formula>
    </cfRule>
    <cfRule type="expression" dxfId="84" priority="40">
      <formula>IF(RIGHT(TEXT(Y190,"0.#"),1)=".",TRUE,FALSE)</formula>
    </cfRule>
  </conditionalFormatting>
  <conditionalFormatting sqref="AL190:AO190">
    <cfRule type="expression" dxfId="83" priority="35">
      <formula>IF(AND(AL190&gt;=0, RIGHT(TEXT(AL190,"0.#"),1)&lt;&gt;"."),TRUE,FALSE)</formula>
    </cfRule>
    <cfRule type="expression" dxfId="82" priority="36">
      <formula>IF(AND(AL190&gt;=0, RIGHT(TEXT(AL190,"0.#"),1)="."),TRUE,FALSE)</formula>
    </cfRule>
    <cfRule type="expression" dxfId="81" priority="37">
      <formula>IF(AND(AL190&lt;0, RIGHT(TEXT(AL190,"0.#"),1)&lt;&gt;"."),TRUE,FALSE)</formula>
    </cfRule>
    <cfRule type="expression" dxfId="80" priority="38">
      <formula>IF(AND(AL190&lt;0, RIGHT(TEXT(AL190,"0.#"),1)="."),TRUE,FALSE)</formula>
    </cfRule>
  </conditionalFormatting>
  <conditionalFormatting sqref="AL191:AO191">
    <cfRule type="expression" dxfId="79" priority="31">
      <formula>IF(AND(AL191&gt;=0, RIGHT(TEXT(AL191,"0.#"),1)&lt;&gt;"."),TRUE,FALSE)</formula>
    </cfRule>
    <cfRule type="expression" dxfId="78" priority="32">
      <formula>IF(AND(AL191&gt;=0, RIGHT(TEXT(AL191,"0.#"),1)="."),TRUE,FALSE)</formula>
    </cfRule>
    <cfRule type="expression" dxfId="77" priority="33">
      <formula>IF(AND(AL191&lt;0, RIGHT(TEXT(AL191,"0.#"),1)&lt;&gt;"."),TRUE,FALSE)</formula>
    </cfRule>
    <cfRule type="expression" dxfId="76" priority="34">
      <formula>IF(AND(AL191&lt;0, RIGHT(TEXT(AL191,"0.#"),1)="."),TRUE,FALSE)</formula>
    </cfRule>
  </conditionalFormatting>
  <conditionalFormatting sqref="Y197">
    <cfRule type="expression" dxfId="75" priority="29">
      <formula>IF(RIGHT(TEXT(Y197,"0.#"),1)=".",FALSE,TRUE)</formula>
    </cfRule>
    <cfRule type="expression" dxfId="74" priority="30">
      <formula>IF(RIGHT(TEXT(Y197,"0.#"),1)=".",TRUE,FALSE)</formula>
    </cfRule>
  </conditionalFormatting>
  <conditionalFormatting sqref="Y195:Y196">
    <cfRule type="expression" dxfId="73" priority="27">
      <formula>IF(RIGHT(TEXT(Y195,"0.#"),1)=".",FALSE,TRUE)</formula>
    </cfRule>
    <cfRule type="expression" dxfId="72" priority="28">
      <formula>IF(RIGHT(TEXT(Y195,"0.#"),1)=".",TRUE,FALSE)</formula>
    </cfRule>
  </conditionalFormatting>
  <conditionalFormatting sqref="AL195:AO195">
    <cfRule type="expression" dxfId="71" priority="23">
      <formula>IF(AND(AL195&gt;=0, RIGHT(TEXT(AL195,"0.#"),1)&lt;&gt;"."),TRUE,FALSE)</formula>
    </cfRule>
    <cfRule type="expression" dxfId="70" priority="24">
      <formula>IF(AND(AL195&gt;=0, RIGHT(TEXT(AL195,"0.#"),1)="."),TRUE,FALSE)</formula>
    </cfRule>
    <cfRule type="expression" dxfId="69" priority="25">
      <formula>IF(AND(AL195&lt;0, RIGHT(TEXT(AL195,"0.#"),1)&lt;&gt;"."),TRUE,FALSE)</formula>
    </cfRule>
    <cfRule type="expression" dxfId="68" priority="26">
      <formula>IF(AND(AL195&lt;0, RIGHT(TEXT(AL195,"0.#"),1)="."),TRUE,FALSE)</formula>
    </cfRule>
  </conditionalFormatting>
  <conditionalFormatting sqref="AL196:AO196">
    <cfRule type="expression" dxfId="67" priority="19">
      <formula>IF(AND(AL196&gt;=0, RIGHT(TEXT(AL196,"0.#"),1)&lt;&gt;"."),TRUE,FALSE)</formula>
    </cfRule>
    <cfRule type="expression" dxfId="66" priority="20">
      <formula>IF(AND(AL196&gt;=0, RIGHT(TEXT(AL196,"0.#"),1)="."),TRUE,FALSE)</formula>
    </cfRule>
    <cfRule type="expression" dxfId="65" priority="21">
      <formula>IF(AND(AL196&lt;0, RIGHT(TEXT(AL196,"0.#"),1)&lt;&gt;"."),TRUE,FALSE)</formula>
    </cfRule>
    <cfRule type="expression" dxfId="64" priority="22">
      <formula>IF(AND(AL196&lt;0, RIGHT(TEXT(AL196,"0.#"),1)="."),TRUE,FALSE)</formula>
    </cfRule>
  </conditionalFormatting>
  <conditionalFormatting sqref="AL197:AO197">
    <cfRule type="expression" dxfId="63" priority="15">
      <formula>IF(AND(AL197&gt;=0, RIGHT(TEXT(AL197,"0.#"),1)&lt;&gt;"."),TRUE,FALSE)</formula>
    </cfRule>
    <cfRule type="expression" dxfId="62" priority="16">
      <formula>IF(AND(AL197&gt;=0, RIGHT(TEXT(AL197,"0.#"),1)="."),TRUE,FALSE)</formula>
    </cfRule>
    <cfRule type="expression" dxfId="61" priority="17">
      <formula>IF(AND(AL197&lt;0, RIGHT(TEXT(AL197,"0.#"),1)&lt;&gt;"."),TRUE,FALSE)</formula>
    </cfRule>
    <cfRule type="expression" dxfId="60" priority="18">
      <formula>IF(AND(AL197&lt;0, RIGHT(TEXT(AL197,"0.#"),1)="."),TRUE,FALSE)</formula>
    </cfRule>
  </conditionalFormatting>
  <conditionalFormatting sqref="Y201:Y202">
    <cfRule type="expression" dxfId="59" priority="9">
      <formula>IF(RIGHT(TEXT(Y201,"0.#"),1)=".",FALSE,TRUE)</formula>
    </cfRule>
    <cfRule type="expression" dxfId="58" priority="10">
      <formula>IF(RIGHT(TEXT(Y201,"0.#"),1)=".",TRUE,FALSE)</formula>
    </cfRule>
  </conditionalFormatting>
  <conditionalFormatting sqref="AL201:AO202">
    <cfRule type="expression" dxfId="57" priority="11">
      <formula>IF(AND(AL201&gt;=0, RIGHT(TEXT(AL201,"0.#"),1)&lt;&gt;"."),TRUE,FALSE)</formula>
    </cfRule>
    <cfRule type="expression" dxfId="56" priority="12">
      <formula>IF(AND(AL201&gt;=0, RIGHT(TEXT(AL201,"0.#"),1)="."),TRUE,FALSE)</formula>
    </cfRule>
    <cfRule type="expression" dxfId="55" priority="13">
      <formula>IF(AND(AL201&lt;0, RIGHT(TEXT(AL201,"0.#"),1)&lt;&gt;"."),TRUE,FALSE)</formula>
    </cfRule>
    <cfRule type="expression" dxfId="54" priority="14">
      <formula>IF(AND(AL201&lt;0, RIGHT(TEXT(AL201,"0.#"),1)="."),TRUE,FALSE)</formula>
    </cfRule>
  </conditionalFormatting>
  <conditionalFormatting sqref="AL206:AO206">
    <cfRule type="expression" dxfId="53" priority="5">
      <formula>IF(AND(AL206&gt;=0, RIGHT(TEXT(AL206,"0.#"),1)&lt;&gt;"."),TRUE,FALSE)</formula>
    </cfRule>
    <cfRule type="expression" dxfId="52" priority="6">
      <formula>IF(AND(AL206&gt;=0, RIGHT(TEXT(AL206,"0.#"),1)="."),TRUE,FALSE)</formula>
    </cfRule>
    <cfRule type="expression" dxfId="51" priority="7">
      <formula>IF(AND(AL206&lt;0, RIGHT(TEXT(AL206,"0.#"),1)&lt;&gt;"."),TRUE,FALSE)</formula>
    </cfRule>
    <cfRule type="expression" dxfId="50" priority="8">
      <formula>IF(AND(AL206&lt;0, RIGHT(TEXT(AL206,"0.#"),1)="."),TRUE,FALSE)</formula>
    </cfRule>
  </conditionalFormatting>
  <conditionalFormatting sqref="Y206">
    <cfRule type="expression" dxfId="49" priority="3">
      <formula>IF(RIGHT(TEXT(Y206,"0.#"),1)=".",FALSE,TRUE)</formula>
    </cfRule>
    <cfRule type="expression" dxfId="48" priority="4">
      <formula>IF(RIGHT(TEXT(Y206,"0.#"),1)=".",TRUE,FALSE)</formula>
    </cfRule>
  </conditionalFormatting>
  <conditionalFormatting sqref="AK14:AQ14">
    <cfRule type="expression" dxfId="47" priority="1">
      <formula>IF(RIGHT(TEXT(AK14,"0.#"),1)=".",FALSE,TRUE)</formula>
    </cfRule>
    <cfRule type="expression" dxfId="46" priority="2">
      <formula>IF(RIGHT(TEXT(AK14,"0.#"),1)=".",TRUE,FALSE)</formula>
    </cfRule>
  </conditionalFormatting>
  <dataValidations count="14">
    <dataValidation type="custom" allowBlank="1" showInputMessage="1" showErrorMessage="1" errorTitle="法人番号チェック" error="法人番号は13桁の数字で入力してください。" sqref="J206:O206 J201:O202 J195:O197 J187:O191 J183:O183 J178:O179 J165:O174 J161:O161">
      <formula1>OR(J161="-",AND(LEN(J161)=13,IFERROR(SEARCH("-",J161),"")="",IFERROR(SEARCH(".",J161),"")="",ISNUMBER(J161)))</formula1>
    </dataValidation>
    <dataValidation type="list" allowBlank="1" showInputMessage="1" showErrorMessage="1" sqref="Q119:R119 AO119:AP119 AC119:AD119">
      <formula1>#REF!</formula1>
    </dataValidation>
    <dataValidation type="custom" imeMode="disabled" allowBlank="1" showInputMessage="1" showErrorMessage="1" sqref="AY24 P13:AQ19 P20:AJ20 Y141:AB141 AU141:AX141 Y145:AB145 AU145:AX145 Y149:AB149 AU149:AX149 Y153:AB153 AU153:AX153 Y161:AB161 AL161:AO161 Y165:AB174 AL165:AO174 Y178:AB179 AL178:AO179 Y183:AB183 AL183:AO183 Y187:AB191 AL187:AO191 Y195:AB197 AL195:AO197 Y201:AB202 AL201:AO202 Y206:AB206 AL206:AO206 AQ34:AR34 AU34:AX34 AE35:AX37 AE28:AX29 AE54:AX55 AE41:AX42 AE31:AX31 AE44:AX44 AE57:AX57 AE70:AX70 AQ47:AR47 AU47:AX47 AE48:AX50 AQ60:AR60 AU60:AX60 AE61:AX63 AQ73:AR73 AU73:AX73 AE74:AX76 AE67:AX68 W24 P24:V25">
      <formula1>OR(ISNUMBER(P13), P13="-")</formula1>
    </dataValidation>
    <dataValidation type="list" allowBlank="1" showInputMessage="1" showErrorMessage="1" sqref="S5:X5">
      <formula1>T終了年度</formula1>
    </dataValidation>
    <dataValidation type="list" allowBlank="1" showInputMessage="1" showErrorMessage="1" sqref="AO155 AO207 AR79">
      <formula1>"　, ☑"</formula1>
    </dataValidation>
    <dataValidation type="list" allowBlank="1" showInputMessage="1" showErrorMessage="1" error="プルダウンリストから選択してください。" sqref="AD88:AF91 AD94:AD105 AE94:AF98 AE100:AF105">
      <formula1>"○,△,×,‐"</formula1>
    </dataValidation>
    <dataValidation type="list" allowBlank="1" showInputMessage="1" showErrorMessage="1" error="プルダウンリストから選択してください。" sqref="AD92:AF9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61:AK161 AH165:AK174 AH178:AK179 AH183:AK183 AH187:AK191 AH195:AK197 AH201:AK202 AH206:AK206">
      <formula1>OR(AND(MOD(IF(ISNUMBER(AH161), AH161, 0.5),1)=0, 0&lt;=AH161), AH161="-")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17:AK118 X117:Y118 AJ119 L117:L119 M117:M118 X119 AU117:AV118">
      <formula1>0</formula1>
      <formula2>9999</formula2>
    </dataValidation>
    <dataValidation type="whole" allowBlank="1" showInputMessage="1" showErrorMessage="1" sqref="O117:P118 AX117:AX119 AA117:AB118 AM117:AN11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9" max="16383" man="1"/>
    <brk id="85" max="16383" man="1"/>
    <brk id="104" max="49" man="1"/>
    <brk id="138" max="16383" man="1"/>
    <brk id="17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S119:U119 AJ2:AM2 AE119:AG119 G119:I119 AQ119:AS119</xm:sqref>
        </x14:dataValidation>
        <x14:dataValidation type="list" allowBlank="1" showInputMessage="1" showErrorMessage="1">
          <x14:formula1>
            <xm:f>入力規則等!$U$56:$U$58</xm:f>
          </x14:formula1>
          <xm:sqref>J119:K119 AT119:AU119 AH119:AI119 V119:W119</xm:sqref>
        </x14:dataValidation>
        <x14:dataValidation type="list" allowBlank="1" showInputMessage="1" showErrorMessage="1">
          <x14:formula1>
            <xm:f>入力規則等!$U$48</xm:f>
          </x14:formula1>
          <xm:sqref>E119:F119</xm:sqref>
        </x14:dataValidation>
        <x14:dataValidation type="list" allowBlank="1" showInputMessage="1" showErrorMessage="1">
          <x14:formula1>
            <xm:f>入力規則等!$W$2:$W$24</xm:f>
          </x14:formula1>
          <xm:sqref>AO117:AP118 Q117:S118 AC117:AE118 E117:G118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J83:T83</xm:sqref>
        </x14:dataValidation>
        <x14:dataValidation type="list" allowBlank="1" showInputMessage="1" showErrorMessage="1">
          <x14:formula1>
            <xm:f>入力規則等!$AG$2:$AG$13</xm:f>
          </x14:formula1>
          <xm:sqref>AC161:AG161 AC165:AG174 AC178:AG179 AC183:AG183 AC187:AG191 AC195:AG197 AC201:AG202 AC206:AG206</xm:sqref>
        </x14:dataValidation>
        <x14:dataValidation type="list" allowBlank="1" showInputMessage="1" showErrorMessage="1">
          <x14:formula1>
            <xm:f>入力規則等!$U$40:$U$42</xm:f>
          </x14:formula1>
          <xm:sqref>AG117:AH117 U117:V117 I117:J117 AR117:AS117</xm:sqref>
        </x14:dataValidation>
        <x14:dataValidation type="list" allowBlank="1" showInputMessage="1" showErrorMessage="1">
          <x14:formula1>
            <xm:f>入力規則等!$U$7:$U$9</xm:f>
          </x14:formula1>
          <xm:sqref>U118:V118 I118:J118 AG118:AH118 AR118:AS118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72</v>
      </c>
      <c r="B1" s="24" t="s">
        <v>73</v>
      </c>
      <c r="F1" s="25" t="s">
        <v>4</v>
      </c>
      <c r="G1" s="25" t="s">
        <v>62</v>
      </c>
      <c r="K1" s="26" t="s">
        <v>90</v>
      </c>
      <c r="L1" s="24" t="s">
        <v>73</v>
      </c>
      <c r="O1" s="12"/>
      <c r="P1" s="25" t="s">
        <v>5</v>
      </c>
      <c r="Q1" s="25" t="s">
        <v>62</v>
      </c>
      <c r="T1" s="12"/>
      <c r="U1" s="28" t="s">
        <v>153</v>
      </c>
      <c r="W1" s="28" t="s">
        <v>152</v>
      </c>
      <c r="Y1" s="28" t="s">
        <v>70</v>
      </c>
      <c r="Z1" s="28" t="s">
        <v>393</v>
      </c>
      <c r="AA1" s="28" t="s">
        <v>71</v>
      </c>
      <c r="AB1" s="28" t="s">
        <v>394</v>
      </c>
      <c r="AC1" s="28" t="s">
        <v>31</v>
      </c>
      <c r="AD1" s="27"/>
      <c r="AE1" s="28" t="s">
        <v>43</v>
      </c>
      <c r="AF1" s="29"/>
      <c r="AG1" s="49" t="s">
        <v>171</v>
      </c>
      <c r="AI1" s="49" t="s">
        <v>174</v>
      </c>
      <c r="AK1" s="49" t="s">
        <v>179</v>
      </c>
      <c r="AM1" s="72"/>
      <c r="AN1" s="72"/>
      <c r="AP1" s="27" t="s">
        <v>221</v>
      </c>
    </row>
    <row r="2" spans="1:42" ht="13.5" customHeight="1" x14ac:dyDescent="0.2">
      <c r="A2" s="13" t="s">
        <v>74</v>
      </c>
      <c r="B2" s="14"/>
      <c r="C2" s="12" t="str">
        <f>IF(B2="","",A2)</f>
        <v/>
      </c>
      <c r="D2" s="12" t="str">
        <f>IF(C2="","",IF(D1&lt;&gt;"",CONCATENATE(D1,"、",C2),C2))</f>
        <v/>
      </c>
      <c r="F2" s="11" t="s">
        <v>61</v>
      </c>
      <c r="G2" s="16" t="s">
        <v>583</v>
      </c>
      <c r="H2" s="12" t="str">
        <f>IF(G2="","",F2)</f>
        <v>一般会計</v>
      </c>
      <c r="I2" s="12" t="str">
        <f>IF(H2="","",IF(I1&lt;&gt;"",CONCATENATE(I1,"、",H2),H2))</f>
        <v>一般会計</v>
      </c>
      <c r="K2" s="13" t="s">
        <v>91</v>
      </c>
      <c r="L2" s="14"/>
      <c r="M2" s="12" t="str">
        <f>IF(L2="","",K2)</f>
        <v/>
      </c>
      <c r="N2" s="12" t="str">
        <f>IF(M2="","",IF(N1&lt;&gt;"",CONCATENATE(N1,"、",M2),M2))</f>
        <v/>
      </c>
      <c r="O2" s="12"/>
      <c r="P2" s="11" t="s">
        <v>63</v>
      </c>
      <c r="Q2" s="16" t="s">
        <v>583</v>
      </c>
      <c r="R2" s="12" t="str">
        <f>IF(Q2="","",P2)</f>
        <v>直接実施</v>
      </c>
      <c r="S2" s="12" t="str">
        <f>IF(R2="","",IF(S1&lt;&gt;"",CONCATENATE(S1,"、",R2),R2))</f>
        <v>直接実施</v>
      </c>
      <c r="T2" s="12"/>
      <c r="U2" s="87">
        <v>21</v>
      </c>
      <c r="W2" s="31" t="s">
        <v>158</v>
      </c>
      <c r="Y2" s="31" t="s">
        <v>57</v>
      </c>
      <c r="Z2" s="31" t="s">
        <v>57</v>
      </c>
      <c r="AA2" s="80" t="s">
        <v>263</v>
      </c>
      <c r="AB2" s="80" t="s">
        <v>488</v>
      </c>
      <c r="AC2" s="81" t="s">
        <v>123</v>
      </c>
      <c r="AD2" s="27"/>
      <c r="AE2" s="41" t="s">
        <v>154</v>
      </c>
      <c r="AF2" s="29"/>
      <c r="AG2" s="50" t="s">
        <v>229</v>
      </c>
      <c r="AI2" s="49" t="s">
        <v>260</v>
      </c>
      <c r="AK2" s="49" t="s">
        <v>180</v>
      </c>
      <c r="AM2" s="72"/>
      <c r="AN2" s="72"/>
      <c r="AP2" s="50" t="s">
        <v>229</v>
      </c>
    </row>
    <row r="3" spans="1:42" ht="13.5" customHeight="1" x14ac:dyDescent="0.2">
      <c r="A3" s="13" t="s">
        <v>75</v>
      </c>
      <c r="B3" s="14"/>
      <c r="C3" s="12" t="str">
        <f t="shared" ref="C3:C11" si="0">IF(B3="","",A3)</f>
        <v/>
      </c>
      <c r="D3" s="12" t="str">
        <f>IF(C3="",D2,IF(D2&lt;&gt;"",CONCATENATE(D2,"、",C3),C3))</f>
        <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583</v>
      </c>
      <c r="R3" s="12" t="str">
        <f t="shared" ref="R3:R8" si="3">IF(Q3="","",P3)</f>
        <v>委託・請負</v>
      </c>
      <c r="S3" s="12" t="str">
        <f t="shared" ref="S3:S8" si="4">IF(R3="",S2,IF(S2&lt;&gt;"",CONCATENATE(S2,"、",R3),R3))</f>
        <v>直接実施、委託・請負</v>
      </c>
      <c r="T3" s="12"/>
      <c r="U3" s="31" t="s">
        <v>519</v>
      </c>
      <c r="W3" s="31" t="s">
        <v>133</v>
      </c>
      <c r="Y3" s="31" t="s">
        <v>58</v>
      </c>
      <c r="Z3" s="31" t="s">
        <v>395</v>
      </c>
      <c r="AA3" s="80" t="s">
        <v>361</v>
      </c>
      <c r="AB3" s="80" t="s">
        <v>489</v>
      </c>
      <c r="AC3" s="81" t="s">
        <v>124</v>
      </c>
      <c r="AD3" s="27"/>
      <c r="AE3" s="41" t="s">
        <v>155</v>
      </c>
      <c r="AF3" s="29"/>
      <c r="AG3" s="50" t="s">
        <v>230</v>
      </c>
      <c r="AI3" s="49" t="s">
        <v>173</v>
      </c>
      <c r="AK3" s="49" t="str">
        <f>CHAR(CODE(AK2)+1)</f>
        <v>B</v>
      </c>
      <c r="AM3" s="72"/>
      <c r="AN3" s="72"/>
      <c r="AP3" s="50" t="s">
        <v>230</v>
      </c>
    </row>
    <row r="4" spans="1:42" ht="13.5" customHeight="1" x14ac:dyDescent="0.2">
      <c r="A4" s="13" t="s">
        <v>76</v>
      </c>
      <c r="B4" s="14"/>
      <c r="C4" s="12" t="str">
        <f t="shared" si="0"/>
        <v/>
      </c>
      <c r="D4" s="12" t="str">
        <f>IF(C4="",D3,IF(D3&lt;&gt;"",CONCATENATE(D3,"、",C4),C4))</f>
        <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c r="R4" s="12" t="str">
        <f t="shared" si="3"/>
        <v/>
      </c>
      <c r="S4" s="12" t="str">
        <f t="shared" si="4"/>
        <v>直接実施、委託・請負</v>
      </c>
      <c r="T4" s="12"/>
      <c r="U4" s="31" t="s">
        <v>569</v>
      </c>
      <c r="W4" s="31" t="s">
        <v>134</v>
      </c>
      <c r="Y4" s="31" t="s">
        <v>268</v>
      </c>
      <c r="Z4" s="31" t="s">
        <v>396</v>
      </c>
      <c r="AA4" s="80" t="s">
        <v>362</v>
      </c>
      <c r="AB4" s="80" t="s">
        <v>490</v>
      </c>
      <c r="AC4" s="80" t="s">
        <v>125</v>
      </c>
      <c r="AD4" s="27"/>
      <c r="AE4" s="41" t="s">
        <v>156</v>
      </c>
      <c r="AF4" s="29"/>
      <c r="AG4" s="50" t="s">
        <v>231</v>
      </c>
      <c r="AI4" s="49" t="s">
        <v>175</v>
      </c>
      <c r="AK4" s="49" t="str">
        <f t="shared" ref="AK4:AK49" si="7">CHAR(CODE(AK3)+1)</f>
        <v>C</v>
      </c>
      <c r="AM4" s="72"/>
      <c r="AN4" s="72"/>
      <c r="AP4" s="50" t="s">
        <v>231</v>
      </c>
    </row>
    <row r="5" spans="1:42" ht="13.5" customHeight="1" x14ac:dyDescent="0.2">
      <c r="A5" s="13" t="s">
        <v>77</v>
      </c>
      <c r="B5" s="14"/>
      <c r="C5" s="12" t="str">
        <f t="shared" si="0"/>
        <v/>
      </c>
      <c r="D5" s="12" t="str">
        <f>IF(C5="",D4,IF(D4&lt;&gt;"",CONCATENATE(D4,"、",C5),C5))</f>
        <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直接実施、委託・請負</v>
      </c>
      <c r="T5" s="12"/>
      <c r="W5" s="31" t="s">
        <v>543</v>
      </c>
      <c r="Y5" s="31" t="s">
        <v>269</v>
      </c>
      <c r="Z5" s="31" t="s">
        <v>397</v>
      </c>
      <c r="AA5" s="80" t="s">
        <v>363</v>
      </c>
      <c r="AB5" s="80" t="s">
        <v>491</v>
      </c>
      <c r="AC5" s="80" t="s">
        <v>157</v>
      </c>
      <c r="AD5" s="30"/>
      <c r="AE5" s="41" t="s">
        <v>241</v>
      </c>
      <c r="AF5" s="29"/>
      <c r="AG5" s="50" t="s">
        <v>232</v>
      </c>
      <c r="AI5" s="49" t="s">
        <v>266</v>
      </c>
      <c r="AK5" s="49" t="str">
        <f t="shared" si="7"/>
        <v>D</v>
      </c>
      <c r="AP5" s="50" t="s">
        <v>232</v>
      </c>
    </row>
    <row r="6" spans="1:42" ht="13.5" customHeight="1" x14ac:dyDescent="0.2">
      <c r="A6" s="13" t="s">
        <v>78</v>
      </c>
      <c r="B6" s="14"/>
      <c r="C6" s="12" t="str">
        <f t="shared" si="0"/>
        <v/>
      </c>
      <c r="D6" s="12" t="str">
        <f t="shared" ref="D6:D21" si="8">IF(C6="",D5,IF(D5&lt;&gt;"",CONCATENATE(D5,"、",C6),C6))</f>
        <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直接実施、委託・請負</v>
      </c>
      <c r="T6" s="12"/>
      <c r="U6" s="31" t="s">
        <v>243</v>
      </c>
      <c r="W6" s="31" t="s">
        <v>545</v>
      </c>
      <c r="Y6" s="31" t="s">
        <v>270</v>
      </c>
      <c r="Z6" s="31" t="s">
        <v>398</v>
      </c>
      <c r="AA6" s="80" t="s">
        <v>364</v>
      </c>
      <c r="AB6" s="80" t="s">
        <v>492</v>
      </c>
      <c r="AC6" s="80" t="s">
        <v>126</v>
      </c>
      <c r="AD6" s="30"/>
      <c r="AE6" s="41" t="s">
        <v>239</v>
      </c>
      <c r="AF6" s="29"/>
      <c r="AG6" s="50" t="s">
        <v>233</v>
      </c>
      <c r="AI6" s="49" t="s">
        <v>267</v>
      </c>
      <c r="AK6" s="49" t="str">
        <f>CHAR(CODE(AK5)+1)</f>
        <v>E</v>
      </c>
      <c r="AP6" s="50" t="s">
        <v>233</v>
      </c>
    </row>
    <row r="7" spans="1:42" ht="13.5" customHeight="1" x14ac:dyDescent="0.2">
      <c r="A7" s="13" t="s">
        <v>79</v>
      </c>
      <c r="B7" s="14"/>
      <c r="C7" s="12" t="str">
        <f t="shared" si="0"/>
        <v/>
      </c>
      <c r="D7" s="12" t="str">
        <f t="shared" si="8"/>
        <v/>
      </c>
      <c r="F7" s="17" t="s">
        <v>188</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直接実施、委託・請負</v>
      </c>
      <c r="T7" s="12"/>
      <c r="U7" s="31"/>
      <c r="W7" s="31" t="s">
        <v>135</v>
      </c>
      <c r="Y7" s="31" t="s">
        <v>271</v>
      </c>
      <c r="Z7" s="31" t="s">
        <v>399</v>
      </c>
      <c r="AA7" s="80" t="s">
        <v>365</v>
      </c>
      <c r="AB7" s="80" t="s">
        <v>493</v>
      </c>
      <c r="AC7" s="30"/>
      <c r="AD7" s="30"/>
      <c r="AE7" s="31" t="s">
        <v>126</v>
      </c>
      <c r="AF7" s="29"/>
      <c r="AG7" s="50" t="s">
        <v>234</v>
      </c>
      <c r="AH7" s="75"/>
      <c r="AI7" s="50" t="s">
        <v>256</v>
      </c>
      <c r="AK7" s="49" t="str">
        <f>CHAR(CODE(AK6)+1)</f>
        <v>F</v>
      </c>
      <c r="AP7" s="50" t="s">
        <v>234</v>
      </c>
    </row>
    <row r="8" spans="1:42" ht="13.5" customHeight="1" x14ac:dyDescent="0.2">
      <c r="A8" s="13" t="s">
        <v>80</v>
      </c>
      <c r="B8" s="14"/>
      <c r="C8" s="12" t="str">
        <f t="shared" si="0"/>
        <v/>
      </c>
      <c r="D8" s="12" t="str">
        <f t="shared" si="8"/>
        <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直接実施、委託・請負</v>
      </c>
      <c r="T8" s="12"/>
      <c r="U8" s="31" t="s">
        <v>264</v>
      </c>
      <c r="W8" s="31" t="s">
        <v>136</v>
      </c>
      <c r="Y8" s="31" t="s">
        <v>272</v>
      </c>
      <c r="Z8" s="31" t="s">
        <v>400</v>
      </c>
      <c r="AA8" s="80" t="s">
        <v>366</v>
      </c>
      <c r="AB8" s="80" t="s">
        <v>494</v>
      </c>
      <c r="AC8" s="30"/>
      <c r="AD8" s="30"/>
      <c r="AE8" s="30"/>
      <c r="AF8" s="29"/>
      <c r="AG8" s="50" t="s">
        <v>235</v>
      </c>
      <c r="AI8" s="49" t="s">
        <v>257</v>
      </c>
      <c r="AK8" s="49" t="str">
        <f t="shared" si="7"/>
        <v>G</v>
      </c>
      <c r="AP8" s="50" t="s">
        <v>235</v>
      </c>
    </row>
    <row r="9" spans="1:42" ht="13.5" customHeight="1" x14ac:dyDescent="0.2">
      <c r="A9" s="13" t="s">
        <v>81</v>
      </c>
      <c r="B9" s="14"/>
      <c r="C9" s="12" t="str">
        <f t="shared" si="0"/>
        <v/>
      </c>
      <c r="D9" s="12" t="str">
        <f t="shared" si="8"/>
        <v/>
      </c>
      <c r="F9" s="17" t="s">
        <v>189</v>
      </c>
      <c r="G9" s="16"/>
      <c r="H9" s="12" t="str">
        <f t="shared" si="1"/>
        <v/>
      </c>
      <c r="I9" s="12" t="str">
        <f t="shared" si="5"/>
        <v>一般会計</v>
      </c>
      <c r="K9" s="13" t="s">
        <v>98</v>
      </c>
      <c r="L9" s="14"/>
      <c r="M9" s="12" t="str">
        <f t="shared" si="2"/>
        <v/>
      </c>
      <c r="N9" s="12" t="str">
        <f t="shared" si="6"/>
        <v/>
      </c>
      <c r="O9" s="12"/>
      <c r="P9" s="12"/>
      <c r="Q9" s="18"/>
      <c r="T9" s="12"/>
      <c r="U9" s="31" t="s">
        <v>265</v>
      </c>
      <c r="W9" s="31" t="s">
        <v>137</v>
      </c>
      <c r="Y9" s="31" t="s">
        <v>273</v>
      </c>
      <c r="Z9" s="31" t="s">
        <v>401</v>
      </c>
      <c r="AA9" s="80" t="s">
        <v>367</v>
      </c>
      <c r="AB9" s="80" t="s">
        <v>495</v>
      </c>
      <c r="AC9" s="30"/>
      <c r="AD9" s="30"/>
      <c r="AE9" s="30"/>
      <c r="AF9" s="29"/>
      <c r="AG9" s="50" t="s">
        <v>236</v>
      </c>
      <c r="AI9" s="71"/>
      <c r="AK9" s="49" t="str">
        <f t="shared" si="7"/>
        <v>H</v>
      </c>
      <c r="AP9" s="50" t="s">
        <v>236</v>
      </c>
    </row>
    <row r="10" spans="1:42" ht="13.5" customHeight="1" x14ac:dyDescent="0.2">
      <c r="A10" s="13" t="s">
        <v>209</v>
      </c>
      <c r="B10" s="14"/>
      <c r="C10" s="12" t="str">
        <f t="shared" si="0"/>
        <v/>
      </c>
      <c r="D10" s="12" t="str">
        <f t="shared" si="8"/>
        <v/>
      </c>
      <c r="F10" s="17" t="s">
        <v>105</v>
      </c>
      <c r="G10" s="16"/>
      <c r="H10" s="12" t="str">
        <f t="shared" si="1"/>
        <v/>
      </c>
      <c r="I10" s="12" t="str">
        <f t="shared" si="5"/>
        <v>一般会計</v>
      </c>
      <c r="K10" s="13" t="s">
        <v>210</v>
      </c>
      <c r="L10" s="14"/>
      <c r="M10" s="12" t="str">
        <f t="shared" si="2"/>
        <v/>
      </c>
      <c r="N10" s="12" t="str">
        <f t="shared" si="6"/>
        <v/>
      </c>
      <c r="O10" s="12"/>
      <c r="P10" s="12" t="str">
        <f>S8</f>
        <v>直接実施、委託・請負</v>
      </c>
      <c r="Q10" s="18"/>
      <c r="T10" s="12"/>
      <c r="W10" s="31" t="s">
        <v>138</v>
      </c>
      <c r="Y10" s="31" t="s">
        <v>274</v>
      </c>
      <c r="Z10" s="31" t="s">
        <v>402</v>
      </c>
      <c r="AA10" s="80" t="s">
        <v>368</v>
      </c>
      <c r="AB10" s="80" t="s">
        <v>496</v>
      </c>
      <c r="AC10" s="30"/>
      <c r="AD10" s="30"/>
      <c r="AE10" s="30"/>
      <c r="AF10" s="29"/>
      <c r="AG10" s="50" t="s">
        <v>224</v>
      </c>
      <c r="AK10" s="49" t="str">
        <f t="shared" si="7"/>
        <v>I</v>
      </c>
      <c r="AP10" s="49" t="s">
        <v>222</v>
      </c>
    </row>
    <row r="11" spans="1:42" ht="13.5" customHeight="1" x14ac:dyDescent="0.2">
      <c r="A11" s="13" t="s">
        <v>82</v>
      </c>
      <c r="B11" s="14"/>
      <c r="C11" s="12" t="str">
        <f t="shared" si="0"/>
        <v/>
      </c>
      <c r="D11" s="12" t="str">
        <f t="shared" si="8"/>
        <v/>
      </c>
      <c r="F11" s="17" t="s">
        <v>106</v>
      </c>
      <c r="G11" s="16"/>
      <c r="H11" s="12" t="str">
        <f t="shared" si="1"/>
        <v/>
      </c>
      <c r="I11" s="12" t="str">
        <f t="shared" si="5"/>
        <v>一般会計</v>
      </c>
      <c r="K11" s="13" t="s">
        <v>99</v>
      </c>
      <c r="L11" s="14" t="s">
        <v>583</v>
      </c>
      <c r="M11" s="12" t="str">
        <f t="shared" si="2"/>
        <v>その他の事項経費</v>
      </c>
      <c r="N11" s="12" t="str">
        <f t="shared" si="6"/>
        <v>その他の事項経費</v>
      </c>
      <c r="O11" s="12"/>
      <c r="P11" s="12"/>
      <c r="Q11" s="18"/>
      <c r="T11" s="12"/>
      <c r="W11" s="31" t="s">
        <v>566</v>
      </c>
      <c r="Y11" s="31" t="s">
        <v>275</v>
      </c>
      <c r="Z11" s="31" t="s">
        <v>403</v>
      </c>
      <c r="AA11" s="80" t="s">
        <v>369</v>
      </c>
      <c r="AB11" s="80" t="s">
        <v>497</v>
      </c>
      <c r="AC11" s="30"/>
      <c r="AD11" s="30"/>
      <c r="AE11" s="30"/>
      <c r="AF11" s="29"/>
      <c r="AG11" s="49" t="s">
        <v>227</v>
      </c>
      <c r="AK11" s="49" t="str">
        <f t="shared" si="7"/>
        <v>J</v>
      </c>
    </row>
    <row r="12" spans="1:42" ht="13.5" customHeight="1" x14ac:dyDescent="0.2">
      <c r="A12" s="13" t="s">
        <v>83</v>
      </c>
      <c r="B12" s="14"/>
      <c r="C12" s="12" t="str">
        <f t="shared" ref="C12:C23" si="9">IF(B12="","",A12)</f>
        <v/>
      </c>
      <c r="D12" s="12" t="str">
        <f t="shared" si="8"/>
        <v/>
      </c>
      <c r="F12" s="17" t="s">
        <v>107</v>
      </c>
      <c r="G12" s="16"/>
      <c r="H12" s="12" t="str">
        <f t="shared" si="1"/>
        <v/>
      </c>
      <c r="I12" s="12" t="str">
        <f t="shared" si="5"/>
        <v>一般会計</v>
      </c>
      <c r="K12" s="12"/>
      <c r="L12" s="12"/>
      <c r="O12" s="12"/>
      <c r="P12" s="12"/>
      <c r="Q12" s="18"/>
      <c r="T12" s="12"/>
      <c r="U12" s="28" t="s">
        <v>520</v>
      </c>
      <c r="W12" s="31" t="s">
        <v>139</v>
      </c>
      <c r="Y12" s="31" t="s">
        <v>276</v>
      </c>
      <c r="Z12" s="31" t="s">
        <v>404</v>
      </c>
      <c r="AA12" s="80" t="s">
        <v>370</v>
      </c>
      <c r="AB12" s="80" t="s">
        <v>498</v>
      </c>
      <c r="AC12" s="30"/>
      <c r="AD12" s="30"/>
      <c r="AE12" s="30"/>
      <c r="AF12" s="29"/>
      <c r="AG12" s="49" t="s">
        <v>225</v>
      </c>
      <c r="AK12" s="49" t="str">
        <f t="shared" si="7"/>
        <v>K</v>
      </c>
    </row>
    <row r="13" spans="1:42" ht="13.5" customHeight="1" x14ac:dyDescent="0.2">
      <c r="A13" s="13" t="s">
        <v>84</v>
      </c>
      <c r="B13" s="14"/>
      <c r="C13" s="12" t="str">
        <f t="shared" si="9"/>
        <v/>
      </c>
      <c r="D13" s="12" t="str">
        <f t="shared" si="8"/>
        <v/>
      </c>
      <c r="F13" s="17" t="s">
        <v>108</v>
      </c>
      <c r="G13" s="16"/>
      <c r="H13" s="12" t="str">
        <f t="shared" si="1"/>
        <v/>
      </c>
      <c r="I13" s="12" t="str">
        <f t="shared" si="5"/>
        <v>一般会計</v>
      </c>
      <c r="K13" s="12" t="str">
        <f>N11</f>
        <v>その他の事項経費</v>
      </c>
      <c r="L13" s="12"/>
      <c r="O13" s="12"/>
      <c r="P13" s="12"/>
      <c r="Q13" s="18"/>
      <c r="T13" s="12"/>
      <c r="U13" s="31" t="s">
        <v>158</v>
      </c>
      <c r="W13" s="31" t="s">
        <v>140</v>
      </c>
      <c r="Y13" s="31" t="s">
        <v>277</v>
      </c>
      <c r="Z13" s="31" t="s">
        <v>405</v>
      </c>
      <c r="AA13" s="80" t="s">
        <v>371</v>
      </c>
      <c r="AB13" s="80" t="s">
        <v>499</v>
      </c>
      <c r="AC13" s="30"/>
      <c r="AD13" s="30"/>
      <c r="AE13" s="30"/>
      <c r="AF13" s="29"/>
      <c r="AG13" s="49" t="s">
        <v>226</v>
      </c>
      <c r="AK13" s="49" t="str">
        <f t="shared" si="7"/>
        <v>L</v>
      </c>
    </row>
    <row r="14" spans="1:42" ht="13.5" customHeight="1" x14ac:dyDescent="0.2">
      <c r="A14" s="13" t="s">
        <v>85</v>
      </c>
      <c r="B14" s="14"/>
      <c r="C14" s="12" t="str">
        <f t="shared" si="9"/>
        <v/>
      </c>
      <c r="D14" s="12" t="str">
        <f t="shared" si="8"/>
        <v/>
      </c>
      <c r="F14" s="17" t="s">
        <v>109</v>
      </c>
      <c r="G14" s="16"/>
      <c r="H14" s="12" t="str">
        <f t="shared" si="1"/>
        <v/>
      </c>
      <c r="I14" s="12" t="str">
        <f t="shared" si="5"/>
        <v>一般会計</v>
      </c>
      <c r="K14" s="12"/>
      <c r="L14" s="12"/>
      <c r="O14" s="12"/>
      <c r="P14" s="12"/>
      <c r="Q14" s="18"/>
      <c r="T14" s="12"/>
      <c r="U14" s="31" t="s">
        <v>521</v>
      </c>
      <c r="W14" s="31" t="s">
        <v>141</v>
      </c>
      <c r="Y14" s="31" t="s">
        <v>278</v>
      </c>
      <c r="Z14" s="31" t="s">
        <v>406</v>
      </c>
      <c r="AA14" s="80" t="s">
        <v>372</v>
      </c>
      <c r="AB14" s="80" t="s">
        <v>500</v>
      </c>
      <c r="AC14" s="30"/>
      <c r="AD14" s="30"/>
      <c r="AE14" s="30"/>
      <c r="AF14" s="29"/>
      <c r="AG14" s="71"/>
      <c r="AK14" s="49" t="str">
        <f t="shared" si="7"/>
        <v>M</v>
      </c>
    </row>
    <row r="15" spans="1:42" ht="13.5" customHeight="1" x14ac:dyDescent="0.2">
      <c r="A15" s="13" t="s">
        <v>86</v>
      </c>
      <c r="B15" s="14" t="s">
        <v>583</v>
      </c>
      <c r="C15" s="12" t="str">
        <f t="shared" si="9"/>
        <v>男女共同参画</v>
      </c>
      <c r="D15" s="12" t="str">
        <f t="shared" si="8"/>
        <v>男女共同参画</v>
      </c>
      <c r="F15" s="17" t="s">
        <v>110</v>
      </c>
      <c r="G15" s="16"/>
      <c r="H15" s="12" t="str">
        <f t="shared" si="1"/>
        <v/>
      </c>
      <c r="I15" s="12" t="str">
        <f t="shared" si="5"/>
        <v>一般会計</v>
      </c>
      <c r="K15" s="12"/>
      <c r="L15" s="12"/>
      <c r="O15" s="12"/>
      <c r="P15" s="12"/>
      <c r="Q15" s="18"/>
      <c r="T15" s="12"/>
      <c r="U15" s="31" t="s">
        <v>522</v>
      </c>
      <c r="W15" s="31" t="s">
        <v>142</v>
      </c>
      <c r="Y15" s="31" t="s">
        <v>279</v>
      </c>
      <c r="Z15" s="31" t="s">
        <v>407</v>
      </c>
      <c r="AA15" s="80" t="s">
        <v>373</v>
      </c>
      <c r="AB15" s="80" t="s">
        <v>501</v>
      </c>
      <c r="AC15" s="30"/>
      <c r="AD15" s="30"/>
      <c r="AE15" s="30"/>
      <c r="AF15" s="29"/>
      <c r="AG15" s="72"/>
      <c r="AK15" s="49" t="str">
        <f t="shared" si="7"/>
        <v>N</v>
      </c>
    </row>
    <row r="16" spans="1:42" ht="13.5" customHeight="1" x14ac:dyDescent="0.2">
      <c r="A16" s="13" t="s">
        <v>87</v>
      </c>
      <c r="B16" s="14"/>
      <c r="C16" s="12" t="str">
        <f t="shared" si="9"/>
        <v/>
      </c>
      <c r="D16" s="12" t="str">
        <f t="shared" si="8"/>
        <v>男女共同参画</v>
      </c>
      <c r="F16" s="17" t="s">
        <v>111</v>
      </c>
      <c r="G16" s="16"/>
      <c r="H16" s="12" t="str">
        <f t="shared" si="1"/>
        <v/>
      </c>
      <c r="I16" s="12" t="str">
        <f t="shared" si="5"/>
        <v>一般会計</v>
      </c>
      <c r="K16" s="12"/>
      <c r="L16" s="12"/>
      <c r="O16" s="12"/>
      <c r="P16" s="12"/>
      <c r="Q16" s="18"/>
      <c r="T16" s="12"/>
      <c r="U16" s="31" t="s">
        <v>523</v>
      </c>
      <c r="W16" s="31" t="s">
        <v>143</v>
      </c>
      <c r="Y16" s="31" t="s">
        <v>280</v>
      </c>
      <c r="Z16" s="31" t="s">
        <v>408</v>
      </c>
      <c r="AA16" s="80" t="s">
        <v>374</v>
      </c>
      <c r="AB16" s="80" t="s">
        <v>502</v>
      </c>
      <c r="AC16" s="30"/>
      <c r="AD16" s="30"/>
      <c r="AE16" s="30"/>
      <c r="AF16" s="29"/>
      <c r="AG16" s="72"/>
      <c r="AK16" s="49" t="str">
        <f t="shared" si="7"/>
        <v>O</v>
      </c>
    </row>
    <row r="17" spans="1:37" ht="13.5" customHeight="1" x14ac:dyDescent="0.2">
      <c r="A17" s="13" t="s">
        <v>88</v>
      </c>
      <c r="B17" s="14"/>
      <c r="C17" s="12" t="str">
        <f t="shared" si="9"/>
        <v/>
      </c>
      <c r="D17" s="12" t="str">
        <f t="shared" si="8"/>
        <v>男女共同参画</v>
      </c>
      <c r="F17" s="17" t="s">
        <v>112</v>
      </c>
      <c r="G17" s="16"/>
      <c r="H17" s="12" t="str">
        <f t="shared" si="1"/>
        <v/>
      </c>
      <c r="I17" s="12" t="str">
        <f t="shared" si="5"/>
        <v>一般会計</v>
      </c>
      <c r="K17" s="12"/>
      <c r="L17" s="12"/>
      <c r="O17" s="12"/>
      <c r="P17" s="12"/>
      <c r="Q17" s="18"/>
      <c r="T17" s="12"/>
      <c r="U17" s="31" t="s">
        <v>541</v>
      </c>
      <c r="W17" s="31" t="s">
        <v>144</v>
      </c>
      <c r="Y17" s="31" t="s">
        <v>281</v>
      </c>
      <c r="Z17" s="31" t="s">
        <v>409</v>
      </c>
      <c r="AA17" s="80" t="s">
        <v>375</v>
      </c>
      <c r="AB17" s="80" t="s">
        <v>503</v>
      </c>
      <c r="AC17" s="30"/>
      <c r="AD17" s="30"/>
      <c r="AE17" s="30"/>
      <c r="AF17" s="29"/>
      <c r="AG17" s="72"/>
      <c r="AK17" s="49" t="str">
        <f t="shared" si="7"/>
        <v>P</v>
      </c>
    </row>
    <row r="18" spans="1:37" ht="13.5" customHeight="1" x14ac:dyDescent="0.2">
      <c r="A18" s="13" t="s">
        <v>89</v>
      </c>
      <c r="B18" s="14"/>
      <c r="C18" s="12" t="str">
        <f t="shared" si="9"/>
        <v/>
      </c>
      <c r="D18" s="12" t="str">
        <f t="shared" si="8"/>
        <v>男女共同参画</v>
      </c>
      <c r="F18" s="17" t="s">
        <v>113</v>
      </c>
      <c r="G18" s="16"/>
      <c r="H18" s="12" t="str">
        <f t="shared" si="1"/>
        <v/>
      </c>
      <c r="I18" s="12" t="str">
        <f t="shared" si="5"/>
        <v>一般会計</v>
      </c>
      <c r="K18" s="12"/>
      <c r="L18" s="12"/>
      <c r="O18" s="12"/>
      <c r="P18" s="12"/>
      <c r="Q18" s="18"/>
      <c r="T18" s="12"/>
      <c r="U18" s="31" t="s">
        <v>524</v>
      </c>
      <c r="W18" s="31" t="s">
        <v>145</v>
      </c>
      <c r="Y18" s="31" t="s">
        <v>282</v>
      </c>
      <c r="Z18" s="31" t="s">
        <v>410</v>
      </c>
      <c r="AA18" s="80" t="s">
        <v>376</v>
      </c>
      <c r="AB18" s="80" t="s">
        <v>504</v>
      </c>
      <c r="AC18" s="30"/>
      <c r="AD18" s="30"/>
      <c r="AE18" s="30"/>
      <c r="AF18" s="29"/>
      <c r="AK18" s="49" t="str">
        <f t="shared" si="7"/>
        <v>Q</v>
      </c>
    </row>
    <row r="19" spans="1:37" ht="13.5" customHeight="1" x14ac:dyDescent="0.2">
      <c r="A19" s="13" t="s">
        <v>199</v>
      </c>
      <c r="B19" s="14"/>
      <c r="C19" s="12" t="str">
        <f t="shared" si="9"/>
        <v/>
      </c>
      <c r="D19" s="12" t="str">
        <f t="shared" si="8"/>
        <v>男女共同参画</v>
      </c>
      <c r="F19" s="17" t="s">
        <v>114</v>
      </c>
      <c r="G19" s="16"/>
      <c r="H19" s="12" t="str">
        <f t="shared" si="1"/>
        <v/>
      </c>
      <c r="I19" s="12" t="str">
        <f t="shared" si="5"/>
        <v>一般会計</v>
      </c>
      <c r="K19" s="12"/>
      <c r="L19" s="12"/>
      <c r="O19" s="12"/>
      <c r="P19" s="12"/>
      <c r="Q19" s="18"/>
      <c r="T19" s="12"/>
      <c r="U19" s="31" t="s">
        <v>525</v>
      </c>
      <c r="W19" s="31" t="s">
        <v>146</v>
      </c>
      <c r="Y19" s="31" t="s">
        <v>283</v>
      </c>
      <c r="Z19" s="31" t="s">
        <v>411</v>
      </c>
      <c r="AA19" s="80" t="s">
        <v>377</v>
      </c>
      <c r="AB19" s="80" t="s">
        <v>505</v>
      </c>
      <c r="AC19" s="30"/>
      <c r="AD19" s="30"/>
      <c r="AE19" s="30"/>
      <c r="AF19" s="29"/>
      <c r="AK19" s="49" t="str">
        <f t="shared" si="7"/>
        <v>R</v>
      </c>
    </row>
    <row r="20" spans="1:37" ht="13.5" customHeight="1" x14ac:dyDescent="0.2">
      <c r="A20" s="13" t="s">
        <v>200</v>
      </c>
      <c r="B20" s="14"/>
      <c r="C20" s="12" t="str">
        <f t="shared" si="9"/>
        <v/>
      </c>
      <c r="D20" s="12" t="str">
        <f t="shared" si="8"/>
        <v>男女共同参画</v>
      </c>
      <c r="F20" s="17" t="s">
        <v>198</v>
      </c>
      <c r="G20" s="16"/>
      <c r="H20" s="12" t="str">
        <f t="shared" si="1"/>
        <v/>
      </c>
      <c r="I20" s="12" t="str">
        <f t="shared" si="5"/>
        <v>一般会計</v>
      </c>
      <c r="K20" s="12"/>
      <c r="L20" s="12"/>
      <c r="O20" s="12"/>
      <c r="P20" s="12"/>
      <c r="Q20" s="18"/>
      <c r="T20" s="12"/>
      <c r="U20" s="31" t="s">
        <v>526</v>
      </c>
      <c r="W20" s="31" t="s">
        <v>147</v>
      </c>
      <c r="Y20" s="31" t="s">
        <v>284</v>
      </c>
      <c r="Z20" s="31" t="s">
        <v>412</v>
      </c>
      <c r="AA20" s="80" t="s">
        <v>378</v>
      </c>
      <c r="AB20" s="80" t="s">
        <v>506</v>
      </c>
      <c r="AC20" s="30"/>
      <c r="AD20" s="30"/>
      <c r="AE20" s="30"/>
      <c r="AF20" s="29"/>
      <c r="AK20" s="49" t="str">
        <f t="shared" si="7"/>
        <v>S</v>
      </c>
    </row>
    <row r="21" spans="1:37" ht="13.5" customHeight="1" x14ac:dyDescent="0.2">
      <c r="A21" s="13" t="s">
        <v>201</v>
      </c>
      <c r="B21" s="14"/>
      <c r="C21" s="12" t="str">
        <f t="shared" si="9"/>
        <v/>
      </c>
      <c r="D21" s="12" t="str">
        <f t="shared" si="8"/>
        <v>男女共同参画</v>
      </c>
      <c r="F21" s="17" t="s">
        <v>115</v>
      </c>
      <c r="G21" s="16"/>
      <c r="H21" s="12" t="str">
        <f t="shared" si="1"/>
        <v/>
      </c>
      <c r="I21" s="12" t="str">
        <f t="shared" si="5"/>
        <v>一般会計</v>
      </c>
      <c r="K21" s="12"/>
      <c r="L21" s="12"/>
      <c r="O21" s="12"/>
      <c r="P21" s="12"/>
      <c r="Q21" s="18"/>
      <c r="T21" s="12"/>
      <c r="U21" s="31" t="s">
        <v>527</v>
      </c>
      <c r="W21" s="31" t="s">
        <v>148</v>
      </c>
      <c r="Y21" s="31" t="s">
        <v>285</v>
      </c>
      <c r="Z21" s="31" t="s">
        <v>413</v>
      </c>
      <c r="AA21" s="80" t="s">
        <v>379</v>
      </c>
      <c r="AB21" s="80" t="s">
        <v>507</v>
      </c>
      <c r="AC21" s="30"/>
      <c r="AD21" s="30"/>
      <c r="AE21" s="30"/>
      <c r="AF21" s="29"/>
      <c r="AK21" s="49" t="str">
        <f t="shared" si="7"/>
        <v>T</v>
      </c>
    </row>
    <row r="22" spans="1:37" ht="13.5" customHeight="1" x14ac:dyDescent="0.2">
      <c r="A22" s="13" t="s">
        <v>202</v>
      </c>
      <c r="B22" s="14"/>
      <c r="C22" s="12" t="str">
        <f t="shared" si="9"/>
        <v/>
      </c>
      <c r="D22" s="12" t="str">
        <f>IF(C22="",D21,IF(D21&lt;&gt;"",CONCATENATE(D21,"、",C22),C22))</f>
        <v>男女共同参画</v>
      </c>
      <c r="F22" s="17" t="s">
        <v>116</v>
      </c>
      <c r="G22" s="16"/>
      <c r="H22" s="12" t="str">
        <f t="shared" si="1"/>
        <v/>
      </c>
      <c r="I22" s="12" t="str">
        <f t="shared" si="5"/>
        <v>一般会計</v>
      </c>
      <c r="K22" s="12"/>
      <c r="L22" s="12"/>
      <c r="O22" s="12"/>
      <c r="P22" s="12"/>
      <c r="Q22" s="18"/>
      <c r="T22" s="12"/>
      <c r="U22" s="31" t="s">
        <v>568</v>
      </c>
      <c r="W22" s="31" t="s">
        <v>149</v>
      </c>
      <c r="Y22" s="31" t="s">
        <v>286</v>
      </c>
      <c r="Z22" s="31" t="s">
        <v>414</v>
      </c>
      <c r="AA22" s="80" t="s">
        <v>380</v>
      </c>
      <c r="AB22" s="80" t="s">
        <v>508</v>
      </c>
      <c r="AC22" s="30"/>
      <c r="AD22" s="30"/>
      <c r="AE22" s="30"/>
      <c r="AF22" s="29"/>
      <c r="AK22" s="49" t="str">
        <f t="shared" si="7"/>
        <v>U</v>
      </c>
    </row>
    <row r="23" spans="1:37" ht="13.5" customHeight="1" x14ac:dyDescent="0.2">
      <c r="A23" s="78" t="s">
        <v>258</v>
      </c>
      <c r="B23" s="14"/>
      <c r="C23" s="12" t="str">
        <f t="shared" si="9"/>
        <v/>
      </c>
      <c r="D23" s="12" t="str">
        <f>IF(C23="",D22,IF(D22&lt;&gt;"",CONCATENATE(D22,"、",C23),C23))</f>
        <v>男女共同参画</v>
      </c>
      <c r="F23" s="17" t="s">
        <v>117</v>
      </c>
      <c r="G23" s="16"/>
      <c r="H23" s="12" t="str">
        <f t="shared" si="1"/>
        <v/>
      </c>
      <c r="I23" s="12" t="str">
        <f t="shared" si="5"/>
        <v>一般会計</v>
      </c>
      <c r="K23" s="12"/>
      <c r="L23" s="12"/>
      <c r="O23" s="12"/>
      <c r="P23" s="12"/>
      <c r="Q23" s="18"/>
      <c r="T23" s="12"/>
      <c r="U23" s="31" t="s">
        <v>528</v>
      </c>
      <c r="W23" s="31" t="s">
        <v>150</v>
      </c>
      <c r="Y23" s="31" t="s">
        <v>287</v>
      </c>
      <c r="Z23" s="31" t="s">
        <v>415</v>
      </c>
      <c r="AA23" s="80" t="s">
        <v>381</v>
      </c>
      <c r="AB23" s="80" t="s">
        <v>509</v>
      </c>
      <c r="AC23" s="30"/>
      <c r="AD23" s="30"/>
      <c r="AE23" s="30"/>
      <c r="AF23" s="29"/>
      <c r="AK23" s="49" t="str">
        <f t="shared" si="7"/>
        <v>V</v>
      </c>
    </row>
    <row r="24" spans="1:37" ht="13.5" customHeight="1" x14ac:dyDescent="0.2">
      <c r="A24" s="91"/>
      <c r="B24" s="76"/>
      <c r="F24" s="17" t="s">
        <v>261</v>
      </c>
      <c r="G24" s="16"/>
      <c r="H24" s="12" t="str">
        <f t="shared" si="1"/>
        <v/>
      </c>
      <c r="I24" s="12" t="str">
        <f t="shared" si="5"/>
        <v>一般会計</v>
      </c>
      <c r="K24" s="12"/>
      <c r="L24" s="12"/>
      <c r="O24" s="12"/>
      <c r="P24" s="12"/>
      <c r="Q24" s="18"/>
      <c r="T24" s="12"/>
      <c r="U24" s="31" t="s">
        <v>529</v>
      </c>
      <c r="W24" s="31" t="s">
        <v>151</v>
      </c>
      <c r="Y24" s="31" t="s">
        <v>288</v>
      </c>
      <c r="Z24" s="31" t="s">
        <v>416</v>
      </c>
      <c r="AA24" s="80" t="s">
        <v>382</v>
      </c>
      <c r="AB24" s="80" t="s">
        <v>510</v>
      </c>
      <c r="AC24" s="30"/>
      <c r="AD24" s="30"/>
      <c r="AE24" s="30"/>
      <c r="AF24" s="29"/>
      <c r="AK24" s="49" t="str">
        <f>CHAR(CODE(AK23)+1)</f>
        <v>W</v>
      </c>
    </row>
    <row r="25" spans="1:37" ht="13.5" customHeight="1" x14ac:dyDescent="0.2">
      <c r="A25" s="77"/>
      <c r="B25" s="76"/>
      <c r="F25" s="17" t="s">
        <v>118</v>
      </c>
      <c r="G25" s="16"/>
      <c r="H25" s="12" t="str">
        <f t="shared" si="1"/>
        <v/>
      </c>
      <c r="I25" s="12" t="str">
        <f t="shared" si="5"/>
        <v>一般会計</v>
      </c>
      <c r="K25" s="12"/>
      <c r="L25" s="12"/>
      <c r="O25" s="12"/>
      <c r="P25" s="12"/>
      <c r="Q25" s="18"/>
      <c r="T25" s="12"/>
      <c r="U25" s="31" t="s">
        <v>530</v>
      </c>
      <c r="W25" s="69"/>
      <c r="Y25" s="31" t="s">
        <v>289</v>
      </c>
      <c r="Z25" s="31" t="s">
        <v>417</v>
      </c>
      <c r="AA25" s="80" t="s">
        <v>383</v>
      </c>
      <c r="AB25" s="80" t="s">
        <v>511</v>
      </c>
      <c r="AC25" s="30"/>
      <c r="AD25" s="30"/>
      <c r="AE25" s="30"/>
      <c r="AF25" s="29"/>
      <c r="AK25" s="49" t="str">
        <f t="shared" si="7"/>
        <v>X</v>
      </c>
    </row>
    <row r="26" spans="1:37" ht="13.5" customHeight="1" x14ac:dyDescent="0.2">
      <c r="A26" s="77"/>
      <c r="B26" s="76"/>
      <c r="F26" s="17" t="s">
        <v>119</v>
      </c>
      <c r="G26" s="16"/>
      <c r="H26" s="12" t="str">
        <f t="shared" si="1"/>
        <v/>
      </c>
      <c r="I26" s="12" t="str">
        <f t="shared" si="5"/>
        <v>一般会計</v>
      </c>
      <c r="K26" s="12"/>
      <c r="L26" s="12"/>
      <c r="O26" s="12"/>
      <c r="P26" s="12"/>
      <c r="Q26" s="18"/>
      <c r="T26" s="12"/>
      <c r="U26" s="31" t="s">
        <v>531</v>
      </c>
      <c r="Y26" s="31" t="s">
        <v>290</v>
      </c>
      <c r="Z26" s="31" t="s">
        <v>418</v>
      </c>
      <c r="AA26" s="80" t="s">
        <v>384</v>
      </c>
      <c r="AB26" s="80" t="s">
        <v>512</v>
      </c>
      <c r="AC26" s="30"/>
      <c r="AD26" s="30"/>
      <c r="AE26" s="30"/>
      <c r="AF26" s="29"/>
      <c r="AK26" s="49" t="str">
        <f t="shared" si="7"/>
        <v>Y</v>
      </c>
    </row>
    <row r="27" spans="1:37" ht="13.5" customHeight="1" x14ac:dyDescent="0.2">
      <c r="A27" s="12" t="str">
        <f>IF(D23="", "-", D23)</f>
        <v>男女共同参画</v>
      </c>
      <c r="B27" s="12"/>
      <c r="F27" s="17" t="s">
        <v>120</v>
      </c>
      <c r="G27" s="16"/>
      <c r="H27" s="12" t="str">
        <f t="shared" si="1"/>
        <v/>
      </c>
      <c r="I27" s="12" t="str">
        <f t="shared" si="5"/>
        <v>一般会計</v>
      </c>
      <c r="K27" s="12"/>
      <c r="L27" s="12"/>
      <c r="O27" s="12"/>
      <c r="P27" s="12"/>
      <c r="Q27" s="18"/>
      <c r="T27" s="12"/>
      <c r="U27" s="31" t="s">
        <v>532</v>
      </c>
      <c r="Y27" s="31" t="s">
        <v>291</v>
      </c>
      <c r="Z27" s="31" t="s">
        <v>419</v>
      </c>
      <c r="AA27" s="80" t="s">
        <v>385</v>
      </c>
      <c r="AB27" s="80" t="s">
        <v>513</v>
      </c>
      <c r="AC27" s="30"/>
      <c r="AD27" s="30"/>
      <c r="AE27" s="30"/>
      <c r="AF27" s="29"/>
      <c r="AK27" s="49" t="str">
        <f>CHAR(CODE(AK26)+1)</f>
        <v>Z</v>
      </c>
    </row>
    <row r="28" spans="1:37" ht="13.5" customHeight="1" x14ac:dyDescent="0.2">
      <c r="B28" s="12"/>
      <c r="F28" s="17" t="s">
        <v>121</v>
      </c>
      <c r="G28" s="16"/>
      <c r="H28" s="12" t="str">
        <f t="shared" si="1"/>
        <v/>
      </c>
      <c r="I28" s="12" t="str">
        <f t="shared" si="5"/>
        <v>一般会計</v>
      </c>
      <c r="K28" s="12"/>
      <c r="L28" s="12"/>
      <c r="O28" s="12"/>
      <c r="P28" s="12"/>
      <c r="Q28" s="18"/>
      <c r="T28" s="12"/>
      <c r="U28" s="31" t="s">
        <v>533</v>
      </c>
      <c r="Y28" s="31" t="s">
        <v>292</v>
      </c>
      <c r="Z28" s="31" t="s">
        <v>420</v>
      </c>
      <c r="AA28" s="80" t="s">
        <v>386</v>
      </c>
      <c r="AB28" s="80" t="s">
        <v>514</v>
      </c>
      <c r="AC28" s="30"/>
      <c r="AD28" s="30"/>
      <c r="AE28" s="30"/>
      <c r="AF28" s="29"/>
      <c r="AK28" s="49" t="s">
        <v>181</v>
      </c>
    </row>
    <row r="29" spans="1:37" ht="13.5" customHeight="1" x14ac:dyDescent="0.2">
      <c r="A29" s="12"/>
      <c r="B29" s="12"/>
      <c r="F29" s="17" t="s">
        <v>190</v>
      </c>
      <c r="G29" s="16"/>
      <c r="H29" s="12" t="str">
        <f t="shared" si="1"/>
        <v/>
      </c>
      <c r="I29" s="12" t="str">
        <f t="shared" si="5"/>
        <v>一般会計</v>
      </c>
      <c r="K29" s="12"/>
      <c r="L29" s="12"/>
      <c r="O29" s="12"/>
      <c r="P29" s="12"/>
      <c r="Q29" s="18"/>
      <c r="T29" s="12"/>
      <c r="U29" s="31" t="s">
        <v>534</v>
      </c>
      <c r="Y29" s="31" t="s">
        <v>293</v>
      </c>
      <c r="Z29" s="31" t="s">
        <v>421</v>
      </c>
      <c r="AA29" s="80" t="s">
        <v>387</v>
      </c>
      <c r="AB29" s="80" t="s">
        <v>515</v>
      </c>
      <c r="AC29" s="30"/>
      <c r="AD29" s="30"/>
      <c r="AE29" s="30"/>
      <c r="AF29" s="29"/>
      <c r="AK29" s="49" t="str">
        <f t="shared" si="7"/>
        <v>b</v>
      </c>
    </row>
    <row r="30" spans="1:37" ht="13.5" customHeight="1" x14ac:dyDescent="0.2">
      <c r="A30" s="12"/>
      <c r="B30" s="12"/>
      <c r="F30" s="17" t="s">
        <v>191</v>
      </c>
      <c r="G30" s="16"/>
      <c r="H30" s="12" t="str">
        <f t="shared" si="1"/>
        <v/>
      </c>
      <c r="I30" s="12" t="str">
        <f t="shared" si="5"/>
        <v>一般会計</v>
      </c>
      <c r="K30" s="12"/>
      <c r="L30" s="12"/>
      <c r="O30" s="12"/>
      <c r="P30" s="12"/>
      <c r="Q30" s="18"/>
      <c r="T30" s="12"/>
      <c r="U30" s="31" t="s">
        <v>535</v>
      </c>
      <c r="Y30" s="31" t="s">
        <v>294</v>
      </c>
      <c r="Z30" s="31" t="s">
        <v>422</v>
      </c>
      <c r="AA30" s="80" t="s">
        <v>388</v>
      </c>
      <c r="AB30" s="80" t="s">
        <v>516</v>
      </c>
      <c r="AC30" s="30"/>
      <c r="AD30" s="30"/>
      <c r="AE30" s="30"/>
      <c r="AF30" s="29"/>
      <c r="AK30" s="49" t="str">
        <f t="shared" si="7"/>
        <v>c</v>
      </c>
    </row>
    <row r="31" spans="1:37" ht="13.5" customHeight="1" x14ac:dyDescent="0.2">
      <c r="A31" s="12"/>
      <c r="B31" s="12"/>
      <c r="F31" s="17" t="s">
        <v>192</v>
      </c>
      <c r="G31" s="16"/>
      <c r="H31" s="12" t="str">
        <f t="shared" si="1"/>
        <v/>
      </c>
      <c r="I31" s="12" t="str">
        <f t="shared" si="5"/>
        <v>一般会計</v>
      </c>
      <c r="K31" s="12"/>
      <c r="L31" s="12"/>
      <c r="O31" s="12"/>
      <c r="P31" s="12"/>
      <c r="Q31" s="18"/>
      <c r="T31" s="12"/>
      <c r="U31" s="31" t="s">
        <v>536</v>
      </c>
      <c r="Y31" s="31" t="s">
        <v>295</v>
      </c>
      <c r="Z31" s="31" t="s">
        <v>423</v>
      </c>
      <c r="AA31" s="80" t="s">
        <v>389</v>
      </c>
      <c r="AB31" s="80" t="s">
        <v>517</v>
      </c>
      <c r="AC31" s="30"/>
      <c r="AD31" s="30"/>
      <c r="AE31" s="30"/>
      <c r="AF31" s="29"/>
      <c r="AK31" s="49" t="str">
        <f t="shared" si="7"/>
        <v>d</v>
      </c>
    </row>
    <row r="32" spans="1:37" ht="13.5" customHeight="1" x14ac:dyDescent="0.2">
      <c r="A32" s="12"/>
      <c r="B32" s="12"/>
      <c r="F32" s="17" t="s">
        <v>193</v>
      </c>
      <c r="G32" s="16"/>
      <c r="H32" s="12" t="str">
        <f t="shared" si="1"/>
        <v/>
      </c>
      <c r="I32" s="12" t="str">
        <f t="shared" si="5"/>
        <v>一般会計</v>
      </c>
      <c r="K32" s="12"/>
      <c r="L32" s="12"/>
      <c r="O32" s="12"/>
      <c r="P32" s="12"/>
      <c r="Q32" s="18"/>
      <c r="T32" s="12"/>
      <c r="U32" s="31" t="s">
        <v>537</v>
      </c>
      <c r="Y32" s="31" t="s">
        <v>296</v>
      </c>
      <c r="Z32" s="31" t="s">
        <v>424</v>
      </c>
      <c r="AA32" s="80" t="s">
        <v>59</v>
      </c>
      <c r="AB32" s="80" t="s">
        <v>59</v>
      </c>
      <c r="AC32" s="30"/>
      <c r="AD32" s="30"/>
      <c r="AE32" s="30"/>
      <c r="AF32" s="29"/>
      <c r="AK32" s="49" t="str">
        <f t="shared" si="7"/>
        <v>e</v>
      </c>
    </row>
    <row r="33" spans="1:37" ht="13.5" customHeight="1" x14ac:dyDescent="0.2">
      <c r="A33" s="12"/>
      <c r="B33" s="12"/>
      <c r="F33" s="17" t="s">
        <v>194</v>
      </c>
      <c r="G33" s="16"/>
      <c r="H33" s="12" t="str">
        <f t="shared" si="1"/>
        <v/>
      </c>
      <c r="I33" s="12" t="str">
        <f t="shared" si="5"/>
        <v>一般会計</v>
      </c>
      <c r="K33" s="12"/>
      <c r="L33" s="12"/>
      <c r="O33" s="12"/>
      <c r="P33" s="12"/>
      <c r="Q33" s="18"/>
      <c r="T33" s="12"/>
      <c r="U33" s="31" t="s">
        <v>538</v>
      </c>
      <c r="Y33" s="31" t="s">
        <v>297</v>
      </c>
      <c r="Z33" s="31" t="s">
        <v>425</v>
      </c>
      <c r="AA33" s="69"/>
      <c r="AB33" s="30"/>
      <c r="AC33" s="30"/>
      <c r="AD33" s="30"/>
      <c r="AE33" s="30"/>
      <c r="AF33" s="29"/>
      <c r="AK33" s="49" t="str">
        <f t="shared" si="7"/>
        <v>f</v>
      </c>
    </row>
    <row r="34" spans="1:37" ht="13.5" customHeight="1" x14ac:dyDescent="0.2">
      <c r="A34" s="12"/>
      <c r="B34" s="12"/>
      <c r="F34" s="17" t="s">
        <v>195</v>
      </c>
      <c r="G34" s="16"/>
      <c r="H34" s="12" t="str">
        <f t="shared" si="1"/>
        <v/>
      </c>
      <c r="I34" s="12" t="str">
        <f t="shared" si="5"/>
        <v>一般会計</v>
      </c>
      <c r="K34" s="12"/>
      <c r="L34" s="12"/>
      <c r="O34" s="12"/>
      <c r="P34" s="12"/>
      <c r="Q34" s="18"/>
      <c r="T34" s="12"/>
      <c r="U34" s="31" t="s">
        <v>539</v>
      </c>
      <c r="Y34" s="31" t="s">
        <v>298</v>
      </c>
      <c r="Z34" s="31" t="s">
        <v>426</v>
      </c>
      <c r="AB34" s="30"/>
      <c r="AC34" s="30"/>
      <c r="AD34" s="30"/>
      <c r="AE34" s="30"/>
      <c r="AF34" s="29"/>
      <c r="AK34" s="49" t="str">
        <f t="shared" si="7"/>
        <v>g</v>
      </c>
    </row>
    <row r="35" spans="1:37" ht="13.5" customHeight="1" x14ac:dyDescent="0.2">
      <c r="A35" s="12"/>
      <c r="B35" s="12"/>
      <c r="F35" s="17" t="s">
        <v>196</v>
      </c>
      <c r="G35" s="16"/>
      <c r="H35" s="12" t="str">
        <f t="shared" si="1"/>
        <v/>
      </c>
      <c r="I35" s="12" t="str">
        <f t="shared" si="5"/>
        <v>一般会計</v>
      </c>
      <c r="K35" s="12"/>
      <c r="L35" s="12"/>
      <c r="O35" s="12"/>
      <c r="P35" s="12"/>
      <c r="Q35" s="18"/>
      <c r="T35" s="12"/>
      <c r="U35" s="31" t="s">
        <v>540</v>
      </c>
      <c r="Y35" s="31" t="s">
        <v>299</v>
      </c>
      <c r="Z35" s="31" t="s">
        <v>427</v>
      </c>
      <c r="AC35" s="30"/>
      <c r="AF35" s="29"/>
      <c r="AK35" s="49" t="str">
        <f t="shared" si="7"/>
        <v>h</v>
      </c>
    </row>
    <row r="36" spans="1:37" ht="13.5" customHeight="1" x14ac:dyDescent="0.2">
      <c r="A36" s="12"/>
      <c r="B36" s="12"/>
      <c r="F36" s="17" t="s">
        <v>197</v>
      </c>
      <c r="G36" s="16"/>
      <c r="H36" s="12" t="str">
        <f t="shared" si="1"/>
        <v/>
      </c>
      <c r="I36" s="12" t="str">
        <f t="shared" si="5"/>
        <v>一般会計</v>
      </c>
      <c r="K36" s="12"/>
      <c r="L36" s="12"/>
      <c r="O36" s="12"/>
      <c r="P36" s="12"/>
      <c r="Q36" s="18"/>
      <c r="T36" s="12"/>
      <c r="Y36" s="31" t="s">
        <v>300</v>
      </c>
      <c r="Z36" s="31" t="s">
        <v>428</v>
      </c>
      <c r="AF36" s="29"/>
      <c r="AK36" s="4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301</v>
      </c>
      <c r="Z37" s="31" t="s">
        <v>429</v>
      </c>
      <c r="AF37" s="29"/>
      <c r="AK37" s="49" t="str">
        <f t="shared" si="7"/>
        <v>j</v>
      </c>
    </row>
    <row r="38" spans="1:37" x14ac:dyDescent="0.2">
      <c r="A38" s="12"/>
      <c r="B38" s="12"/>
      <c r="F38" s="12"/>
      <c r="G38" s="18"/>
      <c r="K38" s="12"/>
      <c r="L38" s="12"/>
      <c r="O38" s="12"/>
      <c r="P38" s="12"/>
      <c r="Q38" s="18"/>
      <c r="T38" s="12"/>
      <c r="Y38" s="31" t="s">
        <v>302</v>
      </c>
      <c r="Z38" s="31" t="s">
        <v>430</v>
      </c>
      <c r="AF38" s="29"/>
      <c r="AK38" s="49" t="str">
        <f t="shared" si="7"/>
        <v>k</v>
      </c>
    </row>
    <row r="39" spans="1:37" x14ac:dyDescent="0.2">
      <c r="A39" s="12"/>
      <c r="B39" s="12"/>
      <c r="F39" s="12" t="str">
        <f>I37</f>
        <v>一般会計</v>
      </c>
      <c r="G39" s="18"/>
      <c r="K39" s="12"/>
      <c r="L39" s="12"/>
      <c r="O39" s="12"/>
      <c r="P39" s="12"/>
      <c r="Q39" s="18"/>
      <c r="T39" s="12"/>
      <c r="U39" s="31" t="s">
        <v>542</v>
      </c>
      <c r="Y39" s="31" t="s">
        <v>303</v>
      </c>
      <c r="Z39" s="31" t="s">
        <v>431</v>
      </c>
      <c r="AF39" s="29"/>
      <c r="AK39" s="49" t="str">
        <f t="shared" si="7"/>
        <v>l</v>
      </c>
    </row>
    <row r="40" spans="1:37" x14ac:dyDescent="0.2">
      <c r="A40" s="12"/>
      <c r="B40" s="12"/>
      <c r="F40" s="12"/>
      <c r="G40" s="18"/>
      <c r="K40" s="12"/>
      <c r="L40" s="12"/>
      <c r="O40" s="12"/>
      <c r="P40" s="12"/>
      <c r="Q40" s="18"/>
      <c r="T40" s="12"/>
      <c r="U40" s="31"/>
      <c r="Y40" s="31" t="s">
        <v>304</v>
      </c>
      <c r="Z40" s="31" t="s">
        <v>432</v>
      </c>
      <c r="AF40" s="29"/>
      <c r="AK40" s="49" t="str">
        <f t="shared" si="7"/>
        <v>m</v>
      </c>
    </row>
    <row r="41" spans="1:37" x14ac:dyDescent="0.2">
      <c r="A41" s="12"/>
      <c r="B41" s="12"/>
      <c r="F41" s="12"/>
      <c r="G41" s="18"/>
      <c r="K41" s="12"/>
      <c r="L41" s="12"/>
      <c r="O41" s="12"/>
      <c r="P41" s="12"/>
      <c r="Q41" s="18"/>
      <c r="T41" s="12"/>
      <c r="U41" s="31" t="s">
        <v>244</v>
      </c>
      <c r="Y41" s="31" t="s">
        <v>305</v>
      </c>
      <c r="Z41" s="31" t="s">
        <v>433</v>
      </c>
      <c r="AF41" s="29"/>
      <c r="AK41" s="49" t="str">
        <f t="shared" si="7"/>
        <v>n</v>
      </c>
    </row>
    <row r="42" spans="1:37" x14ac:dyDescent="0.2">
      <c r="A42" s="12"/>
      <c r="B42" s="12"/>
      <c r="F42" s="12"/>
      <c r="G42" s="18"/>
      <c r="K42" s="12"/>
      <c r="L42" s="12"/>
      <c r="O42" s="12"/>
      <c r="P42" s="12"/>
      <c r="Q42" s="18"/>
      <c r="T42" s="12"/>
      <c r="U42" s="31" t="s">
        <v>254</v>
      </c>
      <c r="Y42" s="31" t="s">
        <v>306</v>
      </c>
      <c r="Z42" s="31" t="s">
        <v>434</v>
      </c>
      <c r="AF42" s="29"/>
      <c r="AK42" s="49" t="str">
        <f t="shared" si="7"/>
        <v>o</v>
      </c>
    </row>
    <row r="43" spans="1:37" x14ac:dyDescent="0.2">
      <c r="A43" s="12"/>
      <c r="B43" s="12"/>
      <c r="F43" s="12"/>
      <c r="G43" s="18"/>
      <c r="K43" s="12"/>
      <c r="L43" s="12"/>
      <c r="O43" s="12"/>
      <c r="P43" s="12"/>
      <c r="Q43" s="18"/>
      <c r="T43" s="12"/>
      <c r="Y43" s="31" t="s">
        <v>307</v>
      </c>
      <c r="Z43" s="31" t="s">
        <v>435</v>
      </c>
      <c r="AF43" s="29"/>
      <c r="AK43" s="49" t="str">
        <f t="shared" si="7"/>
        <v>p</v>
      </c>
    </row>
    <row r="44" spans="1:37" x14ac:dyDescent="0.2">
      <c r="A44" s="12"/>
      <c r="B44" s="12"/>
      <c r="F44" s="12"/>
      <c r="G44" s="18"/>
      <c r="K44" s="12"/>
      <c r="L44" s="12"/>
      <c r="O44" s="12"/>
      <c r="P44" s="12"/>
      <c r="Q44" s="18"/>
      <c r="T44" s="12"/>
      <c r="Y44" s="31" t="s">
        <v>308</v>
      </c>
      <c r="Z44" s="31" t="s">
        <v>436</v>
      </c>
      <c r="AF44" s="29"/>
      <c r="AK44" s="49" t="str">
        <f t="shared" si="7"/>
        <v>q</v>
      </c>
    </row>
    <row r="45" spans="1:37" x14ac:dyDescent="0.2">
      <c r="A45" s="12"/>
      <c r="B45" s="12"/>
      <c r="F45" s="12"/>
      <c r="G45" s="18"/>
      <c r="K45" s="12"/>
      <c r="L45" s="12"/>
      <c r="O45" s="12"/>
      <c r="P45" s="12"/>
      <c r="Q45" s="18"/>
      <c r="T45" s="12"/>
      <c r="U45" s="28" t="s">
        <v>153</v>
      </c>
      <c r="Y45" s="31" t="s">
        <v>309</v>
      </c>
      <c r="Z45" s="31" t="s">
        <v>437</v>
      </c>
      <c r="AF45" s="29"/>
      <c r="AK45" s="49" t="str">
        <f t="shared" si="7"/>
        <v>r</v>
      </c>
    </row>
    <row r="46" spans="1:37" x14ac:dyDescent="0.2">
      <c r="A46" s="12"/>
      <c r="B46" s="12"/>
      <c r="F46" s="12"/>
      <c r="G46" s="18"/>
      <c r="K46" s="12"/>
      <c r="L46" s="12"/>
      <c r="O46" s="12"/>
      <c r="P46" s="12"/>
      <c r="Q46" s="18"/>
      <c r="T46" s="12"/>
      <c r="U46" s="87" t="s">
        <v>567</v>
      </c>
      <c r="Y46" s="31" t="s">
        <v>310</v>
      </c>
      <c r="Z46" s="31" t="s">
        <v>438</v>
      </c>
      <c r="AF46" s="29"/>
      <c r="AK46" s="49" t="str">
        <f t="shared" si="7"/>
        <v>s</v>
      </c>
    </row>
    <row r="47" spans="1:37" x14ac:dyDescent="0.2">
      <c r="A47" s="12"/>
      <c r="B47" s="12"/>
      <c r="F47" s="12"/>
      <c r="G47" s="18"/>
      <c r="K47" s="12"/>
      <c r="L47" s="12"/>
      <c r="O47" s="12"/>
      <c r="P47" s="12"/>
      <c r="Q47" s="18"/>
      <c r="T47" s="12"/>
      <c r="Y47" s="31" t="s">
        <v>311</v>
      </c>
      <c r="Z47" s="31" t="s">
        <v>439</v>
      </c>
      <c r="AF47" s="29"/>
      <c r="AK47" s="49" t="str">
        <f t="shared" si="7"/>
        <v>t</v>
      </c>
    </row>
    <row r="48" spans="1:37" x14ac:dyDescent="0.2">
      <c r="A48" s="12"/>
      <c r="B48" s="12"/>
      <c r="F48" s="12"/>
      <c r="G48" s="18"/>
      <c r="K48" s="12"/>
      <c r="L48" s="12"/>
      <c r="O48" s="12"/>
      <c r="P48" s="12"/>
      <c r="Q48" s="18"/>
      <c r="T48" s="12"/>
      <c r="U48" s="87">
        <v>2021</v>
      </c>
      <c r="Y48" s="31" t="s">
        <v>312</v>
      </c>
      <c r="Z48" s="31" t="s">
        <v>440</v>
      </c>
      <c r="AF48" s="29"/>
      <c r="AK48" s="49" t="str">
        <f t="shared" si="7"/>
        <v>u</v>
      </c>
    </row>
    <row r="49" spans="1:37" x14ac:dyDescent="0.2">
      <c r="A49" s="12"/>
      <c r="B49" s="12"/>
      <c r="F49" s="12"/>
      <c r="G49" s="18"/>
      <c r="K49" s="12"/>
      <c r="L49" s="12"/>
      <c r="O49" s="12"/>
      <c r="P49" s="12"/>
      <c r="Q49" s="18"/>
      <c r="T49" s="12"/>
      <c r="U49" s="87">
        <v>2022</v>
      </c>
      <c r="Y49" s="31" t="s">
        <v>313</v>
      </c>
      <c r="Z49" s="31" t="s">
        <v>441</v>
      </c>
      <c r="AF49" s="29"/>
      <c r="AK49" s="49" t="str">
        <f t="shared" si="7"/>
        <v>v</v>
      </c>
    </row>
    <row r="50" spans="1:37" x14ac:dyDescent="0.2">
      <c r="A50" s="12"/>
      <c r="B50" s="12"/>
      <c r="F50" s="12"/>
      <c r="G50" s="18"/>
      <c r="K50" s="12"/>
      <c r="L50" s="12"/>
      <c r="O50" s="12"/>
      <c r="P50" s="12"/>
      <c r="Q50" s="18"/>
      <c r="T50" s="12"/>
      <c r="U50" s="87">
        <v>2023</v>
      </c>
      <c r="Y50" s="31" t="s">
        <v>314</v>
      </c>
      <c r="Z50" s="31" t="s">
        <v>442</v>
      </c>
      <c r="AF50" s="29"/>
    </row>
    <row r="51" spans="1:37" x14ac:dyDescent="0.2">
      <c r="A51" s="12"/>
      <c r="B51" s="12"/>
      <c r="F51" s="12"/>
      <c r="G51" s="18"/>
      <c r="K51" s="12"/>
      <c r="L51" s="12"/>
      <c r="O51" s="12"/>
      <c r="P51" s="12"/>
      <c r="Q51" s="18"/>
      <c r="T51" s="12"/>
      <c r="U51" s="87">
        <v>2024</v>
      </c>
      <c r="Y51" s="31" t="s">
        <v>315</v>
      </c>
      <c r="Z51" s="31" t="s">
        <v>443</v>
      </c>
      <c r="AF51" s="29"/>
    </row>
    <row r="52" spans="1:37" x14ac:dyDescent="0.2">
      <c r="A52" s="12"/>
      <c r="B52" s="12"/>
      <c r="F52" s="12"/>
      <c r="G52" s="18"/>
      <c r="K52" s="12"/>
      <c r="L52" s="12"/>
      <c r="O52" s="12"/>
      <c r="P52" s="12"/>
      <c r="Q52" s="18"/>
      <c r="T52" s="12"/>
      <c r="U52" s="87">
        <v>2025</v>
      </c>
      <c r="Y52" s="31" t="s">
        <v>316</v>
      </c>
      <c r="Z52" s="31" t="s">
        <v>444</v>
      </c>
      <c r="AF52" s="29"/>
    </row>
    <row r="53" spans="1:37" x14ac:dyDescent="0.2">
      <c r="A53" s="12"/>
      <c r="B53" s="12"/>
      <c r="F53" s="12"/>
      <c r="G53" s="18"/>
      <c r="K53" s="12"/>
      <c r="L53" s="12"/>
      <c r="O53" s="12"/>
      <c r="P53" s="12"/>
      <c r="Q53" s="18"/>
      <c r="T53" s="12"/>
      <c r="U53" s="87">
        <v>2026</v>
      </c>
      <c r="Y53" s="31" t="s">
        <v>317</v>
      </c>
      <c r="Z53" s="31" t="s">
        <v>445</v>
      </c>
      <c r="AF53" s="29"/>
    </row>
    <row r="54" spans="1:37" x14ac:dyDescent="0.2">
      <c r="A54" s="12"/>
      <c r="B54" s="12"/>
      <c r="F54" s="12"/>
      <c r="G54" s="18"/>
      <c r="K54" s="12"/>
      <c r="L54" s="12"/>
      <c r="O54" s="12"/>
      <c r="P54" s="19"/>
      <c r="Q54" s="18"/>
      <c r="T54" s="12"/>
      <c r="Y54" s="31" t="s">
        <v>318</v>
      </c>
      <c r="Z54" s="31" t="s">
        <v>446</v>
      </c>
      <c r="AF54" s="29"/>
    </row>
    <row r="55" spans="1:37" x14ac:dyDescent="0.2">
      <c r="A55" s="12"/>
      <c r="B55" s="12"/>
      <c r="F55" s="12"/>
      <c r="G55" s="18"/>
      <c r="K55" s="12"/>
      <c r="L55" s="12"/>
      <c r="O55" s="12"/>
      <c r="P55" s="12"/>
      <c r="Q55" s="18"/>
      <c r="T55" s="12"/>
      <c r="Y55" s="31" t="s">
        <v>319</v>
      </c>
      <c r="Z55" s="31" t="s">
        <v>447</v>
      </c>
      <c r="AF55" s="29"/>
    </row>
    <row r="56" spans="1:37" x14ac:dyDescent="0.2">
      <c r="A56" s="12"/>
      <c r="B56" s="12"/>
      <c r="F56" s="12"/>
      <c r="G56" s="18"/>
      <c r="K56" s="12"/>
      <c r="L56" s="12"/>
      <c r="O56" s="12"/>
      <c r="P56" s="12"/>
      <c r="Q56" s="18"/>
      <c r="T56" s="12"/>
      <c r="U56" s="87">
        <v>20</v>
      </c>
      <c r="Y56" s="31" t="s">
        <v>320</v>
      </c>
      <c r="Z56" s="31" t="s">
        <v>448</v>
      </c>
      <c r="AF56" s="29"/>
    </row>
    <row r="57" spans="1:37" x14ac:dyDescent="0.2">
      <c r="A57" s="12"/>
      <c r="B57" s="12"/>
      <c r="F57" s="12"/>
      <c r="G57" s="18"/>
      <c r="K57" s="12"/>
      <c r="L57" s="12"/>
      <c r="O57" s="12"/>
      <c r="P57" s="12"/>
      <c r="Q57" s="18"/>
      <c r="T57" s="12"/>
      <c r="U57" s="31" t="s">
        <v>518</v>
      </c>
      <c r="Y57" s="31" t="s">
        <v>321</v>
      </c>
      <c r="Z57" s="31" t="s">
        <v>449</v>
      </c>
      <c r="AF57" s="29"/>
    </row>
    <row r="58" spans="1:37" x14ac:dyDescent="0.2">
      <c r="A58" s="12"/>
      <c r="B58" s="12"/>
      <c r="F58" s="12"/>
      <c r="G58" s="18"/>
      <c r="K58" s="12"/>
      <c r="L58" s="12"/>
      <c r="O58" s="12"/>
      <c r="P58" s="12"/>
      <c r="Q58" s="18"/>
      <c r="T58" s="12"/>
      <c r="U58" s="31" t="s">
        <v>519</v>
      </c>
      <c r="Y58" s="31" t="s">
        <v>322</v>
      </c>
      <c r="Z58" s="31" t="s">
        <v>450</v>
      </c>
      <c r="AF58" s="29"/>
    </row>
    <row r="59" spans="1:37" x14ac:dyDescent="0.2">
      <c r="A59" s="12"/>
      <c r="B59" s="12"/>
      <c r="F59" s="12"/>
      <c r="G59" s="18"/>
      <c r="K59" s="12"/>
      <c r="L59" s="12"/>
      <c r="O59" s="12"/>
      <c r="P59" s="12"/>
      <c r="Q59" s="18"/>
      <c r="T59" s="12"/>
      <c r="Y59" s="31" t="s">
        <v>323</v>
      </c>
      <c r="Z59" s="31" t="s">
        <v>451</v>
      </c>
      <c r="AF59" s="29"/>
    </row>
    <row r="60" spans="1:37" x14ac:dyDescent="0.2">
      <c r="A60" s="12"/>
      <c r="B60" s="12"/>
      <c r="F60" s="12"/>
      <c r="G60" s="18"/>
      <c r="K60" s="12"/>
      <c r="L60" s="12"/>
      <c r="O60" s="12"/>
      <c r="P60" s="12"/>
      <c r="Q60" s="18"/>
      <c r="T60" s="12"/>
      <c r="Y60" s="31" t="s">
        <v>324</v>
      </c>
      <c r="Z60" s="31" t="s">
        <v>452</v>
      </c>
      <c r="AF60" s="29"/>
    </row>
    <row r="61" spans="1:37" x14ac:dyDescent="0.2">
      <c r="A61" s="12"/>
      <c r="B61" s="12"/>
      <c r="F61" s="12"/>
      <c r="G61" s="18"/>
      <c r="K61" s="12"/>
      <c r="L61" s="12"/>
      <c r="O61" s="12"/>
      <c r="P61" s="12"/>
      <c r="Q61" s="18"/>
      <c r="T61" s="12"/>
      <c r="Y61" s="31" t="s">
        <v>325</v>
      </c>
      <c r="Z61" s="31" t="s">
        <v>453</v>
      </c>
      <c r="AF61" s="29"/>
    </row>
    <row r="62" spans="1:37" x14ac:dyDescent="0.2">
      <c r="A62" s="12"/>
      <c r="B62" s="12"/>
      <c r="F62" s="12"/>
      <c r="G62" s="18"/>
      <c r="K62" s="12"/>
      <c r="L62" s="12"/>
      <c r="O62" s="12"/>
      <c r="P62" s="12"/>
      <c r="Q62" s="18"/>
      <c r="T62" s="12"/>
      <c r="Y62" s="31" t="s">
        <v>326</v>
      </c>
      <c r="Z62" s="31" t="s">
        <v>454</v>
      </c>
      <c r="AF62" s="29"/>
    </row>
    <row r="63" spans="1:37" x14ac:dyDescent="0.2">
      <c r="A63" s="12"/>
      <c r="B63" s="12"/>
      <c r="F63" s="12"/>
      <c r="G63" s="18"/>
      <c r="K63" s="12"/>
      <c r="L63" s="12"/>
      <c r="O63" s="12"/>
      <c r="P63" s="12"/>
      <c r="Q63" s="18"/>
      <c r="T63" s="12"/>
      <c r="Y63" s="31" t="s">
        <v>327</v>
      </c>
      <c r="Z63" s="31" t="s">
        <v>455</v>
      </c>
      <c r="AF63" s="29"/>
    </row>
    <row r="64" spans="1:37" x14ac:dyDescent="0.2">
      <c r="A64" s="12"/>
      <c r="B64" s="12"/>
      <c r="F64" s="12"/>
      <c r="G64" s="18"/>
      <c r="K64" s="12"/>
      <c r="L64" s="12"/>
      <c r="O64" s="12"/>
      <c r="P64" s="12"/>
      <c r="Q64" s="18"/>
      <c r="T64" s="12"/>
      <c r="Y64" s="31" t="s">
        <v>328</v>
      </c>
      <c r="Z64" s="31" t="s">
        <v>456</v>
      </c>
      <c r="AF64" s="29"/>
    </row>
    <row r="65" spans="1:32" x14ac:dyDescent="0.2">
      <c r="A65" s="12"/>
      <c r="B65" s="12"/>
      <c r="F65" s="12"/>
      <c r="G65" s="18"/>
      <c r="K65" s="12"/>
      <c r="L65" s="12"/>
      <c r="O65" s="12"/>
      <c r="P65" s="12"/>
      <c r="Q65" s="18"/>
      <c r="T65" s="12"/>
      <c r="Y65" s="31" t="s">
        <v>329</v>
      </c>
      <c r="Z65" s="31" t="s">
        <v>457</v>
      </c>
      <c r="AF65" s="29"/>
    </row>
    <row r="66" spans="1:32" x14ac:dyDescent="0.2">
      <c r="A66" s="12"/>
      <c r="B66" s="12"/>
      <c r="F66" s="12"/>
      <c r="G66" s="18"/>
      <c r="K66" s="12"/>
      <c r="L66" s="12"/>
      <c r="O66" s="12"/>
      <c r="P66" s="12"/>
      <c r="Q66" s="18"/>
      <c r="T66" s="12"/>
      <c r="Y66" s="31" t="s">
        <v>60</v>
      </c>
      <c r="Z66" s="31" t="s">
        <v>458</v>
      </c>
      <c r="AF66" s="29"/>
    </row>
    <row r="67" spans="1:32" x14ac:dyDescent="0.2">
      <c r="A67" s="12"/>
      <c r="B67" s="12"/>
      <c r="F67" s="12"/>
      <c r="G67" s="18"/>
      <c r="K67" s="12"/>
      <c r="L67" s="12"/>
      <c r="O67" s="12"/>
      <c r="P67" s="12"/>
      <c r="Q67" s="18"/>
      <c r="T67" s="12"/>
      <c r="Y67" s="31" t="s">
        <v>330</v>
      </c>
      <c r="Z67" s="31" t="s">
        <v>459</v>
      </c>
      <c r="AF67" s="29"/>
    </row>
    <row r="68" spans="1:32" x14ac:dyDescent="0.2">
      <c r="A68" s="12"/>
      <c r="B68" s="12"/>
      <c r="F68" s="12"/>
      <c r="G68" s="18"/>
      <c r="K68" s="12"/>
      <c r="L68" s="12"/>
      <c r="O68" s="12"/>
      <c r="P68" s="12"/>
      <c r="Q68" s="18"/>
      <c r="T68" s="12"/>
      <c r="Y68" s="31" t="s">
        <v>331</v>
      </c>
      <c r="Z68" s="31" t="s">
        <v>460</v>
      </c>
      <c r="AF68" s="29"/>
    </row>
    <row r="69" spans="1:32" x14ac:dyDescent="0.2">
      <c r="A69" s="12"/>
      <c r="B69" s="12"/>
      <c r="F69" s="12"/>
      <c r="G69" s="18"/>
      <c r="K69" s="12"/>
      <c r="L69" s="12"/>
      <c r="O69" s="12"/>
      <c r="P69" s="12"/>
      <c r="Q69" s="18"/>
      <c r="T69" s="12"/>
      <c r="Y69" s="31" t="s">
        <v>332</v>
      </c>
      <c r="Z69" s="31" t="s">
        <v>461</v>
      </c>
      <c r="AF69" s="29"/>
    </row>
    <row r="70" spans="1:32" x14ac:dyDescent="0.2">
      <c r="A70" s="12"/>
      <c r="B70" s="12"/>
      <c r="Y70" s="31" t="s">
        <v>333</v>
      </c>
      <c r="Z70" s="31" t="s">
        <v>462</v>
      </c>
    </row>
    <row r="71" spans="1:32" x14ac:dyDescent="0.2">
      <c r="Y71" s="31" t="s">
        <v>334</v>
      </c>
      <c r="Z71" s="31" t="s">
        <v>463</v>
      </c>
    </row>
    <row r="72" spans="1:32" x14ac:dyDescent="0.2">
      <c r="Y72" s="31" t="s">
        <v>335</v>
      </c>
      <c r="Z72" s="31" t="s">
        <v>464</v>
      </c>
    </row>
    <row r="73" spans="1:32" x14ac:dyDescent="0.2">
      <c r="Y73" s="31" t="s">
        <v>336</v>
      </c>
      <c r="Z73" s="31" t="s">
        <v>465</v>
      </c>
    </row>
    <row r="74" spans="1:32" x14ac:dyDescent="0.2">
      <c r="Y74" s="31" t="s">
        <v>337</v>
      </c>
      <c r="Z74" s="31" t="s">
        <v>466</v>
      </c>
    </row>
    <row r="75" spans="1:32" x14ac:dyDescent="0.2">
      <c r="Y75" s="31" t="s">
        <v>338</v>
      </c>
      <c r="Z75" s="31" t="s">
        <v>467</v>
      </c>
    </row>
    <row r="76" spans="1:32" x14ac:dyDescent="0.2">
      <c r="Y76" s="31" t="s">
        <v>339</v>
      </c>
      <c r="Z76" s="31" t="s">
        <v>468</v>
      </c>
    </row>
    <row r="77" spans="1:32" x14ac:dyDescent="0.2">
      <c r="Y77" s="31" t="s">
        <v>340</v>
      </c>
      <c r="Z77" s="31" t="s">
        <v>469</v>
      </c>
    </row>
    <row r="78" spans="1:32" x14ac:dyDescent="0.2">
      <c r="Y78" s="31" t="s">
        <v>341</v>
      </c>
      <c r="Z78" s="31" t="s">
        <v>470</v>
      </c>
    </row>
    <row r="79" spans="1:32" x14ac:dyDescent="0.2">
      <c r="Y79" s="31" t="s">
        <v>342</v>
      </c>
      <c r="Z79" s="31" t="s">
        <v>471</v>
      </c>
    </row>
    <row r="80" spans="1:32" x14ac:dyDescent="0.2">
      <c r="Y80" s="31" t="s">
        <v>343</v>
      </c>
      <c r="Z80" s="31" t="s">
        <v>472</v>
      </c>
    </row>
    <row r="81" spans="25:26" x14ac:dyDescent="0.2">
      <c r="Y81" s="31" t="s">
        <v>344</v>
      </c>
      <c r="Z81" s="31" t="s">
        <v>473</v>
      </c>
    </row>
    <row r="82" spans="25:26" x14ac:dyDescent="0.2">
      <c r="Y82" s="31" t="s">
        <v>345</v>
      </c>
      <c r="Z82" s="31" t="s">
        <v>474</v>
      </c>
    </row>
    <row r="83" spans="25:26" x14ac:dyDescent="0.2">
      <c r="Y83" s="31" t="s">
        <v>346</v>
      </c>
      <c r="Z83" s="31" t="s">
        <v>475</v>
      </c>
    </row>
    <row r="84" spans="25:26" x14ac:dyDescent="0.2">
      <c r="Y84" s="31" t="s">
        <v>347</v>
      </c>
      <c r="Z84" s="31" t="s">
        <v>476</v>
      </c>
    </row>
    <row r="85" spans="25:26" x14ac:dyDescent="0.2">
      <c r="Y85" s="31" t="s">
        <v>348</v>
      </c>
      <c r="Z85" s="31" t="s">
        <v>477</v>
      </c>
    </row>
    <row r="86" spans="25:26" x14ac:dyDescent="0.2">
      <c r="Y86" s="31" t="s">
        <v>349</v>
      </c>
      <c r="Z86" s="31" t="s">
        <v>478</v>
      </c>
    </row>
    <row r="87" spans="25:26" x14ac:dyDescent="0.2">
      <c r="Y87" s="31" t="s">
        <v>350</v>
      </c>
      <c r="Z87" s="31" t="s">
        <v>479</v>
      </c>
    </row>
    <row r="88" spans="25:26" x14ac:dyDescent="0.2">
      <c r="Y88" s="31" t="s">
        <v>351</v>
      </c>
      <c r="Z88" s="31" t="s">
        <v>480</v>
      </c>
    </row>
    <row r="89" spans="25:26" x14ac:dyDescent="0.2">
      <c r="Y89" s="31" t="s">
        <v>352</v>
      </c>
      <c r="Z89" s="31" t="s">
        <v>481</v>
      </c>
    </row>
    <row r="90" spans="25:26" x14ac:dyDescent="0.2">
      <c r="Y90" s="31" t="s">
        <v>353</v>
      </c>
      <c r="Z90" s="31" t="s">
        <v>482</v>
      </c>
    </row>
    <row r="91" spans="25:26" x14ac:dyDescent="0.2">
      <c r="Y91" s="31" t="s">
        <v>354</v>
      </c>
      <c r="Z91" s="31" t="s">
        <v>483</v>
      </c>
    </row>
    <row r="92" spans="25:26" x14ac:dyDescent="0.2">
      <c r="Y92" s="31" t="s">
        <v>355</v>
      </c>
      <c r="Z92" s="31" t="s">
        <v>484</v>
      </c>
    </row>
    <row r="93" spans="25:26" x14ac:dyDescent="0.2">
      <c r="Y93" s="31" t="s">
        <v>356</v>
      </c>
      <c r="Z93" s="31" t="s">
        <v>485</v>
      </c>
    </row>
    <row r="94" spans="25:26" x14ac:dyDescent="0.2">
      <c r="Y94" s="31" t="s">
        <v>357</v>
      </c>
      <c r="Z94" s="31" t="s">
        <v>486</v>
      </c>
    </row>
    <row r="95" spans="25:26" x14ac:dyDescent="0.2">
      <c r="Y95" s="31" t="s">
        <v>358</v>
      </c>
      <c r="Z95" s="31" t="s">
        <v>487</v>
      </c>
    </row>
    <row r="96" spans="25:26" x14ac:dyDescent="0.2">
      <c r="Y96" s="31" t="s">
        <v>262</v>
      </c>
      <c r="Z96" s="31" t="s">
        <v>488</v>
      </c>
    </row>
    <row r="97" spans="25:26" x14ac:dyDescent="0.2">
      <c r="Y97" s="31" t="s">
        <v>359</v>
      </c>
      <c r="Z97" s="31" t="s">
        <v>489</v>
      </c>
    </row>
    <row r="98" spans="25:26" x14ac:dyDescent="0.2">
      <c r="Y98" s="31" t="s">
        <v>360</v>
      </c>
      <c r="Z98" s="31" t="s">
        <v>490</v>
      </c>
    </row>
    <row r="99" spans="25:26" x14ac:dyDescent="0.2">
      <c r="Y99" s="31" t="s">
        <v>390</v>
      </c>
      <c r="Z99" s="31" t="s">
        <v>491</v>
      </c>
    </row>
    <row r="100" spans="25:26" x14ac:dyDescent="0.2">
      <c r="Y100" s="31" t="s">
        <v>570</v>
      </c>
      <c r="Z100" s="31"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0"/>
  <sheetViews>
    <sheetView view="pageBreakPreview" zoomScale="70" zoomScaleNormal="75" zoomScaleSheetLayoutView="7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1" ht="23.25" customHeight="1" thickBot="1" x14ac:dyDescent="0.25">
      <c r="AP1" s="34"/>
      <c r="AQ1" s="34"/>
      <c r="AR1" s="34"/>
      <c r="AS1" s="34"/>
      <c r="AT1" s="34"/>
      <c r="AU1" s="34"/>
      <c r="AV1" s="34"/>
      <c r="AW1" s="35"/>
    </row>
    <row r="2" spans="1:51" ht="36" customHeight="1" x14ac:dyDescent="0.2">
      <c r="A2" s="694" t="s">
        <v>26</v>
      </c>
      <c r="B2" s="695"/>
      <c r="C2" s="695"/>
      <c r="D2" s="695"/>
      <c r="E2" s="695"/>
      <c r="F2" s="696"/>
      <c r="G2" s="156" t="s">
        <v>672</v>
      </c>
      <c r="H2" s="157"/>
      <c r="I2" s="157"/>
      <c r="J2" s="157"/>
      <c r="K2" s="157"/>
      <c r="L2" s="157"/>
      <c r="M2" s="157"/>
      <c r="N2" s="157"/>
      <c r="O2" s="157"/>
      <c r="P2" s="157"/>
      <c r="Q2" s="157"/>
      <c r="R2" s="157"/>
      <c r="S2" s="157"/>
      <c r="T2" s="157"/>
      <c r="U2" s="157"/>
      <c r="V2" s="157"/>
      <c r="W2" s="157"/>
      <c r="X2" s="157"/>
      <c r="Y2" s="157"/>
      <c r="Z2" s="157"/>
      <c r="AA2" s="157"/>
      <c r="AB2" s="158"/>
      <c r="AC2" s="156" t="s">
        <v>673</v>
      </c>
      <c r="AD2" s="701"/>
      <c r="AE2" s="701"/>
      <c r="AF2" s="701"/>
      <c r="AG2" s="701"/>
      <c r="AH2" s="701"/>
      <c r="AI2" s="701"/>
      <c r="AJ2" s="701"/>
      <c r="AK2" s="701"/>
      <c r="AL2" s="701"/>
      <c r="AM2" s="701"/>
      <c r="AN2" s="701"/>
      <c r="AO2" s="701"/>
      <c r="AP2" s="701"/>
      <c r="AQ2" s="701"/>
      <c r="AR2" s="701"/>
      <c r="AS2" s="701"/>
      <c r="AT2" s="701"/>
      <c r="AU2" s="701"/>
      <c r="AV2" s="701"/>
      <c r="AW2" s="701"/>
      <c r="AX2" s="702"/>
      <c r="AY2">
        <f>COUNTA($G$4,$AC$4)</f>
        <v>2</v>
      </c>
    </row>
    <row r="3" spans="1:51" ht="24.6" customHeight="1" x14ac:dyDescent="0.2">
      <c r="A3" s="691"/>
      <c r="B3" s="692"/>
      <c r="C3" s="692"/>
      <c r="D3" s="692"/>
      <c r="E3" s="692"/>
      <c r="F3" s="693"/>
      <c r="G3" s="160" t="s">
        <v>15</v>
      </c>
      <c r="H3" s="161"/>
      <c r="I3" s="161"/>
      <c r="J3" s="161"/>
      <c r="K3" s="161"/>
      <c r="L3" s="162" t="s">
        <v>16</v>
      </c>
      <c r="M3" s="161"/>
      <c r="N3" s="161"/>
      <c r="O3" s="161"/>
      <c r="P3" s="161"/>
      <c r="Q3" s="161"/>
      <c r="R3" s="161"/>
      <c r="S3" s="161"/>
      <c r="T3" s="161"/>
      <c r="U3" s="161"/>
      <c r="V3" s="161"/>
      <c r="W3" s="161"/>
      <c r="X3" s="163"/>
      <c r="Y3" s="164" t="s">
        <v>17</v>
      </c>
      <c r="Z3" s="165"/>
      <c r="AA3" s="165"/>
      <c r="AB3" s="166"/>
      <c r="AC3" s="160" t="s">
        <v>15</v>
      </c>
      <c r="AD3" s="161"/>
      <c r="AE3" s="161"/>
      <c r="AF3" s="161"/>
      <c r="AG3" s="161"/>
      <c r="AH3" s="162" t="s">
        <v>16</v>
      </c>
      <c r="AI3" s="161"/>
      <c r="AJ3" s="161"/>
      <c r="AK3" s="161"/>
      <c r="AL3" s="161"/>
      <c r="AM3" s="161"/>
      <c r="AN3" s="161"/>
      <c r="AO3" s="161"/>
      <c r="AP3" s="161"/>
      <c r="AQ3" s="161"/>
      <c r="AR3" s="161"/>
      <c r="AS3" s="161"/>
      <c r="AT3" s="163"/>
      <c r="AU3" s="164" t="s">
        <v>17</v>
      </c>
      <c r="AV3" s="165"/>
      <c r="AW3" s="165"/>
      <c r="AX3" s="167"/>
      <c r="AY3" s="33">
        <f>$AY$2</f>
        <v>2</v>
      </c>
    </row>
    <row r="4" spans="1:51" ht="24.6" customHeight="1" x14ac:dyDescent="0.2">
      <c r="A4" s="691"/>
      <c r="B4" s="692"/>
      <c r="C4" s="692"/>
      <c r="D4" s="692"/>
      <c r="E4" s="692"/>
      <c r="F4" s="693"/>
      <c r="G4" s="146" t="s">
        <v>674</v>
      </c>
      <c r="H4" s="147"/>
      <c r="I4" s="147"/>
      <c r="J4" s="147"/>
      <c r="K4" s="148"/>
      <c r="L4" s="149" t="s">
        <v>675</v>
      </c>
      <c r="M4" s="150"/>
      <c r="N4" s="150"/>
      <c r="O4" s="150"/>
      <c r="P4" s="150"/>
      <c r="Q4" s="150"/>
      <c r="R4" s="150"/>
      <c r="S4" s="150"/>
      <c r="T4" s="150"/>
      <c r="U4" s="150"/>
      <c r="V4" s="150"/>
      <c r="W4" s="150"/>
      <c r="X4" s="151"/>
      <c r="Y4" s="152">
        <v>0.1</v>
      </c>
      <c r="Z4" s="153"/>
      <c r="AA4" s="153"/>
      <c r="AB4" s="154"/>
      <c r="AC4" s="146" t="s">
        <v>674</v>
      </c>
      <c r="AD4" s="147"/>
      <c r="AE4" s="147"/>
      <c r="AF4" s="147"/>
      <c r="AG4" s="148"/>
      <c r="AH4" s="149" t="s">
        <v>676</v>
      </c>
      <c r="AI4" s="150"/>
      <c r="AJ4" s="150"/>
      <c r="AK4" s="150"/>
      <c r="AL4" s="150"/>
      <c r="AM4" s="150"/>
      <c r="AN4" s="150"/>
      <c r="AO4" s="150"/>
      <c r="AP4" s="150"/>
      <c r="AQ4" s="150"/>
      <c r="AR4" s="150"/>
      <c r="AS4" s="150"/>
      <c r="AT4" s="151"/>
      <c r="AU4" s="152">
        <v>5.5</v>
      </c>
      <c r="AV4" s="153"/>
      <c r="AW4" s="153"/>
      <c r="AX4" s="155"/>
      <c r="AY4" s="33">
        <f t="shared" ref="AY4:AY5" si="0">$AY$2</f>
        <v>2</v>
      </c>
    </row>
    <row r="5" spans="1:51" ht="24.75" customHeight="1" thickBot="1" x14ac:dyDescent="0.25">
      <c r="A5" s="691"/>
      <c r="B5" s="692"/>
      <c r="C5" s="692"/>
      <c r="D5" s="692"/>
      <c r="E5" s="692"/>
      <c r="F5" s="693"/>
      <c r="G5" s="137" t="s">
        <v>18</v>
      </c>
      <c r="H5" s="138"/>
      <c r="I5" s="138"/>
      <c r="J5" s="138"/>
      <c r="K5" s="138"/>
      <c r="L5" s="139"/>
      <c r="M5" s="140"/>
      <c r="N5" s="140"/>
      <c r="O5" s="140"/>
      <c r="P5" s="140"/>
      <c r="Q5" s="140"/>
      <c r="R5" s="140"/>
      <c r="S5" s="140"/>
      <c r="T5" s="140"/>
      <c r="U5" s="140"/>
      <c r="V5" s="140"/>
      <c r="W5" s="140"/>
      <c r="X5" s="141"/>
      <c r="Y5" s="142">
        <f>SUM(Y4:AB4)</f>
        <v>0.1</v>
      </c>
      <c r="Z5" s="143"/>
      <c r="AA5" s="143"/>
      <c r="AB5" s="144"/>
      <c r="AC5" s="137" t="s">
        <v>18</v>
      </c>
      <c r="AD5" s="138"/>
      <c r="AE5" s="138"/>
      <c r="AF5" s="138"/>
      <c r="AG5" s="138"/>
      <c r="AH5" s="139"/>
      <c r="AI5" s="140"/>
      <c r="AJ5" s="140"/>
      <c r="AK5" s="140"/>
      <c r="AL5" s="140"/>
      <c r="AM5" s="140"/>
      <c r="AN5" s="140"/>
      <c r="AO5" s="140"/>
      <c r="AP5" s="140"/>
      <c r="AQ5" s="140"/>
      <c r="AR5" s="140"/>
      <c r="AS5" s="140"/>
      <c r="AT5" s="141"/>
      <c r="AU5" s="142">
        <f>SUM(AU4:AX4)</f>
        <v>5.5</v>
      </c>
      <c r="AV5" s="143"/>
      <c r="AW5" s="143"/>
      <c r="AX5" s="145"/>
      <c r="AY5" s="33">
        <f t="shared" si="0"/>
        <v>2</v>
      </c>
    </row>
    <row r="6" spans="1:51" ht="30" customHeight="1" x14ac:dyDescent="0.2">
      <c r="A6" s="691"/>
      <c r="B6" s="692"/>
      <c r="C6" s="692"/>
      <c r="D6" s="692"/>
      <c r="E6" s="692"/>
      <c r="F6" s="693"/>
      <c r="G6" s="156" t="s">
        <v>677</v>
      </c>
      <c r="H6" s="157"/>
      <c r="I6" s="157"/>
      <c r="J6" s="157"/>
      <c r="K6" s="157"/>
      <c r="L6" s="157"/>
      <c r="M6" s="157"/>
      <c r="N6" s="157"/>
      <c r="O6" s="157"/>
      <c r="P6" s="157"/>
      <c r="Q6" s="157"/>
      <c r="R6" s="157"/>
      <c r="S6" s="157"/>
      <c r="T6" s="157"/>
      <c r="U6" s="157"/>
      <c r="V6" s="157"/>
      <c r="W6" s="157"/>
      <c r="X6" s="157"/>
      <c r="Y6" s="157"/>
      <c r="Z6" s="157"/>
      <c r="AA6" s="157"/>
      <c r="AB6" s="158"/>
      <c r="AC6" s="156" t="s">
        <v>184</v>
      </c>
      <c r="AD6" s="157"/>
      <c r="AE6" s="157"/>
      <c r="AF6" s="157"/>
      <c r="AG6" s="157"/>
      <c r="AH6" s="157"/>
      <c r="AI6" s="157"/>
      <c r="AJ6" s="157"/>
      <c r="AK6" s="157"/>
      <c r="AL6" s="157"/>
      <c r="AM6" s="157"/>
      <c r="AN6" s="157"/>
      <c r="AO6" s="157"/>
      <c r="AP6" s="157"/>
      <c r="AQ6" s="157"/>
      <c r="AR6" s="157"/>
      <c r="AS6" s="157"/>
      <c r="AT6" s="157"/>
      <c r="AU6" s="157"/>
      <c r="AV6" s="157"/>
      <c r="AW6" s="157"/>
      <c r="AX6" s="159"/>
      <c r="AY6">
        <f>COUNTA($G$8,$AC$8)</f>
        <v>1</v>
      </c>
    </row>
    <row r="7" spans="1:51" ht="25.5" customHeight="1" x14ac:dyDescent="0.2">
      <c r="A7" s="691"/>
      <c r="B7" s="692"/>
      <c r="C7" s="692"/>
      <c r="D7" s="692"/>
      <c r="E7" s="692"/>
      <c r="F7" s="693"/>
      <c r="G7" s="160" t="s">
        <v>15</v>
      </c>
      <c r="H7" s="161"/>
      <c r="I7" s="161"/>
      <c r="J7" s="161"/>
      <c r="K7" s="161"/>
      <c r="L7" s="162" t="s">
        <v>16</v>
      </c>
      <c r="M7" s="161"/>
      <c r="N7" s="161"/>
      <c r="O7" s="161"/>
      <c r="P7" s="161"/>
      <c r="Q7" s="161"/>
      <c r="R7" s="161"/>
      <c r="S7" s="161"/>
      <c r="T7" s="161"/>
      <c r="U7" s="161"/>
      <c r="V7" s="161"/>
      <c r="W7" s="161"/>
      <c r="X7" s="163"/>
      <c r="Y7" s="164" t="s">
        <v>17</v>
      </c>
      <c r="Z7" s="165"/>
      <c r="AA7" s="165"/>
      <c r="AB7" s="166"/>
      <c r="AC7" s="160" t="s">
        <v>15</v>
      </c>
      <c r="AD7" s="161"/>
      <c r="AE7" s="161"/>
      <c r="AF7" s="161"/>
      <c r="AG7" s="161"/>
      <c r="AH7" s="162" t="s">
        <v>16</v>
      </c>
      <c r="AI7" s="161"/>
      <c r="AJ7" s="161"/>
      <c r="AK7" s="161"/>
      <c r="AL7" s="161"/>
      <c r="AM7" s="161"/>
      <c r="AN7" s="161"/>
      <c r="AO7" s="161"/>
      <c r="AP7" s="161"/>
      <c r="AQ7" s="161"/>
      <c r="AR7" s="161"/>
      <c r="AS7" s="161"/>
      <c r="AT7" s="163"/>
      <c r="AU7" s="164" t="s">
        <v>17</v>
      </c>
      <c r="AV7" s="165"/>
      <c r="AW7" s="165"/>
      <c r="AX7" s="167"/>
      <c r="AY7" s="33">
        <f>$AY$6</f>
        <v>1</v>
      </c>
    </row>
    <row r="8" spans="1:51" ht="24.6" customHeight="1" x14ac:dyDescent="0.2">
      <c r="A8" s="691"/>
      <c r="B8" s="692"/>
      <c r="C8" s="692"/>
      <c r="D8" s="692"/>
      <c r="E8" s="692"/>
      <c r="F8" s="693"/>
      <c r="G8" s="146" t="s">
        <v>678</v>
      </c>
      <c r="H8" s="147"/>
      <c r="I8" s="147"/>
      <c r="J8" s="147"/>
      <c r="K8" s="148"/>
      <c r="L8" s="149" t="s">
        <v>679</v>
      </c>
      <c r="M8" s="150"/>
      <c r="N8" s="150"/>
      <c r="O8" s="150"/>
      <c r="P8" s="150"/>
      <c r="Q8" s="150"/>
      <c r="R8" s="150"/>
      <c r="S8" s="150"/>
      <c r="T8" s="150"/>
      <c r="U8" s="150"/>
      <c r="V8" s="150"/>
      <c r="W8" s="150"/>
      <c r="X8" s="151"/>
      <c r="Y8" s="152">
        <v>5.2</v>
      </c>
      <c r="Z8" s="153"/>
      <c r="AA8" s="153"/>
      <c r="AB8" s="154"/>
      <c r="AC8" s="146"/>
      <c r="AD8" s="697"/>
      <c r="AE8" s="697"/>
      <c r="AF8" s="697"/>
      <c r="AG8" s="698"/>
      <c r="AH8" s="149"/>
      <c r="AI8" s="699"/>
      <c r="AJ8" s="699"/>
      <c r="AK8" s="699"/>
      <c r="AL8" s="699"/>
      <c r="AM8" s="699"/>
      <c r="AN8" s="699"/>
      <c r="AO8" s="699"/>
      <c r="AP8" s="699"/>
      <c r="AQ8" s="699"/>
      <c r="AR8" s="699"/>
      <c r="AS8" s="699"/>
      <c r="AT8" s="700"/>
      <c r="AU8" s="152"/>
      <c r="AV8" s="153"/>
      <c r="AW8" s="153"/>
      <c r="AX8" s="155"/>
      <c r="AY8" s="33">
        <f>$AY$6</f>
        <v>1</v>
      </c>
    </row>
    <row r="9" spans="1:51" ht="24.75" customHeight="1" x14ac:dyDescent="0.2">
      <c r="A9" s="691"/>
      <c r="B9" s="692"/>
      <c r="C9" s="692"/>
      <c r="D9" s="692"/>
      <c r="E9" s="692"/>
      <c r="F9" s="693"/>
      <c r="G9" s="137" t="s">
        <v>18</v>
      </c>
      <c r="H9" s="138"/>
      <c r="I9" s="138"/>
      <c r="J9" s="138"/>
      <c r="K9" s="138"/>
      <c r="L9" s="139"/>
      <c r="M9" s="140"/>
      <c r="N9" s="140"/>
      <c r="O9" s="140"/>
      <c r="P9" s="140"/>
      <c r="Q9" s="140"/>
      <c r="R9" s="140"/>
      <c r="S9" s="140"/>
      <c r="T9" s="140"/>
      <c r="U9" s="140"/>
      <c r="V9" s="140"/>
      <c r="W9" s="140"/>
      <c r="X9" s="141"/>
      <c r="Y9" s="142">
        <f>SUM(Y8:AB8)</f>
        <v>5.2</v>
      </c>
      <c r="Z9" s="143"/>
      <c r="AA9" s="143"/>
      <c r="AB9" s="144"/>
      <c r="AC9" s="137" t="s">
        <v>18</v>
      </c>
      <c r="AD9" s="138"/>
      <c r="AE9" s="138"/>
      <c r="AF9" s="138"/>
      <c r="AG9" s="138"/>
      <c r="AH9" s="139"/>
      <c r="AI9" s="140"/>
      <c r="AJ9" s="140"/>
      <c r="AK9" s="140"/>
      <c r="AL9" s="140"/>
      <c r="AM9" s="140"/>
      <c r="AN9" s="140"/>
      <c r="AO9" s="140"/>
      <c r="AP9" s="140"/>
      <c r="AQ9" s="140"/>
      <c r="AR9" s="140"/>
      <c r="AS9" s="140"/>
      <c r="AT9" s="141"/>
      <c r="AU9" s="142">
        <f>SUM(AU8:AX8)</f>
        <v>0</v>
      </c>
      <c r="AV9" s="143"/>
      <c r="AW9" s="143"/>
      <c r="AX9" s="145"/>
      <c r="AY9" s="33">
        <f>$AY$6</f>
        <v>1</v>
      </c>
    </row>
    <row r="10" spans="1:51" ht="24.75" customHeight="1" x14ac:dyDescent="0.2">
      <c r="A10" s="36"/>
      <c r="B10" s="36"/>
      <c r="C10" s="36"/>
      <c r="D10" s="36"/>
      <c r="E10" s="36"/>
      <c r="F10" s="36"/>
      <c r="G10" s="37"/>
      <c r="H10" s="37"/>
      <c r="I10" s="37"/>
      <c r="J10" s="37"/>
      <c r="K10" s="37"/>
      <c r="L10" s="38"/>
      <c r="M10" s="37"/>
      <c r="N10" s="37"/>
      <c r="O10" s="37"/>
      <c r="P10" s="37"/>
      <c r="Q10" s="37"/>
      <c r="R10" s="37"/>
      <c r="S10" s="37"/>
      <c r="T10" s="37"/>
      <c r="U10" s="37"/>
      <c r="V10" s="37"/>
      <c r="W10" s="37"/>
      <c r="X10" s="37"/>
      <c r="Y10" s="39"/>
      <c r="Z10" s="39"/>
      <c r="AA10" s="39"/>
      <c r="AB10" s="39"/>
      <c r="AC10" s="37"/>
      <c r="AD10" s="37"/>
      <c r="AE10" s="37"/>
      <c r="AF10" s="37"/>
      <c r="AG10" s="37"/>
      <c r="AH10" s="38"/>
      <c r="AI10" s="37"/>
      <c r="AJ10" s="37"/>
      <c r="AK10" s="37"/>
      <c r="AL10" s="37"/>
      <c r="AM10" s="37"/>
      <c r="AN10" s="37"/>
      <c r="AO10" s="37"/>
      <c r="AP10" s="37"/>
      <c r="AQ10" s="37"/>
      <c r="AR10" s="37"/>
      <c r="AS10" s="37"/>
      <c r="AT10" s="37"/>
      <c r="AU10" s="39"/>
      <c r="AV10" s="39"/>
      <c r="AW10" s="39"/>
      <c r="AX10" s="39"/>
    </row>
  </sheetData>
  <sheetProtection formatRows="0"/>
  <mergeCells count="41">
    <mergeCell ref="L4:X4"/>
    <mergeCell ref="Y4:AB4"/>
    <mergeCell ref="AC4:AG4"/>
    <mergeCell ref="AH4:AT4"/>
    <mergeCell ref="AU4:AX4"/>
    <mergeCell ref="A2:F9"/>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9:K9"/>
    <mergeCell ref="L9:X9"/>
    <mergeCell ref="Y9:AB9"/>
    <mergeCell ref="AC9:AG9"/>
    <mergeCell ref="AH9:AT9"/>
    <mergeCell ref="AU9:AX9"/>
  </mergeCells>
  <phoneticPr fontId="5"/>
  <conditionalFormatting sqref="Y5">
    <cfRule type="expression" dxfId="45" priority="275">
      <formula>IF(RIGHT(TEXT(Y5,"0.#"),1)=".",FALSE,TRUE)</formula>
    </cfRule>
    <cfRule type="expression" dxfId="44" priority="276">
      <formula>IF(RIGHT(TEXT(Y5,"0.#"),1)=".",TRUE,FALSE)</formula>
    </cfRule>
  </conditionalFormatting>
  <conditionalFormatting sqref="AU5">
    <cfRule type="expression" dxfId="43" priority="269">
      <formula>IF(RIGHT(TEXT(AU5,"0.#"),1)=".",FALSE,TRUE)</formula>
    </cfRule>
    <cfRule type="expression" dxfId="42" priority="270">
      <formula>IF(RIGHT(TEXT(AU5,"0.#"),1)=".",TRUE,FALSE)</formula>
    </cfRule>
  </conditionalFormatting>
  <conditionalFormatting sqref="Y9">
    <cfRule type="expression" dxfId="41" priority="263">
      <formula>IF(RIGHT(TEXT(Y9,"0.#"),1)=".",FALSE,TRUE)</formula>
    </cfRule>
    <cfRule type="expression" dxfId="40" priority="264">
      <formula>IF(RIGHT(TEXT(Y9,"0.#"),1)=".",TRUE,FALSE)</formula>
    </cfRule>
  </conditionalFormatting>
  <conditionalFormatting sqref="AU9">
    <cfRule type="expression" dxfId="39" priority="257">
      <formula>IF(RIGHT(TEXT(AU9,"0.#"),1)=".",FALSE,TRUE)</formula>
    </cfRule>
    <cfRule type="expression" dxfId="38" priority="258">
      <formula>IF(RIGHT(TEXT(AU9,"0.#"),1)=".",TRUE,FALSE)</formula>
    </cfRule>
  </conditionalFormatting>
  <conditionalFormatting sqref="AU8">
    <cfRule type="expression" dxfId="37" priority="255">
      <formula>IF(RIGHT(TEXT(AU8,"0.#"),1)=".",FALSE,TRUE)</formula>
    </cfRule>
    <cfRule type="expression" dxfId="36" priority="256">
      <formula>IF(RIGHT(TEXT(AU8,"0.#"),1)=".",TRUE,FALSE)</formula>
    </cfRule>
  </conditionalFormatting>
  <conditionalFormatting sqref="Y4">
    <cfRule type="expression" dxfId="35" priority="5">
      <formula>IF(RIGHT(TEXT(Y4,"0.#"),1)=".",FALSE,TRUE)</formula>
    </cfRule>
    <cfRule type="expression" dxfId="34" priority="6">
      <formula>IF(RIGHT(TEXT(Y4,"0.#"),1)=".",TRUE,FALSE)</formula>
    </cfRule>
  </conditionalFormatting>
  <conditionalFormatting sqref="AU4">
    <cfRule type="expression" dxfId="33" priority="3">
      <formula>IF(RIGHT(TEXT(AU4,"0.#"),1)=".",FALSE,TRUE)</formula>
    </cfRule>
    <cfRule type="expression" dxfId="32" priority="4">
      <formula>IF(RIGHT(TEXT(AU4,"0.#"),1)=".",TRUE,FALSE)</formula>
    </cfRule>
  </conditionalFormatting>
  <conditionalFormatting sqref="Y8">
    <cfRule type="expression" dxfId="31" priority="1">
      <formula>IF(RIGHT(TEXT(Y8,"0.#"),1)=".",FALSE,TRUE)</formula>
    </cfRule>
    <cfRule type="expression" dxfId="30"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28"/>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4" customWidth="1"/>
    <col min="34" max="37" width="3.44140625" style="64" customWidth="1"/>
    <col min="38" max="41" width="2.6640625" style="64" customWidth="1"/>
    <col min="42" max="50" width="3.21875" style="65"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2" x14ac:dyDescent="0.2">
      <c r="A2" s="9"/>
      <c r="B2" s="48" t="s">
        <v>205</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2" customFormat="1" ht="59.25" customHeight="1" x14ac:dyDescent="0.2">
      <c r="A3" s="123"/>
      <c r="B3" s="123"/>
      <c r="C3" s="123" t="s">
        <v>24</v>
      </c>
      <c r="D3" s="123"/>
      <c r="E3" s="123"/>
      <c r="F3" s="123"/>
      <c r="G3" s="123"/>
      <c r="H3" s="123"/>
      <c r="I3" s="123"/>
      <c r="J3" s="704" t="s">
        <v>186</v>
      </c>
      <c r="K3" s="705"/>
      <c r="L3" s="705"/>
      <c r="M3" s="705"/>
      <c r="N3" s="705"/>
      <c r="O3" s="705"/>
      <c r="P3" s="125" t="s">
        <v>25</v>
      </c>
      <c r="Q3" s="125"/>
      <c r="R3" s="125"/>
      <c r="S3" s="125"/>
      <c r="T3" s="125"/>
      <c r="U3" s="125"/>
      <c r="V3" s="125"/>
      <c r="W3" s="125"/>
      <c r="X3" s="125"/>
      <c r="Y3" s="126" t="s">
        <v>219</v>
      </c>
      <c r="Z3" s="127"/>
      <c r="AA3" s="127"/>
      <c r="AB3" s="127"/>
      <c r="AC3" s="704" t="s">
        <v>213</v>
      </c>
      <c r="AD3" s="704"/>
      <c r="AE3" s="704"/>
      <c r="AF3" s="704"/>
      <c r="AG3" s="704"/>
      <c r="AH3" s="126" t="s">
        <v>178</v>
      </c>
      <c r="AI3" s="123"/>
      <c r="AJ3" s="123"/>
      <c r="AK3" s="123"/>
      <c r="AL3" s="123" t="s">
        <v>19</v>
      </c>
      <c r="AM3" s="123"/>
      <c r="AN3" s="123"/>
      <c r="AO3" s="128"/>
      <c r="AP3" s="706" t="s">
        <v>187</v>
      </c>
      <c r="AQ3" s="706"/>
      <c r="AR3" s="706"/>
      <c r="AS3" s="706"/>
      <c r="AT3" s="706"/>
      <c r="AU3" s="706"/>
      <c r="AV3" s="706"/>
      <c r="AW3" s="706"/>
      <c r="AX3" s="706"/>
      <c r="AY3">
        <f>$AY$2</f>
        <v>1</v>
      </c>
      <c r="AZ3" s="33"/>
    </row>
    <row r="4" spans="1:52" ht="26.25" customHeight="1" x14ac:dyDescent="0.2">
      <c r="A4" s="703">
        <v>1</v>
      </c>
      <c r="B4" s="703">
        <v>1</v>
      </c>
      <c r="C4" s="118" t="s">
        <v>721</v>
      </c>
      <c r="D4" s="117"/>
      <c r="E4" s="117"/>
      <c r="F4" s="117"/>
      <c r="G4" s="117"/>
      <c r="H4" s="117"/>
      <c r="I4" s="117"/>
      <c r="J4" s="104" t="s">
        <v>260</v>
      </c>
      <c r="K4" s="105"/>
      <c r="L4" s="105"/>
      <c r="M4" s="105"/>
      <c r="N4" s="105"/>
      <c r="O4" s="105"/>
      <c r="P4" s="119" t="s">
        <v>722</v>
      </c>
      <c r="Q4" s="106"/>
      <c r="R4" s="106"/>
      <c r="S4" s="106"/>
      <c r="T4" s="106"/>
      <c r="U4" s="106"/>
      <c r="V4" s="106"/>
      <c r="W4" s="106"/>
      <c r="X4" s="106"/>
      <c r="Y4" s="107">
        <v>0.1</v>
      </c>
      <c r="Z4" s="108"/>
      <c r="AA4" s="108"/>
      <c r="AB4" s="109"/>
      <c r="AC4" s="122" t="s">
        <v>69</v>
      </c>
      <c r="AD4" s="122"/>
      <c r="AE4" s="122"/>
      <c r="AF4" s="122"/>
      <c r="AG4" s="122"/>
      <c r="AH4" s="94" t="s">
        <v>260</v>
      </c>
      <c r="AI4" s="95"/>
      <c r="AJ4" s="95"/>
      <c r="AK4" s="95"/>
      <c r="AL4" s="96" t="s">
        <v>260</v>
      </c>
      <c r="AM4" s="97"/>
      <c r="AN4" s="97"/>
      <c r="AO4" s="98"/>
      <c r="AP4" s="99" t="s">
        <v>260</v>
      </c>
      <c r="AQ4" s="99"/>
      <c r="AR4" s="99"/>
      <c r="AS4" s="99"/>
      <c r="AT4" s="99"/>
      <c r="AU4" s="99"/>
      <c r="AV4" s="99"/>
      <c r="AW4" s="99"/>
      <c r="AX4" s="99"/>
      <c r="AY4">
        <f>$AY$2</f>
        <v>1</v>
      </c>
    </row>
    <row r="5" spans="1:52" ht="26.25" customHeight="1" x14ac:dyDescent="0.2">
      <c r="A5" s="703">
        <v>2</v>
      </c>
      <c r="B5" s="703">
        <v>1</v>
      </c>
      <c r="C5" s="118" t="s">
        <v>723</v>
      </c>
      <c r="D5" s="117"/>
      <c r="E5" s="117"/>
      <c r="F5" s="117"/>
      <c r="G5" s="117"/>
      <c r="H5" s="117"/>
      <c r="I5" s="117"/>
      <c r="J5" s="104" t="s">
        <v>260</v>
      </c>
      <c r="K5" s="105"/>
      <c r="L5" s="105"/>
      <c r="M5" s="105"/>
      <c r="N5" s="105"/>
      <c r="O5" s="105"/>
      <c r="P5" s="119" t="s">
        <v>722</v>
      </c>
      <c r="Q5" s="106"/>
      <c r="R5" s="106"/>
      <c r="S5" s="106"/>
      <c r="T5" s="106"/>
      <c r="U5" s="106"/>
      <c r="V5" s="106"/>
      <c r="W5" s="106"/>
      <c r="X5" s="106"/>
      <c r="Y5" s="107">
        <v>0.1</v>
      </c>
      <c r="Z5" s="108"/>
      <c r="AA5" s="108"/>
      <c r="AB5" s="109"/>
      <c r="AC5" s="122" t="s">
        <v>69</v>
      </c>
      <c r="AD5" s="122"/>
      <c r="AE5" s="122"/>
      <c r="AF5" s="122"/>
      <c r="AG5" s="122"/>
      <c r="AH5" s="94" t="s">
        <v>260</v>
      </c>
      <c r="AI5" s="95"/>
      <c r="AJ5" s="95"/>
      <c r="AK5" s="95"/>
      <c r="AL5" s="96" t="s">
        <v>260</v>
      </c>
      <c r="AM5" s="97"/>
      <c r="AN5" s="97"/>
      <c r="AO5" s="98"/>
      <c r="AP5" s="99" t="s">
        <v>260</v>
      </c>
      <c r="AQ5" s="99"/>
      <c r="AR5" s="99"/>
      <c r="AS5" s="99"/>
      <c r="AT5" s="99"/>
      <c r="AU5" s="99"/>
      <c r="AV5" s="99"/>
      <c r="AW5" s="99"/>
      <c r="AX5" s="99"/>
      <c r="AY5">
        <f>COUNTA($C$5)</f>
        <v>1</v>
      </c>
    </row>
    <row r="6" spans="1:52" ht="26.25" customHeight="1" x14ac:dyDescent="0.2">
      <c r="A6" s="703">
        <v>3</v>
      </c>
      <c r="B6" s="703">
        <v>1</v>
      </c>
      <c r="C6" s="118" t="s">
        <v>724</v>
      </c>
      <c r="D6" s="117"/>
      <c r="E6" s="117"/>
      <c r="F6" s="117"/>
      <c r="G6" s="117"/>
      <c r="H6" s="117"/>
      <c r="I6" s="117"/>
      <c r="J6" s="104" t="s">
        <v>260</v>
      </c>
      <c r="K6" s="105"/>
      <c r="L6" s="105"/>
      <c r="M6" s="105"/>
      <c r="N6" s="105"/>
      <c r="O6" s="105"/>
      <c r="P6" s="119" t="s">
        <v>722</v>
      </c>
      <c r="Q6" s="106"/>
      <c r="R6" s="106"/>
      <c r="S6" s="106"/>
      <c r="T6" s="106"/>
      <c r="U6" s="106"/>
      <c r="V6" s="106"/>
      <c r="W6" s="106"/>
      <c r="X6" s="106"/>
      <c r="Y6" s="107">
        <v>0.1</v>
      </c>
      <c r="Z6" s="108"/>
      <c r="AA6" s="108"/>
      <c r="AB6" s="109"/>
      <c r="AC6" s="122" t="s">
        <v>69</v>
      </c>
      <c r="AD6" s="122"/>
      <c r="AE6" s="122"/>
      <c r="AF6" s="122"/>
      <c r="AG6" s="122"/>
      <c r="AH6" s="94" t="s">
        <v>260</v>
      </c>
      <c r="AI6" s="95"/>
      <c r="AJ6" s="95"/>
      <c r="AK6" s="95"/>
      <c r="AL6" s="96" t="s">
        <v>260</v>
      </c>
      <c r="AM6" s="97"/>
      <c r="AN6" s="97"/>
      <c r="AO6" s="98"/>
      <c r="AP6" s="99" t="s">
        <v>260</v>
      </c>
      <c r="AQ6" s="99"/>
      <c r="AR6" s="99"/>
      <c r="AS6" s="99"/>
      <c r="AT6" s="99"/>
      <c r="AU6" s="99"/>
      <c r="AV6" s="99"/>
      <c r="AW6" s="99"/>
      <c r="AX6" s="99"/>
      <c r="AY6">
        <f>COUNTA($C$6)</f>
        <v>1</v>
      </c>
    </row>
    <row r="7" spans="1:52" ht="26.25" customHeight="1" x14ac:dyDescent="0.2">
      <c r="A7" s="703">
        <v>4</v>
      </c>
      <c r="B7" s="703">
        <v>1</v>
      </c>
      <c r="C7" s="118" t="s">
        <v>725</v>
      </c>
      <c r="D7" s="117"/>
      <c r="E7" s="117"/>
      <c r="F7" s="117"/>
      <c r="G7" s="117"/>
      <c r="H7" s="117"/>
      <c r="I7" s="117"/>
      <c r="J7" s="104" t="s">
        <v>260</v>
      </c>
      <c r="K7" s="105"/>
      <c r="L7" s="105"/>
      <c r="M7" s="105"/>
      <c r="N7" s="105"/>
      <c r="O7" s="105"/>
      <c r="P7" s="119" t="s">
        <v>722</v>
      </c>
      <c r="Q7" s="106"/>
      <c r="R7" s="106"/>
      <c r="S7" s="106"/>
      <c r="T7" s="106"/>
      <c r="U7" s="106"/>
      <c r="V7" s="106"/>
      <c r="W7" s="106"/>
      <c r="X7" s="106"/>
      <c r="Y7" s="107">
        <v>0</v>
      </c>
      <c r="Z7" s="108"/>
      <c r="AA7" s="108"/>
      <c r="AB7" s="109"/>
      <c r="AC7" s="122" t="s">
        <v>69</v>
      </c>
      <c r="AD7" s="122"/>
      <c r="AE7" s="122"/>
      <c r="AF7" s="122"/>
      <c r="AG7" s="122"/>
      <c r="AH7" s="94" t="s">
        <v>260</v>
      </c>
      <c r="AI7" s="95"/>
      <c r="AJ7" s="95"/>
      <c r="AK7" s="95"/>
      <c r="AL7" s="96" t="s">
        <v>260</v>
      </c>
      <c r="AM7" s="97"/>
      <c r="AN7" s="97"/>
      <c r="AO7" s="98"/>
      <c r="AP7" s="99" t="s">
        <v>260</v>
      </c>
      <c r="AQ7" s="99"/>
      <c r="AR7" s="99"/>
      <c r="AS7" s="99"/>
      <c r="AT7" s="99"/>
      <c r="AU7" s="99"/>
      <c r="AV7" s="99"/>
      <c r="AW7" s="99"/>
      <c r="AX7" s="99"/>
      <c r="AY7">
        <f>COUNTA($C$7)</f>
        <v>1</v>
      </c>
    </row>
    <row r="8" spans="1:52" ht="26.25" customHeight="1" x14ac:dyDescent="0.2">
      <c r="A8" s="703">
        <v>5</v>
      </c>
      <c r="B8" s="703">
        <v>1</v>
      </c>
      <c r="C8" s="118" t="s">
        <v>726</v>
      </c>
      <c r="D8" s="117"/>
      <c r="E8" s="117"/>
      <c r="F8" s="117"/>
      <c r="G8" s="117"/>
      <c r="H8" s="117"/>
      <c r="I8" s="117"/>
      <c r="J8" s="104" t="s">
        <v>260</v>
      </c>
      <c r="K8" s="105"/>
      <c r="L8" s="105"/>
      <c r="M8" s="105"/>
      <c r="N8" s="105"/>
      <c r="O8" s="105"/>
      <c r="P8" s="119" t="s">
        <v>722</v>
      </c>
      <c r="Q8" s="106"/>
      <c r="R8" s="106"/>
      <c r="S8" s="106"/>
      <c r="T8" s="106"/>
      <c r="U8" s="106"/>
      <c r="V8" s="106"/>
      <c r="W8" s="106"/>
      <c r="X8" s="106"/>
      <c r="Y8" s="107">
        <v>0</v>
      </c>
      <c r="Z8" s="108"/>
      <c r="AA8" s="108"/>
      <c r="AB8" s="109"/>
      <c r="AC8" s="122" t="s">
        <v>69</v>
      </c>
      <c r="AD8" s="122"/>
      <c r="AE8" s="122"/>
      <c r="AF8" s="122"/>
      <c r="AG8" s="122"/>
      <c r="AH8" s="94" t="s">
        <v>260</v>
      </c>
      <c r="AI8" s="95"/>
      <c r="AJ8" s="95"/>
      <c r="AK8" s="95"/>
      <c r="AL8" s="96" t="s">
        <v>260</v>
      </c>
      <c r="AM8" s="97"/>
      <c r="AN8" s="97"/>
      <c r="AO8" s="98"/>
      <c r="AP8" s="99" t="s">
        <v>260</v>
      </c>
      <c r="AQ8" s="99"/>
      <c r="AR8" s="99"/>
      <c r="AS8" s="99"/>
      <c r="AT8" s="99"/>
      <c r="AU8" s="99"/>
      <c r="AV8" s="99"/>
      <c r="AW8" s="99"/>
      <c r="AX8" s="99"/>
      <c r="AY8">
        <f>COUNTA($C$8)</f>
        <v>1</v>
      </c>
    </row>
    <row r="9" spans="1:52" ht="26.25" customHeight="1" x14ac:dyDescent="0.2">
      <c r="A9" s="703">
        <v>6</v>
      </c>
      <c r="B9" s="703">
        <v>1</v>
      </c>
      <c r="C9" s="118" t="s">
        <v>727</v>
      </c>
      <c r="D9" s="117"/>
      <c r="E9" s="117"/>
      <c r="F9" s="117"/>
      <c r="G9" s="117"/>
      <c r="H9" s="117"/>
      <c r="I9" s="117"/>
      <c r="J9" s="104" t="s">
        <v>260</v>
      </c>
      <c r="K9" s="105"/>
      <c r="L9" s="105"/>
      <c r="M9" s="105"/>
      <c r="N9" s="105"/>
      <c r="O9" s="105"/>
      <c r="P9" s="119" t="s">
        <v>722</v>
      </c>
      <c r="Q9" s="106"/>
      <c r="R9" s="106"/>
      <c r="S9" s="106"/>
      <c r="T9" s="106"/>
      <c r="U9" s="106"/>
      <c r="V9" s="106"/>
      <c r="W9" s="106"/>
      <c r="X9" s="106"/>
      <c r="Y9" s="107">
        <v>0</v>
      </c>
      <c r="Z9" s="108"/>
      <c r="AA9" s="108"/>
      <c r="AB9" s="109"/>
      <c r="AC9" s="122" t="s">
        <v>69</v>
      </c>
      <c r="AD9" s="122"/>
      <c r="AE9" s="122"/>
      <c r="AF9" s="122"/>
      <c r="AG9" s="122"/>
      <c r="AH9" s="94" t="s">
        <v>260</v>
      </c>
      <c r="AI9" s="95"/>
      <c r="AJ9" s="95"/>
      <c r="AK9" s="95"/>
      <c r="AL9" s="96" t="s">
        <v>260</v>
      </c>
      <c r="AM9" s="97"/>
      <c r="AN9" s="97"/>
      <c r="AO9" s="98"/>
      <c r="AP9" s="99" t="s">
        <v>260</v>
      </c>
      <c r="AQ9" s="99"/>
      <c r="AR9" s="99"/>
      <c r="AS9" s="99"/>
      <c r="AT9" s="99"/>
      <c r="AU9" s="99"/>
      <c r="AV9" s="99"/>
      <c r="AW9" s="99"/>
      <c r="AX9" s="99"/>
      <c r="AY9">
        <f>COUNTA($C$9)</f>
        <v>1</v>
      </c>
    </row>
    <row r="10" spans="1:52" ht="26.25" customHeight="1" x14ac:dyDescent="0.2">
      <c r="A10" s="703">
        <v>7</v>
      </c>
      <c r="B10" s="703">
        <v>1</v>
      </c>
      <c r="C10" s="118" t="s">
        <v>728</v>
      </c>
      <c r="D10" s="117"/>
      <c r="E10" s="117"/>
      <c r="F10" s="117"/>
      <c r="G10" s="117"/>
      <c r="H10" s="117"/>
      <c r="I10" s="117"/>
      <c r="J10" s="104" t="s">
        <v>260</v>
      </c>
      <c r="K10" s="105"/>
      <c r="L10" s="105"/>
      <c r="M10" s="105"/>
      <c r="N10" s="105"/>
      <c r="O10" s="105"/>
      <c r="P10" s="119" t="s">
        <v>722</v>
      </c>
      <c r="Q10" s="106"/>
      <c r="R10" s="106"/>
      <c r="S10" s="106"/>
      <c r="T10" s="106"/>
      <c r="U10" s="106"/>
      <c r="V10" s="106"/>
      <c r="W10" s="106"/>
      <c r="X10" s="106"/>
      <c r="Y10" s="107">
        <v>0</v>
      </c>
      <c r="Z10" s="108"/>
      <c r="AA10" s="108"/>
      <c r="AB10" s="109"/>
      <c r="AC10" s="122" t="s">
        <v>69</v>
      </c>
      <c r="AD10" s="122"/>
      <c r="AE10" s="122"/>
      <c r="AF10" s="122"/>
      <c r="AG10" s="122"/>
      <c r="AH10" s="94" t="s">
        <v>260</v>
      </c>
      <c r="AI10" s="95"/>
      <c r="AJ10" s="95"/>
      <c r="AK10" s="95"/>
      <c r="AL10" s="96" t="s">
        <v>260</v>
      </c>
      <c r="AM10" s="97"/>
      <c r="AN10" s="97"/>
      <c r="AO10" s="98"/>
      <c r="AP10" s="99" t="s">
        <v>260</v>
      </c>
      <c r="AQ10" s="99"/>
      <c r="AR10" s="99"/>
      <c r="AS10" s="99"/>
      <c r="AT10" s="99"/>
      <c r="AU10" s="99"/>
      <c r="AV10" s="99"/>
      <c r="AW10" s="99"/>
      <c r="AX10" s="99"/>
      <c r="AY10">
        <f>COUNTA($C$10)</f>
        <v>1</v>
      </c>
    </row>
    <row r="11" spans="1:52" ht="26.25" customHeight="1" x14ac:dyDescent="0.2">
      <c r="A11" s="703">
        <v>8</v>
      </c>
      <c r="B11" s="703">
        <v>1</v>
      </c>
      <c r="C11" s="118" t="s">
        <v>729</v>
      </c>
      <c r="D11" s="117"/>
      <c r="E11" s="117"/>
      <c r="F11" s="117"/>
      <c r="G11" s="117"/>
      <c r="H11" s="117"/>
      <c r="I11" s="117"/>
      <c r="J11" s="104" t="s">
        <v>260</v>
      </c>
      <c r="K11" s="105"/>
      <c r="L11" s="105"/>
      <c r="M11" s="105"/>
      <c r="N11" s="105"/>
      <c r="O11" s="105"/>
      <c r="P11" s="119" t="s">
        <v>722</v>
      </c>
      <c r="Q11" s="106"/>
      <c r="R11" s="106"/>
      <c r="S11" s="106"/>
      <c r="T11" s="106"/>
      <c r="U11" s="106"/>
      <c r="V11" s="106"/>
      <c r="W11" s="106"/>
      <c r="X11" s="106"/>
      <c r="Y11" s="107">
        <v>0</v>
      </c>
      <c r="Z11" s="108"/>
      <c r="AA11" s="108"/>
      <c r="AB11" s="109"/>
      <c r="AC11" s="122" t="s">
        <v>69</v>
      </c>
      <c r="AD11" s="122"/>
      <c r="AE11" s="122"/>
      <c r="AF11" s="122"/>
      <c r="AG11" s="122"/>
      <c r="AH11" s="94" t="s">
        <v>260</v>
      </c>
      <c r="AI11" s="95"/>
      <c r="AJ11" s="95"/>
      <c r="AK11" s="95"/>
      <c r="AL11" s="96" t="s">
        <v>260</v>
      </c>
      <c r="AM11" s="97"/>
      <c r="AN11" s="97"/>
      <c r="AO11" s="98"/>
      <c r="AP11" s="99" t="s">
        <v>260</v>
      </c>
      <c r="AQ11" s="99"/>
      <c r="AR11" s="99"/>
      <c r="AS11" s="99"/>
      <c r="AT11" s="99"/>
      <c r="AU11" s="99"/>
      <c r="AV11" s="99"/>
      <c r="AW11" s="99"/>
      <c r="AX11" s="99"/>
      <c r="AY11">
        <f>COUNTA($C$11)</f>
        <v>1</v>
      </c>
    </row>
    <row r="12" spans="1:52" ht="26.25" customHeight="1" x14ac:dyDescent="0.2">
      <c r="A12" s="703">
        <v>9</v>
      </c>
      <c r="B12" s="703">
        <v>1</v>
      </c>
      <c r="C12" s="118" t="s">
        <v>730</v>
      </c>
      <c r="D12" s="117"/>
      <c r="E12" s="117"/>
      <c r="F12" s="117"/>
      <c r="G12" s="117"/>
      <c r="H12" s="117"/>
      <c r="I12" s="117"/>
      <c r="J12" s="104" t="s">
        <v>260</v>
      </c>
      <c r="K12" s="105"/>
      <c r="L12" s="105"/>
      <c r="M12" s="105"/>
      <c r="N12" s="105"/>
      <c r="O12" s="105"/>
      <c r="P12" s="119" t="s">
        <v>722</v>
      </c>
      <c r="Q12" s="106"/>
      <c r="R12" s="106"/>
      <c r="S12" s="106"/>
      <c r="T12" s="106"/>
      <c r="U12" s="106"/>
      <c r="V12" s="106"/>
      <c r="W12" s="106"/>
      <c r="X12" s="106"/>
      <c r="Y12" s="107">
        <v>0</v>
      </c>
      <c r="Z12" s="108"/>
      <c r="AA12" s="108"/>
      <c r="AB12" s="109"/>
      <c r="AC12" s="122" t="s">
        <v>69</v>
      </c>
      <c r="AD12" s="122"/>
      <c r="AE12" s="122"/>
      <c r="AF12" s="122"/>
      <c r="AG12" s="122"/>
      <c r="AH12" s="94" t="s">
        <v>260</v>
      </c>
      <c r="AI12" s="95"/>
      <c r="AJ12" s="95"/>
      <c r="AK12" s="95"/>
      <c r="AL12" s="96" t="s">
        <v>260</v>
      </c>
      <c r="AM12" s="97"/>
      <c r="AN12" s="97"/>
      <c r="AO12" s="98"/>
      <c r="AP12" s="99" t="s">
        <v>260</v>
      </c>
      <c r="AQ12" s="99"/>
      <c r="AR12" s="99"/>
      <c r="AS12" s="99"/>
      <c r="AT12" s="99"/>
      <c r="AU12" s="99"/>
      <c r="AV12" s="99"/>
      <c r="AW12" s="99"/>
      <c r="AX12" s="99"/>
      <c r="AY12">
        <f>COUNTA($C$12)</f>
        <v>1</v>
      </c>
    </row>
    <row r="13" spans="1:52" ht="26.25" customHeight="1" x14ac:dyDescent="0.2">
      <c r="A13" s="703">
        <v>10</v>
      </c>
      <c r="B13" s="703">
        <v>1</v>
      </c>
      <c r="C13" s="118" t="s">
        <v>731</v>
      </c>
      <c r="D13" s="117"/>
      <c r="E13" s="117"/>
      <c r="F13" s="117"/>
      <c r="G13" s="117"/>
      <c r="H13" s="117"/>
      <c r="I13" s="117"/>
      <c r="J13" s="104" t="s">
        <v>260</v>
      </c>
      <c r="K13" s="105"/>
      <c r="L13" s="105"/>
      <c r="M13" s="105"/>
      <c r="N13" s="105"/>
      <c r="O13" s="105"/>
      <c r="P13" s="119" t="s">
        <v>722</v>
      </c>
      <c r="Q13" s="106"/>
      <c r="R13" s="106"/>
      <c r="S13" s="106"/>
      <c r="T13" s="106"/>
      <c r="U13" s="106"/>
      <c r="V13" s="106"/>
      <c r="W13" s="106"/>
      <c r="X13" s="106"/>
      <c r="Y13" s="107">
        <v>0</v>
      </c>
      <c r="Z13" s="108"/>
      <c r="AA13" s="108"/>
      <c r="AB13" s="109"/>
      <c r="AC13" s="122" t="s">
        <v>69</v>
      </c>
      <c r="AD13" s="122"/>
      <c r="AE13" s="122"/>
      <c r="AF13" s="122"/>
      <c r="AG13" s="122"/>
      <c r="AH13" s="94" t="s">
        <v>260</v>
      </c>
      <c r="AI13" s="95"/>
      <c r="AJ13" s="95"/>
      <c r="AK13" s="95"/>
      <c r="AL13" s="96" t="s">
        <v>260</v>
      </c>
      <c r="AM13" s="97"/>
      <c r="AN13" s="97"/>
      <c r="AO13" s="98"/>
      <c r="AP13" s="99" t="s">
        <v>260</v>
      </c>
      <c r="AQ13" s="99"/>
      <c r="AR13" s="99"/>
      <c r="AS13" s="99"/>
      <c r="AT13" s="99"/>
      <c r="AU13" s="99"/>
      <c r="AV13" s="99"/>
      <c r="AW13" s="99"/>
      <c r="AX13" s="99"/>
      <c r="AY13">
        <f>COUNTA($C$13)</f>
        <v>1</v>
      </c>
    </row>
    <row r="14" spans="1:52" x14ac:dyDescent="0.2">
      <c r="A14" s="40"/>
      <c r="B14" s="40"/>
      <c r="P14" s="65"/>
      <c r="Q14" s="65"/>
      <c r="R14" s="65"/>
      <c r="S14" s="65"/>
      <c r="T14" s="65"/>
      <c r="U14" s="65"/>
      <c r="V14" s="65"/>
      <c r="W14" s="65"/>
      <c r="X14" s="65"/>
      <c r="Y14" s="66"/>
      <c r="Z14" s="66"/>
      <c r="AA14" s="66"/>
      <c r="AB14" s="66"/>
      <c r="AC14" s="66"/>
      <c r="AD14" s="66"/>
      <c r="AE14" s="66"/>
      <c r="AF14" s="66"/>
      <c r="AG14" s="66"/>
      <c r="AH14" s="66"/>
      <c r="AI14" s="66"/>
      <c r="AJ14" s="66"/>
      <c r="AK14" s="66"/>
      <c r="AL14" s="66"/>
      <c r="AM14" s="66"/>
      <c r="AN14" s="66"/>
      <c r="AO14" s="66"/>
      <c r="AY14">
        <f>COUNTA($C$17)</f>
        <v>1</v>
      </c>
    </row>
    <row r="15" spans="1:52" x14ac:dyDescent="0.2">
      <c r="A15" s="9"/>
      <c r="B15" s="48" t="s">
        <v>206</v>
      </c>
      <c r="C15" s="52"/>
      <c r="D15" s="52"/>
      <c r="E15" s="52"/>
      <c r="F15" s="52"/>
      <c r="G15" s="52"/>
      <c r="H15" s="52"/>
      <c r="I15" s="52"/>
      <c r="J15" s="52"/>
      <c r="K15" s="52"/>
      <c r="L15" s="52"/>
      <c r="M15" s="52"/>
      <c r="N15" s="52"/>
      <c r="O15" s="52"/>
      <c r="P15" s="57"/>
      <c r="Q15" s="57"/>
      <c r="R15" s="57"/>
      <c r="S15" s="57"/>
      <c r="T15" s="57"/>
      <c r="U15" s="57"/>
      <c r="V15" s="57"/>
      <c r="W15" s="57"/>
      <c r="X15" s="57"/>
      <c r="Y15" s="58"/>
      <c r="Z15" s="58"/>
      <c r="AA15" s="58"/>
      <c r="AB15" s="58"/>
      <c r="AC15" s="58"/>
      <c r="AD15" s="58"/>
      <c r="AE15" s="58"/>
      <c r="AF15" s="58"/>
      <c r="AG15" s="58"/>
      <c r="AH15" s="58"/>
      <c r="AI15" s="58"/>
      <c r="AJ15" s="58"/>
      <c r="AK15" s="58"/>
      <c r="AL15" s="58"/>
      <c r="AM15" s="58"/>
      <c r="AN15" s="58"/>
      <c r="AO15" s="58"/>
      <c r="AP15" s="57"/>
      <c r="AQ15" s="57"/>
      <c r="AR15" s="57"/>
      <c r="AS15" s="57"/>
      <c r="AT15" s="57"/>
      <c r="AU15" s="57"/>
      <c r="AV15" s="57"/>
      <c r="AW15" s="57"/>
      <c r="AX15" s="57"/>
      <c r="AY15">
        <f>$AY$14</f>
        <v>1</v>
      </c>
    </row>
    <row r="16" spans="1:52" customFormat="1" ht="59.25" customHeight="1" x14ac:dyDescent="0.2">
      <c r="A16" s="123"/>
      <c r="B16" s="123"/>
      <c r="C16" s="123" t="s">
        <v>24</v>
      </c>
      <c r="D16" s="123"/>
      <c r="E16" s="123"/>
      <c r="F16" s="123"/>
      <c r="G16" s="123"/>
      <c r="H16" s="123"/>
      <c r="I16" s="123"/>
      <c r="J16" s="704" t="s">
        <v>186</v>
      </c>
      <c r="K16" s="705"/>
      <c r="L16" s="705"/>
      <c r="M16" s="705"/>
      <c r="N16" s="705"/>
      <c r="O16" s="705"/>
      <c r="P16" s="125" t="s">
        <v>25</v>
      </c>
      <c r="Q16" s="125"/>
      <c r="R16" s="125"/>
      <c r="S16" s="125"/>
      <c r="T16" s="125"/>
      <c r="U16" s="125"/>
      <c r="V16" s="125"/>
      <c r="W16" s="125"/>
      <c r="X16" s="125"/>
      <c r="Y16" s="126" t="s">
        <v>219</v>
      </c>
      <c r="Z16" s="127"/>
      <c r="AA16" s="127"/>
      <c r="AB16" s="127"/>
      <c r="AC16" s="704" t="s">
        <v>213</v>
      </c>
      <c r="AD16" s="704"/>
      <c r="AE16" s="704"/>
      <c r="AF16" s="704"/>
      <c r="AG16" s="704"/>
      <c r="AH16" s="126" t="s">
        <v>178</v>
      </c>
      <c r="AI16" s="123"/>
      <c r="AJ16" s="123"/>
      <c r="AK16" s="123"/>
      <c r="AL16" s="123" t="s">
        <v>19</v>
      </c>
      <c r="AM16" s="123"/>
      <c r="AN16" s="123"/>
      <c r="AO16" s="128"/>
      <c r="AP16" s="706" t="s">
        <v>187</v>
      </c>
      <c r="AQ16" s="706"/>
      <c r="AR16" s="706"/>
      <c r="AS16" s="706"/>
      <c r="AT16" s="706"/>
      <c r="AU16" s="706"/>
      <c r="AV16" s="706"/>
      <c r="AW16" s="706"/>
      <c r="AX16" s="706"/>
      <c r="AY16">
        <f>$AY$14</f>
        <v>1</v>
      </c>
      <c r="AZ16" s="33"/>
    </row>
    <row r="17" spans="1:52" ht="45.6" customHeight="1" x14ac:dyDescent="0.2">
      <c r="A17" s="703">
        <v>1</v>
      </c>
      <c r="B17" s="703">
        <v>1</v>
      </c>
      <c r="C17" s="118" t="s">
        <v>732</v>
      </c>
      <c r="D17" s="117"/>
      <c r="E17" s="117"/>
      <c r="F17" s="117"/>
      <c r="G17" s="117"/>
      <c r="H17" s="117"/>
      <c r="I17" s="117"/>
      <c r="J17" s="104">
        <v>5040002093273</v>
      </c>
      <c r="K17" s="105"/>
      <c r="L17" s="105"/>
      <c r="M17" s="105"/>
      <c r="N17" s="105"/>
      <c r="O17" s="105"/>
      <c r="P17" s="119" t="s">
        <v>733</v>
      </c>
      <c r="Q17" s="106"/>
      <c r="R17" s="106"/>
      <c r="S17" s="106"/>
      <c r="T17" s="106"/>
      <c r="U17" s="106"/>
      <c r="V17" s="106"/>
      <c r="W17" s="106"/>
      <c r="X17" s="106"/>
      <c r="Y17" s="107">
        <v>5.5</v>
      </c>
      <c r="Z17" s="108"/>
      <c r="AA17" s="108"/>
      <c r="AB17" s="109"/>
      <c r="AC17" s="122" t="s">
        <v>236</v>
      </c>
      <c r="AD17" s="122"/>
      <c r="AE17" s="122"/>
      <c r="AF17" s="122"/>
      <c r="AG17" s="122"/>
      <c r="AH17" s="94" t="s">
        <v>260</v>
      </c>
      <c r="AI17" s="95"/>
      <c r="AJ17" s="95"/>
      <c r="AK17" s="95"/>
      <c r="AL17" s="96" t="s">
        <v>260</v>
      </c>
      <c r="AM17" s="97"/>
      <c r="AN17" s="97"/>
      <c r="AO17" s="98"/>
      <c r="AP17" s="99" t="s">
        <v>260</v>
      </c>
      <c r="AQ17" s="99"/>
      <c r="AR17" s="99"/>
      <c r="AS17" s="99"/>
      <c r="AT17" s="99"/>
      <c r="AU17" s="99"/>
      <c r="AV17" s="99"/>
      <c r="AW17" s="99"/>
      <c r="AX17" s="99"/>
      <c r="AY17">
        <f>$AY$14</f>
        <v>1</v>
      </c>
    </row>
    <row r="18" spans="1:52" x14ac:dyDescent="0.2">
      <c r="P18" s="65"/>
      <c r="Q18" s="65"/>
      <c r="R18" s="65"/>
      <c r="S18" s="65"/>
      <c r="T18" s="65"/>
      <c r="U18" s="65"/>
      <c r="V18" s="65"/>
      <c r="W18" s="65"/>
      <c r="X18" s="65"/>
      <c r="Y18" s="66"/>
      <c r="Z18" s="66"/>
      <c r="AA18" s="66"/>
      <c r="AB18" s="66"/>
      <c r="AC18" s="66"/>
      <c r="AD18" s="66"/>
      <c r="AE18" s="66"/>
      <c r="AF18" s="66"/>
      <c r="AG18" s="66"/>
      <c r="AH18" s="66"/>
      <c r="AI18" s="66"/>
      <c r="AJ18" s="66"/>
      <c r="AK18" s="66"/>
      <c r="AL18" s="66"/>
      <c r="AM18" s="66"/>
      <c r="AN18" s="66"/>
      <c r="AO18" s="66"/>
      <c r="AY18">
        <f>COUNTA($C$21)</f>
        <v>1</v>
      </c>
    </row>
    <row r="19" spans="1:52" x14ac:dyDescent="0.2">
      <c r="A19" s="9"/>
      <c r="B19" s="48" t="s">
        <v>166</v>
      </c>
      <c r="C19" s="52"/>
      <c r="D19" s="52"/>
      <c r="E19" s="52"/>
      <c r="F19" s="52"/>
      <c r="G19" s="52"/>
      <c r="H19" s="52"/>
      <c r="I19" s="52"/>
      <c r="J19" s="52"/>
      <c r="K19" s="52"/>
      <c r="L19" s="52"/>
      <c r="M19" s="52"/>
      <c r="N19" s="52"/>
      <c r="O19" s="52"/>
      <c r="P19" s="57"/>
      <c r="Q19" s="57"/>
      <c r="R19" s="57"/>
      <c r="S19" s="57"/>
      <c r="T19" s="57"/>
      <c r="U19" s="57"/>
      <c r="V19" s="57"/>
      <c r="W19" s="57"/>
      <c r="X19" s="57"/>
      <c r="Y19" s="58"/>
      <c r="Z19" s="58"/>
      <c r="AA19" s="58"/>
      <c r="AB19" s="58"/>
      <c r="AC19" s="58"/>
      <c r="AD19" s="58"/>
      <c r="AE19" s="58"/>
      <c r="AF19" s="58"/>
      <c r="AG19" s="58"/>
      <c r="AH19" s="58"/>
      <c r="AI19" s="58"/>
      <c r="AJ19" s="58"/>
      <c r="AK19" s="58"/>
      <c r="AL19" s="58"/>
      <c r="AM19" s="58"/>
      <c r="AN19" s="58"/>
      <c r="AO19" s="58"/>
      <c r="AP19" s="57"/>
      <c r="AQ19" s="57"/>
      <c r="AR19" s="57"/>
      <c r="AS19" s="57"/>
      <c r="AT19" s="57"/>
      <c r="AU19" s="57"/>
      <c r="AV19" s="57"/>
      <c r="AW19" s="57"/>
      <c r="AX19" s="57"/>
      <c r="AY19" s="33">
        <f>$AY$18</f>
        <v>1</v>
      </c>
    </row>
    <row r="20" spans="1:52" customFormat="1" ht="59.25" customHeight="1" x14ac:dyDescent="0.2">
      <c r="A20" s="123"/>
      <c r="B20" s="123"/>
      <c r="C20" s="123" t="s">
        <v>24</v>
      </c>
      <c r="D20" s="123"/>
      <c r="E20" s="123"/>
      <c r="F20" s="123"/>
      <c r="G20" s="123"/>
      <c r="H20" s="123"/>
      <c r="I20" s="123"/>
      <c r="J20" s="704" t="s">
        <v>186</v>
      </c>
      <c r="K20" s="705"/>
      <c r="L20" s="705"/>
      <c r="M20" s="705"/>
      <c r="N20" s="705"/>
      <c r="O20" s="705"/>
      <c r="P20" s="125" t="s">
        <v>25</v>
      </c>
      <c r="Q20" s="125"/>
      <c r="R20" s="125"/>
      <c r="S20" s="125"/>
      <c r="T20" s="125"/>
      <c r="U20" s="125"/>
      <c r="V20" s="125"/>
      <c r="W20" s="125"/>
      <c r="X20" s="125"/>
      <c r="Y20" s="126" t="s">
        <v>219</v>
      </c>
      <c r="Z20" s="127"/>
      <c r="AA20" s="127"/>
      <c r="AB20" s="127"/>
      <c r="AC20" s="704" t="s">
        <v>213</v>
      </c>
      <c r="AD20" s="704"/>
      <c r="AE20" s="704"/>
      <c r="AF20" s="704"/>
      <c r="AG20" s="704"/>
      <c r="AH20" s="126" t="s">
        <v>178</v>
      </c>
      <c r="AI20" s="123"/>
      <c r="AJ20" s="123"/>
      <c r="AK20" s="123"/>
      <c r="AL20" s="123" t="s">
        <v>19</v>
      </c>
      <c r="AM20" s="123"/>
      <c r="AN20" s="123"/>
      <c r="AO20" s="128"/>
      <c r="AP20" s="706" t="s">
        <v>187</v>
      </c>
      <c r="AQ20" s="706"/>
      <c r="AR20" s="706"/>
      <c r="AS20" s="706"/>
      <c r="AT20" s="706"/>
      <c r="AU20" s="706"/>
      <c r="AV20" s="706"/>
      <c r="AW20" s="706"/>
      <c r="AX20" s="706"/>
      <c r="AY20" s="33">
        <f>$AY$18</f>
        <v>1</v>
      </c>
      <c r="AZ20" s="33"/>
    </row>
    <row r="21" spans="1:52" ht="36.6" customHeight="1" x14ac:dyDescent="0.2">
      <c r="A21" s="703">
        <v>1</v>
      </c>
      <c r="B21" s="703">
        <v>1</v>
      </c>
      <c r="C21" s="118" t="s">
        <v>734</v>
      </c>
      <c r="D21" s="117"/>
      <c r="E21" s="117"/>
      <c r="F21" s="117"/>
      <c r="G21" s="117"/>
      <c r="H21" s="117"/>
      <c r="I21" s="117"/>
      <c r="J21" s="104">
        <v>9011101039249</v>
      </c>
      <c r="K21" s="105"/>
      <c r="L21" s="105"/>
      <c r="M21" s="105"/>
      <c r="N21" s="105"/>
      <c r="O21" s="105"/>
      <c r="P21" s="119" t="s">
        <v>679</v>
      </c>
      <c r="Q21" s="106"/>
      <c r="R21" s="106"/>
      <c r="S21" s="106"/>
      <c r="T21" s="106"/>
      <c r="U21" s="106"/>
      <c r="V21" s="106"/>
      <c r="W21" s="106"/>
      <c r="X21" s="106"/>
      <c r="Y21" s="107">
        <v>5.2</v>
      </c>
      <c r="Z21" s="108"/>
      <c r="AA21" s="108"/>
      <c r="AB21" s="109"/>
      <c r="AC21" s="122" t="s">
        <v>229</v>
      </c>
      <c r="AD21" s="122"/>
      <c r="AE21" s="122"/>
      <c r="AF21" s="122"/>
      <c r="AG21" s="122"/>
      <c r="AH21" s="94">
        <v>1</v>
      </c>
      <c r="AI21" s="95"/>
      <c r="AJ21" s="95"/>
      <c r="AK21" s="95"/>
      <c r="AL21" s="96" t="s">
        <v>260</v>
      </c>
      <c r="AM21" s="97"/>
      <c r="AN21" s="97"/>
      <c r="AO21" s="98"/>
      <c r="AP21" s="99"/>
      <c r="AQ21" s="99"/>
      <c r="AR21" s="99"/>
      <c r="AS21" s="99"/>
      <c r="AT21" s="99"/>
      <c r="AU21" s="99"/>
      <c r="AV21" s="99"/>
      <c r="AW21" s="99"/>
      <c r="AX21" s="99"/>
      <c r="AY21" s="33">
        <f>$AY$18</f>
        <v>1</v>
      </c>
    </row>
    <row r="22" spans="1:52" ht="33" customHeight="1" x14ac:dyDescent="0.2">
      <c r="A22" s="703">
        <v>2</v>
      </c>
      <c r="B22" s="703">
        <v>1</v>
      </c>
      <c r="C22" s="118" t="s">
        <v>735</v>
      </c>
      <c r="D22" s="117"/>
      <c r="E22" s="117"/>
      <c r="F22" s="117"/>
      <c r="G22" s="117"/>
      <c r="H22" s="117"/>
      <c r="I22" s="117"/>
      <c r="J22" s="104">
        <v>2010001025159</v>
      </c>
      <c r="K22" s="105"/>
      <c r="L22" s="105"/>
      <c r="M22" s="105"/>
      <c r="N22" s="105"/>
      <c r="O22" s="105"/>
      <c r="P22" s="119" t="s">
        <v>736</v>
      </c>
      <c r="Q22" s="106"/>
      <c r="R22" s="106"/>
      <c r="S22" s="106"/>
      <c r="T22" s="106"/>
      <c r="U22" s="106"/>
      <c r="V22" s="106"/>
      <c r="W22" s="106"/>
      <c r="X22" s="106"/>
      <c r="Y22" s="107">
        <v>2.6</v>
      </c>
      <c r="Z22" s="108"/>
      <c r="AA22" s="108"/>
      <c r="AB22" s="109"/>
      <c r="AC22" s="122" t="s">
        <v>229</v>
      </c>
      <c r="AD22" s="122"/>
      <c r="AE22" s="122"/>
      <c r="AF22" s="122"/>
      <c r="AG22" s="122"/>
      <c r="AH22" s="94" t="s">
        <v>260</v>
      </c>
      <c r="AI22" s="95"/>
      <c r="AJ22" s="95"/>
      <c r="AK22" s="95"/>
      <c r="AL22" s="96" t="s">
        <v>260</v>
      </c>
      <c r="AM22" s="97"/>
      <c r="AN22" s="97"/>
      <c r="AO22" s="98"/>
      <c r="AP22" s="99"/>
      <c r="AQ22" s="99"/>
      <c r="AR22" s="99"/>
      <c r="AS22" s="99"/>
      <c r="AT22" s="99"/>
      <c r="AU22" s="99"/>
      <c r="AV22" s="99"/>
      <c r="AW22" s="99"/>
      <c r="AX22" s="99"/>
      <c r="AY22">
        <f>COUNTA($C$22)</f>
        <v>1</v>
      </c>
    </row>
    <row r="23" spans="1:52" ht="35.4" customHeight="1" x14ac:dyDescent="0.2">
      <c r="A23" s="703">
        <v>3</v>
      </c>
      <c r="B23" s="703">
        <v>1</v>
      </c>
      <c r="C23" s="118" t="s">
        <v>735</v>
      </c>
      <c r="D23" s="117"/>
      <c r="E23" s="117"/>
      <c r="F23" s="117"/>
      <c r="G23" s="117"/>
      <c r="H23" s="117"/>
      <c r="I23" s="117"/>
      <c r="J23" s="104">
        <v>2010001025159</v>
      </c>
      <c r="K23" s="105"/>
      <c r="L23" s="105"/>
      <c r="M23" s="105"/>
      <c r="N23" s="105"/>
      <c r="O23" s="105"/>
      <c r="P23" s="119" t="s">
        <v>736</v>
      </c>
      <c r="Q23" s="106"/>
      <c r="R23" s="106"/>
      <c r="S23" s="106"/>
      <c r="T23" s="106"/>
      <c r="U23" s="106"/>
      <c r="V23" s="106"/>
      <c r="W23" s="106"/>
      <c r="X23" s="106"/>
      <c r="Y23" s="107">
        <v>2.1</v>
      </c>
      <c r="Z23" s="108"/>
      <c r="AA23" s="108"/>
      <c r="AB23" s="109"/>
      <c r="AC23" s="122" t="s">
        <v>229</v>
      </c>
      <c r="AD23" s="122"/>
      <c r="AE23" s="122"/>
      <c r="AF23" s="122"/>
      <c r="AG23" s="122"/>
      <c r="AH23" s="94" t="s">
        <v>260</v>
      </c>
      <c r="AI23" s="95"/>
      <c r="AJ23" s="95"/>
      <c r="AK23" s="95"/>
      <c r="AL23" s="96" t="s">
        <v>260</v>
      </c>
      <c r="AM23" s="97"/>
      <c r="AN23" s="97"/>
      <c r="AO23" s="98"/>
      <c r="AP23" s="99"/>
      <c r="AQ23" s="99"/>
      <c r="AR23" s="99"/>
      <c r="AS23" s="99"/>
      <c r="AT23" s="99"/>
      <c r="AU23" s="99"/>
      <c r="AV23" s="99"/>
      <c r="AW23" s="99"/>
      <c r="AX23" s="99"/>
      <c r="AY23">
        <f>COUNTA($C$23)</f>
        <v>1</v>
      </c>
    </row>
    <row r="24" spans="1:52" ht="34.799999999999997" customHeight="1" x14ac:dyDescent="0.2">
      <c r="A24" s="703">
        <v>4</v>
      </c>
      <c r="B24" s="703">
        <v>1</v>
      </c>
      <c r="C24" s="118" t="s">
        <v>737</v>
      </c>
      <c r="D24" s="117"/>
      <c r="E24" s="117"/>
      <c r="F24" s="117"/>
      <c r="G24" s="117"/>
      <c r="H24" s="117"/>
      <c r="I24" s="117"/>
      <c r="J24" s="104">
        <v>2010001127112</v>
      </c>
      <c r="K24" s="105"/>
      <c r="L24" s="105"/>
      <c r="M24" s="105"/>
      <c r="N24" s="105"/>
      <c r="O24" s="105"/>
      <c r="P24" s="119" t="s">
        <v>736</v>
      </c>
      <c r="Q24" s="106"/>
      <c r="R24" s="106"/>
      <c r="S24" s="106"/>
      <c r="T24" s="106"/>
      <c r="U24" s="106"/>
      <c r="V24" s="106"/>
      <c r="W24" s="106"/>
      <c r="X24" s="106"/>
      <c r="Y24" s="107">
        <v>1.6</v>
      </c>
      <c r="Z24" s="108"/>
      <c r="AA24" s="108"/>
      <c r="AB24" s="109"/>
      <c r="AC24" s="122" t="s">
        <v>229</v>
      </c>
      <c r="AD24" s="122"/>
      <c r="AE24" s="122"/>
      <c r="AF24" s="122"/>
      <c r="AG24" s="122"/>
      <c r="AH24" s="94" t="s">
        <v>260</v>
      </c>
      <c r="AI24" s="95"/>
      <c r="AJ24" s="95"/>
      <c r="AK24" s="95"/>
      <c r="AL24" s="96" t="s">
        <v>260</v>
      </c>
      <c r="AM24" s="97"/>
      <c r="AN24" s="97"/>
      <c r="AO24" s="98"/>
      <c r="AP24" s="99"/>
      <c r="AQ24" s="99"/>
      <c r="AR24" s="99"/>
      <c r="AS24" s="99"/>
      <c r="AT24" s="99"/>
      <c r="AU24" s="99"/>
      <c r="AV24" s="99"/>
      <c r="AW24" s="99"/>
      <c r="AX24" s="99"/>
      <c r="AY24">
        <f>COUNTA($C$24)</f>
        <v>1</v>
      </c>
    </row>
    <row r="25" spans="1:52" ht="38.4" customHeight="1" x14ac:dyDescent="0.2">
      <c r="A25" s="703">
        <v>5</v>
      </c>
      <c r="B25" s="703">
        <v>1</v>
      </c>
      <c r="C25" s="118" t="s">
        <v>738</v>
      </c>
      <c r="D25" s="117"/>
      <c r="E25" s="117"/>
      <c r="F25" s="117"/>
      <c r="G25" s="117"/>
      <c r="H25" s="117"/>
      <c r="I25" s="117"/>
      <c r="J25" s="104">
        <v>9030001049868</v>
      </c>
      <c r="K25" s="105"/>
      <c r="L25" s="105"/>
      <c r="M25" s="105"/>
      <c r="N25" s="105"/>
      <c r="O25" s="105"/>
      <c r="P25" s="119" t="s">
        <v>736</v>
      </c>
      <c r="Q25" s="106"/>
      <c r="R25" s="106"/>
      <c r="S25" s="106"/>
      <c r="T25" s="106"/>
      <c r="U25" s="106"/>
      <c r="V25" s="106"/>
      <c r="W25" s="106"/>
      <c r="X25" s="106"/>
      <c r="Y25" s="107">
        <v>1</v>
      </c>
      <c r="Z25" s="108"/>
      <c r="AA25" s="108"/>
      <c r="AB25" s="109"/>
      <c r="AC25" s="122" t="s">
        <v>235</v>
      </c>
      <c r="AD25" s="122"/>
      <c r="AE25" s="122"/>
      <c r="AF25" s="122"/>
      <c r="AG25" s="122"/>
      <c r="AH25" s="94" t="s">
        <v>260</v>
      </c>
      <c r="AI25" s="95"/>
      <c r="AJ25" s="95"/>
      <c r="AK25" s="95"/>
      <c r="AL25" s="96" t="s">
        <v>260</v>
      </c>
      <c r="AM25" s="97"/>
      <c r="AN25" s="97"/>
      <c r="AO25" s="98"/>
      <c r="AP25" s="99" t="s">
        <v>260</v>
      </c>
      <c r="AQ25" s="99"/>
      <c r="AR25" s="99"/>
      <c r="AS25" s="99"/>
      <c r="AT25" s="99"/>
      <c r="AU25" s="99"/>
      <c r="AV25" s="99"/>
      <c r="AW25" s="99"/>
      <c r="AX25" s="99"/>
      <c r="AY25">
        <f>COUNTA($C$25)</f>
        <v>1</v>
      </c>
    </row>
    <row r="26" spans="1:52" ht="37.200000000000003" customHeight="1" x14ac:dyDescent="0.2">
      <c r="A26" s="703">
        <v>6</v>
      </c>
      <c r="B26" s="703">
        <v>1</v>
      </c>
      <c r="C26" s="118" t="s">
        <v>738</v>
      </c>
      <c r="D26" s="117"/>
      <c r="E26" s="117"/>
      <c r="F26" s="117"/>
      <c r="G26" s="117"/>
      <c r="H26" s="117"/>
      <c r="I26" s="117"/>
      <c r="J26" s="104">
        <v>9030001049868</v>
      </c>
      <c r="K26" s="105"/>
      <c r="L26" s="105"/>
      <c r="M26" s="105"/>
      <c r="N26" s="105"/>
      <c r="O26" s="105"/>
      <c r="P26" s="119" t="s">
        <v>736</v>
      </c>
      <c r="Q26" s="106"/>
      <c r="R26" s="106"/>
      <c r="S26" s="106"/>
      <c r="T26" s="106"/>
      <c r="U26" s="106"/>
      <c r="V26" s="106"/>
      <c r="W26" s="106"/>
      <c r="X26" s="106"/>
      <c r="Y26" s="107">
        <v>1</v>
      </c>
      <c r="Z26" s="108"/>
      <c r="AA26" s="108"/>
      <c r="AB26" s="109"/>
      <c r="AC26" s="122" t="s">
        <v>235</v>
      </c>
      <c r="AD26" s="122"/>
      <c r="AE26" s="122"/>
      <c r="AF26" s="122"/>
      <c r="AG26" s="122"/>
      <c r="AH26" s="94" t="s">
        <v>260</v>
      </c>
      <c r="AI26" s="95"/>
      <c r="AJ26" s="95"/>
      <c r="AK26" s="95"/>
      <c r="AL26" s="96" t="s">
        <v>260</v>
      </c>
      <c r="AM26" s="97"/>
      <c r="AN26" s="97"/>
      <c r="AO26" s="98"/>
      <c r="AP26" s="99" t="s">
        <v>260</v>
      </c>
      <c r="AQ26" s="99"/>
      <c r="AR26" s="99"/>
      <c r="AS26" s="99"/>
      <c r="AT26" s="99"/>
      <c r="AU26" s="99"/>
      <c r="AV26" s="99"/>
      <c r="AW26" s="99"/>
      <c r="AX26" s="99"/>
      <c r="AY26">
        <f>COUNTA($C$26)</f>
        <v>1</v>
      </c>
    </row>
    <row r="27" spans="1:52" ht="33" customHeight="1" x14ac:dyDescent="0.2">
      <c r="A27" s="703">
        <v>7</v>
      </c>
      <c r="B27" s="703">
        <v>1</v>
      </c>
      <c r="C27" s="118" t="s">
        <v>739</v>
      </c>
      <c r="D27" s="117"/>
      <c r="E27" s="117"/>
      <c r="F27" s="117"/>
      <c r="G27" s="117"/>
      <c r="H27" s="117"/>
      <c r="I27" s="117"/>
      <c r="J27" s="104">
        <v>7011101079619</v>
      </c>
      <c r="K27" s="105"/>
      <c r="L27" s="105"/>
      <c r="M27" s="105"/>
      <c r="N27" s="105"/>
      <c r="O27" s="105"/>
      <c r="P27" s="119" t="s">
        <v>740</v>
      </c>
      <c r="Q27" s="106"/>
      <c r="R27" s="106"/>
      <c r="S27" s="106"/>
      <c r="T27" s="106"/>
      <c r="U27" s="106"/>
      <c r="V27" s="106"/>
      <c r="W27" s="106"/>
      <c r="X27" s="106"/>
      <c r="Y27" s="107">
        <v>0</v>
      </c>
      <c r="Z27" s="108"/>
      <c r="AA27" s="108"/>
      <c r="AB27" s="109"/>
      <c r="AC27" s="122" t="s">
        <v>235</v>
      </c>
      <c r="AD27" s="122"/>
      <c r="AE27" s="122"/>
      <c r="AF27" s="122"/>
      <c r="AG27" s="122"/>
      <c r="AH27" s="94" t="s">
        <v>260</v>
      </c>
      <c r="AI27" s="95"/>
      <c r="AJ27" s="95"/>
      <c r="AK27" s="95"/>
      <c r="AL27" s="96" t="s">
        <v>260</v>
      </c>
      <c r="AM27" s="97"/>
      <c r="AN27" s="97"/>
      <c r="AO27" s="98"/>
      <c r="AP27" s="99" t="s">
        <v>260</v>
      </c>
      <c r="AQ27" s="99"/>
      <c r="AR27" s="99"/>
      <c r="AS27" s="99"/>
      <c r="AT27" s="99"/>
      <c r="AU27" s="99"/>
      <c r="AV27" s="99"/>
      <c r="AW27" s="99"/>
      <c r="AX27" s="99"/>
      <c r="AY27">
        <f>COUNTA($C$27)</f>
        <v>1</v>
      </c>
    </row>
    <row r="28" spans="1:52" x14ac:dyDescent="0.2">
      <c r="P28" s="65"/>
      <c r="Q28" s="65"/>
      <c r="R28" s="65"/>
      <c r="S28" s="65"/>
      <c r="T28" s="65"/>
      <c r="U28" s="65"/>
      <c r="V28" s="65"/>
      <c r="W28" s="65"/>
      <c r="X28" s="65"/>
      <c r="Y28" s="66"/>
      <c r="Z28" s="66"/>
      <c r="AA28" s="66"/>
      <c r="AB28" s="66"/>
      <c r="AC28" s="66"/>
      <c r="AD28" s="66"/>
      <c r="AE28" s="66"/>
      <c r="AF28" s="66"/>
      <c r="AG28" s="66"/>
      <c r="AH28" s="66"/>
      <c r="AI28" s="66"/>
      <c r="AJ28" s="66"/>
      <c r="AK28" s="66"/>
      <c r="AL28" s="66"/>
      <c r="AM28" s="66"/>
      <c r="AN28" s="66"/>
      <c r="AO28" s="66"/>
      <c r="AY28">
        <f>COUNTA(#REF!)</f>
        <v>1</v>
      </c>
    </row>
  </sheetData>
  <sheetProtection formatRows="0"/>
  <mergeCells count="189">
    <mergeCell ref="AL21:AO21"/>
    <mergeCell ref="AP21:AX21"/>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3:B13"/>
    <mergeCell ref="C13:I13"/>
    <mergeCell ref="J13:O13"/>
    <mergeCell ref="P13:X13"/>
    <mergeCell ref="Y13:AB13"/>
    <mergeCell ref="AC13:AG13"/>
    <mergeCell ref="AH13:AK13"/>
    <mergeCell ref="AL13:AO13"/>
    <mergeCell ref="AP13:AX13"/>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A21:B21"/>
    <mergeCell ref="A20:B20"/>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L26:AO26"/>
    <mergeCell ref="AP26:AX26"/>
    <mergeCell ref="C27:I27"/>
    <mergeCell ref="J27:O27"/>
    <mergeCell ref="P27:X27"/>
    <mergeCell ref="Y27:AB27"/>
    <mergeCell ref="AC27:AG27"/>
    <mergeCell ref="AH27:AK27"/>
    <mergeCell ref="AL27:AO27"/>
    <mergeCell ref="AP27:AX27"/>
  </mergeCells>
  <phoneticPr fontId="5"/>
  <conditionalFormatting sqref="AL4:AO13">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13">
    <cfRule type="expression" dxfId="13" priority="13">
      <formula>IF(RIGHT(TEXT(Y4,"0.#"),1)=".",FALSE,TRUE)</formula>
    </cfRule>
    <cfRule type="expression" dxfId="12" priority="14">
      <formula>IF(RIGHT(TEXT(Y4,"0.#"),1)=".",TRUE,FALSE)</formula>
    </cfRule>
  </conditionalFormatting>
  <conditionalFormatting sqref="Y17">
    <cfRule type="expression" dxfId="11" priority="11">
      <formula>IF(RIGHT(TEXT(Y17,"0.#"),1)=".",FALSE,TRUE)</formula>
    </cfRule>
    <cfRule type="expression" dxfId="10" priority="12">
      <formula>IF(RIGHT(TEXT(Y17,"0.#"),1)=".",TRUE,FALSE)</formula>
    </cfRule>
  </conditionalFormatting>
  <conditionalFormatting sqref="AL17:AO17">
    <cfRule type="expression" dxfId="9" priority="7">
      <formula>IF(AND(AL17&gt;=0, RIGHT(TEXT(AL17,"0.#"),1)&lt;&gt;"."),TRUE,FALSE)</formula>
    </cfRule>
    <cfRule type="expression" dxfId="8" priority="8">
      <formula>IF(AND(AL17&gt;=0, RIGHT(TEXT(AL17,"0.#"),1)="."),TRUE,FALSE)</formula>
    </cfRule>
    <cfRule type="expression" dxfId="7" priority="9">
      <formula>IF(AND(AL17&lt;0, RIGHT(TEXT(AL17,"0.#"),1)&lt;&gt;"."),TRUE,FALSE)</formula>
    </cfRule>
    <cfRule type="expression" dxfId="6" priority="10">
      <formula>IF(AND(AL17&lt;0, RIGHT(TEXT(AL17,"0.#"),1)="."),TRUE,FALSE)</formula>
    </cfRule>
  </conditionalFormatting>
  <conditionalFormatting sqref="AL21:AO27">
    <cfRule type="expression" dxfId="5" priority="3">
      <formula>IF(AND(AL21&gt;=0, RIGHT(TEXT(AL21,"0.#"),1)&lt;&gt;"."),TRUE,FALSE)</formula>
    </cfRule>
    <cfRule type="expression" dxfId="4" priority="4">
      <formula>IF(AND(AL21&gt;=0, RIGHT(TEXT(AL21,"0.#"),1)="."),TRUE,FALSE)</formula>
    </cfRule>
    <cfRule type="expression" dxfId="3" priority="5">
      <formula>IF(AND(AL21&lt;0, RIGHT(TEXT(AL21,"0.#"),1)&lt;&gt;"."),TRUE,FALSE)</formula>
    </cfRule>
    <cfRule type="expression" dxfId="2" priority="6">
      <formula>IF(AND(AL21&lt;0, RIGHT(TEXT(AL21,"0.#"),1)="."),TRUE,FALSE)</formula>
    </cfRule>
  </conditionalFormatting>
  <conditionalFormatting sqref="Y21:Y27">
    <cfRule type="expression" dxfId="1" priority="1">
      <formula>IF(RIGHT(TEXT(Y21,"0.#"),1)=".",FALSE,TRUE)</formula>
    </cfRule>
    <cfRule type="expression" dxfId="0" priority="2">
      <formula>IF(RIGHT(TEXT(Y21,"0.#"),1)=".",TRUE,FALSE)</formula>
    </cfRule>
  </conditionalFormatting>
  <dataValidations count="3">
    <dataValidation type="custom" imeMode="disabled" allowBlank="1" showInputMessage="1" showErrorMessage="1" sqref="AL17 AL21:AL27 AL4:AL13 Y4:AB13 Y17:AB17 Y21:AB27">
      <formula1>OR(ISNUMBER(Y4), Y4="-")</formula1>
    </dataValidation>
    <dataValidation type="custom" imeMode="disabled" allowBlank="1" showInputMessage="1" showErrorMessage="1" sqref="AH4:AK13 AH17:AK17 AH21:AK27">
      <formula1>OR(AND(MOD(IF(ISNUMBER(AH4), AH4, 0.5),1)=0, 0&lt;=AH4), AH4="-")</formula1>
    </dataValidation>
    <dataValidation type="custom" allowBlank="1" showInputMessage="1" showErrorMessage="1" errorTitle="法人番号チェック" error="法人番号は13桁の数字で入力してください。" sqref="J21:O27 J17:O17 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 AC17:AG17 AC21:AG27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2022-12-09T01:15:00Z</dcterms:created>
  <dcterms:modified xsi:type="dcterms:W3CDTF">2022-12-09T01:29:43Z</dcterms:modified>
</cp:coreProperties>
</file>