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補正予算レビューシート!$A$2:$BG$122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W111" i="13" l="1"/>
  <c r="AT111" i="13"/>
  <c r="AQ111" i="13"/>
  <c r="AL111" i="13"/>
  <c r="AI111" i="13"/>
  <c r="AF111" i="13"/>
  <c r="Z111" i="13"/>
  <c r="W111" i="13"/>
  <c r="T111" i="13"/>
  <c r="N111" i="13"/>
  <c r="AW110" i="13"/>
  <c r="AT110" i="13"/>
  <c r="AQ110" i="13"/>
  <c r="AL110" i="13"/>
  <c r="AI110" i="13"/>
  <c r="AF110" i="13"/>
  <c r="Z110" i="13"/>
  <c r="W110" i="13"/>
  <c r="T110" i="13"/>
  <c r="N110" i="13"/>
  <c r="K110" i="13"/>
  <c r="H110" i="13"/>
  <c r="AY70" i="13"/>
  <c r="AY72" i="13" s="1"/>
  <c r="AY67" i="13"/>
  <c r="AY68" i="13" s="1"/>
  <c r="AY64" i="13"/>
  <c r="AY66" i="13" s="1"/>
  <c r="AY61" i="13"/>
  <c r="AY62" i="13" s="1"/>
  <c r="AY58" i="13"/>
  <c r="AY60" i="13" s="1"/>
  <c r="AY55" i="13"/>
  <c r="AY56" i="13" s="1"/>
  <c r="AY50" i="13"/>
  <c r="AY53" i="13" s="1"/>
  <c r="AY40" i="13"/>
  <c r="AY49" i="13" s="1"/>
  <c r="AD19" i="13"/>
  <c r="AD21" i="13" s="1"/>
  <c r="W19" i="13"/>
  <c r="W21" i="13" s="1"/>
  <c r="P19" i="13"/>
  <c r="P21" i="13" s="1"/>
  <c r="AV2" i="13"/>
  <c r="AY65" i="13" l="1"/>
  <c r="AY57" i="13"/>
  <c r="AY59" i="13"/>
  <c r="AY69" i="13"/>
  <c r="AY71" i="13"/>
  <c r="AY44" i="13"/>
  <c r="AY48" i="13"/>
  <c r="AY52" i="13"/>
  <c r="AY42" i="13"/>
  <c r="AY46" i="13"/>
  <c r="AY54" i="13"/>
  <c r="AY41" i="13"/>
  <c r="AY43" i="13"/>
  <c r="AY45" i="13"/>
  <c r="AY47" i="13"/>
  <c r="AY51" i="13"/>
  <c r="AY63"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<sst xmlns="http://schemas.openxmlformats.org/spreadsheetml/2006/main" count="818" uniqueCount="578">
  <si>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</si>
  <si>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</si>
  <si>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</si>
  <si>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</si>
  <si>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</si>
  <si>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</si>
  <si>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</si>
  <si>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</si>
  <si>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</si>
  <si>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</si>
  <si>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</si>
  <si>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</si>
  <si>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</si>
  <si>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</si>
  <si>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</si>
  <si>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</si>
  <si>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</si>
  <si>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</si>
  <si>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</si>
  <si>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</si>
  <si>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</si>
  <si>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</si>
  <si>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</si>
  <si>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</si>
  <si>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</si>
  <si>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</si>
  <si>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</si>
  <si>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</si>
  <si>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</si>
  <si>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</si>
  <si>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</si>
  <si>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</si>
  <si>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</si>
  <si>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</si>
  <si>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</si>
  <si>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</si>
  <si>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</si>
  <si>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</si>
  <si>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</si>
  <si>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</si>
  <si>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</si>
  <si>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</si>
  <si>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</si>
  <si>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</si>
  <si>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</si>
  <si>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</si>
  <si>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</si>
  <si>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</si>
  <si>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</si>
  <si>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</si>
  <si>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</si>
  <si>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</si>
  <si>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</si>
  <si>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</si>
  <si>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</si>
  <si>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</si>
  <si>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</si>
  <si>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</si>
  <si>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</si>
  <si>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</si>
  <si>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</si>
  <si>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</si>
  <si>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</si>
  <si>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</si>
  <si>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</si>
  <si>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</si>
  <si>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</si>
  <si>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</si>
  <si>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</si>
  <si>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</si>
  <si>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</si>
  <si>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</si>
  <si>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</si>
  <si>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</si>
  <si>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</si>
  <si>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</si>
  <si>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</si>
  <si>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</si>
  <si>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</si>
  <si>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</si>
  <si>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</si>
  <si>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</si>
  <si>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</si>
  <si>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</si>
  <si>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</si>
  <si>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</si>
  <si>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</si>
  <si>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</si>
  <si>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</si>
  <si>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</si>
  <si>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</si>
  <si>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</si>
  <si>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</si>
  <si>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</si>
  <si>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</si>
  <si>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</si>
  <si>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</si>
  <si>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</si>
  <si>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</si>
  <si>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</si>
  <si>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</si>
  <si>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</si>
  <si>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</si>
  <si>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</si>
  <si>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</si>
  <si>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</si>
  <si>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</si>
  <si>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</si>
  <si>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</si>
  <si>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</si>
  <si>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</si>
  <si>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</si>
  <si>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</si>
  <si>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</si>
  <si>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</si>
  <si>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</si>
  <si>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</si>
  <si>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</si>
  <si>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</si>
  <si>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</si>
  <si>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</si>
  <si>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</si>
  <si>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</si>
  <si>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</si>
  <si>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</si>
  <si>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</si>
  <si>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</si>
  <si>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</si>
  <si>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</si>
  <si>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</si>
  <si>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</si>
  <si>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</si>
  <si>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</si>
  <si>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</si>
  <si>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</si>
  <si>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</si>
  <si>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</si>
  <si>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</si>
  <si>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</si>
  <si>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</si>
  <si>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</si>
  <si>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</si>
  <si>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</si>
  <si>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</si>
  <si>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</si>
  <si>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</si>
  <si>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</si>
  <si>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</si>
  <si>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</si>
  <si>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</si>
  <si>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</si>
  <si>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</si>
  <si>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</si>
  <si>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</si>
  <si>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</si>
  <si>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</si>
  <si>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</si>
  <si>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</si>
  <si>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</si>
  <si>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</si>
  <si>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</si>
  <si>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</si>
  <si>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</si>
  <si>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</si>
  <si>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</si>
  <si>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</si>
  <si>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</si>
  <si>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</si>
  <si>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</si>
  <si>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</si>
  <si>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</si>
  <si>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</si>
  <si>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</si>
  <si>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</si>
  <si>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</si>
  <si>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</si>
  <si>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</si>
  <si>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</si>
  <si>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</si>
  <si>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</si>
  <si>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</si>
  <si>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</si>
  <si>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</si>
  <si>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</si>
  <si>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</si>
  <si>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</si>
  <si>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</si>
  <si>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</si>
  <si>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</si>
  <si>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</si>
  <si>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</si>
  <si>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</si>
  <si>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</si>
  <si>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</si>
  <si>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</si>
  <si>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</si>
  <si>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</si>
  <si>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</si>
  <si>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</si>
  <si>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</si>
  <si>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</si>
  <si>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</si>
  <si>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</si>
  <si>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</si>
  <si>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</si>
  <si>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</si>
  <si>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</si>
  <si>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</si>
  <si>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</si>
  <si>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</si>
  <si>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</si>
  <si>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</si>
  <si>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</si>
  <si>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</si>
  <si>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</si>
  <si>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</si>
  <si>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</si>
  <si>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</si>
  <si>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</si>
  <si>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</si>
  <si>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</si>
  <si>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</si>
  <si>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</si>
  <si>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</si>
  <si>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</si>
  <si>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</si>
  <si>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</si>
  <si>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</si>
  <si>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</si>
  <si>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</si>
  <si>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</si>
  <si>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</si>
  <si>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</si>
  <si>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</si>
  <si>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</si>
  <si>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</si>
  <si>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</si>
  <si>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</si>
  <si>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</si>
  <si>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</si>
  <si>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</si>
  <si>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</si>
  <si>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</si>
  <si>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</si>
  <si>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</si>
  <si>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</si>
  <si>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</si>
  <si>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</si>
  <si>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</si>
  <si>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</si>
  <si>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</si>
  <si>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</si>
  <si>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</si>
  <si>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</si>
  <si>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</si>
  <si>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</si>
  <si>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</si>
  <si>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</si>
  <si>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</si>
  <si>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</si>
  <si>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</si>
  <si>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</si>
  <si>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</si>
  <si>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</si>
  <si>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</si>
  <si>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</si>
  <si>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</si>
  <si>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</si>
  <si>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</si>
  <si>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</si>
  <si>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</si>
  <si>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</si>
  <si>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</si>
  <si>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</si>
  <si>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</si>
  <si>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</si>
  <si>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</si>
  <si>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</si>
  <si>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</si>
  <si>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</si>
  <si>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</si>
  <si>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</si>
  <si>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</si>
  <si>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</si>
  <si>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</si>
  <si>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</si>
  <si>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</si>
  <si>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</si>
  <si>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</si>
  <si>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</si>
  <si>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</si>
  <si>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</si>
  <si>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</si>
  <si>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</si>
  <si>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</si>
  <si>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</si>
  <si>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</si>
  <si>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</si>
  <si>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</si>
  <si>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</si>
  <si>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</si>
  <si>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</si>
  <si>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</si>
  <si>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</si>
  <si>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</si>
  <si>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</si>
  <si>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</si>
  <si>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</si>
  <si>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</si>
  <si>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</si>
  <si>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</si>
  <si>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</si>
  <si>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</si>
  <si>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</si>
  <si>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</si>
  <si>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</si>
  <si>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</si>
  <si>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</si>
  <si>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</si>
  <si>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</si>
  <si>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</si>
  <si>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</si>
  <si>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</si>
  <si>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</si>
  <si>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</si>
  <si>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</si>
  <si>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</si>
  <si>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</si>
  <si>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</si>
  <si>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</si>
  <si>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</si>
  <si>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</si>
  <si>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</si>
  <si>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</si>
  <si>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</si>
  <si>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</si>
  <si>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</si>
  <si>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</si>
  <si>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</si>
  <si>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</si>
  <si>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</si>
  <si>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</si>
  <si>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</si>
  <si>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</si>
  <si>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</si>
  <si>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</si>
  <si>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</si>
  <si>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</si>
  <si>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</si>
  <si>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</si>
  <si>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</si>
  <si>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</si>
  <si>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</si>
  <si>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</si>
  <si>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</si>
  <si>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</si>
  <si>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</si>
  <si>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</si>
  <si>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</si>
  <si>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</si>
  <si>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</si>
  <si>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</si>
  <si>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</si>
  <si>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</si>
  <si>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</si>
  <si>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</si>
  <si>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</si>
  <si>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</si>
  <si>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</si>
  <si>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</si>
  <si>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</si>
  <si>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</si>
  <si>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</si>
  <si>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</si>
  <si>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</si>
  <si>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</si>
  <si>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</si>
  <si>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</si>
  <si>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</si>
  <si>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</si>
  <si>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</si>
  <si>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</si>
  <si>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</si>
  <si>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</si>
  <si>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</si>
  <si>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</si>
  <si>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</si>
  <si>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</si>
  <si>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</si>
  <si>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</si>
  <si>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</si>
  <si>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</si>
  <si>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</si>
  <si>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</si>
  <si>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</si>
  <si>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</si>
  <si>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</si>
  <si>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</si>
  <si>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</si>
  <si>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</si>
  <si>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</si>
  <si>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</si>
  <si>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</si>
  <si>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</si>
  <si>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</si>
  <si>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</si>
  <si>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</si>
  <si>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</si>
  <si>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</si>
  <si>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</si>
  <si>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</si>
  <si>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</si>
  <si>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</si>
  <si>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</si>
  <si>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</si>
  <si>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</si>
  <si>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</si>
  <si>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</si>
  <si>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</si>
  <si>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</si>
  <si>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</si>
  <si>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</si>
  <si>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</si>
  <si>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</si>
  <si>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</si>
  <si>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</si>
  <si>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</si>
  <si>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</si>
  <si>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</si>
  <si>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</si>
  <si>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</si>
  <si>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</si>
  <si>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</si>
  <si>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</si>
  <si>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</si>
  <si>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</si>
  <si>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</si>
  <si>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</si>
  <si>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</si>
  <si>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</si>
  <si>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</si>
  <si>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</si>
  <si>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</si>
  <si>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</si>
  <si>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</si>
  <si>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</si>
  <si>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</si>
  <si>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</si>
  <si>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</si>
  <si>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</si>
  <si>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</si>
  <si>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</si>
  <si>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</si>
  <si>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</si>
  <si>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</si>
  <si>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</si>
  <si>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</si>
  <si>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</si>
  <si>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</si>
  <si>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</si>
  <si>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</si>
  <si>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</si>
  <si>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</si>
  <si>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</si>
  <si>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</si>
  <si>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</si>
  <si>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</si>
  <si>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</si>
  <si>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</si>
  <si>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</si>
  <si>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</si>
  <si>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</si>
  <si>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</si>
  <si>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</si>
  <si>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</si>
  <si>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</si>
  <si>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</si>
  <si>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</si>
  <si>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</si>
  <si>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</si>
  <si>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</si>
  <si>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</si>
  <si>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</si>
  <si>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</si>
  <si>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</si>
  <si>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</si>
  <si>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</si>
  <si>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</si>
  <si>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</si>
  <si>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</si>
  <si>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</si>
  <si>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</si>
  <si>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</si>
  <si>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</si>
  <si>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</si>
  <si>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</si>
  <si>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</si>
  <si>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</si>
  <si>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</si>
  <si>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</si>
  <si>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</si>
  <si>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</si>
  <si>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</si>
  <si>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</si>
  <si>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</si>
  <si>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</si>
  <si>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</si>
  <si>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</si>
  <si>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</si>
  <si>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</si>
  <si>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</si>
  <si>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</si>
  <si>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</si>
  <si>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</si>
  <si>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</si>
  <si>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</si>
  <si>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</si>
  <si>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</si>
  <si>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</si>
  <si>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</si>
  <si>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</si>
  <si>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</si>
  <si>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</si>
  <si>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</si>
  <si>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</si>
  <si>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　　　　　　　　　　　　　　</t>
    <phoneticPr fontId="6"/>
  </si>
  <si>
    <t>計算式</t>
    <rPh sb="0" eb="2">
      <t>ケイサン</t>
    </rPh>
    <rPh sb="2" eb="3">
      <t>シキ</t>
    </rPh>
    <phoneticPr fontId="6"/>
  </si>
  <si>
    <t>　　/</t>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</si>
  <si>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</si>
  <si>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</si>
  <si>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</si>
  <si>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</si>
  <si>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</si>
  <si>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</si>
  <si>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</si>
  <si>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</si>
  <si>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</si>
  <si>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</si>
  <si>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</si>
  <si>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</si>
  <si>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</si>
  <si>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</si>
  <si>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重要土地等調査に必要な経費</t>
    <phoneticPr fontId="6"/>
  </si>
  <si>
    <t>府</t>
  </si>
  <si>
    <t>内閣府</t>
  </si>
  <si>
    <t>内閣府</t>
    <phoneticPr fontId="6"/>
  </si>
  <si>
    <t>政策統括官（重要土地担当）</t>
    <rPh sb="0" eb="2">
      <t>セイサク</t>
    </rPh>
    <rPh sb="2" eb="4">
      <t>トウカツ</t>
    </rPh>
    <rPh sb="4" eb="5">
      <t>カン</t>
    </rPh>
    <rPh sb="6" eb="8">
      <t>ジュウヨウ</t>
    </rPh>
    <rPh sb="8" eb="10">
      <t>トチ</t>
    </rPh>
    <rPh sb="10" eb="12">
      <t>タントウ</t>
    </rPh>
    <phoneticPr fontId="6"/>
  </si>
  <si>
    <t>参事官　　江原　康雄</t>
    <rPh sb="0" eb="3">
      <t>サンジカン</t>
    </rPh>
    <phoneticPr fontId="6"/>
  </si>
  <si>
    <t>○</t>
  </si>
  <si>
    <t>重要施設周辺及び国境離島等における土地等の利用状況の調査及び利用の規制等に関する法律（令和３年法律第84号）</t>
    <phoneticPr fontId="6"/>
  </si>
  <si>
    <t>重要土地等調査法に基づき、安全保障上重要な施設の周辺や国境離島等において区域の指定を行い、指定した区域内の土地等の利用状況の調査を実施する。また、本法の趣旨や制度内容について、国民や地方公共団体の理解促進を図っていく観点から広報等を行うなど、本法を着実に執行する。</t>
    <rPh sb="13" eb="15">
      <t>アンゼン</t>
    </rPh>
    <rPh sb="15" eb="17">
      <t>ホショウ</t>
    </rPh>
    <rPh sb="17" eb="18">
      <t>ジョウ</t>
    </rPh>
    <rPh sb="65" eb="67">
      <t>ジッシ</t>
    </rPh>
    <rPh sb="73" eb="74">
      <t>ホン</t>
    </rPh>
    <rPh sb="74" eb="75">
      <t>ホウ</t>
    </rPh>
    <rPh sb="76" eb="78">
      <t>シュシ</t>
    </rPh>
    <rPh sb="79" eb="81">
      <t>セイド</t>
    </rPh>
    <rPh sb="81" eb="83">
      <t>ナイヨウ</t>
    </rPh>
    <rPh sb="88" eb="90">
      <t>コクミン</t>
    </rPh>
    <rPh sb="91" eb="93">
      <t>チホウ</t>
    </rPh>
    <rPh sb="93" eb="95">
      <t>コウキョウ</t>
    </rPh>
    <rPh sb="95" eb="97">
      <t>ダンタイ</t>
    </rPh>
    <rPh sb="98" eb="100">
      <t>リカイ</t>
    </rPh>
    <rPh sb="100" eb="102">
      <t>ソクシン</t>
    </rPh>
    <rPh sb="103" eb="104">
      <t>ハカ</t>
    </rPh>
    <rPh sb="108" eb="110">
      <t>カンテン</t>
    </rPh>
    <rPh sb="112" eb="114">
      <t>コウホウ</t>
    </rPh>
    <rPh sb="114" eb="115">
      <t>ナド</t>
    </rPh>
    <rPh sb="116" eb="117">
      <t>オコナ</t>
    </rPh>
    <rPh sb="121" eb="122">
      <t>ホン</t>
    </rPh>
    <rPh sb="122" eb="123">
      <t>ホウ</t>
    </rPh>
    <rPh sb="124" eb="126">
      <t>チャクジツ</t>
    </rPh>
    <rPh sb="127" eb="129">
      <t>シッコウ</t>
    </rPh>
    <phoneticPr fontId="6"/>
  </si>
  <si>
    <t>重要土地等調査委託費</t>
    <rPh sb="0" eb="2">
      <t>ジュウヨウ</t>
    </rPh>
    <rPh sb="2" eb="4">
      <t>トチ</t>
    </rPh>
    <rPh sb="4" eb="5">
      <t>トウ</t>
    </rPh>
    <rPh sb="5" eb="7">
      <t>チョウサ</t>
    </rPh>
    <rPh sb="7" eb="9">
      <t>イタク</t>
    </rPh>
    <rPh sb="9" eb="10">
      <t>ヒ</t>
    </rPh>
    <phoneticPr fontId="6"/>
  </si>
  <si>
    <t>重要土地等調査法に基づく各種施策を着実に執行するために必要な調査等を実施する事業であることから、定量的な成果目標及び成果実績を設定することは困難である。</t>
    <phoneticPr fontId="6"/>
  </si>
  <si>
    <t>－</t>
    <phoneticPr fontId="6"/>
  </si>
  <si>
    <t>重要土地等調査法の執行に必要となる区域指定を実施する。</t>
    <phoneticPr fontId="6"/>
  </si>
  <si>
    <t>重要土地等調査法に基づく区域指定を行うために必要な検討結果を得る。</t>
    <phoneticPr fontId="6"/>
  </si>
  <si>
    <t>指定した区域内の土地等利用状況調査を着実に実施する。</t>
    <phoneticPr fontId="6"/>
  </si>
  <si>
    <t>指定した区域内の土地等利用状況調査結果を得る。</t>
    <phoneticPr fontId="6"/>
  </si>
  <si>
    <t>重要土地等調査法の執行に必要となる区域指定を実施</t>
    <phoneticPr fontId="6"/>
  </si>
  <si>
    <t>重要土地等調査法の執行に必要となる区域指定の検討</t>
    <phoneticPr fontId="6"/>
  </si>
  <si>
    <t>件</t>
    <rPh sb="0" eb="1">
      <t>ケン</t>
    </rPh>
    <phoneticPr fontId="6"/>
  </si>
  <si>
    <t>検討業務に必要な経費（X）／検討業務件数（Y）　　　　　　　　　　</t>
    <phoneticPr fontId="6"/>
  </si>
  <si>
    <t>千円</t>
    <rPh sb="0" eb="2">
      <t>センエン</t>
    </rPh>
    <phoneticPr fontId="6"/>
  </si>
  <si>
    <t>　　X　/　Y</t>
    <phoneticPr fontId="6"/>
  </si>
  <si>
    <t>指定した区域内の土地等利用状況調査を着実に実施</t>
    <phoneticPr fontId="6"/>
  </si>
  <si>
    <t>重要土地等調査法の執行に必要となる土地等利用状況調査の実施</t>
    <phoneticPr fontId="6"/>
  </si>
  <si>
    <t>調査業務に必要な経費（X）／調査業務件数（Y）　　　　　　　　　　　　　</t>
    <phoneticPr fontId="6"/>
  </si>
  <si>
    <t>制度に係る理解促進のためのリーフレット等を配布</t>
    <rPh sb="0" eb="2">
      <t>セイド</t>
    </rPh>
    <rPh sb="3" eb="4">
      <t>カカ</t>
    </rPh>
    <rPh sb="5" eb="7">
      <t>リカイ</t>
    </rPh>
    <rPh sb="7" eb="9">
      <t>ソクシン</t>
    </rPh>
    <rPh sb="19" eb="20">
      <t>ナド</t>
    </rPh>
    <rPh sb="21" eb="23">
      <t>ハイフ</t>
    </rPh>
    <phoneticPr fontId="6"/>
  </si>
  <si>
    <t>制度に係る理解促進のためのリーフレット等配布部数</t>
    <phoneticPr fontId="6"/>
  </si>
  <si>
    <t>部</t>
    <rPh sb="0" eb="1">
      <t>ブ</t>
    </rPh>
    <phoneticPr fontId="6"/>
  </si>
  <si>
    <t>リーフレット等作成・輸送等に必要な経費（X）／配布部数（Y）　　　　　　　　　　　　</t>
    <phoneticPr fontId="6"/>
  </si>
  <si>
    <t>円</t>
    <rPh sb="0" eb="1">
      <t>エン</t>
    </rPh>
    <phoneticPr fontId="6"/>
  </si>
  <si>
    <t>重要土地等調査法は、近年、我が国を取り巻く安全保障をめぐる環境が不確実性を増している状況に鑑み、我が国の安全保障等に寄与することを目的として、国会の審議を経て令和３年６月に成立したものである。当該事業は本法の着実な執行に必要な調査等を行うものであり、本法の趣旨を踏まえ実施するものである。</t>
    <rPh sb="101" eb="102">
      <t>ホン</t>
    </rPh>
    <rPh sb="125" eb="126">
      <t>ホン</t>
    </rPh>
    <phoneticPr fontId="6"/>
  </si>
  <si>
    <t>重要土地等調査法の着実な執行は、法律上、政府の責務とされており、地方自治体、民間等に委ねることはできない。</t>
    <rPh sb="0" eb="2">
      <t>ジュウヨウ</t>
    </rPh>
    <rPh sb="2" eb="5">
      <t>トチナド</t>
    </rPh>
    <rPh sb="5" eb="7">
      <t>チョウサ</t>
    </rPh>
    <rPh sb="7" eb="8">
      <t>ホウ</t>
    </rPh>
    <phoneticPr fontId="6"/>
  </si>
  <si>
    <t>重要土地等調査法を着実に執行するために必要な調査等を行う事業であることから、政策目的の達成手段として、必要かつ適切な事業であり、優先度は高い。</t>
    <rPh sb="0" eb="2">
      <t>ジュウヨウ</t>
    </rPh>
    <rPh sb="2" eb="5">
      <t>トチナド</t>
    </rPh>
    <rPh sb="5" eb="7">
      <t>チョウサ</t>
    </rPh>
    <rPh sb="7" eb="8">
      <t>ホウ</t>
    </rPh>
    <phoneticPr fontId="6"/>
  </si>
  <si>
    <t>‐</t>
  </si>
  <si>
    <t>経済財政運営と改革の基本方針2022
物価高克服・経済再生実現のための総合経済対策</t>
    <rPh sb="19" eb="22">
      <t>ブッカダカ</t>
    </rPh>
    <rPh sb="22" eb="24">
      <t>コクフク</t>
    </rPh>
    <rPh sb="25" eb="27">
      <t>ケイザイ</t>
    </rPh>
    <rPh sb="27" eb="29">
      <t>サイセイ</t>
    </rPh>
    <rPh sb="29" eb="31">
      <t>ジツゲン</t>
    </rPh>
    <rPh sb="35" eb="37">
      <t>ソウゴウ</t>
    </rPh>
    <rPh sb="37" eb="39">
      <t>ケイザイ</t>
    </rPh>
    <rPh sb="39" eb="41">
      <t>タイサク</t>
    </rPh>
    <phoneticPr fontId="6"/>
  </si>
  <si>
    <t>重要施設（防衛関係施設等）の周辺の区域内及び国境離島等の区域内にある土地等が重要施設又は国境離島等の機能を阻害する行為の用に供されることを防止するため、令和３年６月16日、「重要施設周辺及び国境離島等における土地等の利用状況の調査及び利用の規制等に関する法律」が成立し、令和４年９月20日に施行されたところであり、本法の執行を着実に進めるものである。</t>
    <rPh sb="135" eb="137">
      <t>レイワ</t>
    </rPh>
    <rPh sb="138" eb="139">
      <t>ネン</t>
    </rPh>
    <rPh sb="140" eb="141">
      <t>ガツ</t>
    </rPh>
    <rPh sb="143" eb="144">
      <t>ニチ</t>
    </rPh>
    <rPh sb="145" eb="147">
      <t>セコウ</t>
    </rPh>
    <rPh sb="163" eb="165">
      <t>チャクジツ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</si>
</sst>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7">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66"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49" fontId="21" fillId="0" borderId="23"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3" fillId="0" borderId="122" xfId="0" applyFont="1" applyFill="1" applyBorder="1" applyAlignment="1" applyProtection="1">
      <alignment horizontal="center" vertical="center" wrapText="1"/>
      <protection locked="0"/>
    </xf>
    <xf numFmtId="49" fontId="21" fillId="0" borderId="122" xfId="0" applyNumberFormat="1" applyFont="1" applyFill="1" applyBorder="1" applyAlignment="1" applyProtection="1">
      <alignment horizontal="center" vertical="center" wrapText="1"/>
      <protection locked="0"/>
    </xf>
    <xf numFmtId="179" fontId="23" fillId="0" borderId="116" xfId="0" applyNumberFormat="1" applyFont="1" applyFill="1" applyBorder="1" applyAlignment="1" applyProtection="1">
      <alignment horizontal="center" vertical="center" wrapText="1"/>
      <protection locked="0"/>
    </xf>
    <xf numFmtId="49" fontId="21" fillId="0" borderId="116" xfId="0" applyNumberFormat="1" applyFont="1" applyFill="1" applyBorder="1" applyAlignment="1" applyProtection="1">
      <alignment horizontal="center" vertical="center" wrapText="1"/>
      <protection locked="0"/>
    </xf>
    <xf numFmtId="49" fontId="21" fillId="0" borderId="93" xfId="0" applyNumberFormat="1" applyFont="1" applyFill="1" applyBorder="1" applyAlignment="1" applyProtection="1">
      <alignment horizontal="center" vertical="center" wrapText="1"/>
      <protection locked="0"/>
    </xf>
    <xf numFmtId="0" fontId="21" fillId="5" borderId="114" xfId="0" applyFont="1" applyFill="1" applyBorder="1" applyAlignment="1" applyProtection="1">
      <alignment horizontal="center" vertical="center" wrapText="1"/>
      <protection locked="0"/>
    </xf>
    <xf numFmtId="0" fontId="21" fillId="5" borderId="116" xfId="0" applyFont="1" applyFill="1" applyBorder="1" applyAlignment="1" applyProtection="1">
      <alignment horizontal="center" vertical="center" wrapText="1"/>
      <protection locked="0"/>
    </xf>
    <xf numFmtId="0" fontId="21" fillId="5" borderId="117" xfId="0" applyFont="1" applyFill="1" applyBorder="1" applyAlignment="1" applyProtection="1">
      <alignment horizontal="center" vertical="center" wrapText="1"/>
      <protection locked="0"/>
    </xf>
    <xf numFmtId="49" fontId="21" fillId="0" borderId="65" xfId="0" applyNumberFormat="1" applyFont="1" applyFill="1" applyBorder="1" applyAlignment="1" applyProtection="1">
      <alignment horizontal="center" vertical="center" wrapText="1"/>
      <protection locked="0"/>
    </xf>
    <xf numFmtId="49" fontId="21" fillId="0" borderId="82" xfId="0" applyNumberFormat="1" applyFont="1" applyFill="1" applyBorder="1" applyAlignment="1" applyProtection="1">
      <alignment horizontal="center"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14" fillId="3" borderId="105" xfId="0" applyFont="1" applyFill="1" applyBorder="1" applyAlignment="1">
      <alignment horizontal="center" vertical="center" wrapText="1"/>
    </xf>
    <xf numFmtId="0" fontId="0" fillId="3" borderId="106" xfId="0" applyFont="1" applyFill="1" applyBorder="1" applyAlignment="1">
      <alignment horizontal="center" vertical="center" wrapText="1"/>
    </xf>
    <xf numFmtId="0" fontId="0" fillId="3" borderId="107"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2"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125" xfId="0" applyFont="1" applyFill="1" applyBorder="1" applyAlignment="1">
      <alignment horizontal="center" vertical="center" wrapText="1"/>
    </xf>
    <xf numFmtId="0" fontId="21" fillId="5" borderId="126" xfId="0" applyFont="1" applyFill="1" applyBorder="1" applyAlignment="1">
      <alignment horizontal="center" vertical="center" wrapText="1"/>
    </xf>
    <xf numFmtId="0" fontId="21" fillId="5" borderId="127" xfId="0" applyFont="1" applyFill="1" applyBorder="1" applyAlignment="1">
      <alignment horizontal="center" vertical="center" wrapText="1"/>
    </xf>
    <xf numFmtId="49" fontId="21" fillId="0" borderId="72" xfId="0" applyNumberFormat="1" applyFont="1" applyFill="1" applyBorder="1" applyAlignment="1" applyProtection="1">
      <alignment horizontal="center" vertical="center" wrapText="1"/>
      <protection locked="0"/>
    </xf>
    <xf numFmtId="49" fontId="21" fillId="0" borderId="120" xfId="0" applyNumberFormat="1" applyFont="1" applyFill="1" applyBorder="1" applyAlignment="1" applyProtection="1">
      <alignment horizontal="center" vertical="center"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1"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1"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1" fillId="0" borderId="71" xfId="0" applyNumberFormat="1" applyFont="1" applyFill="1" applyBorder="1" applyAlignment="1" applyProtection="1">
      <alignment horizontal="center" vertical="center" wrapText="1"/>
      <protection locked="0"/>
    </xf>
    <xf numFmtId="49" fontId="21" fillId="0" borderId="92" xfId="0" applyNumberFormat="1" applyFont="1" applyFill="1" applyBorder="1" applyAlignment="1" applyProtection="1">
      <alignment horizontal="center" vertical="center" wrapText="1"/>
      <protection locked="0"/>
    </xf>
    <xf numFmtId="179" fontId="23" fillId="0" borderId="118" xfId="0" applyNumberFormat="1" applyFont="1" applyFill="1" applyBorder="1" applyAlignment="1" applyProtection="1">
      <alignment horizontal="center" vertical="center" wrapText="1"/>
      <protection locked="0"/>
    </xf>
    <xf numFmtId="49" fontId="21" fillId="0" borderId="118" xfId="0" applyNumberFormat="1" applyFont="1" applyFill="1" applyBorder="1" applyAlignment="1" applyProtection="1">
      <alignment horizontal="center" vertical="center" wrapText="1"/>
      <protection locked="0"/>
    </xf>
    <xf numFmtId="49" fontId="21" fillId="0" borderId="67" xfId="0" applyNumberFormat="1" applyFont="1" applyFill="1" applyBorder="1" applyAlignment="1" applyProtection="1">
      <alignment horizontal="center" vertical="center" wrapText="1"/>
      <protection locked="0"/>
    </xf>
    <xf numFmtId="0" fontId="21" fillId="5" borderId="115" xfId="0" applyFont="1" applyFill="1" applyBorder="1" applyAlignment="1" applyProtection="1">
      <alignment horizontal="center" vertical="center" wrapText="1"/>
      <protection locked="0"/>
    </xf>
    <xf numFmtId="0" fontId="21" fillId="5" borderId="118" xfId="0" applyFont="1" applyFill="1" applyBorder="1" applyAlignment="1" applyProtection="1">
      <alignment horizontal="center" vertical="center" wrapText="1"/>
      <protection locked="0"/>
    </xf>
    <xf numFmtId="0" fontId="21" fillId="5" borderId="119"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89"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9" fontId="23" fillId="0" borderId="122" xfId="0" applyNumberFormat="1" applyFont="1" applyFill="1" applyBorder="1" applyAlignment="1" applyProtection="1">
      <alignment horizontal="center" vertical="center" wrapText="1"/>
      <protection locked="0"/>
    </xf>
    <xf numFmtId="49" fontId="21" fillId="0" borderId="123"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0" xfId="0" applyFont="1" applyFill="1" applyBorder="1" applyAlignment="1">
      <alignment vertical="center" wrapText="1"/>
    </xf>
    <xf numFmtId="0" fontId="0" fillId="5" borderId="90" xfId="0" applyFont="1" applyFill="1" applyBorder="1" applyAlignment="1">
      <alignment vertical="center" wrapText="1"/>
    </xf>
    <xf numFmtId="0" fontId="0" fillId="5" borderId="102" xfId="0" applyFont="1" applyFill="1" applyBorder="1" applyAlignment="1">
      <alignment vertical="center" wrapText="1"/>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1" xfId="0" applyFont="1" applyFill="1" applyBorder="1" applyAlignment="1">
      <alignment vertical="center"/>
    </xf>
    <xf numFmtId="0" fontId="0" fillId="5" borderId="1" xfId="0" applyFont="1" applyFill="1" applyBorder="1" applyAlignment="1">
      <alignment horizontal="center" vertical="center"/>
    </xf>
    <xf numFmtId="0" fontId="0" fillId="5" borderId="101"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9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87" xfId="0" applyFont="1" applyFill="1" applyBorder="1" applyAlignment="1">
      <alignment horizontal="center" vertical="center"/>
    </xf>
    <xf numFmtId="0" fontId="0" fillId="0" borderId="52" xfId="0" applyFont="1" applyBorder="1" applyAlignment="1">
      <alignment horizontal="center" vertical="center"/>
    </xf>
    <xf numFmtId="0" fontId="0" fillId="0" borderId="88"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5" xfId="0" applyFont="1" applyFill="1" applyBorder="1" applyAlignment="1">
      <alignment horizontal="center" vertical="center" textRotation="255" wrapText="1"/>
    </xf>
    <xf numFmtId="0" fontId="0" fillId="0" borderId="8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4" fillId="6" borderId="39"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9"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78"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14" fillId="6" borderId="4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6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2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Border="1" applyAlignment="1">
      <alignment horizontal="center" vertical="center"/>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30"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8"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8"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4" fillId="5" borderId="66" xfId="0" applyFont="1" applyFill="1" applyBorder="1" applyAlignment="1" applyProtection="1">
      <alignment vertical="center" wrapText="1"/>
      <protection locked="0"/>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99" xfId="0" applyNumberFormat="1" applyFont="1" applyFill="1" applyBorder="1" applyAlignment="1" applyProtection="1">
      <alignment horizontal="center" vertical="center" shrinkToFit="1"/>
      <protection locked="0"/>
    </xf>
    <xf numFmtId="0" fontId="31" fillId="2" borderId="23" xfId="0" applyFont="1" applyFill="1" applyBorder="1" applyAlignment="1">
      <alignment horizontal="center" vertical="center" wrapText="1" shrinkToFit="1"/>
    </xf>
    <xf numFmtId="0" fontId="31" fillId="2" borderId="24" xfId="0" applyFont="1" applyFill="1" applyBorder="1" applyAlignment="1">
      <alignment horizontal="center" vertical="center" shrinkToFit="1"/>
    </xf>
    <xf numFmtId="0" fontId="31"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4" fillId="0" borderId="73"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2" borderId="98"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09" xfId="3" applyFont="1" applyFill="1" applyBorder="1" applyAlignment="1" applyProtection="1">
      <alignment horizontal="center" vertical="center" wrapText="1"/>
    </xf>
    <xf numFmtId="0" fontId="30" fillId="6" borderId="43" xfId="0" applyFont="1" applyFill="1" applyBorder="1" applyAlignment="1">
      <alignment horizontal="center" vertical="center" wrapText="1"/>
    </xf>
    <xf numFmtId="0" fontId="0" fillId="2" borderId="103" xfId="0" applyFont="1" applyFill="1" applyBorder="1" applyAlignment="1">
      <alignment horizontal="center" vertical="center"/>
    </xf>
    <xf numFmtId="0" fontId="0" fillId="2" borderId="98" xfId="0" applyFont="1" applyFill="1" applyBorder="1" applyAlignment="1">
      <alignment horizontal="center" vertical="center"/>
    </xf>
    <xf numFmtId="0" fontId="14" fillId="2" borderId="97" xfId="0" applyFont="1" applyFill="1" applyBorder="1" applyAlignment="1">
      <alignment horizontal="center" vertical="center" wrapText="1"/>
    </xf>
    <xf numFmtId="0" fontId="14" fillId="2" borderId="98" xfId="0" applyFont="1" applyFill="1" applyBorder="1" applyAlignment="1">
      <alignment horizontal="center" vertical="center"/>
    </xf>
    <xf numFmtId="0" fontId="14" fillId="2" borderId="113"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2"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28" fillId="2" borderId="7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77" xfId="0" applyNumberFormat="1" applyFont="1" applyFill="1" applyBorder="1" applyAlignment="1">
      <alignment horizontal="right" vertical="center"/>
    </xf>
    <xf numFmtId="177" fontId="0" fillId="0" borderId="80" xfId="0" applyNumberFormat="1" applyFont="1" applyFill="1" applyBorder="1" applyAlignment="1">
      <alignment horizontal="right" vertical="center"/>
    </xf>
    <xf numFmtId="0" fontId="13" fillId="2" borderId="7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08"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7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3" fillId="2" borderId="12" xfId="3" applyFont="1" applyFill="1" applyBorder="1" applyAlignment="1" applyProtection="1">
      <alignment horizontal="center" vertical="center" wrapText="1"/>
    </xf>
    <xf numFmtId="0" fontId="33" fillId="2" borderId="13" xfId="3" applyFont="1" applyFill="1" applyBorder="1" applyAlignment="1" applyProtection="1">
      <alignment horizontal="center" vertical="center" wrapText="1"/>
    </xf>
    <xf numFmtId="0" fontId="33" fillId="2" borderId="14" xfId="3" applyFont="1" applyFill="1" applyBorder="1" applyAlignment="1" applyProtection="1">
      <alignment horizontal="center" vertical="center" wrapText="1"/>
    </xf>
    <xf numFmtId="177" fontId="0" fillId="0" borderId="128"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0" xfId="0" applyNumberFormat="1" applyFont="1" applyFill="1" applyBorder="1" applyAlignment="1">
      <alignment horizontal="center" vertical="center"/>
    </xf>
    <xf numFmtId="177" fontId="0" fillId="5" borderId="111" xfId="0" applyNumberFormat="1" applyFont="1" applyFill="1" applyBorder="1" applyAlignment="1">
      <alignment horizontal="center" vertical="center"/>
    </xf>
    <xf numFmtId="177" fontId="0" fillId="5" borderId="132" xfId="0" applyNumberFormat="1" applyFont="1" applyFill="1" applyBorder="1" applyAlignment="1">
      <alignment horizontal="center" vertical="center"/>
    </xf>
    <xf numFmtId="177" fontId="0" fillId="5" borderId="112" xfId="0" applyNumberFormat="1" applyFont="1" applyFill="1" applyBorder="1" applyAlignment="1">
      <alignment horizontal="center" vertical="center"/>
    </xf>
    <xf numFmtId="177" fontId="0" fillId="5" borderId="131"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94" xfId="0" applyNumberFormat="1" applyFont="1" applyFill="1" applyBorder="1" applyAlignment="1">
      <alignment horizontal="center" vertical="center"/>
    </xf>
    <xf numFmtId="177" fontId="0" fillId="5" borderId="95"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6" xfId="3" applyFont="1" applyFill="1" applyBorder="1" applyAlignment="1" applyProtection="1">
      <alignment horizontal="center" vertical="center" wrapText="1"/>
    </xf>
    <xf numFmtId="0" fontId="10" fillId="0" borderId="77"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10" fillId="2" borderId="7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1"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177" fontId="0" fillId="0" borderId="58"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78"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116</xdr:row>
      <xdr:rowOff>9525</xdr:rowOff>
    </xdr:from>
    <xdr:to>
      <xdr:col>22</xdr:col>
      <xdr:colOff>100853</xdr:colOff>
      <xdr:row>118</xdr:row>
      <xdr:rowOff>132790</xdr:rowOff>
    </xdr:to>
    <xdr:sp macro="" textlink="">
      <xdr:nvSpPr>
        <xdr:cNvPr id="2" name="正方形/長方形 1"/>
        <xdr:cNvSpPr/>
      </xdr:nvSpPr>
      <xdr:spPr>
        <a:xfrm>
          <a:off x="2377440" y="46301025"/>
          <a:ext cx="1746773" cy="831925"/>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1,464</a:t>
          </a:r>
          <a:r>
            <a:rPr kumimoji="1" lang="ja-JP" altLang="en-US" sz="1600">
              <a:solidFill>
                <a:schemeClr val="tx1"/>
              </a:solidFill>
            </a:rPr>
            <a:t>百万円</a:t>
          </a:r>
        </a:p>
      </xdr:txBody>
    </xdr:sp>
    <xdr:clientData/>
  </xdr:twoCellAnchor>
  <xdr:twoCellAnchor>
    <xdr:from>
      <xdr:col>22</xdr:col>
      <xdr:colOff>108697</xdr:colOff>
      <xdr:row>117</xdr:row>
      <xdr:rowOff>52667</xdr:rowOff>
    </xdr:from>
    <xdr:to>
      <xdr:col>28</xdr:col>
      <xdr:colOff>157230</xdr:colOff>
      <xdr:row>117</xdr:row>
      <xdr:rowOff>52667</xdr:rowOff>
    </xdr:to>
    <xdr:cxnSp macro="">
      <xdr:nvCxnSpPr>
        <xdr:cNvPr id="3" name="直線矢印コネクタ 2"/>
        <xdr:cNvCxnSpPr/>
      </xdr:nvCxnSpPr>
      <xdr:spPr bwMode="auto">
        <a:xfrm>
          <a:off x="4132057" y="46702307"/>
          <a:ext cx="1145813"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165286</xdr:colOff>
      <xdr:row>116</xdr:row>
      <xdr:rowOff>0</xdr:rowOff>
    </xdr:from>
    <xdr:to>
      <xdr:col>38</xdr:col>
      <xdr:colOff>64433</xdr:colOff>
      <xdr:row>118</xdr:row>
      <xdr:rowOff>129669</xdr:rowOff>
    </xdr:to>
    <xdr:sp macro="" textlink="">
      <xdr:nvSpPr>
        <xdr:cNvPr id="4" name="正方形/長方形 3"/>
        <xdr:cNvSpPr/>
      </xdr:nvSpPr>
      <xdr:spPr>
        <a:xfrm>
          <a:off x="5285926" y="46291500"/>
          <a:ext cx="1727947" cy="838329"/>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民間事業者等</a:t>
          </a:r>
        </a:p>
      </xdr:txBody>
    </xdr:sp>
    <xdr:clientData/>
  </xdr:twoCellAnchor>
  <xdr:twoCellAnchor>
    <xdr:from>
      <xdr:col>27</xdr:col>
      <xdr:colOff>119343</xdr:colOff>
      <xdr:row>118</xdr:row>
      <xdr:rowOff>238685</xdr:rowOff>
    </xdr:from>
    <xdr:to>
      <xdr:col>39</xdr:col>
      <xdr:colOff>118223</xdr:colOff>
      <xdr:row>119</xdr:row>
      <xdr:rowOff>339127</xdr:rowOff>
    </xdr:to>
    <xdr:sp macro="" textlink="">
      <xdr:nvSpPr>
        <xdr:cNvPr id="5" name="大かっこ 4"/>
        <xdr:cNvSpPr/>
      </xdr:nvSpPr>
      <xdr:spPr bwMode="auto">
        <a:xfrm>
          <a:off x="5057103" y="47238845"/>
          <a:ext cx="2193440" cy="458582"/>
        </a:xfrm>
        <a:prstGeom prst="bracketPair">
          <a:avLst/>
        </a:prstGeom>
        <a:solidFill>
          <a:schemeClr val="lt1"/>
        </a:solidFill>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a:t>区域指定の準備等を実施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22"/>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6" width="2.21875" customWidth="1"/>
    <col min="61" max="61" width="27.88671875" customWidth="1"/>
    <col min="62" max="62" width="12.21875" customWidth="1"/>
  </cols>
  <sheetData>
    <row r="1" spans="1:50" ht="23.25" customHeight="1" x14ac:dyDescent="0.2">
      <c r="AP1" s="5"/>
      <c r="AQ1" s="5"/>
      <c r="AR1" s="5"/>
      <c r="AS1" s="5"/>
      <c r="AT1" s="5"/>
      <c r="AU1" s="5"/>
      <c r="AV1" s="5"/>
      <c r="AW1" s="1"/>
    </row>
    <row r="2" spans="1:50" ht="21.75" customHeight="1" thickBot="1" x14ac:dyDescent="0.25">
      <c r="A2" s="37"/>
      <c r="B2" s="37"/>
      <c r="C2" s="37"/>
      <c r="D2" s="37"/>
      <c r="E2" s="37"/>
      <c r="F2" s="37"/>
      <c r="G2" s="37"/>
      <c r="H2" s="37"/>
      <c r="I2" s="37"/>
      <c r="J2" s="37"/>
      <c r="K2" s="37"/>
      <c r="L2" s="37"/>
      <c r="M2" s="37"/>
      <c r="N2" s="37"/>
      <c r="O2" s="37"/>
      <c r="P2" s="37"/>
      <c r="Q2" s="37"/>
      <c r="R2" s="37"/>
      <c r="S2" s="37"/>
      <c r="T2" s="37"/>
      <c r="U2" s="37"/>
      <c r="V2" s="37"/>
      <c r="W2" s="37"/>
      <c r="X2" s="44" t="s">
        <v>0</v>
      </c>
      <c r="Y2" s="37"/>
      <c r="Z2" s="32"/>
      <c r="AA2" s="32"/>
      <c r="AB2" s="32"/>
      <c r="AC2" s="32"/>
      <c r="AD2" s="585">
        <v>2022</v>
      </c>
      <c r="AE2" s="585"/>
      <c r="AF2" s="585"/>
      <c r="AG2" s="585"/>
      <c r="AH2" s="585"/>
      <c r="AI2" s="46" t="s">
        <v>229</v>
      </c>
      <c r="AJ2" s="585" t="s">
        <v>543</v>
      </c>
      <c r="AK2" s="585"/>
      <c r="AL2" s="585"/>
      <c r="AM2" s="585"/>
      <c r="AN2" s="46" t="s">
        <v>229</v>
      </c>
      <c r="AO2" s="585">
        <v>21</v>
      </c>
      <c r="AP2" s="585"/>
      <c r="AQ2" s="585"/>
      <c r="AR2" s="47" t="s">
        <v>229</v>
      </c>
      <c r="AS2" s="586">
        <v>119</v>
      </c>
      <c r="AT2" s="586"/>
      <c r="AU2" s="586"/>
      <c r="AV2" s="46" t="str">
        <f>IF(AW2="","","-")</f>
        <v/>
      </c>
      <c r="AW2" s="587"/>
      <c r="AX2" s="587"/>
    </row>
    <row r="3" spans="1:50" ht="21" customHeight="1" thickBot="1" x14ac:dyDescent="0.25">
      <c r="A3" s="588" t="s">
        <v>540</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15" t="s">
        <v>48</v>
      </c>
      <c r="AJ3" s="590" t="s">
        <v>544</v>
      </c>
      <c r="AK3" s="590"/>
      <c r="AL3" s="590"/>
      <c r="AM3" s="590"/>
      <c r="AN3" s="590"/>
      <c r="AO3" s="590"/>
      <c r="AP3" s="590"/>
      <c r="AQ3" s="590"/>
      <c r="AR3" s="590"/>
      <c r="AS3" s="590"/>
      <c r="AT3" s="590"/>
      <c r="AU3" s="590"/>
      <c r="AV3" s="590"/>
      <c r="AW3" s="590"/>
      <c r="AX3" s="16" t="s">
        <v>49</v>
      </c>
    </row>
    <row r="4" spans="1:50" ht="24.75" customHeight="1" x14ac:dyDescent="0.2">
      <c r="A4" s="560" t="s">
        <v>19</v>
      </c>
      <c r="B4" s="561"/>
      <c r="C4" s="561"/>
      <c r="D4" s="561"/>
      <c r="E4" s="561"/>
      <c r="F4" s="561"/>
      <c r="G4" s="562" t="s">
        <v>542</v>
      </c>
      <c r="H4" s="563"/>
      <c r="I4" s="563"/>
      <c r="J4" s="563"/>
      <c r="K4" s="563"/>
      <c r="L4" s="563"/>
      <c r="M4" s="563"/>
      <c r="N4" s="563"/>
      <c r="O4" s="563"/>
      <c r="P4" s="563"/>
      <c r="Q4" s="563"/>
      <c r="R4" s="563"/>
      <c r="S4" s="563"/>
      <c r="T4" s="563"/>
      <c r="U4" s="563"/>
      <c r="V4" s="563"/>
      <c r="W4" s="563"/>
      <c r="X4" s="563"/>
      <c r="Y4" s="564" t="s">
        <v>1</v>
      </c>
      <c r="Z4" s="565"/>
      <c r="AA4" s="565"/>
      <c r="AB4" s="565"/>
      <c r="AC4" s="565"/>
      <c r="AD4" s="566"/>
      <c r="AE4" s="567" t="s">
        <v>545</v>
      </c>
      <c r="AF4" s="568"/>
      <c r="AG4" s="568"/>
      <c r="AH4" s="568"/>
      <c r="AI4" s="568"/>
      <c r="AJ4" s="568"/>
      <c r="AK4" s="568"/>
      <c r="AL4" s="568"/>
      <c r="AM4" s="568"/>
      <c r="AN4" s="568"/>
      <c r="AO4" s="568"/>
      <c r="AP4" s="569"/>
      <c r="AQ4" s="570" t="s">
        <v>2</v>
      </c>
      <c r="AR4" s="565"/>
      <c r="AS4" s="565"/>
      <c r="AT4" s="565"/>
      <c r="AU4" s="565"/>
      <c r="AV4" s="565"/>
      <c r="AW4" s="565"/>
      <c r="AX4" s="571"/>
    </row>
    <row r="5" spans="1:50" ht="30" customHeight="1" x14ac:dyDescent="0.2">
      <c r="A5" s="572" t="s">
        <v>51</v>
      </c>
      <c r="B5" s="573"/>
      <c r="C5" s="573"/>
      <c r="D5" s="573"/>
      <c r="E5" s="573"/>
      <c r="F5" s="574"/>
      <c r="G5" s="575" t="s">
        <v>329</v>
      </c>
      <c r="H5" s="576"/>
      <c r="I5" s="576"/>
      <c r="J5" s="576"/>
      <c r="K5" s="576"/>
      <c r="L5" s="576"/>
      <c r="M5" s="577" t="s">
        <v>50</v>
      </c>
      <c r="N5" s="578"/>
      <c r="O5" s="578"/>
      <c r="P5" s="578"/>
      <c r="Q5" s="578"/>
      <c r="R5" s="579"/>
      <c r="S5" s="580" t="s">
        <v>54</v>
      </c>
      <c r="T5" s="576"/>
      <c r="U5" s="576"/>
      <c r="V5" s="576"/>
      <c r="W5" s="576"/>
      <c r="X5" s="581"/>
      <c r="Y5" s="582" t="s">
        <v>3</v>
      </c>
      <c r="Z5" s="583"/>
      <c r="AA5" s="583"/>
      <c r="AB5" s="583"/>
      <c r="AC5" s="583"/>
      <c r="AD5" s="584"/>
      <c r="AE5" s="542" t="s">
        <v>546</v>
      </c>
      <c r="AF5" s="542"/>
      <c r="AG5" s="542"/>
      <c r="AH5" s="542"/>
      <c r="AI5" s="542"/>
      <c r="AJ5" s="542"/>
      <c r="AK5" s="542"/>
      <c r="AL5" s="542"/>
      <c r="AM5" s="542"/>
      <c r="AN5" s="542"/>
      <c r="AO5" s="542"/>
      <c r="AP5" s="543"/>
      <c r="AQ5" s="544" t="s">
        <v>547</v>
      </c>
      <c r="AR5" s="545"/>
      <c r="AS5" s="545"/>
      <c r="AT5" s="545"/>
      <c r="AU5" s="545"/>
      <c r="AV5" s="545"/>
      <c r="AW5" s="545"/>
      <c r="AX5" s="546"/>
    </row>
    <row r="6" spans="1:50" ht="39" customHeight="1" x14ac:dyDescent="0.2">
      <c r="A6" s="547" t="s">
        <v>4</v>
      </c>
      <c r="B6" s="548"/>
      <c r="C6" s="548"/>
      <c r="D6" s="548"/>
      <c r="E6" s="548"/>
      <c r="F6" s="548"/>
      <c r="G6" s="549" t="str">
        <f>入力規則等!F39</f>
        <v>一般会計</v>
      </c>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550"/>
      <c r="AR6" s="550"/>
      <c r="AS6" s="550"/>
      <c r="AT6" s="550"/>
      <c r="AU6" s="550"/>
      <c r="AV6" s="550"/>
      <c r="AW6" s="550"/>
      <c r="AX6" s="551"/>
    </row>
    <row r="7" spans="1:50" ht="49.5" customHeight="1" x14ac:dyDescent="0.2">
      <c r="A7" s="528" t="s">
        <v>16</v>
      </c>
      <c r="B7" s="529"/>
      <c r="C7" s="529"/>
      <c r="D7" s="529"/>
      <c r="E7" s="529"/>
      <c r="F7" s="530"/>
      <c r="G7" s="552" t="s">
        <v>549</v>
      </c>
      <c r="H7" s="553"/>
      <c r="I7" s="553"/>
      <c r="J7" s="553"/>
      <c r="K7" s="553"/>
      <c r="L7" s="553"/>
      <c r="M7" s="553"/>
      <c r="N7" s="553"/>
      <c r="O7" s="553"/>
      <c r="P7" s="553"/>
      <c r="Q7" s="553"/>
      <c r="R7" s="553"/>
      <c r="S7" s="553"/>
      <c r="T7" s="553"/>
      <c r="U7" s="553"/>
      <c r="V7" s="553"/>
      <c r="W7" s="553"/>
      <c r="X7" s="554"/>
      <c r="Y7" s="555" t="s">
        <v>216</v>
      </c>
      <c r="Z7" s="426"/>
      <c r="AA7" s="426"/>
      <c r="AB7" s="426"/>
      <c r="AC7" s="426"/>
      <c r="AD7" s="556"/>
      <c r="AE7" s="557" t="s">
        <v>576</v>
      </c>
      <c r="AF7" s="558"/>
      <c r="AG7" s="558"/>
      <c r="AH7" s="558"/>
      <c r="AI7" s="558"/>
      <c r="AJ7" s="558"/>
      <c r="AK7" s="558"/>
      <c r="AL7" s="558"/>
      <c r="AM7" s="558"/>
      <c r="AN7" s="558"/>
      <c r="AO7" s="558"/>
      <c r="AP7" s="558"/>
      <c r="AQ7" s="558"/>
      <c r="AR7" s="558"/>
      <c r="AS7" s="558"/>
      <c r="AT7" s="558"/>
      <c r="AU7" s="558"/>
      <c r="AV7" s="558"/>
      <c r="AW7" s="558"/>
      <c r="AX7" s="559"/>
    </row>
    <row r="8" spans="1:50" ht="53.25" customHeight="1" x14ac:dyDescent="0.2">
      <c r="A8" s="528" t="s">
        <v>163</v>
      </c>
      <c r="B8" s="529"/>
      <c r="C8" s="529"/>
      <c r="D8" s="529"/>
      <c r="E8" s="529"/>
      <c r="F8" s="530"/>
      <c r="G8" s="531" t="str">
        <f>入力規則等!A27</f>
        <v>-</v>
      </c>
      <c r="H8" s="532"/>
      <c r="I8" s="532"/>
      <c r="J8" s="532"/>
      <c r="K8" s="532"/>
      <c r="L8" s="532"/>
      <c r="M8" s="532"/>
      <c r="N8" s="532"/>
      <c r="O8" s="532"/>
      <c r="P8" s="532"/>
      <c r="Q8" s="532"/>
      <c r="R8" s="532"/>
      <c r="S8" s="532"/>
      <c r="T8" s="532"/>
      <c r="U8" s="532"/>
      <c r="V8" s="532"/>
      <c r="W8" s="532"/>
      <c r="X8" s="533"/>
      <c r="Y8" s="534" t="s">
        <v>164</v>
      </c>
      <c r="Z8" s="535"/>
      <c r="AA8" s="535"/>
      <c r="AB8" s="535"/>
      <c r="AC8" s="535"/>
      <c r="AD8" s="536"/>
      <c r="AE8" s="537" t="str">
        <f>入力規則等!K13</f>
        <v>その他の事項経費</v>
      </c>
      <c r="AF8" s="532"/>
      <c r="AG8" s="532"/>
      <c r="AH8" s="532"/>
      <c r="AI8" s="532"/>
      <c r="AJ8" s="532"/>
      <c r="AK8" s="532"/>
      <c r="AL8" s="532"/>
      <c r="AM8" s="532"/>
      <c r="AN8" s="532"/>
      <c r="AO8" s="532"/>
      <c r="AP8" s="532"/>
      <c r="AQ8" s="532"/>
      <c r="AR8" s="532"/>
      <c r="AS8" s="532"/>
      <c r="AT8" s="532"/>
      <c r="AU8" s="532"/>
      <c r="AV8" s="532"/>
      <c r="AW8" s="532"/>
      <c r="AX8" s="538"/>
    </row>
    <row r="9" spans="1:50" ht="58.5" customHeight="1" x14ac:dyDescent="0.2">
      <c r="A9" s="523" t="s">
        <v>17</v>
      </c>
      <c r="B9" s="524"/>
      <c r="C9" s="524"/>
      <c r="D9" s="524"/>
      <c r="E9" s="524"/>
      <c r="F9" s="524"/>
      <c r="G9" s="539" t="s">
        <v>577</v>
      </c>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1"/>
    </row>
    <row r="10" spans="1:50" ht="80.25" customHeight="1" x14ac:dyDescent="0.2">
      <c r="A10" s="511" t="s">
        <v>20</v>
      </c>
      <c r="B10" s="512"/>
      <c r="C10" s="512"/>
      <c r="D10" s="512"/>
      <c r="E10" s="512"/>
      <c r="F10" s="512"/>
      <c r="G10" s="513" t="s">
        <v>550</v>
      </c>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5"/>
    </row>
    <row r="11" spans="1:50" ht="42" customHeight="1" x14ac:dyDescent="0.2">
      <c r="A11" s="511" t="s">
        <v>5</v>
      </c>
      <c r="B11" s="512"/>
      <c r="C11" s="512"/>
      <c r="D11" s="512"/>
      <c r="E11" s="512"/>
      <c r="F11" s="516"/>
      <c r="G11" s="517" t="str">
        <f>入力規則等!P10</f>
        <v>直接実施、委託・請負</v>
      </c>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9"/>
    </row>
    <row r="12" spans="1:50" ht="21" customHeight="1" x14ac:dyDescent="0.2">
      <c r="A12" s="520" t="s">
        <v>18</v>
      </c>
      <c r="B12" s="521"/>
      <c r="C12" s="521"/>
      <c r="D12" s="521"/>
      <c r="E12" s="521"/>
      <c r="F12" s="522"/>
      <c r="G12" s="526"/>
      <c r="H12" s="527"/>
      <c r="I12" s="527"/>
      <c r="J12" s="527"/>
      <c r="K12" s="527"/>
      <c r="L12" s="527"/>
      <c r="M12" s="527"/>
      <c r="N12" s="527"/>
      <c r="O12" s="527"/>
      <c r="P12" s="323" t="s">
        <v>361</v>
      </c>
      <c r="Q12" s="324"/>
      <c r="R12" s="324"/>
      <c r="S12" s="324"/>
      <c r="T12" s="324"/>
      <c r="U12" s="324"/>
      <c r="V12" s="325"/>
      <c r="W12" s="323" t="s">
        <v>513</v>
      </c>
      <c r="X12" s="324"/>
      <c r="Y12" s="324"/>
      <c r="Z12" s="324"/>
      <c r="AA12" s="324"/>
      <c r="AB12" s="324"/>
      <c r="AC12" s="325"/>
      <c r="AD12" s="323" t="s">
        <v>515</v>
      </c>
      <c r="AE12" s="324"/>
      <c r="AF12" s="324"/>
      <c r="AG12" s="324"/>
      <c r="AH12" s="324"/>
      <c r="AI12" s="324"/>
      <c r="AJ12" s="325"/>
      <c r="AK12" s="323" t="s">
        <v>528</v>
      </c>
      <c r="AL12" s="324"/>
      <c r="AM12" s="324"/>
      <c r="AN12" s="324"/>
      <c r="AO12" s="324"/>
      <c r="AP12" s="324"/>
      <c r="AQ12" s="325"/>
      <c r="AR12" s="255"/>
      <c r="AS12" s="256"/>
      <c r="AT12" s="256"/>
      <c r="AU12" s="256"/>
      <c r="AV12" s="256"/>
      <c r="AW12" s="256"/>
      <c r="AX12" s="474"/>
    </row>
    <row r="13" spans="1:50" ht="21" customHeight="1" x14ac:dyDescent="0.2">
      <c r="A13" s="61"/>
      <c r="B13" s="62"/>
      <c r="C13" s="62"/>
      <c r="D13" s="62"/>
      <c r="E13" s="62"/>
      <c r="F13" s="63"/>
      <c r="G13" s="475" t="s">
        <v>6</v>
      </c>
      <c r="H13" s="476"/>
      <c r="I13" s="482" t="s">
        <v>7</v>
      </c>
      <c r="J13" s="483"/>
      <c r="K13" s="483"/>
      <c r="L13" s="483"/>
      <c r="M13" s="483"/>
      <c r="N13" s="483"/>
      <c r="O13" s="484"/>
      <c r="P13" s="52"/>
      <c r="Q13" s="53"/>
      <c r="R13" s="53"/>
      <c r="S13" s="53"/>
      <c r="T13" s="53"/>
      <c r="U13" s="53"/>
      <c r="V13" s="54"/>
      <c r="W13" s="52"/>
      <c r="X13" s="53"/>
      <c r="Y13" s="53"/>
      <c r="Z13" s="53"/>
      <c r="AA13" s="53"/>
      <c r="AB13" s="53"/>
      <c r="AC13" s="54"/>
      <c r="AD13" s="52"/>
      <c r="AE13" s="53"/>
      <c r="AF13" s="53"/>
      <c r="AG13" s="53"/>
      <c r="AH13" s="53"/>
      <c r="AI13" s="53"/>
      <c r="AJ13" s="54"/>
      <c r="AK13" s="52">
        <v>492</v>
      </c>
      <c r="AL13" s="53"/>
      <c r="AM13" s="53"/>
      <c r="AN13" s="53"/>
      <c r="AO13" s="53"/>
      <c r="AP13" s="53"/>
      <c r="AQ13" s="54"/>
      <c r="AR13" s="502"/>
      <c r="AS13" s="503"/>
      <c r="AT13" s="503"/>
      <c r="AU13" s="503"/>
      <c r="AV13" s="503"/>
      <c r="AW13" s="503"/>
      <c r="AX13" s="504"/>
    </row>
    <row r="14" spans="1:50" ht="21" customHeight="1" x14ac:dyDescent="0.2">
      <c r="A14" s="61"/>
      <c r="B14" s="62"/>
      <c r="C14" s="62"/>
      <c r="D14" s="62"/>
      <c r="E14" s="62"/>
      <c r="F14" s="63"/>
      <c r="G14" s="477"/>
      <c r="H14" s="478"/>
      <c r="I14" s="497" t="s">
        <v>8</v>
      </c>
      <c r="J14" s="498"/>
      <c r="K14" s="498"/>
      <c r="L14" s="498"/>
      <c r="M14" s="498"/>
      <c r="N14" s="498"/>
      <c r="O14" s="499"/>
      <c r="P14" s="52"/>
      <c r="Q14" s="53"/>
      <c r="R14" s="53"/>
      <c r="S14" s="53"/>
      <c r="T14" s="53"/>
      <c r="U14" s="53"/>
      <c r="V14" s="54"/>
      <c r="W14" s="52"/>
      <c r="X14" s="53"/>
      <c r="Y14" s="53"/>
      <c r="Z14" s="53"/>
      <c r="AA14" s="53"/>
      <c r="AB14" s="53"/>
      <c r="AC14" s="54"/>
      <c r="AD14" s="52">
        <v>972</v>
      </c>
      <c r="AE14" s="53"/>
      <c r="AF14" s="53"/>
      <c r="AG14" s="53"/>
      <c r="AH14" s="53"/>
      <c r="AI14" s="53"/>
      <c r="AJ14" s="54"/>
      <c r="AK14" s="52">
        <v>429</v>
      </c>
      <c r="AL14" s="53"/>
      <c r="AM14" s="53"/>
      <c r="AN14" s="53"/>
      <c r="AO14" s="53"/>
      <c r="AP14" s="53"/>
      <c r="AQ14" s="54"/>
      <c r="AR14" s="505"/>
      <c r="AS14" s="506"/>
      <c r="AT14" s="506"/>
      <c r="AU14" s="506"/>
      <c r="AV14" s="506"/>
      <c r="AW14" s="506"/>
      <c r="AX14" s="507"/>
    </row>
    <row r="15" spans="1:50" ht="21" customHeight="1" x14ac:dyDescent="0.2">
      <c r="A15" s="61"/>
      <c r="B15" s="62"/>
      <c r="C15" s="62"/>
      <c r="D15" s="62"/>
      <c r="E15" s="62"/>
      <c r="F15" s="63"/>
      <c r="G15" s="479"/>
      <c r="H15" s="478"/>
      <c r="I15" s="485" t="s">
        <v>539</v>
      </c>
      <c r="J15" s="486"/>
      <c r="K15" s="486"/>
      <c r="L15" s="486"/>
      <c r="M15" s="486"/>
      <c r="N15" s="486"/>
      <c r="O15" s="487"/>
      <c r="P15" s="488"/>
      <c r="Q15" s="489"/>
      <c r="R15" s="489"/>
      <c r="S15" s="489"/>
      <c r="T15" s="489"/>
      <c r="U15" s="489"/>
      <c r="V15" s="490"/>
      <c r="W15" s="488"/>
      <c r="X15" s="489"/>
      <c r="Y15" s="489"/>
      <c r="Z15" s="489"/>
      <c r="AA15" s="489"/>
      <c r="AB15" s="489"/>
      <c r="AC15" s="490"/>
      <c r="AD15" s="488"/>
      <c r="AE15" s="489"/>
      <c r="AF15" s="489"/>
      <c r="AG15" s="489"/>
      <c r="AH15" s="489"/>
      <c r="AI15" s="489"/>
      <c r="AJ15" s="490"/>
      <c r="AK15" s="52">
        <v>429</v>
      </c>
      <c r="AL15" s="53"/>
      <c r="AM15" s="53"/>
      <c r="AN15" s="53"/>
      <c r="AO15" s="53"/>
      <c r="AP15" s="53"/>
      <c r="AQ15" s="54"/>
      <c r="AR15" s="505"/>
      <c r="AS15" s="506"/>
      <c r="AT15" s="506"/>
      <c r="AU15" s="506"/>
      <c r="AV15" s="506"/>
      <c r="AW15" s="506"/>
      <c r="AX15" s="507"/>
    </row>
    <row r="16" spans="1:50" ht="21" customHeight="1" x14ac:dyDescent="0.2">
      <c r="A16" s="61"/>
      <c r="B16" s="62"/>
      <c r="C16" s="62"/>
      <c r="D16" s="62"/>
      <c r="E16" s="62"/>
      <c r="F16" s="63"/>
      <c r="G16" s="479"/>
      <c r="H16" s="478"/>
      <c r="I16" s="497" t="s">
        <v>38</v>
      </c>
      <c r="J16" s="500"/>
      <c r="K16" s="500"/>
      <c r="L16" s="500"/>
      <c r="M16" s="500"/>
      <c r="N16" s="500"/>
      <c r="O16" s="501"/>
      <c r="P16" s="52"/>
      <c r="Q16" s="53"/>
      <c r="R16" s="53"/>
      <c r="S16" s="53"/>
      <c r="T16" s="53"/>
      <c r="U16" s="53"/>
      <c r="V16" s="54"/>
      <c r="W16" s="52"/>
      <c r="X16" s="53"/>
      <c r="Y16" s="53"/>
      <c r="Z16" s="53"/>
      <c r="AA16" s="53"/>
      <c r="AB16" s="53"/>
      <c r="AC16" s="54"/>
      <c r="AD16" s="52"/>
      <c r="AE16" s="53"/>
      <c r="AF16" s="53"/>
      <c r="AG16" s="53"/>
      <c r="AH16" s="53"/>
      <c r="AI16" s="53"/>
      <c r="AJ16" s="54"/>
      <c r="AK16" s="52">
        <v>972</v>
      </c>
      <c r="AL16" s="53"/>
      <c r="AM16" s="53"/>
      <c r="AN16" s="53"/>
      <c r="AO16" s="53"/>
      <c r="AP16" s="53"/>
      <c r="AQ16" s="54"/>
      <c r="AR16" s="505"/>
      <c r="AS16" s="506"/>
      <c r="AT16" s="506"/>
      <c r="AU16" s="506"/>
      <c r="AV16" s="506"/>
      <c r="AW16" s="506"/>
      <c r="AX16" s="507"/>
    </row>
    <row r="17" spans="1:50" ht="21" customHeight="1" x14ac:dyDescent="0.2">
      <c r="A17" s="61"/>
      <c r="B17" s="62"/>
      <c r="C17" s="62"/>
      <c r="D17" s="62"/>
      <c r="E17" s="62"/>
      <c r="F17" s="63"/>
      <c r="G17" s="479"/>
      <c r="H17" s="478"/>
      <c r="I17" s="497" t="s">
        <v>39</v>
      </c>
      <c r="J17" s="500"/>
      <c r="K17" s="500"/>
      <c r="L17" s="500"/>
      <c r="M17" s="500"/>
      <c r="N17" s="500"/>
      <c r="O17" s="501"/>
      <c r="P17" s="52"/>
      <c r="Q17" s="53"/>
      <c r="R17" s="53"/>
      <c r="S17" s="53"/>
      <c r="T17" s="53"/>
      <c r="U17" s="53"/>
      <c r="V17" s="54"/>
      <c r="W17" s="52"/>
      <c r="X17" s="53"/>
      <c r="Y17" s="53"/>
      <c r="Z17" s="53"/>
      <c r="AA17" s="53"/>
      <c r="AB17" s="53"/>
      <c r="AC17" s="54"/>
      <c r="AD17" s="52">
        <v>-972</v>
      </c>
      <c r="AE17" s="53"/>
      <c r="AF17" s="53"/>
      <c r="AG17" s="53"/>
      <c r="AH17" s="53"/>
      <c r="AI17" s="53"/>
      <c r="AJ17" s="54"/>
      <c r="AK17" s="52">
        <v>0</v>
      </c>
      <c r="AL17" s="53"/>
      <c r="AM17" s="53"/>
      <c r="AN17" s="53"/>
      <c r="AO17" s="53"/>
      <c r="AP17" s="53"/>
      <c r="AQ17" s="54"/>
      <c r="AR17" s="505"/>
      <c r="AS17" s="506"/>
      <c r="AT17" s="506"/>
      <c r="AU17" s="506"/>
      <c r="AV17" s="506"/>
      <c r="AW17" s="506"/>
      <c r="AX17" s="507"/>
    </row>
    <row r="18" spans="1:50" ht="24.75" customHeight="1" x14ac:dyDescent="0.2">
      <c r="A18" s="61"/>
      <c r="B18" s="62"/>
      <c r="C18" s="62"/>
      <c r="D18" s="62"/>
      <c r="E18" s="62"/>
      <c r="F18" s="63"/>
      <c r="G18" s="479"/>
      <c r="H18" s="478"/>
      <c r="I18" s="497" t="s">
        <v>37</v>
      </c>
      <c r="J18" s="498"/>
      <c r="K18" s="498"/>
      <c r="L18" s="498"/>
      <c r="M18" s="498"/>
      <c r="N18" s="498"/>
      <c r="O18" s="499"/>
      <c r="P18" s="52"/>
      <c r="Q18" s="53"/>
      <c r="R18" s="53"/>
      <c r="S18" s="53"/>
      <c r="T18" s="53"/>
      <c r="U18" s="53"/>
      <c r="V18" s="54"/>
      <c r="W18" s="52"/>
      <c r="X18" s="53"/>
      <c r="Y18" s="53"/>
      <c r="Z18" s="53"/>
      <c r="AA18" s="53"/>
      <c r="AB18" s="53"/>
      <c r="AC18" s="54"/>
      <c r="AD18" s="52"/>
      <c r="AE18" s="53"/>
      <c r="AF18" s="53"/>
      <c r="AG18" s="53"/>
      <c r="AH18" s="53"/>
      <c r="AI18" s="53"/>
      <c r="AJ18" s="54"/>
      <c r="AK18" s="52"/>
      <c r="AL18" s="53"/>
      <c r="AM18" s="53"/>
      <c r="AN18" s="53"/>
      <c r="AO18" s="53"/>
      <c r="AP18" s="53"/>
      <c r="AQ18" s="54"/>
      <c r="AR18" s="505"/>
      <c r="AS18" s="506"/>
      <c r="AT18" s="506"/>
      <c r="AU18" s="506"/>
      <c r="AV18" s="506"/>
      <c r="AW18" s="506"/>
      <c r="AX18" s="507"/>
    </row>
    <row r="19" spans="1:50" ht="24.75" customHeight="1" x14ac:dyDescent="0.2">
      <c r="A19" s="61"/>
      <c r="B19" s="62"/>
      <c r="C19" s="62"/>
      <c r="D19" s="62"/>
      <c r="E19" s="62"/>
      <c r="F19" s="63"/>
      <c r="G19" s="480"/>
      <c r="H19" s="481"/>
      <c r="I19" s="491" t="s">
        <v>15</v>
      </c>
      <c r="J19" s="492"/>
      <c r="K19" s="492"/>
      <c r="L19" s="492"/>
      <c r="M19" s="492"/>
      <c r="N19" s="492"/>
      <c r="O19" s="493"/>
      <c r="P19" s="494">
        <f>SUM(P13:V18)</f>
        <v>0</v>
      </c>
      <c r="Q19" s="495"/>
      <c r="R19" s="495"/>
      <c r="S19" s="495"/>
      <c r="T19" s="495"/>
      <c r="U19" s="495"/>
      <c r="V19" s="496"/>
      <c r="W19" s="494">
        <f>SUM(W13:AC18)</f>
        <v>0</v>
      </c>
      <c r="X19" s="495"/>
      <c r="Y19" s="495"/>
      <c r="Z19" s="495"/>
      <c r="AA19" s="495"/>
      <c r="AB19" s="495"/>
      <c r="AC19" s="496"/>
      <c r="AD19" s="494">
        <f>SUM(AD13:AJ18)</f>
        <v>0</v>
      </c>
      <c r="AE19" s="495"/>
      <c r="AF19" s="495"/>
      <c r="AG19" s="495"/>
      <c r="AH19" s="495"/>
      <c r="AI19" s="495"/>
      <c r="AJ19" s="496"/>
      <c r="AK19" s="494">
        <f>SUM(AK13:AQ18)-AK15</f>
        <v>1893</v>
      </c>
      <c r="AL19" s="495"/>
      <c r="AM19" s="495"/>
      <c r="AN19" s="495"/>
      <c r="AO19" s="495"/>
      <c r="AP19" s="495"/>
      <c r="AQ19" s="496"/>
      <c r="AR19" s="505"/>
      <c r="AS19" s="506"/>
      <c r="AT19" s="506"/>
      <c r="AU19" s="506"/>
      <c r="AV19" s="506"/>
      <c r="AW19" s="506"/>
      <c r="AX19" s="507"/>
    </row>
    <row r="20" spans="1:50" ht="24.75" customHeight="1" x14ac:dyDescent="0.2">
      <c r="A20" s="61"/>
      <c r="B20" s="62"/>
      <c r="C20" s="62"/>
      <c r="D20" s="62"/>
      <c r="E20" s="62"/>
      <c r="F20" s="63"/>
      <c r="G20" s="462" t="s">
        <v>9</v>
      </c>
      <c r="H20" s="463"/>
      <c r="I20" s="463"/>
      <c r="J20" s="463"/>
      <c r="K20" s="463"/>
      <c r="L20" s="463"/>
      <c r="M20" s="463"/>
      <c r="N20" s="463"/>
      <c r="O20" s="463"/>
      <c r="P20" s="52"/>
      <c r="Q20" s="53"/>
      <c r="R20" s="53"/>
      <c r="S20" s="53"/>
      <c r="T20" s="53"/>
      <c r="U20" s="53"/>
      <c r="V20" s="54"/>
      <c r="W20" s="52"/>
      <c r="X20" s="53"/>
      <c r="Y20" s="53"/>
      <c r="Z20" s="53"/>
      <c r="AA20" s="53"/>
      <c r="AB20" s="53"/>
      <c r="AC20" s="54"/>
      <c r="AD20" s="52"/>
      <c r="AE20" s="53"/>
      <c r="AF20" s="53"/>
      <c r="AG20" s="53"/>
      <c r="AH20" s="53"/>
      <c r="AI20" s="53"/>
      <c r="AJ20" s="54"/>
      <c r="AK20" s="460"/>
      <c r="AL20" s="460"/>
      <c r="AM20" s="460"/>
      <c r="AN20" s="460"/>
      <c r="AO20" s="460"/>
      <c r="AP20" s="460"/>
      <c r="AQ20" s="460"/>
      <c r="AR20" s="505"/>
      <c r="AS20" s="506"/>
      <c r="AT20" s="506"/>
      <c r="AU20" s="506"/>
      <c r="AV20" s="506"/>
      <c r="AW20" s="506"/>
      <c r="AX20" s="507"/>
    </row>
    <row r="21" spans="1:50" ht="24.75" customHeight="1" x14ac:dyDescent="0.2">
      <c r="A21" s="61"/>
      <c r="B21" s="62"/>
      <c r="C21" s="62"/>
      <c r="D21" s="62"/>
      <c r="E21" s="62"/>
      <c r="F21" s="63"/>
      <c r="G21" s="462" t="s">
        <v>10</v>
      </c>
      <c r="H21" s="463"/>
      <c r="I21" s="463"/>
      <c r="J21" s="463"/>
      <c r="K21" s="463"/>
      <c r="L21" s="463"/>
      <c r="M21" s="463"/>
      <c r="N21" s="463"/>
      <c r="O21" s="463"/>
      <c r="P21" s="459" t="str">
        <f>IF(P19=0, "-", SUM(P20)/P19)</f>
        <v>-</v>
      </c>
      <c r="Q21" s="459"/>
      <c r="R21" s="459"/>
      <c r="S21" s="459"/>
      <c r="T21" s="459"/>
      <c r="U21" s="459"/>
      <c r="V21" s="459"/>
      <c r="W21" s="459" t="str">
        <f>IF(W19=0, "-", SUM(W20)/W19)</f>
        <v>-</v>
      </c>
      <c r="X21" s="459"/>
      <c r="Y21" s="459"/>
      <c r="Z21" s="459"/>
      <c r="AA21" s="459"/>
      <c r="AB21" s="459"/>
      <c r="AC21" s="459"/>
      <c r="AD21" s="459" t="str">
        <f>IF(AD19=0, "-", SUM(AD20)/AD19)</f>
        <v>-</v>
      </c>
      <c r="AE21" s="459"/>
      <c r="AF21" s="459"/>
      <c r="AG21" s="459"/>
      <c r="AH21" s="459"/>
      <c r="AI21" s="459"/>
      <c r="AJ21" s="459"/>
      <c r="AK21" s="460"/>
      <c r="AL21" s="460"/>
      <c r="AM21" s="460"/>
      <c r="AN21" s="460"/>
      <c r="AO21" s="460"/>
      <c r="AP21" s="460"/>
      <c r="AQ21" s="461"/>
      <c r="AR21" s="505"/>
      <c r="AS21" s="506"/>
      <c r="AT21" s="506"/>
      <c r="AU21" s="506"/>
      <c r="AV21" s="506"/>
      <c r="AW21" s="506"/>
      <c r="AX21" s="507"/>
    </row>
    <row r="22" spans="1:50" ht="25.5" customHeight="1" x14ac:dyDescent="0.2">
      <c r="A22" s="523"/>
      <c r="B22" s="524"/>
      <c r="C22" s="524"/>
      <c r="D22" s="524"/>
      <c r="E22" s="524"/>
      <c r="F22" s="525"/>
      <c r="G22" s="457" t="s">
        <v>194</v>
      </c>
      <c r="H22" s="458"/>
      <c r="I22" s="458"/>
      <c r="J22" s="458"/>
      <c r="K22" s="458"/>
      <c r="L22" s="458"/>
      <c r="M22" s="458"/>
      <c r="N22" s="458"/>
      <c r="O22" s="458"/>
      <c r="P22" s="459" t="str">
        <f>IF(P20=0, "-", SUM(P20)/SUM(P13,P14))</f>
        <v>-</v>
      </c>
      <c r="Q22" s="459"/>
      <c r="R22" s="459"/>
      <c r="S22" s="459"/>
      <c r="T22" s="459"/>
      <c r="U22" s="459"/>
      <c r="V22" s="459"/>
      <c r="W22" s="459" t="str">
        <f>IF(W20=0, "-", SUM(W20)/SUM(W13,W14))</f>
        <v>-</v>
      </c>
      <c r="X22" s="459"/>
      <c r="Y22" s="459"/>
      <c r="Z22" s="459"/>
      <c r="AA22" s="459"/>
      <c r="AB22" s="459"/>
      <c r="AC22" s="459"/>
      <c r="AD22" s="459" t="str">
        <f>IF(AD20=0, "-", SUM(AD20)/SUM(AD13,AD14))</f>
        <v>-</v>
      </c>
      <c r="AE22" s="459"/>
      <c r="AF22" s="459"/>
      <c r="AG22" s="459"/>
      <c r="AH22" s="459"/>
      <c r="AI22" s="459"/>
      <c r="AJ22" s="459"/>
      <c r="AK22" s="460"/>
      <c r="AL22" s="460"/>
      <c r="AM22" s="460"/>
      <c r="AN22" s="460"/>
      <c r="AO22" s="460"/>
      <c r="AP22" s="460"/>
      <c r="AQ22" s="461"/>
      <c r="AR22" s="508"/>
      <c r="AS22" s="509"/>
      <c r="AT22" s="509"/>
      <c r="AU22" s="509"/>
      <c r="AV22" s="509"/>
      <c r="AW22" s="509"/>
      <c r="AX22" s="510"/>
    </row>
    <row r="23" spans="1:50" ht="40.200000000000003" customHeight="1" x14ac:dyDescent="0.2">
      <c r="A23" s="446" t="s">
        <v>541</v>
      </c>
      <c r="B23" s="447"/>
      <c r="C23" s="447"/>
      <c r="D23" s="447"/>
      <c r="E23" s="447"/>
      <c r="F23" s="448"/>
      <c r="G23" s="452" t="s">
        <v>189</v>
      </c>
      <c r="H23" s="261"/>
      <c r="I23" s="261"/>
      <c r="J23" s="261"/>
      <c r="K23" s="261"/>
      <c r="L23" s="261"/>
      <c r="M23" s="261"/>
      <c r="N23" s="261"/>
      <c r="O23" s="262"/>
      <c r="P23" s="453" t="s">
        <v>539</v>
      </c>
      <c r="Q23" s="261"/>
      <c r="R23" s="261"/>
      <c r="S23" s="261"/>
      <c r="T23" s="261"/>
      <c r="U23" s="261"/>
      <c r="V23" s="262"/>
      <c r="W23" s="466" t="s">
        <v>188</v>
      </c>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467"/>
    </row>
    <row r="24" spans="1:50" ht="25.5" customHeight="1" x14ac:dyDescent="0.2">
      <c r="A24" s="449"/>
      <c r="B24" s="450"/>
      <c r="C24" s="450"/>
      <c r="D24" s="450"/>
      <c r="E24" s="450"/>
      <c r="F24" s="451"/>
      <c r="G24" s="454" t="s">
        <v>551</v>
      </c>
      <c r="H24" s="455"/>
      <c r="I24" s="455"/>
      <c r="J24" s="455"/>
      <c r="K24" s="455"/>
      <c r="L24" s="455"/>
      <c r="M24" s="455"/>
      <c r="N24" s="455"/>
      <c r="O24" s="456"/>
      <c r="P24" s="594">
        <v>429</v>
      </c>
      <c r="Q24" s="595"/>
      <c r="R24" s="595"/>
      <c r="S24" s="595"/>
      <c r="T24" s="595"/>
      <c r="U24" s="595"/>
      <c r="V24" s="596"/>
      <c r="W24" s="468"/>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70"/>
    </row>
    <row r="25" spans="1:50" ht="25.5" customHeight="1" thickBot="1" x14ac:dyDescent="0.25">
      <c r="A25" s="449"/>
      <c r="B25" s="450"/>
      <c r="C25" s="450"/>
      <c r="D25" s="450"/>
      <c r="E25" s="450"/>
      <c r="F25" s="451"/>
      <c r="G25" s="57" t="s">
        <v>15</v>
      </c>
      <c r="H25" s="464"/>
      <c r="I25" s="464"/>
      <c r="J25" s="464"/>
      <c r="K25" s="464"/>
      <c r="L25" s="464"/>
      <c r="M25" s="464"/>
      <c r="N25" s="464"/>
      <c r="O25" s="465"/>
      <c r="P25" s="591">
        <f>AK15</f>
        <v>429</v>
      </c>
      <c r="Q25" s="592"/>
      <c r="R25" s="592"/>
      <c r="S25" s="592"/>
      <c r="T25" s="592"/>
      <c r="U25" s="592"/>
      <c r="V25" s="593"/>
      <c r="W25" s="471"/>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472"/>
      <c r="AX25" s="473"/>
    </row>
    <row r="26" spans="1:50" ht="47.25" customHeight="1" x14ac:dyDescent="0.2">
      <c r="A26" s="430" t="s">
        <v>521</v>
      </c>
      <c r="B26" s="431"/>
      <c r="C26" s="431"/>
      <c r="D26" s="431"/>
      <c r="E26" s="431"/>
      <c r="F26" s="432"/>
      <c r="G26" s="406"/>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8"/>
    </row>
    <row r="27" spans="1:50" ht="31.5" customHeight="1" x14ac:dyDescent="0.2">
      <c r="A27" s="409" t="s">
        <v>522</v>
      </c>
      <c r="B27" s="267"/>
      <c r="C27" s="267"/>
      <c r="D27" s="267"/>
      <c r="E27" s="267"/>
      <c r="F27" s="231"/>
      <c r="G27" s="410" t="s">
        <v>517</v>
      </c>
      <c r="H27" s="411"/>
      <c r="I27" s="411"/>
      <c r="J27" s="411"/>
      <c r="K27" s="411"/>
      <c r="L27" s="411"/>
      <c r="M27" s="411"/>
      <c r="N27" s="411"/>
      <c r="O27" s="411"/>
      <c r="P27" s="412" t="s">
        <v>516</v>
      </c>
      <c r="Q27" s="411"/>
      <c r="R27" s="411"/>
      <c r="S27" s="411"/>
      <c r="T27" s="411"/>
      <c r="U27" s="411"/>
      <c r="V27" s="411"/>
      <c r="W27" s="411"/>
      <c r="X27" s="413"/>
      <c r="Y27" s="414"/>
      <c r="Z27" s="415"/>
      <c r="AA27" s="416"/>
      <c r="AB27" s="417" t="s">
        <v>11</v>
      </c>
      <c r="AC27" s="417"/>
      <c r="AD27" s="417"/>
      <c r="AE27" s="276" t="s">
        <v>361</v>
      </c>
      <c r="AF27" s="428"/>
      <c r="AG27" s="428"/>
      <c r="AH27" s="429"/>
      <c r="AI27" s="276" t="s">
        <v>513</v>
      </c>
      <c r="AJ27" s="428"/>
      <c r="AK27" s="428"/>
      <c r="AL27" s="429"/>
      <c r="AM27" s="276" t="s">
        <v>329</v>
      </c>
      <c r="AN27" s="428"/>
      <c r="AO27" s="428"/>
      <c r="AP27" s="429"/>
      <c r="AQ27" s="402" t="s">
        <v>360</v>
      </c>
      <c r="AR27" s="403"/>
      <c r="AS27" s="403"/>
      <c r="AT27" s="404"/>
      <c r="AU27" s="402" t="s">
        <v>529</v>
      </c>
      <c r="AV27" s="403"/>
      <c r="AW27" s="403"/>
      <c r="AX27" s="405"/>
    </row>
    <row r="28" spans="1:50" ht="23.25" customHeight="1" x14ac:dyDescent="0.2">
      <c r="A28" s="409"/>
      <c r="B28" s="267"/>
      <c r="C28" s="267"/>
      <c r="D28" s="267"/>
      <c r="E28" s="267"/>
      <c r="F28" s="231"/>
      <c r="G28" s="367"/>
      <c r="H28" s="368"/>
      <c r="I28" s="368"/>
      <c r="J28" s="368"/>
      <c r="K28" s="368"/>
      <c r="L28" s="368"/>
      <c r="M28" s="368"/>
      <c r="N28" s="368"/>
      <c r="O28" s="368"/>
      <c r="P28" s="371"/>
      <c r="Q28" s="372"/>
      <c r="R28" s="372"/>
      <c r="S28" s="372"/>
      <c r="T28" s="372"/>
      <c r="U28" s="372"/>
      <c r="V28" s="372"/>
      <c r="W28" s="372"/>
      <c r="X28" s="373"/>
      <c r="Y28" s="377" t="s">
        <v>41</v>
      </c>
      <c r="Z28" s="378"/>
      <c r="AA28" s="379"/>
      <c r="AB28" s="380"/>
      <c r="AC28" s="380"/>
      <c r="AD28" s="380"/>
      <c r="AE28" s="381"/>
      <c r="AF28" s="381"/>
      <c r="AG28" s="381"/>
      <c r="AH28" s="381"/>
      <c r="AI28" s="381"/>
      <c r="AJ28" s="381"/>
      <c r="AK28" s="381"/>
      <c r="AL28" s="381"/>
      <c r="AM28" s="381"/>
      <c r="AN28" s="381"/>
      <c r="AO28" s="381"/>
      <c r="AP28" s="381"/>
      <c r="AQ28" s="381"/>
      <c r="AR28" s="381"/>
      <c r="AS28" s="381"/>
      <c r="AT28" s="381"/>
      <c r="AU28" s="396"/>
      <c r="AV28" s="397"/>
      <c r="AW28" s="397"/>
      <c r="AX28" s="398"/>
    </row>
    <row r="29" spans="1:50" ht="23.25" customHeight="1" x14ac:dyDescent="0.2">
      <c r="A29" s="299"/>
      <c r="B29" s="297"/>
      <c r="C29" s="297"/>
      <c r="D29" s="297"/>
      <c r="E29" s="297"/>
      <c r="F29" s="233"/>
      <c r="G29" s="369"/>
      <c r="H29" s="370"/>
      <c r="I29" s="370"/>
      <c r="J29" s="370"/>
      <c r="K29" s="370"/>
      <c r="L29" s="370"/>
      <c r="M29" s="370"/>
      <c r="N29" s="370"/>
      <c r="O29" s="370"/>
      <c r="P29" s="374"/>
      <c r="Q29" s="375"/>
      <c r="R29" s="375"/>
      <c r="S29" s="375"/>
      <c r="T29" s="375"/>
      <c r="U29" s="375"/>
      <c r="V29" s="375"/>
      <c r="W29" s="375"/>
      <c r="X29" s="376"/>
      <c r="Y29" s="399" t="s">
        <v>42</v>
      </c>
      <c r="Z29" s="400"/>
      <c r="AA29" s="401"/>
      <c r="AB29" s="380"/>
      <c r="AC29" s="380"/>
      <c r="AD29" s="380"/>
      <c r="AE29" s="381"/>
      <c r="AF29" s="381"/>
      <c r="AG29" s="381"/>
      <c r="AH29" s="381"/>
      <c r="AI29" s="381"/>
      <c r="AJ29" s="381"/>
      <c r="AK29" s="381"/>
      <c r="AL29" s="381"/>
      <c r="AM29" s="381"/>
      <c r="AN29" s="381"/>
      <c r="AO29" s="381"/>
      <c r="AP29" s="381"/>
      <c r="AQ29" s="381"/>
      <c r="AR29" s="381"/>
      <c r="AS29" s="381"/>
      <c r="AT29" s="381"/>
      <c r="AU29" s="396"/>
      <c r="AV29" s="397"/>
      <c r="AW29" s="397"/>
      <c r="AX29" s="398"/>
    </row>
    <row r="30" spans="1:50" ht="23.25" customHeight="1" x14ac:dyDescent="0.2">
      <c r="A30" s="419" t="s">
        <v>523</v>
      </c>
      <c r="B30" s="420"/>
      <c r="C30" s="420"/>
      <c r="D30" s="420"/>
      <c r="E30" s="420"/>
      <c r="F30" s="421"/>
      <c r="G30" s="324" t="s">
        <v>524</v>
      </c>
      <c r="H30" s="324"/>
      <c r="I30" s="324"/>
      <c r="J30" s="324"/>
      <c r="K30" s="324"/>
      <c r="L30" s="324"/>
      <c r="M30" s="324"/>
      <c r="N30" s="324"/>
      <c r="O30" s="324"/>
      <c r="P30" s="324"/>
      <c r="Q30" s="324"/>
      <c r="R30" s="324"/>
      <c r="S30" s="324"/>
      <c r="T30" s="324"/>
      <c r="U30" s="324"/>
      <c r="V30" s="324"/>
      <c r="W30" s="324"/>
      <c r="X30" s="325"/>
      <c r="Y30" s="331"/>
      <c r="Z30" s="332"/>
      <c r="AA30" s="333"/>
      <c r="AB30" s="323" t="s">
        <v>11</v>
      </c>
      <c r="AC30" s="324"/>
      <c r="AD30" s="325"/>
      <c r="AE30" s="323" t="s">
        <v>361</v>
      </c>
      <c r="AF30" s="324"/>
      <c r="AG30" s="324"/>
      <c r="AH30" s="325"/>
      <c r="AI30" s="323" t="s">
        <v>513</v>
      </c>
      <c r="AJ30" s="324"/>
      <c r="AK30" s="324"/>
      <c r="AL30" s="325"/>
      <c r="AM30" s="323" t="s">
        <v>329</v>
      </c>
      <c r="AN30" s="324"/>
      <c r="AO30" s="324"/>
      <c r="AP30" s="325"/>
      <c r="AQ30" s="334" t="s">
        <v>530</v>
      </c>
      <c r="AR30" s="335"/>
      <c r="AS30" s="335"/>
      <c r="AT30" s="335"/>
      <c r="AU30" s="335"/>
      <c r="AV30" s="335"/>
      <c r="AW30" s="335"/>
      <c r="AX30" s="336"/>
    </row>
    <row r="31" spans="1:50" ht="23.25" customHeight="1" x14ac:dyDescent="0.2">
      <c r="A31" s="422"/>
      <c r="B31" s="423"/>
      <c r="C31" s="423"/>
      <c r="D31" s="423"/>
      <c r="E31" s="423"/>
      <c r="F31" s="424"/>
      <c r="G31" s="337" t="s">
        <v>525</v>
      </c>
      <c r="H31" s="338"/>
      <c r="I31" s="338"/>
      <c r="J31" s="338"/>
      <c r="K31" s="338"/>
      <c r="L31" s="338"/>
      <c r="M31" s="338"/>
      <c r="N31" s="338"/>
      <c r="O31" s="338"/>
      <c r="P31" s="338"/>
      <c r="Q31" s="338"/>
      <c r="R31" s="338"/>
      <c r="S31" s="338"/>
      <c r="T31" s="338"/>
      <c r="U31" s="338"/>
      <c r="V31" s="338"/>
      <c r="W31" s="338"/>
      <c r="X31" s="338"/>
      <c r="Y31" s="389" t="s">
        <v>523</v>
      </c>
      <c r="Z31" s="390"/>
      <c r="AA31" s="391"/>
      <c r="AB31" s="392"/>
      <c r="AC31" s="393"/>
      <c r="AD31" s="394"/>
      <c r="AE31" s="395"/>
      <c r="AF31" s="395"/>
      <c r="AG31" s="395"/>
      <c r="AH31" s="395"/>
      <c r="AI31" s="395"/>
      <c r="AJ31" s="395"/>
      <c r="AK31" s="395"/>
      <c r="AL31" s="395"/>
      <c r="AM31" s="395"/>
      <c r="AN31" s="395"/>
      <c r="AO31" s="395"/>
      <c r="AP31" s="395"/>
      <c r="AQ31" s="257"/>
      <c r="AR31" s="250"/>
      <c r="AS31" s="250"/>
      <c r="AT31" s="250"/>
      <c r="AU31" s="250"/>
      <c r="AV31" s="250"/>
      <c r="AW31" s="250"/>
      <c r="AX31" s="251"/>
    </row>
    <row r="32" spans="1:50" ht="46.5" customHeight="1" x14ac:dyDescent="0.2">
      <c r="A32" s="425"/>
      <c r="B32" s="426"/>
      <c r="C32" s="426"/>
      <c r="D32" s="426"/>
      <c r="E32" s="426"/>
      <c r="F32" s="427"/>
      <c r="G32" s="339"/>
      <c r="H32" s="340"/>
      <c r="I32" s="340"/>
      <c r="J32" s="340"/>
      <c r="K32" s="340"/>
      <c r="L32" s="340"/>
      <c r="M32" s="340"/>
      <c r="N32" s="340"/>
      <c r="O32" s="340"/>
      <c r="P32" s="340"/>
      <c r="Q32" s="340"/>
      <c r="R32" s="340"/>
      <c r="S32" s="340"/>
      <c r="T32" s="340"/>
      <c r="U32" s="340"/>
      <c r="V32" s="340"/>
      <c r="W32" s="340"/>
      <c r="X32" s="340"/>
      <c r="Y32" s="363" t="s">
        <v>526</v>
      </c>
      <c r="Z32" s="382"/>
      <c r="AA32" s="383"/>
      <c r="AB32" s="384" t="s">
        <v>527</v>
      </c>
      <c r="AC32" s="385"/>
      <c r="AD32" s="386"/>
      <c r="AE32" s="387"/>
      <c r="AF32" s="387"/>
      <c r="AG32" s="387"/>
      <c r="AH32" s="387"/>
      <c r="AI32" s="387"/>
      <c r="AJ32" s="387"/>
      <c r="AK32" s="387"/>
      <c r="AL32" s="387"/>
      <c r="AM32" s="387"/>
      <c r="AN32" s="387"/>
      <c r="AO32" s="387"/>
      <c r="AP32" s="387"/>
      <c r="AQ32" s="387"/>
      <c r="AR32" s="387"/>
      <c r="AS32" s="387"/>
      <c r="AT32" s="387"/>
      <c r="AU32" s="387"/>
      <c r="AV32" s="387"/>
      <c r="AW32" s="387"/>
      <c r="AX32" s="388"/>
    </row>
    <row r="33" spans="1:59" ht="18.75" customHeight="1" x14ac:dyDescent="0.2">
      <c r="A33" s="436" t="s">
        <v>192</v>
      </c>
      <c r="B33" s="437"/>
      <c r="C33" s="437"/>
      <c r="D33" s="437"/>
      <c r="E33" s="437"/>
      <c r="F33" s="438"/>
      <c r="G33" s="344" t="s">
        <v>128</v>
      </c>
      <c r="H33" s="307"/>
      <c r="I33" s="307"/>
      <c r="J33" s="307"/>
      <c r="K33" s="307"/>
      <c r="L33" s="307"/>
      <c r="M33" s="307"/>
      <c r="N33" s="307"/>
      <c r="O33" s="308"/>
      <c r="P33" s="309" t="s">
        <v>44</v>
      </c>
      <c r="Q33" s="307"/>
      <c r="R33" s="307"/>
      <c r="S33" s="307"/>
      <c r="T33" s="307"/>
      <c r="U33" s="307"/>
      <c r="V33" s="307"/>
      <c r="W33" s="307"/>
      <c r="X33" s="308"/>
      <c r="Y33" s="345"/>
      <c r="Z33" s="346"/>
      <c r="AA33" s="347"/>
      <c r="AB33" s="351" t="s">
        <v>11</v>
      </c>
      <c r="AC33" s="352"/>
      <c r="AD33" s="353"/>
      <c r="AE33" s="351" t="s">
        <v>361</v>
      </c>
      <c r="AF33" s="352"/>
      <c r="AG33" s="352"/>
      <c r="AH33" s="353"/>
      <c r="AI33" s="434" t="s">
        <v>513</v>
      </c>
      <c r="AJ33" s="434"/>
      <c r="AK33" s="434"/>
      <c r="AL33" s="351"/>
      <c r="AM33" s="434" t="s">
        <v>329</v>
      </c>
      <c r="AN33" s="434"/>
      <c r="AO33" s="434"/>
      <c r="AP33" s="351"/>
      <c r="AQ33" s="341" t="s">
        <v>156</v>
      </c>
      <c r="AR33" s="342"/>
      <c r="AS33" s="342"/>
      <c r="AT33" s="343"/>
      <c r="AU33" s="307" t="s">
        <v>117</v>
      </c>
      <c r="AV33" s="307"/>
      <c r="AW33" s="307"/>
      <c r="AX33" s="310"/>
    </row>
    <row r="34" spans="1:59" ht="18.75" customHeight="1" x14ac:dyDescent="0.2">
      <c r="A34" s="439"/>
      <c r="B34" s="440"/>
      <c r="C34" s="440"/>
      <c r="D34" s="440"/>
      <c r="E34" s="440"/>
      <c r="F34" s="441"/>
      <c r="G34" s="269"/>
      <c r="H34" s="247"/>
      <c r="I34" s="247"/>
      <c r="J34" s="247"/>
      <c r="K34" s="247"/>
      <c r="L34" s="247"/>
      <c r="M34" s="247"/>
      <c r="N34" s="247"/>
      <c r="O34" s="248"/>
      <c r="P34" s="246"/>
      <c r="Q34" s="247"/>
      <c r="R34" s="247"/>
      <c r="S34" s="247"/>
      <c r="T34" s="247"/>
      <c r="U34" s="247"/>
      <c r="V34" s="247"/>
      <c r="W34" s="247"/>
      <c r="X34" s="248"/>
      <c r="Y34" s="348"/>
      <c r="Z34" s="349"/>
      <c r="AA34" s="350"/>
      <c r="AB34" s="276"/>
      <c r="AC34" s="277"/>
      <c r="AD34" s="278"/>
      <c r="AE34" s="276"/>
      <c r="AF34" s="277"/>
      <c r="AG34" s="277"/>
      <c r="AH34" s="278"/>
      <c r="AI34" s="435"/>
      <c r="AJ34" s="435"/>
      <c r="AK34" s="435"/>
      <c r="AL34" s="276"/>
      <c r="AM34" s="435"/>
      <c r="AN34" s="435"/>
      <c r="AO34" s="435"/>
      <c r="AP34" s="276"/>
      <c r="AQ34" s="259"/>
      <c r="AR34" s="260"/>
      <c r="AS34" s="240" t="s">
        <v>157</v>
      </c>
      <c r="AT34" s="241"/>
      <c r="AU34" s="265"/>
      <c r="AV34" s="265"/>
      <c r="AW34" s="247" t="s">
        <v>155</v>
      </c>
      <c r="AX34" s="296"/>
    </row>
    <row r="35" spans="1:59" ht="23.25" customHeight="1" x14ac:dyDescent="0.2">
      <c r="A35" s="442"/>
      <c r="B35" s="440"/>
      <c r="C35" s="440"/>
      <c r="D35" s="440"/>
      <c r="E35" s="440"/>
      <c r="F35" s="441"/>
      <c r="G35" s="354"/>
      <c r="H35" s="355"/>
      <c r="I35" s="355"/>
      <c r="J35" s="355"/>
      <c r="K35" s="355"/>
      <c r="L35" s="355"/>
      <c r="M35" s="355"/>
      <c r="N35" s="355"/>
      <c r="O35" s="356"/>
      <c r="P35" s="115"/>
      <c r="Q35" s="115"/>
      <c r="R35" s="115"/>
      <c r="S35" s="115"/>
      <c r="T35" s="115"/>
      <c r="U35" s="115"/>
      <c r="V35" s="115"/>
      <c r="W35" s="115"/>
      <c r="X35" s="235"/>
      <c r="Y35" s="363" t="s">
        <v>12</v>
      </c>
      <c r="Z35" s="364"/>
      <c r="AA35" s="365"/>
      <c r="AB35" s="289"/>
      <c r="AC35" s="289"/>
      <c r="AD35" s="289"/>
      <c r="AE35" s="257"/>
      <c r="AF35" s="250"/>
      <c r="AG35" s="250"/>
      <c r="AH35" s="250"/>
      <c r="AI35" s="257"/>
      <c r="AJ35" s="250"/>
      <c r="AK35" s="250"/>
      <c r="AL35" s="250"/>
      <c r="AM35" s="257"/>
      <c r="AN35" s="250"/>
      <c r="AO35" s="250"/>
      <c r="AP35" s="250"/>
      <c r="AQ35" s="252"/>
      <c r="AR35" s="253"/>
      <c r="AS35" s="253"/>
      <c r="AT35" s="254"/>
      <c r="AU35" s="250"/>
      <c r="AV35" s="250"/>
      <c r="AW35" s="250"/>
      <c r="AX35" s="251"/>
    </row>
    <row r="36" spans="1:59" ht="23.25" customHeight="1" x14ac:dyDescent="0.2">
      <c r="A36" s="443"/>
      <c r="B36" s="444"/>
      <c r="C36" s="444"/>
      <c r="D36" s="444"/>
      <c r="E36" s="444"/>
      <c r="F36" s="445"/>
      <c r="G36" s="357"/>
      <c r="H36" s="358"/>
      <c r="I36" s="358"/>
      <c r="J36" s="358"/>
      <c r="K36" s="358"/>
      <c r="L36" s="358"/>
      <c r="M36" s="358"/>
      <c r="N36" s="358"/>
      <c r="O36" s="359"/>
      <c r="P36" s="118"/>
      <c r="Q36" s="118"/>
      <c r="R36" s="118"/>
      <c r="S36" s="118"/>
      <c r="T36" s="118"/>
      <c r="U36" s="118"/>
      <c r="V36" s="118"/>
      <c r="W36" s="118"/>
      <c r="X36" s="249"/>
      <c r="Y36" s="323" t="s">
        <v>40</v>
      </c>
      <c r="Z36" s="324"/>
      <c r="AA36" s="325"/>
      <c r="AB36" s="280"/>
      <c r="AC36" s="280"/>
      <c r="AD36" s="280"/>
      <c r="AE36" s="257"/>
      <c r="AF36" s="250"/>
      <c r="AG36" s="250"/>
      <c r="AH36" s="250"/>
      <c r="AI36" s="257"/>
      <c r="AJ36" s="250"/>
      <c r="AK36" s="250"/>
      <c r="AL36" s="250"/>
      <c r="AM36" s="257"/>
      <c r="AN36" s="250"/>
      <c r="AO36" s="250"/>
      <c r="AP36" s="250"/>
      <c r="AQ36" s="252"/>
      <c r="AR36" s="253"/>
      <c r="AS36" s="253"/>
      <c r="AT36" s="254"/>
      <c r="AU36" s="250"/>
      <c r="AV36" s="250"/>
      <c r="AW36" s="250"/>
      <c r="AX36" s="251"/>
    </row>
    <row r="37" spans="1:59" ht="23.25" customHeight="1" x14ac:dyDescent="0.2">
      <c r="A37" s="442"/>
      <c r="B37" s="440"/>
      <c r="C37" s="440"/>
      <c r="D37" s="440"/>
      <c r="E37" s="440"/>
      <c r="F37" s="441"/>
      <c r="G37" s="360"/>
      <c r="H37" s="361"/>
      <c r="I37" s="361"/>
      <c r="J37" s="361"/>
      <c r="K37" s="361"/>
      <c r="L37" s="361"/>
      <c r="M37" s="361"/>
      <c r="N37" s="361"/>
      <c r="O37" s="362"/>
      <c r="P37" s="100"/>
      <c r="Q37" s="100"/>
      <c r="R37" s="100"/>
      <c r="S37" s="100"/>
      <c r="T37" s="100"/>
      <c r="U37" s="100"/>
      <c r="V37" s="100"/>
      <c r="W37" s="100"/>
      <c r="X37" s="237"/>
      <c r="Y37" s="323" t="s">
        <v>13</v>
      </c>
      <c r="Z37" s="324"/>
      <c r="AA37" s="325"/>
      <c r="AB37" s="366" t="s">
        <v>14</v>
      </c>
      <c r="AC37" s="366"/>
      <c r="AD37" s="366"/>
      <c r="AE37" s="257"/>
      <c r="AF37" s="250"/>
      <c r="AG37" s="250"/>
      <c r="AH37" s="250"/>
      <c r="AI37" s="257"/>
      <c r="AJ37" s="250"/>
      <c r="AK37" s="250"/>
      <c r="AL37" s="250"/>
      <c r="AM37" s="257"/>
      <c r="AN37" s="250"/>
      <c r="AO37" s="250"/>
      <c r="AP37" s="250"/>
      <c r="AQ37" s="252"/>
      <c r="AR37" s="253"/>
      <c r="AS37" s="253"/>
      <c r="AT37" s="254"/>
      <c r="AU37" s="250"/>
      <c r="AV37" s="250"/>
      <c r="AW37" s="250"/>
      <c r="AX37" s="251"/>
    </row>
    <row r="38" spans="1:59" ht="23.25" customHeight="1" x14ac:dyDescent="0.2">
      <c r="A38" s="298" t="s">
        <v>209</v>
      </c>
      <c r="B38" s="266"/>
      <c r="C38" s="266"/>
      <c r="D38" s="266"/>
      <c r="E38" s="266"/>
      <c r="F38" s="229"/>
      <c r="G38" s="300"/>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2"/>
    </row>
    <row r="39" spans="1:59" ht="23.25" customHeight="1" x14ac:dyDescent="0.2">
      <c r="A39" s="299"/>
      <c r="B39" s="297"/>
      <c r="C39" s="297"/>
      <c r="D39" s="297"/>
      <c r="E39" s="297"/>
      <c r="F39" s="233"/>
      <c r="G39" s="303"/>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5"/>
    </row>
    <row r="40" spans="1:59" ht="18.75" customHeight="1" x14ac:dyDescent="0.2">
      <c r="A40" s="433" t="s">
        <v>518</v>
      </c>
      <c r="B40" s="230" t="s">
        <v>519</v>
      </c>
      <c r="C40" s="267"/>
      <c r="D40" s="267"/>
      <c r="E40" s="267"/>
      <c r="F40" s="231"/>
      <c r="G40" s="307" t="s">
        <v>520</v>
      </c>
      <c r="H40" s="307"/>
      <c r="I40" s="307"/>
      <c r="J40" s="307"/>
      <c r="K40" s="307"/>
      <c r="L40" s="307"/>
      <c r="M40" s="307"/>
      <c r="N40" s="307"/>
      <c r="O40" s="307"/>
      <c r="P40" s="307"/>
      <c r="Q40" s="307"/>
      <c r="R40" s="307"/>
      <c r="S40" s="307"/>
      <c r="T40" s="307"/>
      <c r="U40" s="307"/>
      <c r="V40" s="307"/>
      <c r="W40" s="307"/>
      <c r="X40" s="307"/>
      <c r="Y40" s="307"/>
      <c r="Z40" s="307"/>
      <c r="AA40" s="308"/>
      <c r="AB40" s="309" t="s">
        <v>531</v>
      </c>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10"/>
      <c r="AY40">
        <f>COUNTA($G$42)</f>
        <v>1</v>
      </c>
    </row>
    <row r="41" spans="1:59" ht="22.5" customHeight="1" x14ac:dyDescent="0.2">
      <c r="A41" s="306"/>
      <c r="B41" s="230"/>
      <c r="C41" s="267"/>
      <c r="D41" s="267"/>
      <c r="E41" s="267"/>
      <c r="F41" s="231"/>
      <c r="G41" s="247"/>
      <c r="H41" s="247"/>
      <c r="I41" s="247"/>
      <c r="J41" s="247"/>
      <c r="K41" s="247"/>
      <c r="L41" s="247"/>
      <c r="M41" s="247"/>
      <c r="N41" s="247"/>
      <c r="O41" s="247"/>
      <c r="P41" s="247"/>
      <c r="Q41" s="247"/>
      <c r="R41" s="247"/>
      <c r="S41" s="247"/>
      <c r="T41" s="247"/>
      <c r="U41" s="247"/>
      <c r="V41" s="247"/>
      <c r="W41" s="247"/>
      <c r="X41" s="247"/>
      <c r="Y41" s="247"/>
      <c r="Z41" s="247"/>
      <c r="AA41" s="248"/>
      <c r="AB41" s="246"/>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96"/>
      <c r="AY41">
        <f t="shared" ref="AY41:AY49" si="0">$AY$40</f>
        <v>1</v>
      </c>
    </row>
    <row r="42" spans="1:59" ht="22.5" customHeight="1" x14ac:dyDescent="0.2">
      <c r="A42" s="306"/>
      <c r="B42" s="230"/>
      <c r="C42" s="267"/>
      <c r="D42" s="267"/>
      <c r="E42" s="267"/>
      <c r="F42" s="231"/>
      <c r="G42" s="311" t="s">
        <v>552</v>
      </c>
      <c r="H42" s="311"/>
      <c r="I42" s="311"/>
      <c r="J42" s="311"/>
      <c r="K42" s="311"/>
      <c r="L42" s="311"/>
      <c r="M42" s="311"/>
      <c r="N42" s="311"/>
      <c r="O42" s="311"/>
      <c r="P42" s="311"/>
      <c r="Q42" s="311"/>
      <c r="R42" s="311"/>
      <c r="S42" s="311"/>
      <c r="T42" s="311"/>
      <c r="U42" s="311"/>
      <c r="V42" s="311"/>
      <c r="W42" s="311"/>
      <c r="X42" s="311"/>
      <c r="Y42" s="311"/>
      <c r="Z42" s="311"/>
      <c r="AA42" s="312"/>
      <c r="AB42" s="317" t="s">
        <v>553</v>
      </c>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8"/>
      <c r="AY42">
        <f t="shared" si="0"/>
        <v>1</v>
      </c>
    </row>
    <row r="43" spans="1:59" ht="22.5" customHeight="1" x14ac:dyDescent="0.2">
      <c r="A43" s="306"/>
      <c r="B43" s="230"/>
      <c r="C43" s="267"/>
      <c r="D43" s="267"/>
      <c r="E43" s="267"/>
      <c r="F43" s="231"/>
      <c r="G43" s="313"/>
      <c r="H43" s="313"/>
      <c r="I43" s="313"/>
      <c r="J43" s="313"/>
      <c r="K43" s="313"/>
      <c r="L43" s="313"/>
      <c r="M43" s="313"/>
      <c r="N43" s="313"/>
      <c r="O43" s="313"/>
      <c r="P43" s="313"/>
      <c r="Q43" s="313"/>
      <c r="R43" s="313"/>
      <c r="S43" s="313"/>
      <c r="T43" s="313"/>
      <c r="U43" s="313"/>
      <c r="V43" s="313"/>
      <c r="W43" s="313"/>
      <c r="X43" s="313"/>
      <c r="Y43" s="313"/>
      <c r="Z43" s="313"/>
      <c r="AA43" s="314"/>
      <c r="AB43" s="319"/>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20"/>
      <c r="AY43">
        <f t="shared" si="0"/>
        <v>1</v>
      </c>
    </row>
    <row r="44" spans="1:59" ht="19.5" customHeight="1" x14ac:dyDescent="0.2">
      <c r="A44" s="306"/>
      <c r="B44" s="232"/>
      <c r="C44" s="297"/>
      <c r="D44" s="297"/>
      <c r="E44" s="297"/>
      <c r="F44" s="233"/>
      <c r="G44" s="315"/>
      <c r="H44" s="315"/>
      <c r="I44" s="315"/>
      <c r="J44" s="315"/>
      <c r="K44" s="315"/>
      <c r="L44" s="315"/>
      <c r="M44" s="315"/>
      <c r="N44" s="315"/>
      <c r="O44" s="315"/>
      <c r="P44" s="315"/>
      <c r="Q44" s="315"/>
      <c r="R44" s="315"/>
      <c r="S44" s="315"/>
      <c r="T44" s="315"/>
      <c r="U44" s="315"/>
      <c r="V44" s="315"/>
      <c r="W44" s="315"/>
      <c r="X44" s="315"/>
      <c r="Y44" s="315"/>
      <c r="Z44" s="315"/>
      <c r="AA44" s="316"/>
      <c r="AB44" s="321"/>
      <c r="AC44" s="315"/>
      <c r="AD44" s="315"/>
      <c r="AE44" s="313"/>
      <c r="AF44" s="313"/>
      <c r="AG44" s="313"/>
      <c r="AH44" s="313"/>
      <c r="AI44" s="313"/>
      <c r="AJ44" s="313"/>
      <c r="AK44" s="313"/>
      <c r="AL44" s="313"/>
      <c r="AM44" s="313"/>
      <c r="AN44" s="313"/>
      <c r="AO44" s="313"/>
      <c r="AP44" s="313"/>
      <c r="AQ44" s="313"/>
      <c r="AR44" s="313"/>
      <c r="AS44" s="313"/>
      <c r="AT44" s="313"/>
      <c r="AU44" s="315"/>
      <c r="AV44" s="315"/>
      <c r="AW44" s="315"/>
      <c r="AX44" s="322"/>
      <c r="AY44">
        <f t="shared" si="0"/>
        <v>1</v>
      </c>
    </row>
    <row r="45" spans="1:59" ht="18.75" customHeight="1" x14ac:dyDescent="0.2">
      <c r="A45" s="306"/>
      <c r="B45" s="228" t="s">
        <v>127</v>
      </c>
      <c r="C45" s="266"/>
      <c r="D45" s="266"/>
      <c r="E45" s="266"/>
      <c r="F45" s="229"/>
      <c r="G45" s="268" t="s">
        <v>45</v>
      </c>
      <c r="H45" s="244"/>
      <c r="I45" s="244"/>
      <c r="J45" s="244"/>
      <c r="K45" s="244"/>
      <c r="L45" s="244"/>
      <c r="M45" s="244"/>
      <c r="N45" s="244"/>
      <c r="O45" s="245"/>
      <c r="P45" s="243" t="s">
        <v>47</v>
      </c>
      <c r="Q45" s="244"/>
      <c r="R45" s="244"/>
      <c r="S45" s="244"/>
      <c r="T45" s="244"/>
      <c r="U45" s="244"/>
      <c r="V45" s="244"/>
      <c r="W45" s="244"/>
      <c r="X45" s="245"/>
      <c r="Y45" s="270"/>
      <c r="Z45" s="271"/>
      <c r="AA45" s="272"/>
      <c r="AB45" s="273" t="s">
        <v>11</v>
      </c>
      <c r="AC45" s="274"/>
      <c r="AD45" s="275"/>
      <c r="AE45" s="56" t="s">
        <v>361</v>
      </c>
      <c r="AF45" s="56"/>
      <c r="AG45" s="56"/>
      <c r="AH45" s="56"/>
      <c r="AI45" s="56" t="s">
        <v>513</v>
      </c>
      <c r="AJ45" s="56"/>
      <c r="AK45" s="56"/>
      <c r="AL45" s="56"/>
      <c r="AM45" s="56" t="s">
        <v>329</v>
      </c>
      <c r="AN45" s="56"/>
      <c r="AO45" s="56"/>
      <c r="AP45" s="56"/>
      <c r="AQ45" s="242" t="s">
        <v>156</v>
      </c>
      <c r="AR45" s="238"/>
      <c r="AS45" s="238"/>
      <c r="AT45" s="239"/>
      <c r="AU45" s="293" t="s">
        <v>117</v>
      </c>
      <c r="AV45" s="293"/>
      <c r="AW45" s="293"/>
      <c r="AX45" s="294"/>
      <c r="AY45">
        <f t="shared" si="0"/>
        <v>1</v>
      </c>
      <c r="AZ45" s="4"/>
      <c r="BA45" s="4"/>
      <c r="BB45" s="4"/>
    </row>
    <row r="46" spans="1:59" ht="18.75" customHeight="1" x14ac:dyDescent="0.2">
      <c r="A46" s="306"/>
      <c r="B46" s="230"/>
      <c r="C46" s="267"/>
      <c r="D46" s="267"/>
      <c r="E46" s="267"/>
      <c r="F46" s="231"/>
      <c r="G46" s="269"/>
      <c r="H46" s="247"/>
      <c r="I46" s="247"/>
      <c r="J46" s="247"/>
      <c r="K46" s="247"/>
      <c r="L46" s="247"/>
      <c r="M46" s="247"/>
      <c r="N46" s="247"/>
      <c r="O46" s="248"/>
      <c r="P46" s="246"/>
      <c r="Q46" s="247"/>
      <c r="R46" s="247"/>
      <c r="S46" s="247"/>
      <c r="T46" s="247"/>
      <c r="U46" s="247"/>
      <c r="V46" s="247"/>
      <c r="W46" s="247"/>
      <c r="X46" s="248"/>
      <c r="Y46" s="270"/>
      <c r="Z46" s="271"/>
      <c r="AA46" s="272"/>
      <c r="AB46" s="276"/>
      <c r="AC46" s="277"/>
      <c r="AD46" s="278"/>
      <c r="AE46" s="56"/>
      <c r="AF46" s="56"/>
      <c r="AG46" s="56"/>
      <c r="AH46" s="56"/>
      <c r="AI46" s="56"/>
      <c r="AJ46" s="56"/>
      <c r="AK46" s="56"/>
      <c r="AL46" s="56"/>
      <c r="AM46" s="56"/>
      <c r="AN46" s="56"/>
      <c r="AO46" s="56"/>
      <c r="AP46" s="56"/>
      <c r="AQ46" s="295">
        <v>4</v>
      </c>
      <c r="AR46" s="265"/>
      <c r="AS46" s="240" t="s">
        <v>157</v>
      </c>
      <c r="AT46" s="241"/>
      <c r="AU46" s="265"/>
      <c r="AV46" s="265"/>
      <c r="AW46" s="247" t="s">
        <v>155</v>
      </c>
      <c r="AX46" s="296"/>
      <c r="AY46">
        <f t="shared" si="0"/>
        <v>1</v>
      </c>
      <c r="AZ46" s="4"/>
      <c r="BA46" s="4"/>
      <c r="BB46" s="4"/>
      <c r="BC46" s="4"/>
      <c r="BD46" s="4"/>
      <c r="BE46" s="4"/>
      <c r="BF46" s="4"/>
      <c r="BG46" s="4"/>
    </row>
    <row r="47" spans="1:59" ht="23.25" customHeight="1" x14ac:dyDescent="0.2">
      <c r="A47" s="306"/>
      <c r="B47" s="230"/>
      <c r="C47" s="267"/>
      <c r="D47" s="267"/>
      <c r="E47" s="267"/>
      <c r="F47" s="231"/>
      <c r="G47" s="234" t="s">
        <v>554</v>
      </c>
      <c r="H47" s="115"/>
      <c r="I47" s="115"/>
      <c r="J47" s="115"/>
      <c r="K47" s="115"/>
      <c r="L47" s="115"/>
      <c r="M47" s="115"/>
      <c r="N47" s="115"/>
      <c r="O47" s="235"/>
      <c r="P47" s="115" t="s">
        <v>555</v>
      </c>
      <c r="Q47" s="282"/>
      <c r="R47" s="282"/>
      <c r="S47" s="282"/>
      <c r="T47" s="282"/>
      <c r="U47" s="282"/>
      <c r="V47" s="282"/>
      <c r="W47" s="282"/>
      <c r="X47" s="283"/>
      <c r="Y47" s="286" t="s">
        <v>46</v>
      </c>
      <c r="Z47" s="287"/>
      <c r="AA47" s="288"/>
      <c r="AB47" s="289" t="s">
        <v>560</v>
      </c>
      <c r="AC47" s="289"/>
      <c r="AD47" s="289"/>
      <c r="AE47" s="257" t="s">
        <v>229</v>
      </c>
      <c r="AF47" s="250"/>
      <c r="AG47" s="250"/>
      <c r="AH47" s="250"/>
      <c r="AI47" s="257" t="s">
        <v>229</v>
      </c>
      <c r="AJ47" s="250"/>
      <c r="AK47" s="250"/>
      <c r="AL47" s="250"/>
      <c r="AM47" s="257" t="s">
        <v>229</v>
      </c>
      <c r="AN47" s="250"/>
      <c r="AO47" s="250"/>
      <c r="AP47" s="250"/>
      <c r="AQ47" s="252" t="s">
        <v>229</v>
      </c>
      <c r="AR47" s="253"/>
      <c r="AS47" s="253"/>
      <c r="AT47" s="254"/>
      <c r="AU47" s="250" t="s">
        <v>229</v>
      </c>
      <c r="AV47" s="250"/>
      <c r="AW47" s="250"/>
      <c r="AX47" s="251"/>
      <c r="AY47">
        <f t="shared" si="0"/>
        <v>1</v>
      </c>
    </row>
    <row r="48" spans="1:59" ht="23.25" customHeight="1" x14ac:dyDescent="0.2">
      <c r="A48" s="306"/>
      <c r="B48" s="230"/>
      <c r="C48" s="267"/>
      <c r="D48" s="267"/>
      <c r="E48" s="267"/>
      <c r="F48" s="231"/>
      <c r="G48" s="281"/>
      <c r="H48" s="118"/>
      <c r="I48" s="118"/>
      <c r="J48" s="118"/>
      <c r="K48" s="118"/>
      <c r="L48" s="118"/>
      <c r="M48" s="118"/>
      <c r="N48" s="118"/>
      <c r="O48" s="249"/>
      <c r="P48" s="284"/>
      <c r="Q48" s="284"/>
      <c r="R48" s="284"/>
      <c r="S48" s="284"/>
      <c r="T48" s="284"/>
      <c r="U48" s="284"/>
      <c r="V48" s="284"/>
      <c r="W48" s="284"/>
      <c r="X48" s="285"/>
      <c r="Y48" s="279" t="s">
        <v>40</v>
      </c>
      <c r="Z48" s="93"/>
      <c r="AA48" s="94"/>
      <c r="AB48" s="280" t="s">
        <v>560</v>
      </c>
      <c r="AC48" s="280"/>
      <c r="AD48" s="280"/>
      <c r="AE48" s="257" t="s">
        <v>229</v>
      </c>
      <c r="AF48" s="250"/>
      <c r="AG48" s="250"/>
      <c r="AH48" s="250"/>
      <c r="AI48" s="257" t="s">
        <v>229</v>
      </c>
      <c r="AJ48" s="250"/>
      <c r="AK48" s="250"/>
      <c r="AL48" s="250"/>
      <c r="AM48" s="257" t="s">
        <v>229</v>
      </c>
      <c r="AN48" s="250"/>
      <c r="AO48" s="250"/>
      <c r="AP48" s="250"/>
      <c r="AQ48" s="252">
        <v>2</v>
      </c>
      <c r="AR48" s="253"/>
      <c r="AS48" s="253"/>
      <c r="AT48" s="254"/>
      <c r="AU48" s="250" t="s">
        <v>229</v>
      </c>
      <c r="AV48" s="250"/>
      <c r="AW48" s="250"/>
      <c r="AX48" s="251"/>
      <c r="AY48">
        <f t="shared" si="0"/>
        <v>1</v>
      </c>
      <c r="AZ48" s="4"/>
      <c r="BA48" s="4"/>
      <c r="BB48" s="4"/>
    </row>
    <row r="49" spans="1:59" ht="23.25" customHeight="1" x14ac:dyDescent="0.2">
      <c r="A49" s="306"/>
      <c r="B49" s="230"/>
      <c r="C49" s="267"/>
      <c r="D49" s="267"/>
      <c r="E49" s="267"/>
      <c r="F49" s="231"/>
      <c r="G49" s="236"/>
      <c r="H49" s="100"/>
      <c r="I49" s="100"/>
      <c r="J49" s="100"/>
      <c r="K49" s="100"/>
      <c r="L49" s="100"/>
      <c r="M49" s="100"/>
      <c r="N49" s="100"/>
      <c r="O49" s="237"/>
      <c r="P49" s="290"/>
      <c r="Q49" s="290"/>
      <c r="R49" s="290"/>
      <c r="S49" s="290"/>
      <c r="T49" s="290"/>
      <c r="U49" s="290"/>
      <c r="V49" s="290"/>
      <c r="W49" s="290"/>
      <c r="X49" s="291"/>
      <c r="Y49" s="279" t="s">
        <v>13</v>
      </c>
      <c r="Z49" s="93"/>
      <c r="AA49" s="94"/>
      <c r="AB49" s="292" t="s">
        <v>14</v>
      </c>
      <c r="AC49" s="292"/>
      <c r="AD49" s="292"/>
      <c r="AE49" s="263" t="s">
        <v>229</v>
      </c>
      <c r="AF49" s="264"/>
      <c r="AG49" s="264"/>
      <c r="AH49" s="264"/>
      <c r="AI49" s="263" t="s">
        <v>229</v>
      </c>
      <c r="AJ49" s="264"/>
      <c r="AK49" s="264"/>
      <c r="AL49" s="264"/>
      <c r="AM49" s="263" t="s">
        <v>229</v>
      </c>
      <c r="AN49" s="264"/>
      <c r="AO49" s="264"/>
      <c r="AP49" s="264"/>
      <c r="AQ49" s="252" t="s">
        <v>229</v>
      </c>
      <c r="AR49" s="253"/>
      <c r="AS49" s="253"/>
      <c r="AT49" s="254"/>
      <c r="AU49" s="250" t="s">
        <v>229</v>
      </c>
      <c r="AV49" s="250"/>
      <c r="AW49" s="250"/>
      <c r="AX49" s="251"/>
      <c r="AY49">
        <f t="shared" si="0"/>
        <v>1</v>
      </c>
      <c r="AZ49" s="4"/>
      <c r="BA49" s="4"/>
      <c r="BB49" s="4"/>
      <c r="BC49" s="4"/>
      <c r="BD49" s="4"/>
      <c r="BE49" s="4"/>
      <c r="BF49" s="4"/>
      <c r="BG49" s="4"/>
    </row>
    <row r="50" spans="1:59" ht="18.75" customHeight="1" x14ac:dyDescent="0.2">
      <c r="A50" s="306"/>
      <c r="B50" s="228" t="s">
        <v>127</v>
      </c>
      <c r="C50" s="266"/>
      <c r="D50" s="266"/>
      <c r="E50" s="266"/>
      <c r="F50" s="229"/>
      <c r="G50" s="268" t="s">
        <v>45</v>
      </c>
      <c r="H50" s="244"/>
      <c r="I50" s="244"/>
      <c r="J50" s="244"/>
      <c r="K50" s="244"/>
      <c r="L50" s="244"/>
      <c r="M50" s="244"/>
      <c r="N50" s="244"/>
      <c r="O50" s="245"/>
      <c r="P50" s="243" t="s">
        <v>47</v>
      </c>
      <c r="Q50" s="244"/>
      <c r="R50" s="244"/>
      <c r="S50" s="244"/>
      <c r="T50" s="244"/>
      <c r="U50" s="244"/>
      <c r="V50" s="244"/>
      <c r="W50" s="244"/>
      <c r="X50" s="245"/>
      <c r="Y50" s="270"/>
      <c r="Z50" s="271"/>
      <c r="AA50" s="272"/>
      <c r="AB50" s="273" t="s">
        <v>11</v>
      </c>
      <c r="AC50" s="274"/>
      <c r="AD50" s="275"/>
      <c r="AE50" s="56" t="s">
        <v>361</v>
      </c>
      <c r="AF50" s="56"/>
      <c r="AG50" s="56"/>
      <c r="AH50" s="56"/>
      <c r="AI50" s="56" t="s">
        <v>513</v>
      </c>
      <c r="AJ50" s="56"/>
      <c r="AK50" s="56"/>
      <c r="AL50" s="56"/>
      <c r="AM50" s="56" t="s">
        <v>329</v>
      </c>
      <c r="AN50" s="56"/>
      <c r="AO50" s="56"/>
      <c r="AP50" s="56"/>
      <c r="AQ50" s="242" t="s">
        <v>156</v>
      </c>
      <c r="AR50" s="238"/>
      <c r="AS50" s="238"/>
      <c r="AT50" s="239"/>
      <c r="AU50" s="293" t="s">
        <v>117</v>
      </c>
      <c r="AV50" s="293"/>
      <c r="AW50" s="293"/>
      <c r="AX50" s="294"/>
      <c r="AY50">
        <f>COUNTA($G$52)</f>
        <v>1</v>
      </c>
      <c r="AZ50" s="4"/>
      <c r="BA50" s="4"/>
      <c r="BB50" s="4"/>
    </row>
    <row r="51" spans="1:59" ht="18.75" customHeight="1" x14ac:dyDescent="0.2">
      <c r="A51" s="306"/>
      <c r="B51" s="230"/>
      <c r="C51" s="267"/>
      <c r="D51" s="267"/>
      <c r="E51" s="267"/>
      <c r="F51" s="231"/>
      <c r="G51" s="269"/>
      <c r="H51" s="247"/>
      <c r="I51" s="247"/>
      <c r="J51" s="247"/>
      <c r="K51" s="247"/>
      <c r="L51" s="247"/>
      <c r="M51" s="247"/>
      <c r="N51" s="247"/>
      <c r="O51" s="248"/>
      <c r="P51" s="246"/>
      <c r="Q51" s="247"/>
      <c r="R51" s="247"/>
      <c r="S51" s="247"/>
      <c r="T51" s="247"/>
      <c r="U51" s="247"/>
      <c r="V51" s="247"/>
      <c r="W51" s="247"/>
      <c r="X51" s="248"/>
      <c r="Y51" s="270"/>
      <c r="Z51" s="271"/>
      <c r="AA51" s="272"/>
      <c r="AB51" s="276"/>
      <c r="AC51" s="277"/>
      <c r="AD51" s="278"/>
      <c r="AE51" s="56"/>
      <c r="AF51" s="56"/>
      <c r="AG51" s="56"/>
      <c r="AH51" s="56"/>
      <c r="AI51" s="56"/>
      <c r="AJ51" s="56"/>
      <c r="AK51" s="56"/>
      <c r="AL51" s="56"/>
      <c r="AM51" s="56"/>
      <c r="AN51" s="56"/>
      <c r="AO51" s="56"/>
      <c r="AP51" s="56"/>
      <c r="AQ51" s="295">
        <v>4</v>
      </c>
      <c r="AR51" s="265"/>
      <c r="AS51" s="240" t="s">
        <v>157</v>
      </c>
      <c r="AT51" s="241"/>
      <c r="AU51" s="265"/>
      <c r="AV51" s="265"/>
      <c r="AW51" s="247" t="s">
        <v>155</v>
      </c>
      <c r="AX51" s="296"/>
      <c r="AY51">
        <f>$AY$50</f>
        <v>1</v>
      </c>
      <c r="AZ51" s="4"/>
      <c r="BA51" s="4"/>
      <c r="BB51" s="4"/>
      <c r="BC51" s="4"/>
      <c r="BD51" s="4"/>
      <c r="BE51" s="4"/>
      <c r="BF51" s="4"/>
      <c r="BG51" s="4"/>
    </row>
    <row r="52" spans="1:59" ht="23.25" customHeight="1" x14ac:dyDescent="0.2">
      <c r="A52" s="306"/>
      <c r="B52" s="230"/>
      <c r="C52" s="267"/>
      <c r="D52" s="267"/>
      <c r="E52" s="267"/>
      <c r="F52" s="231"/>
      <c r="G52" s="234" t="s">
        <v>556</v>
      </c>
      <c r="H52" s="115"/>
      <c r="I52" s="115"/>
      <c r="J52" s="115"/>
      <c r="K52" s="115"/>
      <c r="L52" s="115"/>
      <c r="M52" s="115"/>
      <c r="N52" s="115"/>
      <c r="O52" s="235"/>
      <c r="P52" s="115" t="s">
        <v>557</v>
      </c>
      <c r="Q52" s="282"/>
      <c r="R52" s="282"/>
      <c r="S52" s="282"/>
      <c r="T52" s="282"/>
      <c r="U52" s="282"/>
      <c r="V52" s="282"/>
      <c r="W52" s="282"/>
      <c r="X52" s="283"/>
      <c r="Y52" s="286" t="s">
        <v>46</v>
      </c>
      <c r="Z52" s="287"/>
      <c r="AA52" s="288"/>
      <c r="AB52" s="289" t="s">
        <v>560</v>
      </c>
      <c r="AC52" s="289"/>
      <c r="AD52" s="289"/>
      <c r="AE52" s="257" t="s">
        <v>229</v>
      </c>
      <c r="AF52" s="250"/>
      <c r="AG52" s="250"/>
      <c r="AH52" s="250"/>
      <c r="AI52" s="257" t="s">
        <v>229</v>
      </c>
      <c r="AJ52" s="250"/>
      <c r="AK52" s="250"/>
      <c r="AL52" s="250"/>
      <c r="AM52" s="257" t="s">
        <v>229</v>
      </c>
      <c r="AN52" s="250"/>
      <c r="AO52" s="250"/>
      <c r="AP52" s="250"/>
      <c r="AQ52" s="252" t="s">
        <v>229</v>
      </c>
      <c r="AR52" s="253"/>
      <c r="AS52" s="253"/>
      <c r="AT52" s="254"/>
      <c r="AU52" s="250" t="s">
        <v>229</v>
      </c>
      <c r="AV52" s="250"/>
      <c r="AW52" s="250"/>
      <c r="AX52" s="251"/>
      <c r="AY52">
        <f>$AY$50</f>
        <v>1</v>
      </c>
    </row>
    <row r="53" spans="1:59" ht="23.25" customHeight="1" x14ac:dyDescent="0.2">
      <c r="A53" s="306"/>
      <c r="B53" s="230"/>
      <c r="C53" s="267"/>
      <c r="D53" s="267"/>
      <c r="E53" s="267"/>
      <c r="F53" s="231"/>
      <c r="G53" s="281"/>
      <c r="H53" s="118"/>
      <c r="I53" s="118"/>
      <c r="J53" s="118"/>
      <c r="K53" s="118"/>
      <c r="L53" s="118"/>
      <c r="M53" s="118"/>
      <c r="N53" s="118"/>
      <c r="O53" s="249"/>
      <c r="P53" s="284"/>
      <c r="Q53" s="284"/>
      <c r="R53" s="284"/>
      <c r="S53" s="284"/>
      <c r="T53" s="284"/>
      <c r="U53" s="284"/>
      <c r="V53" s="284"/>
      <c r="W53" s="284"/>
      <c r="X53" s="285"/>
      <c r="Y53" s="279" t="s">
        <v>40</v>
      </c>
      <c r="Z53" s="93"/>
      <c r="AA53" s="94"/>
      <c r="AB53" s="280" t="s">
        <v>560</v>
      </c>
      <c r="AC53" s="280"/>
      <c r="AD53" s="280"/>
      <c r="AE53" s="257" t="s">
        <v>229</v>
      </c>
      <c r="AF53" s="250"/>
      <c r="AG53" s="250"/>
      <c r="AH53" s="250"/>
      <c r="AI53" s="257" t="s">
        <v>229</v>
      </c>
      <c r="AJ53" s="250"/>
      <c r="AK53" s="250"/>
      <c r="AL53" s="250"/>
      <c r="AM53" s="257" t="s">
        <v>229</v>
      </c>
      <c r="AN53" s="250"/>
      <c r="AO53" s="250"/>
      <c r="AP53" s="250"/>
      <c r="AQ53" s="252">
        <v>1</v>
      </c>
      <c r="AR53" s="253"/>
      <c r="AS53" s="253"/>
      <c r="AT53" s="254"/>
      <c r="AU53" s="250" t="s">
        <v>229</v>
      </c>
      <c r="AV53" s="250"/>
      <c r="AW53" s="250"/>
      <c r="AX53" s="251"/>
      <c r="AY53">
        <f>$AY$50</f>
        <v>1</v>
      </c>
      <c r="AZ53" s="4"/>
      <c r="BA53" s="4"/>
      <c r="BB53" s="4"/>
    </row>
    <row r="54" spans="1:59" ht="23.25" customHeight="1" x14ac:dyDescent="0.2">
      <c r="A54" s="306"/>
      <c r="B54" s="232"/>
      <c r="C54" s="297"/>
      <c r="D54" s="297"/>
      <c r="E54" s="297"/>
      <c r="F54" s="233"/>
      <c r="G54" s="236"/>
      <c r="H54" s="100"/>
      <c r="I54" s="100"/>
      <c r="J54" s="100"/>
      <c r="K54" s="100"/>
      <c r="L54" s="100"/>
      <c r="M54" s="100"/>
      <c r="N54" s="100"/>
      <c r="O54" s="237"/>
      <c r="P54" s="290"/>
      <c r="Q54" s="290"/>
      <c r="R54" s="290"/>
      <c r="S54" s="290"/>
      <c r="T54" s="290"/>
      <c r="U54" s="290"/>
      <c r="V54" s="290"/>
      <c r="W54" s="290"/>
      <c r="X54" s="291"/>
      <c r="Y54" s="279" t="s">
        <v>13</v>
      </c>
      <c r="Z54" s="93"/>
      <c r="AA54" s="94"/>
      <c r="AB54" s="292" t="s">
        <v>14</v>
      </c>
      <c r="AC54" s="292"/>
      <c r="AD54" s="292"/>
      <c r="AE54" s="263" t="s">
        <v>229</v>
      </c>
      <c r="AF54" s="264"/>
      <c r="AG54" s="264"/>
      <c r="AH54" s="264"/>
      <c r="AI54" s="263" t="s">
        <v>229</v>
      </c>
      <c r="AJ54" s="264"/>
      <c r="AK54" s="264"/>
      <c r="AL54" s="264"/>
      <c r="AM54" s="263" t="s">
        <v>229</v>
      </c>
      <c r="AN54" s="264"/>
      <c r="AO54" s="264"/>
      <c r="AP54" s="264"/>
      <c r="AQ54" s="252" t="s">
        <v>229</v>
      </c>
      <c r="AR54" s="253"/>
      <c r="AS54" s="253"/>
      <c r="AT54" s="254"/>
      <c r="AU54" s="250" t="s">
        <v>229</v>
      </c>
      <c r="AV54" s="250"/>
      <c r="AW54" s="250"/>
      <c r="AX54" s="251"/>
      <c r="AY54">
        <f>$AY$50</f>
        <v>1</v>
      </c>
      <c r="AZ54" s="4"/>
      <c r="BA54" s="4"/>
      <c r="BB54" s="4"/>
      <c r="BC54" s="4"/>
      <c r="BD54" s="4"/>
      <c r="BE54" s="4"/>
      <c r="BF54" s="4"/>
      <c r="BG54" s="4"/>
    </row>
    <row r="55" spans="1:59" ht="31.5" customHeight="1" x14ac:dyDescent="0.2">
      <c r="A55" s="409" t="s">
        <v>522</v>
      </c>
      <c r="B55" s="267"/>
      <c r="C55" s="267"/>
      <c r="D55" s="267"/>
      <c r="E55" s="267"/>
      <c r="F55" s="231"/>
      <c r="G55" s="410" t="s">
        <v>517</v>
      </c>
      <c r="H55" s="411"/>
      <c r="I55" s="411"/>
      <c r="J55" s="411"/>
      <c r="K55" s="411"/>
      <c r="L55" s="411"/>
      <c r="M55" s="411"/>
      <c r="N55" s="411"/>
      <c r="O55" s="411"/>
      <c r="P55" s="412" t="s">
        <v>516</v>
      </c>
      <c r="Q55" s="411"/>
      <c r="R55" s="411"/>
      <c r="S55" s="411"/>
      <c r="T55" s="411"/>
      <c r="U55" s="411"/>
      <c r="V55" s="411"/>
      <c r="W55" s="411"/>
      <c r="X55" s="413"/>
      <c r="Y55" s="414"/>
      <c r="Z55" s="415"/>
      <c r="AA55" s="416"/>
      <c r="AB55" s="417" t="s">
        <v>11</v>
      </c>
      <c r="AC55" s="417"/>
      <c r="AD55" s="417"/>
      <c r="AE55" s="276" t="s">
        <v>361</v>
      </c>
      <c r="AF55" s="428"/>
      <c r="AG55" s="428"/>
      <c r="AH55" s="429"/>
      <c r="AI55" s="276" t="s">
        <v>513</v>
      </c>
      <c r="AJ55" s="428"/>
      <c r="AK55" s="428"/>
      <c r="AL55" s="429"/>
      <c r="AM55" s="276" t="s">
        <v>329</v>
      </c>
      <c r="AN55" s="428"/>
      <c r="AO55" s="428"/>
      <c r="AP55" s="429"/>
      <c r="AQ55" s="402" t="s">
        <v>360</v>
      </c>
      <c r="AR55" s="403"/>
      <c r="AS55" s="403"/>
      <c r="AT55" s="404"/>
      <c r="AU55" s="402" t="s">
        <v>529</v>
      </c>
      <c r="AV55" s="403"/>
      <c r="AW55" s="403"/>
      <c r="AX55" s="405"/>
      <c r="AY55">
        <f>COUNTA($G$56)</f>
        <v>1</v>
      </c>
    </row>
    <row r="56" spans="1:59" ht="23.25" customHeight="1" x14ac:dyDescent="0.2">
      <c r="A56" s="409"/>
      <c r="B56" s="267"/>
      <c r="C56" s="267"/>
      <c r="D56" s="267"/>
      <c r="E56" s="267"/>
      <c r="F56" s="231"/>
      <c r="G56" s="418" t="s">
        <v>558</v>
      </c>
      <c r="H56" s="368"/>
      <c r="I56" s="368"/>
      <c r="J56" s="368"/>
      <c r="K56" s="368"/>
      <c r="L56" s="368"/>
      <c r="M56" s="368"/>
      <c r="N56" s="368"/>
      <c r="O56" s="368"/>
      <c r="P56" s="114" t="s">
        <v>559</v>
      </c>
      <c r="Q56" s="372"/>
      <c r="R56" s="372"/>
      <c r="S56" s="372"/>
      <c r="T56" s="372"/>
      <c r="U56" s="372"/>
      <c r="V56" s="372"/>
      <c r="W56" s="372"/>
      <c r="X56" s="373"/>
      <c r="Y56" s="377" t="s">
        <v>41</v>
      </c>
      <c r="Z56" s="378"/>
      <c r="AA56" s="379"/>
      <c r="AB56" s="289" t="s">
        <v>560</v>
      </c>
      <c r="AC56" s="289"/>
      <c r="AD56" s="289"/>
      <c r="AE56" s="263" t="s">
        <v>229</v>
      </c>
      <c r="AF56" s="264"/>
      <c r="AG56" s="264"/>
      <c r="AH56" s="264"/>
      <c r="AI56" s="263" t="s">
        <v>229</v>
      </c>
      <c r="AJ56" s="264"/>
      <c r="AK56" s="264"/>
      <c r="AL56" s="264"/>
      <c r="AM56" s="263" t="s">
        <v>229</v>
      </c>
      <c r="AN56" s="264"/>
      <c r="AO56" s="264"/>
      <c r="AP56" s="264"/>
      <c r="AQ56" s="263" t="s">
        <v>229</v>
      </c>
      <c r="AR56" s="264"/>
      <c r="AS56" s="264"/>
      <c r="AT56" s="264"/>
      <c r="AU56" s="263" t="s">
        <v>229</v>
      </c>
      <c r="AV56" s="264"/>
      <c r="AW56" s="264"/>
      <c r="AX56" s="264"/>
      <c r="AY56">
        <f>$AY$55</f>
        <v>1</v>
      </c>
    </row>
    <row r="57" spans="1:59" ht="23.25" customHeight="1" x14ac:dyDescent="0.2">
      <c r="A57" s="299"/>
      <c r="B57" s="297"/>
      <c r="C57" s="297"/>
      <c r="D57" s="297"/>
      <c r="E57" s="297"/>
      <c r="F57" s="233"/>
      <c r="G57" s="369"/>
      <c r="H57" s="370"/>
      <c r="I57" s="370"/>
      <c r="J57" s="370"/>
      <c r="K57" s="370"/>
      <c r="L57" s="370"/>
      <c r="M57" s="370"/>
      <c r="N57" s="370"/>
      <c r="O57" s="370"/>
      <c r="P57" s="374"/>
      <c r="Q57" s="375"/>
      <c r="R57" s="375"/>
      <c r="S57" s="375"/>
      <c r="T57" s="375"/>
      <c r="U57" s="375"/>
      <c r="V57" s="375"/>
      <c r="W57" s="375"/>
      <c r="X57" s="376"/>
      <c r="Y57" s="399" t="s">
        <v>42</v>
      </c>
      <c r="Z57" s="400"/>
      <c r="AA57" s="401"/>
      <c r="AB57" s="280" t="s">
        <v>560</v>
      </c>
      <c r="AC57" s="280"/>
      <c r="AD57" s="280"/>
      <c r="AE57" s="263" t="s">
        <v>229</v>
      </c>
      <c r="AF57" s="264"/>
      <c r="AG57" s="264"/>
      <c r="AH57" s="264"/>
      <c r="AI57" s="263" t="s">
        <v>229</v>
      </c>
      <c r="AJ57" s="264"/>
      <c r="AK57" s="264"/>
      <c r="AL57" s="264"/>
      <c r="AM57" s="263" t="s">
        <v>229</v>
      </c>
      <c r="AN57" s="264"/>
      <c r="AO57" s="264"/>
      <c r="AP57" s="264"/>
      <c r="AQ57" s="381">
        <v>2</v>
      </c>
      <c r="AR57" s="381"/>
      <c r="AS57" s="381"/>
      <c r="AT57" s="381"/>
      <c r="AU57" s="263" t="s">
        <v>229</v>
      </c>
      <c r="AV57" s="264"/>
      <c r="AW57" s="264"/>
      <c r="AX57" s="264"/>
      <c r="AY57">
        <f>$AY$55</f>
        <v>1</v>
      </c>
    </row>
    <row r="58" spans="1:59" ht="23.25" customHeight="1" x14ac:dyDescent="0.2">
      <c r="A58" s="419" t="s">
        <v>523</v>
      </c>
      <c r="B58" s="420"/>
      <c r="C58" s="420"/>
      <c r="D58" s="420"/>
      <c r="E58" s="420"/>
      <c r="F58" s="421"/>
      <c r="G58" s="324" t="s">
        <v>524</v>
      </c>
      <c r="H58" s="324"/>
      <c r="I58" s="324"/>
      <c r="J58" s="324"/>
      <c r="K58" s="324"/>
      <c r="L58" s="324"/>
      <c r="M58" s="324"/>
      <c r="N58" s="324"/>
      <c r="O58" s="324"/>
      <c r="P58" s="324"/>
      <c r="Q58" s="324"/>
      <c r="R58" s="324"/>
      <c r="S58" s="324"/>
      <c r="T58" s="324"/>
      <c r="U58" s="324"/>
      <c r="V58" s="324"/>
      <c r="W58" s="324"/>
      <c r="X58" s="325"/>
      <c r="Y58" s="331"/>
      <c r="Z58" s="332"/>
      <c r="AA58" s="333"/>
      <c r="AB58" s="323" t="s">
        <v>11</v>
      </c>
      <c r="AC58" s="324"/>
      <c r="AD58" s="325"/>
      <c r="AE58" s="56" t="s">
        <v>361</v>
      </c>
      <c r="AF58" s="56"/>
      <c r="AG58" s="56"/>
      <c r="AH58" s="56"/>
      <c r="AI58" s="56" t="s">
        <v>513</v>
      </c>
      <c r="AJ58" s="56"/>
      <c r="AK58" s="56"/>
      <c r="AL58" s="56"/>
      <c r="AM58" s="56" t="s">
        <v>329</v>
      </c>
      <c r="AN58" s="56"/>
      <c r="AO58" s="56"/>
      <c r="AP58" s="56"/>
      <c r="AQ58" s="334" t="s">
        <v>530</v>
      </c>
      <c r="AR58" s="335"/>
      <c r="AS58" s="335"/>
      <c r="AT58" s="335"/>
      <c r="AU58" s="335"/>
      <c r="AV58" s="335"/>
      <c r="AW58" s="335"/>
      <c r="AX58" s="336"/>
      <c r="AY58">
        <f>IF(SUBSTITUTE(SUBSTITUTE($G$59,"／",""),"　","")="",0,1)</f>
        <v>1</v>
      </c>
    </row>
    <row r="59" spans="1:59" ht="23.25" customHeight="1" x14ac:dyDescent="0.2">
      <c r="A59" s="422"/>
      <c r="B59" s="423"/>
      <c r="C59" s="423"/>
      <c r="D59" s="423"/>
      <c r="E59" s="423"/>
      <c r="F59" s="424"/>
      <c r="G59" s="337" t="s">
        <v>561</v>
      </c>
      <c r="H59" s="338"/>
      <c r="I59" s="338"/>
      <c r="J59" s="338"/>
      <c r="K59" s="338"/>
      <c r="L59" s="338"/>
      <c r="M59" s="338"/>
      <c r="N59" s="338"/>
      <c r="O59" s="338"/>
      <c r="P59" s="338"/>
      <c r="Q59" s="338"/>
      <c r="R59" s="338"/>
      <c r="S59" s="338"/>
      <c r="T59" s="338"/>
      <c r="U59" s="338"/>
      <c r="V59" s="338"/>
      <c r="W59" s="338"/>
      <c r="X59" s="338"/>
      <c r="Y59" s="389" t="s">
        <v>523</v>
      </c>
      <c r="Z59" s="390"/>
      <c r="AA59" s="391"/>
      <c r="AB59" s="392" t="s">
        <v>562</v>
      </c>
      <c r="AC59" s="393"/>
      <c r="AD59" s="394"/>
      <c r="AE59" s="263" t="s">
        <v>229</v>
      </c>
      <c r="AF59" s="264"/>
      <c r="AG59" s="264"/>
      <c r="AH59" s="264"/>
      <c r="AI59" s="263" t="s">
        <v>229</v>
      </c>
      <c r="AJ59" s="264"/>
      <c r="AK59" s="264"/>
      <c r="AL59" s="264"/>
      <c r="AM59" s="263" t="s">
        <v>229</v>
      </c>
      <c r="AN59" s="264"/>
      <c r="AO59" s="264"/>
      <c r="AP59" s="264"/>
      <c r="AQ59" s="257" t="s">
        <v>229</v>
      </c>
      <c r="AR59" s="250"/>
      <c r="AS59" s="250"/>
      <c r="AT59" s="250"/>
      <c r="AU59" s="250"/>
      <c r="AV59" s="250"/>
      <c r="AW59" s="250"/>
      <c r="AX59" s="251"/>
      <c r="AY59">
        <f>$AY$58</f>
        <v>1</v>
      </c>
    </row>
    <row r="60" spans="1:59" ht="46.5" customHeight="1" x14ac:dyDescent="0.2">
      <c r="A60" s="425"/>
      <c r="B60" s="426"/>
      <c r="C60" s="426"/>
      <c r="D60" s="426"/>
      <c r="E60" s="426"/>
      <c r="F60" s="427"/>
      <c r="G60" s="339"/>
      <c r="H60" s="340"/>
      <c r="I60" s="340"/>
      <c r="J60" s="340"/>
      <c r="K60" s="340"/>
      <c r="L60" s="340"/>
      <c r="M60" s="340"/>
      <c r="N60" s="340"/>
      <c r="O60" s="340"/>
      <c r="P60" s="340"/>
      <c r="Q60" s="340"/>
      <c r="R60" s="340"/>
      <c r="S60" s="340"/>
      <c r="T60" s="340"/>
      <c r="U60" s="340"/>
      <c r="V60" s="340"/>
      <c r="W60" s="340"/>
      <c r="X60" s="340"/>
      <c r="Y60" s="363" t="s">
        <v>526</v>
      </c>
      <c r="Z60" s="382"/>
      <c r="AA60" s="383"/>
      <c r="AB60" s="384" t="s">
        <v>563</v>
      </c>
      <c r="AC60" s="385"/>
      <c r="AD60" s="386"/>
      <c r="AE60" s="263" t="s">
        <v>229</v>
      </c>
      <c r="AF60" s="264"/>
      <c r="AG60" s="264"/>
      <c r="AH60" s="264"/>
      <c r="AI60" s="263" t="s">
        <v>229</v>
      </c>
      <c r="AJ60" s="264"/>
      <c r="AK60" s="264"/>
      <c r="AL60" s="264"/>
      <c r="AM60" s="263" t="s">
        <v>229</v>
      </c>
      <c r="AN60" s="264"/>
      <c r="AO60" s="264"/>
      <c r="AP60" s="264"/>
      <c r="AQ60" s="387" t="s">
        <v>229</v>
      </c>
      <c r="AR60" s="387"/>
      <c r="AS60" s="387"/>
      <c r="AT60" s="387"/>
      <c r="AU60" s="387"/>
      <c r="AV60" s="387"/>
      <c r="AW60" s="387"/>
      <c r="AX60" s="388"/>
      <c r="AY60">
        <f>$AY$58</f>
        <v>1</v>
      </c>
    </row>
    <row r="61" spans="1:59" ht="31.5" customHeight="1" x14ac:dyDescent="0.2">
      <c r="A61" s="409" t="s">
        <v>522</v>
      </c>
      <c r="B61" s="267"/>
      <c r="C61" s="267"/>
      <c r="D61" s="267"/>
      <c r="E61" s="267"/>
      <c r="F61" s="231"/>
      <c r="G61" s="410" t="s">
        <v>517</v>
      </c>
      <c r="H61" s="411"/>
      <c r="I61" s="411"/>
      <c r="J61" s="411"/>
      <c r="K61" s="411"/>
      <c r="L61" s="411"/>
      <c r="M61" s="411"/>
      <c r="N61" s="411"/>
      <c r="O61" s="411"/>
      <c r="P61" s="412" t="s">
        <v>516</v>
      </c>
      <c r="Q61" s="411"/>
      <c r="R61" s="411"/>
      <c r="S61" s="411"/>
      <c r="T61" s="411"/>
      <c r="U61" s="411"/>
      <c r="V61" s="411"/>
      <c r="W61" s="411"/>
      <c r="X61" s="413"/>
      <c r="Y61" s="414"/>
      <c r="Z61" s="415"/>
      <c r="AA61" s="416"/>
      <c r="AB61" s="417" t="s">
        <v>11</v>
      </c>
      <c r="AC61" s="417"/>
      <c r="AD61" s="417"/>
      <c r="AE61" s="56" t="s">
        <v>361</v>
      </c>
      <c r="AF61" s="56"/>
      <c r="AG61" s="56"/>
      <c r="AH61" s="56"/>
      <c r="AI61" s="56" t="s">
        <v>513</v>
      </c>
      <c r="AJ61" s="56"/>
      <c r="AK61" s="56"/>
      <c r="AL61" s="56"/>
      <c r="AM61" s="56" t="s">
        <v>329</v>
      </c>
      <c r="AN61" s="56"/>
      <c r="AO61" s="56"/>
      <c r="AP61" s="56"/>
      <c r="AQ61" s="402" t="s">
        <v>360</v>
      </c>
      <c r="AR61" s="403"/>
      <c r="AS61" s="403"/>
      <c r="AT61" s="404"/>
      <c r="AU61" s="402" t="s">
        <v>529</v>
      </c>
      <c r="AV61" s="403"/>
      <c r="AW61" s="403"/>
      <c r="AX61" s="405"/>
      <c r="AY61">
        <f>COUNTA($G$62)</f>
        <v>1</v>
      </c>
    </row>
    <row r="62" spans="1:59" ht="23.25" customHeight="1" x14ac:dyDescent="0.2">
      <c r="A62" s="409"/>
      <c r="B62" s="267"/>
      <c r="C62" s="267"/>
      <c r="D62" s="267"/>
      <c r="E62" s="267"/>
      <c r="F62" s="231"/>
      <c r="G62" s="418" t="s">
        <v>564</v>
      </c>
      <c r="H62" s="368"/>
      <c r="I62" s="368"/>
      <c r="J62" s="368"/>
      <c r="K62" s="368"/>
      <c r="L62" s="368"/>
      <c r="M62" s="368"/>
      <c r="N62" s="368"/>
      <c r="O62" s="368"/>
      <c r="P62" s="114" t="s">
        <v>565</v>
      </c>
      <c r="Q62" s="372"/>
      <c r="R62" s="372"/>
      <c r="S62" s="372"/>
      <c r="T62" s="372"/>
      <c r="U62" s="372"/>
      <c r="V62" s="372"/>
      <c r="W62" s="372"/>
      <c r="X62" s="373"/>
      <c r="Y62" s="377" t="s">
        <v>41</v>
      </c>
      <c r="Z62" s="378"/>
      <c r="AA62" s="379"/>
      <c r="AB62" s="289" t="s">
        <v>560</v>
      </c>
      <c r="AC62" s="289"/>
      <c r="AD62" s="289"/>
      <c r="AE62" s="263" t="s">
        <v>229</v>
      </c>
      <c r="AF62" s="264"/>
      <c r="AG62" s="264"/>
      <c r="AH62" s="264"/>
      <c r="AI62" s="263" t="s">
        <v>229</v>
      </c>
      <c r="AJ62" s="264"/>
      <c r="AK62" s="264"/>
      <c r="AL62" s="264"/>
      <c r="AM62" s="263" t="s">
        <v>229</v>
      </c>
      <c r="AN62" s="264"/>
      <c r="AO62" s="264"/>
      <c r="AP62" s="264"/>
      <c r="AQ62" s="263" t="s">
        <v>229</v>
      </c>
      <c r="AR62" s="264"/>
      <c r="AS62" s="264"/>
      <c r="AT62" s="264"/>
      <c r="AU62" s="263" t="s">
        <v>229</v>
      </c>
      <c r="AV62" s="264"/>
      <c r="AW62" s="264"/>
      <c r="AX62" s="264"/>
      <c r="AY62">
        <f>$AY$61</f>
        <v>1</v>
      </c>
    </row>
    <row r="63" spans="1:59" ht="23.25" customHeight="1" x14ac:dyDescent="0.2">
      <c r="A63" s="299"/>
      <c r="B63" s="297"/>
      <c r="C63" s="297"/>
      <c r="D63" s="297"/>
      <c r="E63" s="297"/>
      <c r="F63" s="233"/>
      <c r="G63" s="369"/>
      <c r="H63" s="370"/>
      <c r="I63" s="370"/>
      <c r="J63" s="370"/>
      <c r="K63" s="370"/>
      <c r="L63" s="370"/>
      <c r="M63" s="370"/>
      <c r="N63" s="370"/>
      <c r="O63" s="370"/>
      <c r="P63" s="374"/>
      <c r="Q63" s="375"/>
      <c r="R63" s="375"/>
      <c r="S63" s="375"/>
      <c r="T63" s="375"/>
      <c r="U63" s="375"/>
      <c r="V63" s="375"/>
      <c r="W63" s="375"/>
      <c r="X63" s="376"/>
      <c r="Y63" s="399" t="s">
        <v>42</v>
      </c>
      <c r="Z63" s="400"/>
      <c r="AA63" s="401"/>
      <c r="AB63" s="280" t="s">
        <v>560</v>
      </c>
      <c r="AC63" s="280"/>
      <c r="AD63" s="280"/>
      <c r="AE63" s="263" t="s">
        <v>229</v>
      </c>
      <c r="AF63" s="264"/>
      <c r="AG63" s="264"/>
      <c r="AH63" s="264"/>
      <c r="AI63" s="263" t="s">
        <v>229</v>
      </c>
      <c r="AJ63" s="264"/>
      <c r="AK63" s="264"/>
      <c r="AL63" s="264"/>
      <c r="AM63" s="263" t="s">
        <v>229</v>
      </c>
      <c r="AN63" s="264"/>
      <c r="AO63" s="264"/>
      <c r="AP63" s="264"/>
      <c r="AQ63" s="381">
        <v>1</v>
      </c>
      <c r="AR63" s="381"/>
      <c r="AS63" s="381"/>
      <c r="AT63" s="381"/>
      <c r="AU63" s="263" t="s">
        <v>229</v>
      </c>
      <c r="AV63" s="264"/>
      <c r="AW63" s="264"/>
      <c r="AX63" s="264"/>
      <c r="AY63">
        <f>$AY$61</f>
        <v>1</v>
      </c>
    </row>
    <row r="64" spans="1:59" ht="23.25" customHeight="1" x14ac:dyDescent="0.2">
      <c r="A64" s="298" t="s">
        <v>523</v>
      </c>
      <c r="B64" s="244"/>
      <c r="C64" s="244"/>
      <c r="D64" s="244"/>
      <c r="E64" s="244"/>
      <c r="F64" s="326"/>
      <c r="G64" s="324" t="s">
        <v>524</v>
      </c>
      <c r="H64" s="324"/>
      <c r="I64" s="324"/>
      <c r="J64" s="324"/>
      <c r="K64" s="324"/>
      <c r="L64" s="324"/>
      <c r="M64" s="324"/>
      <c r="N64" s="324"/>
      <c r="O64" s="324"/>
      <c r="P64" s="324"/>
      <c r="Q64" s="324"/>
      <c r="R64" s="324"/>
      <c r="S64" s="324"/>
      <c r="T64" s="324"/>
      <c r="U64" s="324"/>
      <c r="V64" s="324"/>
      <c r="W64" s="324"/>
      <c r="X64" s="325"/>
      <c r="Y64" s="331"/>
      <c r="Z64" s="332"/>
      <c r="AA64" s="333"/>
      <c r="AB64" s="323" t="s">
        <v>11</v>
      </c>
      <c r="AC64" s="324"/>
      <c r="AD64" s="325"/>
      <c r="AE64" s="56" t="s">
        <v>361</v>
      </c>
      <c r="AF64" s="56"/>
      <c r="AG64" s="56"/>
      <c r="AH64" s="56"/>
      <c r="AI64" s="56" t="s">
        <v>513</v>
      </c>
      <c r="AJ64" s="56"/>
      <c r="AK64" s="56"/>
      <c r="AL64" s="56"/>
      <c r="AM64" s="56" t="s">
        <v>329</v>
      </c>
      <c r="AN64" s="56"/>
      <c r="AO64" s="56"/>
      <c r="AP64" s="56"/>
      <c r="AQ64" s="334" t="s">
        <v>530</v>
      </c>
      <c r="AR64" s="335"/>
      <c r="AS64" s="335"/>
      <c r="AT64" s="335"/>
      <c r="AU64" s="335"/>
      <c r="AV64" s="335"/>
      <c r="AW64" s="335"/>
      <c r="AX64" s="336"/>
      <c r="AY64">
        <f>IF(SUBSTITUTE(SUBSTITUTE($G$65,"／",""),"　","")="",0,1)</f>
        <v>1</v>
      </c>
    </row>
    <row r="65" spans="1:51" ht="23.25" customHeight="1" x14ac:dyDescent="0.2">
      <c r="A65" s="327"/>
      <c r="B65" s="307"/>
      <c r="C65" s="307"/>
      <c r="D65" s="307"/>
      <c r="E65" s="307"/>
      <c r="F65" s="328"/>
      <c r="G65" s="337" t="s">
        <v>566</v>
      </c>
      <c r="H65" s="338"/>
      <c r="I65" s="338"/>
      <c r="J65" s="338"/>
      <c r="K65" s="338"/>
      <c r="L65" s="338"/>
      <c r="M65" s="338"/>
      <c r="N65" s="338"/>
      <c r="O65" s="338"/>
      <c r="P65" s="338"/>
      <c r="Q65" s="338"/>
      <c r="R65" s="338"/>
      <c r="S65" s="338"/>
      <c r="T65" s="338"/>
      <c r="U65" s="338"/>
      <c r="V65" s="338"/>
      <c r="W65" s="338"/>
      <c r="X65" s="338"/>
      <c r="Y65" s="389" t="s">
        <v>523</v>
      </c>
      <c r="Z65" s="390"/>
      <c r="AA65" s="391"/>
      <c r="AB65" s="392" t="s">
        <v>562</v>
      </c>
      <c r="AC65" s="393"/>
      <c r="AD65" s="394"/>
      <c r="AE65" s="257" t="s">
        <v>229</v>
      </c>
      <c r="AF65" s="250"/>
      <c r="AG65" s="250"/>
      <c r="AH65" s="258"/>
      <c r="AI65" s="257" t="s">
        <v>229</v>
      </c>
      <c r="AJ65" s="250"/>
      <c r="AK65" s="250"/>
      <c r="AL65" s="258"/>
      <c r="AM65" s="257" t="s">
        <v>229</v>
      </c>
      <c r="AN65" s="250"/>
      <c r="AO65" s="250"/>
      <c r="AP65" s="258"/>
      <c r="AQ65" s="257" t="s">
        <v>229</v>
      </c>
      <c r="AR65" s="250"/>
      <c r="AS65" s="250"/>
      <c r="AT65" s="250"/>
      <c r="AU65" s="250"/>
      <c r="AV65" s="250"/>
      <c r="AW65" s="250"/>
      <c r="AX65" s="251"/>
      <c r="AY65">
        <f>$AY$64</f>
        <v>1</v>
      </c>
    </row>
    <row r="66" spans="1:51" ht="46.5" customHeight="1" x14ac:dyDescent="0.2">
      <c r="A66" s="329"/>
      <c r="B66" s="247"/>
      <c r="C66" s="247"/>
      <c r="D66" s="247"/>
      <c r="E66" s="247"/>
      <c r="F66" s="330"/>
      <c r="G66" s="339"/>
      <c r="H66" s="340"/>
      <c r="I66" s="340"/>
      <c r="J66" s="340"/>
      <c r="K66" s="340"/>
      <c r="L66" s="340"/>
      <c r="M66" s="340"/>
      <c r="N66" s="340"/>
      <c r="O66" s="340"/>
      <c r="P66" s="340"/>
      <c r="Q66" s="340"/>
      <c r="R66" s="340"/>
      <c r="S66" s="340"/>
      <c r="T66" s="340"/>
      <c r="U66" s="340"/>
      <c r="V66" s="340"/>
      <c r="W66" s="340"/>
      <c r="X66" s="340"/>
      <c r="Y66" s="363" t="s">
        <v>526</v>
      </c>
      <c r="Z66" s="382"/>
      <c r="AA66" s="383"/>
      <c r="AB66" s="384" t="s">
        <v>563</v>
      </c>
      <c r="AC66" s="385"/>
      <c r="AD66" s="386"/>
      <c r="AE66" s="257" t="s">
        <v>229</v>
      </c>
      <c r="AF66" s="250"/>
      <c r="AG66" s="250"/>
      <c r="AH66" s="258"/>
      <c r="AI66" s="257" t="s">
        <v>229</v>
      </c>
      <c r="AJ66" s="250"/>
      <c r="AK66" s="250"/>
      <c r="AL66" s="258"/>
      <c r="AM66" s="257" t="s">
        <v>229</v>
      </c>
      <c r="AN66" s="250"/>
      <c r="AO66" s="250"/>
      <c r="AP66" s="258"/>
      <c r="AQ66" s="387" t="s">
        <v>229</v>
      </c>
      <c r="AR66" s="387"/>
      <c r="AS66" s="387"/>
      <c r="AT66" s="387"/>
      <c r="AU66" s="387"/>
      <c r="AV66" s="387"/>
      <c r="AW66" s="387"/>
      <c r="AX66" s="388"/>
      <c r="AY66">
        <f>$AY$64</f>
        <v>1</v>
      </c>
    </row>
    <row r="67" spans="1:51" ht="31.5" customHeight="1" x14ac:dyDescent="0.2">
      <c r="A67" s="409" t="s">
        <v>522</v>
      </c>
      <c r="B67" s="267"/>
      <c r="C67" s="267"/>
      <c r="D67" s="267"/>
      <c r="E67" s="267"/>
      <c r="F67" s="231"/>
      <c r="G67" s="410" t="s">
        <v>517</v>
      </c>
      <c r="H67" s="411"/>
      <c r="I67" s="411"/>
      <c r="J67" s="411"/>
      <c r="K67" s="411"/>
      <c r="L67" s="411"/>
      <c r="M67" s="411"/>
      <c r="N67" s="411"/>
      <c r="O67" s="411"/>
      <c r="P67" s="412" t="s">
        <v>516</v>
      </c>
      <c r="Q67" s="411"/>
      <c r="R67" s="411"/>
      <c r="S67" s="411"/>
      <c r="T67" s="411"/>
      <c r="U67" s="411"/>
      <c r="V67" s="411"/>
      <c r="W67" s="411"/>
      <c r="X67" s="413"/>
      <c r="Y67" s="414"/>
      <c r="Z67" s="415"/>
      <c r="AA67" s="416"/>
      <c r="AB67" s="417" t="s">
        <v>11</v>
      </c>
      <c r="AC67" s="417"/>
      <c r="AD67" s="417"/>
      <c r="AE67" s="56" t="s">
        <v>361</v>
      </c>
      <c r="AF67" s="56"/>
      <c r="AG67" s="56"/>
      <c r="AH67" s="56"/>
      <c r="AI67" s="56" t="s">
        <v>513</v>
      </c>
      <c r="AJ67" s="56"/>
      <c r="AK67" s="56"/>
      <c r="AL67" s="56"/>
      <c r="AM67" s="56" t="s">
        <v>329</v>
      </c>
      <c r="AN67" s="56"/>
      <c r="AO67" s="56"/>
      <c r="AP67" s="56"/>
      <c r="AQ67" s="402" t="s">
        <v>360</v>
      </c>
      <c r="AR67" s="403"/>
      <c r="AS67" s="403"/>
      <c r="AT67" s="404"/>
      <c r="AU67" s="402" t="s">
        <v>529</v>
      </c>
      <c r="AV67" s="403"/>
      <c r="AW67" s="403"/>
      <c r="AX67" s="405"/>
      <c r="AY67">
        <f>COUNTA($G$68)</f>
        <v>1</v>
      </c>
    </row>
    <row r="68" spans="1:51" ht="23.25" customHeight="1" x14ac:dyDescent="0.2">
      <c r="A68" s="409"/>
      <c r="B68" s="267"/>
      <c r="C68" s="267"/>
      <c r="D68" s="267"/>
      <c r="E68" s="267"/>
      <c r="F68" s="231"/>
      <c r="G68" s="418" t="s">
        <v>567</v>
      </c>
      <c r="H68" s="368"/>
      <c r="I68" s="368"/>
      <c r="J68" s="368"/>
      <c r="K68" s="368"/>
      <c r="L68" s="368"/>
      <c r="M68" s="368"/>
      <c r="N68" s="368"/>
      <c r="O68" s="368"/>
      <c r="P68" s="114" t="s">
        <v>568</v>
      </c>
      <c r="Q68" s="372"/>
      <c r="R68" s="372"/>
      <c r="S68" s="372"/>
      <c r="T68" s="372"/>
      <c r="U68" s="372"/>
      <c r="V68" s="372"/>
      <c r="W68" s="372"/>
      <c r="X68" s="373"/>
      <c r="Y68" s="377" t="s">
        <v>41</v>
      </c>
      <c r="Z68" s="378"/>
      <c r="AA68" s="379"/>
      <c r="AB68" s="289" t="s">
        <v>569</v>
      </c>
      <c r="AC68" s="289"/>
      <c r="AD68" s="289"/>
      <c r="AE68" s="263" t="s">
        <v>229</v>
      </c>
      <c r="AF68" s="264"/>
      <c r="AG68" s="264"/>
      <c r="AH68" s="264"/>
      <c r="AI68" s="263" t="s">
        <v>229</v>
      </c>
      <c r="AJ68" s="264"/>
      <c r="AK68" s="264"/>
      <c r="AL68" s="264"/>
      <c r="AM68" s="263" t="s">
        <v>229</v>
      </c>
      <c r="AN68" s="264"/>
      <c r="AO68" s="264"/>
      <c r="AP68" s="264"/>
      <c r="AQ68" s="263" t="s">
        <v>229</v>
      </c>
      <c r="AR68" s="264"/>
      <c r="AS68" s="264"/>
      <c r="AT68" s="264"/>
      <c r="AU68" s="263" t="s">
        <v>229</v>
      </c>
      <c r="AV68" s="264"/>
      <c r="AW68" s="264"/>
      <c r="AX68" s="264"/>
      <c r="AY68">
        <f>$AY$67</f>
        <v>1</v>
      </c>
    </row>
    <row r="69" spans="1:51" ht="23.25" customHeight="1" x14ac:dyDescent="0.2">
      <c r="A69" s="299"/>
      <c r="B69" s="297"/>
      <c r="C69" s="297"/>
      <c r="D69" s="297"/>
      <c r="E69" s="297"/>
      <c r="F69" s="233"/>
      <c r="G69" s="369"/>
      <c r="H69" s="370"/>
      <c r="I69" s="370"/>
      <c r="J69" s="370"/>
      <c r="K69" s="370"/>
      <c r="L69" s="370"/>
      <c r="M69" s="370"/>
      <c r="N69" s="370"/>
      <c r="O69" s="370"/>
      <c r="P69" s="374"/>
      <c r="Q69" s="375"/>
      <c r="R69" s="375"/>
      <c r="S69" s="375"/>
      <c r="T69" s="375"/>
      <c r="U69" s="375"/>
      <c r="V69" s="375"/>
      <c r="W69" s="375"/>
      <c r="X69" s="376"/>
      <c r="Y69" s="399" t="s">
        <v>42</v>
      </c>
      <c r="Z69" s="400"/>
      <c r="AA69" s="401"/>
      <c r="AB69" s="280" t="s">
        <v>569</v>
      </c>
      <c r="AC69" s="280"/>
      <c r="AD69" s="280"/>
      <c r="AE69" s="263" t="s">
        <v>229</v>
      </c>
      <c r="AF69" s="264"/>
      <c r="AG69" s="264"/>
      <c r="AH69" s="264"/>
      <c r="AI69" s="263" t="s">
        <v>229</v>
      </c>
      <c r="AJ69" s="264"/>
      <c r="AK69" s="264"/>
      <c r="AL69" s="264"/>
      <c r="AM69" s="263" t="s">
        <v>229</v>
      </c>
      <c r="AN69" s="264"/>
      <c r="AO69" s="264"/>
      <c r="AP69" s="264"/>
      <c r="AQ69" s="395" t="s">
        <v>229</v>
      </c>
      <c r="AR69" s="381"/>
      <c r="AS69" s="381"/>
      <c r="AT69" s="381"/>
      <c r="AU69" s="263" t="s">
        <v>229</v>
      </c>
      <c r="AV69" s="264"/>
      <c r="AW69" s="264"/>
      <c r="AX69" s="264"/>
      <c r="AY69">
        <f>$AY$67</f>
        <v>1</v>
      </c>
    </row>
    <row r="70" spans="1:51" ht="23.25" customHeight="1" x14ac:dyDescent="0.2">
      <c r="A70" s="298" t="s">
        <v>523</v>
      </c>
      <c r="B70" s="244"/>
      <c r="C70" s="244"/>
      <c r="D70" s="244"/>
      <c r="E70" s="244"/>
      <c r="F70" s="326"/>
      <c r="G70" s="324" t="s">
        <v>524</v>
      </c>
      <c r="H70" s="324"/>
      <c r="I70" s="324"/>
      <c r="J70" s="324"/>
      <c r="K70" s="324"/>
      <c r="L70" s="324"/>
      <c r="M70" s="324"/>
      <c r="N70" s="324"/>
      <c r="O70" s="324"/>
      <c r="P70" s="324"/>
      <c r="Q70" s="324"/>
      <c r="R70" s="324"/>
      <c r="S70" s="324"/>
      <c r="T70" s="324"/>
      <c r="U70" s="324"/>
      <c r="V70" s="324"/>
      <c r="W70" s="324"/>
      <c r="X70" s="325"/>
      <c r="Y70" s="331"/>
      <c r="Z70" s="332"/>
      <c r="AA70" s="333"/>
      <c r="AB70" s="323" t="s">
        <v>11</v>
      </c>
      <c r="AC70" s="324"/>
      <c r="AD70" s="325"/>
      <c r="AE70" s="56" t="s">
        <v>361</v>
      </c>
      <c r="AF70" s="56"/>
      <c r="AG70" s="56"/>
      <c r="AH70" s="56"/>
      <c r="AI70" s="56" t="s">
        <v>513</v>
      </c>
      <c r="AJ70" s="56"/>
      <c r="AK70" s="56"/>
      <c r="AL70" s="56"/>
      <c r="AM70" s="56" t="s">
        <v>329</v>
      </c>
      <c r="AN70" s="56"/>
      <c r="AO70" s="56"/>
      <c r="AP70" s="56"/>
      <c r="AQ70" s="334" t="s">
        <v>530</v>
      </c>
      <c r="AR70" s="335"/>
      <c r="AS70" s="335"/>
      <c r="AT70" s="335"/>
      <c r="AU70" s="335"/>
      <c r="AV70" s="335"/>
      <c r="AW70" s="335"/>
      <c r="AX70" s="336"/>
      <c r="AY70">
        <f>IF(SUBSTITUTE(SUBSTITUTE($G$71,"／",""),"　","")="",0,1)</f>
        <v>1</v>
      </c>
    </row>
    <row r="71" spans="1:51" ht="23.25" customHeight="1" x14ac:dyDescent="0.2">
      <c r="A71" s="327"/>
      <c r="B71" s="307"/>
      <c r="C71" s="307"/>
      <c r="D71" s="307"/>
      <c r="E71" s="307"/>
      <c r="F71" s="328"/>
      <c r="G71" s="337" t="s">
        <v>570</v>
      </c>
      <c r="H71" s="338"/>
      <c r="I71" s="338"/>
      <c r="J71" s="338"/>
      <c r="K71" s="338"/>
      <c r="L71" s="338"/>
      <c r="M71" s="338"/>
      <c r="N71" s="338"/>
      <c r="O71" s="338"/>
      <c r="P71" s="338"/>
      <c r="Q71" s="338"/>
      <c r="R71" s="338"/>
      <c r="S71" s="338"/>
      <c r="T71" s="338"/>
      <c r="U71" s="338"/>
      <c r="V71" s="338"/>
      <c r="W71" s="338"/>
      <c r="X71" s="338"/>
      <c r="Y71" s="389" t="s">
        <v>523</v>
      </c>
      <c r="Z71" s="390"/>
      <c r="AA71" s="391"/>
      <c r="AB71" s="392" t="s">
        <v>571</v>
      </c>
      <c r="AC71" s="393"/>
      <c r="AD71" s="394"/>
      <c r="AE71" s="263" t="s">
        <v>229</v>
      </c>
      <c r="AF71" s="264"/>
      <c r="AG71" s="264"/>
      <c r="AH71" s="264"/>
      <c r="AI71" s="263" t="s">
        <v>229</v>
      </c>
      <c r="AJ71" s="264"/>
      <c r="AK71" s="264"/>
      <c r="AL71" s="264"/>
      <c r="AM71" s="263" t="s">
        <v>229</v>
      </c>
      <c r="AN71" s="264"/>
      <c r="AO71" s="264"/>
      <c r="AP71" s="264"/>
      <c r="AQ71" s="257" t="s">
        <v>229</v>
      </c>
      <c r="AR71" s="250"/>
      <c r="AS71" s="250"/>
      <c r="AT71" s="250"/>
      <c r="AU71" s="250"/>
      <c r="AV71" s="250"/>
      <c r="AW71" s="250"/>
      <c r="AX71" s="251"/>
      <c r="AY71">
        <f>$AY$70</f>
        <v>1</v>
      </c>
    </row>
    <row r="72" spans="1:51" ht="46.5" customHeight="1" thickBot="1" x14ac:dyDescent="0.25">
      <c r="A72" s="329"/>
      <c r="B72" s="247"/>
      <c r="C72" s="247"/>
      <c r="D72" s="247"/>
      <c r="E72" s="247"/>
      <c r="F72" s="330"/>
      <c r="G72" s="339"/>
      <c r="H72" s="340"/>
      <c r="I72" s="340"/>
      <c r="J72" s="340"/>
      <c r="K72" s="340"/>
      <c r="L72" s="340"/>
      <c r="M72" s="340"/>
      <c r="N72" s="340"/>
      <c r="O72" s="340"/>
      <c r="P72" s="340"/>
      <c r="Q72" s="340"/>
      <c r="R72" s="340"/>
      <c r="S72" s="340"/>
      <c r="T72" s="340"/>
      <c r="U72" s="340"/>
      <c r="V72" s="340"/>
      <c r="W72" s="340"/>
      <c r="X72" s="340"/>
      <c r="Y72" s="363" t="s">
        <v>526</v>
      </c>
      <c r="Z72" s="382"/>
      <c r="AA72" s="383"/>
      <c r="AB72" s="384" t="s">
        <v>563</v>
      </c>
      <c r="AC72" s="385"/>
      <c r="AD72" s="386"/>
      <c r="AE72" s="263" t="s">
        <v>229</v>
      </c>
      <c r="AF72" s="264"/>
      <c r="AG72" s="264"/>
      <c r="AH72" s="264"/>
      <c r="AI72" s="263" t="s">
        <v>229</v>
      </c>
      <c r="AJ72" s="264"/>
      <c r="AK72" s="264"/>
      <c r="AL72" s="264"/>
      <c r="AM72" s="263" t="s">
        <v>229</v>
      </c>
      <c r="AN72" s="264"/>
      <c r="AO72" s="264"/>
      <c r="AP72" s="264"/>
      <c r="AQ72" s="387" t="s">
        <v>229</v>
      </c>
      <c r="AR72" s="387"/>
      <c r="AS72" s="387"/>
      <c r="AT72" s="387"/>
      <c r="AU72" s="387"/>
      <c r="AV72" s="387"/>
      <c r="AW72" s="387"/>
      <c r="AX72" s="388"/>
      <c r="AY72">
        <f>$AY$70</f>
        <v>1</v>
      </c>
    </row>
    <row r="73" spans="1:51" ht="27" customHeight="1" x14ac:dyDescent="0.2">
      <c r="A73" s="192" t="s">
        <v>36</v>
      </c>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4"/>
    </row>
    <row r="74" spans="1:51" ht="27" customHeight="1" x14ac:dyDescent="0.2">
      <c r="A74" s="2"/>
      <c r="B74" s="3"/>
      <c r="C74" s="195" t="s">
        <v>22</v>
      </c>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7"/>
      <c r="AD74" s="196" t="s">
        <v>25</v>
      </c>
      <c r="AE74" s="196"/>
      <c r="AF74" s="196"/>
      <c r="AG74" s="198" t="s">
        <v>21</v>
      </c>
      <c r="AH74" s="196"/>
      <c r="AI74" s="196"/>
      <c r="AJ74" s="196"/>
      <c r="AK74" s="196"/>
      <c r="AL74" s="196"/>
      <c r="AM74" s="196"/>
      <c r="AN74" s="196"/>
      <c r="AO74" s="196"/>
      <c r="AP74" s="196"/>
      <c r="AQ74" s="196"/>
      <c r="AR74" s="196"/>
      <c r="AS74" s="196"/>
      <c r="AT74" s="196"/>
      <c r="AU74" s="196"/>
      <c r="AV74" s="196"/>
      <c r="AW74" s="196"/>
      <c r="AX74" s="199"/>
    </row>
    <row r="75" spans="1:51" ht="27" customHeight="1" x14ac:dyDescent="0.2">
      <c r="A75" s="200" t="s">
        <v>122</v>
      </c>
      <c r="B75" s="201"/>
      <c r="C75" s="206" t="s">
        <v>123</v>
      </c>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8"/>
      <c r="AD75" s="209" t="s">
        <v>548</v>
      </c>
      <c r="AE75" s="210"/>
      <c r="AF75" s="210"/>
      <c r="AG75" s="211" t="s">
        <v>572</v>
      </c>
      <c r="AH75" s="212"/>
      <c r="AI75" s="212"/>
      <c r="AJ75" s="212"/>
      <c r="AK75" s="212"/>
      <c r="AL75" s="212"/>
      <c r="AM75" s="212"/>
      <c r="AN75" s="212"/>
      <c r="AO75" s="212"/>
      <c r="AP75" s="212"/>
      <c r="AQ75" s="212"/>
      <c r="AR75" s="212"/>
      <c r="AS75" s="212"/>
      <c r="AT75" s="212"/>
      <c r="AU75" s="212"/>
      <c r="AV75" s="212"/>
      <c r="AW75" s="212"/>
      <c r="AX75" s="213"/>
    </row>
    <row r="76" spans="1:51" ht="27" customHeight="1" x14ac:dyDescent="0.2">
      <c r="A76" s="202"/>
      <c r="B76" s="203"/>
      <c r="C76" s="214" t="s">
        <v>26</v>
      </c>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96"/>
      <c r="AD76" s="97" t="s">
        <v>548</v>
      </c>
      <c r="AE76" s="98"/>
      <c r="AF76" s="98"/>
      <c r="AG76" s="147" t="s">
        <v>573</v>
      </c>
      <c r="AH76" s="148"/>
      <c r="AI76" s="148"/>
      <c r="AJ76" s="148"/>
      <c r="AK76" s="148"/>
      <c r="AL76" s="148"/>
      <c r="AM76" s="148"/>
      <c r="AN76" s="148"/>
      <c r="AO76" s="148"/>
      <c r="AP76" s="148"/>
      <c r="AQ76" s="148"/>
      <c r="AR76" s="148"/>
      <c r="AS76" s="148"/>
      <c r="AT76" s="148"/>
      <c r="AU76" s="148"/>
      <c r="AV76" s="148"/>
      <c r="AW76" s="148"/>
      <c r="AX76" s="149"/>
    </row>
    <row r="77" spans="1:51" ht="27" customHeight="1" x14ac:dyDescent="0.2">
      <c r="A77" s="204"/>
      <c r="B77" s="205"/>
      <c r="C77" s="177" t="s">
        <v>124</v>
      </c>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9"/>
      <c r="AD77" s="159" t="s">
        <v>548</v>
      </c>
      <c r="AE77" s="160"/>
      <c r="AF77" s="160"/>
      <c r="AG77" s="117" t="s">
        <v>574</v>
      </c>
      <c r="AH77" s="118"/>
      <c r="AI77" s="118"/>
      <c r="AJ77" s="118"/>
      <c r="AK77" s="118"/>
      <c r="AL77" s="118"/>
      <c r="AM77" s="118"/>
      <c r="AN77" s="118"/>
      <c r="AO77" s="118"/>
      <c r="AP77" s="118"/>
      <c r="AQ77" s="118"/>
      <c r="AR77" s="118"/>
      <c r="AS77" s="118"/>
      <c r="AT77" s="118"/>
      <c r="AU77" s="118"/>
      <c r="AV77" s="118"/>
      <c r="AW77" s="118"/>
      <c r="AX77" s="119"/>
    </row>
    <row r="78" spans="1:51" ht="27" customHeight="1" x14ac:dyDescent="0.2">
      <c r="A78" s="127" t="s">
        <v>28</v>
      </c>
      <c r="B78" s="180"/>
      <c r="C78" s="182" t="s">
        <v>30</v>
      </c>
      <c r="D78" s="110"/>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4"/>
      <c r="AD78" s="111" t="s">
        <v>575</v>
      </c>
      <c r="AE78" s="112"/>
      <c r="AF78" s="112"/>
      <c r="AG78" s="114"/>
      <c r="AH78" s="115"/>
      <c r="AI78" s="115"/>
      <c r="AJ78" s="115"/>
      <c r="AK78" s="115"/>
      <c r="AL78" s="115"/>
      <c r="AM78" s="115"/>
      <c r="AN78" s="115"/>
      <c r="AO78" s="115"/>
      <c r="AP78" s="115"/>
      <c r="AQ78" s="115"/>
      <c r="AR78" s="115"/>
      <c r="AS78" s="115"/>
      <c r="AT78" s="115"/>
      <c r="AU78" s="115"/>
      <c r="AV78" s="115"/>
      <c r="AW78" s="115"/>
      <c r="AX78" s="116"/>
    </row>
    <row r="79" spans="1:51" ht="35.25" customHeight="1" x14ac:dyDescent="0.2">
      <c r="A79" s="129"/>
      <c r="B79" s="181"/>
      <c r="C79" s="185"/>
      <c r="D79" s="186"/>
      <c r="E79" s="189" t="s">
        <v>210</v>
      </c>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1"/>
      <c r="AD79" s="97"/>
      <c r="AE79" s="98"/>
      <c r="AF79" s="169"/>
      <c r="AG79" s="117"/>
      <c r="AH79" s="118"/>
      <c r="AI79" s="118"/>
      <c r="AJ79" s="118"/>
      <c r="AK79" s="118"/>
      <c r="AL79" s="118"/>
      <c r="AM79" s="118"/>
      <c r="AN79" s="118"/>
      <c r="AO79" s="118"/>
      <c r="AP79" s="118"/>
      <c r="AQ79" s="118"/>
      <c r="AR79" s="118"/>
      <c r="AS79" s="118"/>
      <c r="AT79" s="118"/>
      <c r="AU79" s="118"/>
      <c r="AV79" s="118"/>
      <c r="AW79" s="118"/>
      <c r="AX79" s="119"/>
    </row>
    <row r="80" spans="1:51" ht="26.25" customHeight="1" x14ac:dyDescent="0.2">
      <c r="A80" s="129"/>
      <c r="B80" s="181"/>
      <c r="C80" s="187"/>
      <c r="D80" s="188"/>
      <c r="E80" s="170" t="s">
        <v>183</v>
      </c>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2"/>
      <c r="AD80" s="173"/>
      <c r="AE80" s="174"/>
      <c r="AF80" s="174"/>
      <c r="AG80" s="117"/>
      <c r="AH80" s="118"/>
      <c r="AI80" s="118"/>
      <c r="AJ80" s="118"/>
      <c r="AK80" s="118"/>
      <c r="AL80" s="118"/>
      <c r="AM80" s="118"/>
      <c r="AN80" s="118"/>
      <c r="AO80" s="118"/>
      <c r="AP80" s="118"/>
      <c r="AQ80" s="118"/>
      <c r="AR80" s="118"/>
      <c r="AS80" s="118"/>
      <c r="AT80" s="118"/>
      <c r="AU80" s="118"/>
      <c r="AV80" s="118"/>
      <c r="AW80" s="118"/>
      <c r="AX80" s="119"/>
    </row>
    <row r="81" spans="1:50" ht="26.25" customHeight="1" x14ac:dyDescent="0.2">
      <c r="A81" s="129"/>
      <c r="B81" s="130"/>
      <c r="C81" s="175" t="s">
        <v>31</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36" t="s">
        <v>575</v>
      </c>
      <c r="AE81" s="137"/>
      <c r="AF81" s="137"/>
      <c r="AG81" s="139"/>
      <c r="AH81" s="140"/>
      <c r="AI81" s="140"/>
      <c r="AJ81" s="140"/>
      <c r="AK81" s="140"/>
      <c r="AL81" s="140"/>
      <c r="AM81" s="140"/>
      <c r="AN81" s="140"/>
      <c r="AO81" s="140"/>
      <c r="AP81" s="140"/>
      <c r="AQ81" s="140"/>
      <c r="AR81" s="140"/>
      <c r="AS81" s="140"/>
      <c r="AT81" s="140"/>
      <c r="AU81" s="140"/>
      <c r="AV81" s="140"/>
      <c r="AW81" s="140"/>
      <c r="AX81" s="141"/>
    </row>
    <row r="82" spans="1:50" ht="26.25" customHeight="1" x14ac:dyDescent="0.2">
      <c r="A82" s="129"/>
      <c r="B82" s="130"/>
      <c r="C82" s="95" t="s">
        <v>125</v>
      </c>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7" t="s">
        <v>575</v>
      </c>
      <c r="AE82" s="98"/>
      <c r="AF82" s="98"/>
      <c r="AG82" s="147"/>
      <c r="AH82" s="148"/>
      <c r="AI82" s="148"/>
      <c r="AJ82" s="148"/>
      <c r="AK82" s="148"/>
      <c r="AL82" s="148"/>
      <c r="AM82" s="148"/>
      <c r="AN82" s="148"/>
      <c r="AO82" s="148"/>
      <c r="AP82" s="148"/>
      <c r="AQ82" s="148"/>
      <c r="AR82" s="148"/>
      <c r="AS82" s="148"/>
      <c r="AT82" s="148"/>
      <c r="AU82" s="148"/>
      <c r="AV82" s="148"/>
      <c r="AW82" s="148"/>
      <c r="AX82" s="149"/>
    </row>
    <row r="83" spans="1:50" ht="26.25" customHeight="1" x14ac:dyDescent="0.2">
      <c r="A83" s="129"/>
      <c r="B83" s="130"/>
      <c r="C83" s="95" t="s">
        <v>27</v>
      </c>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7" t="s">
        <v>575</v>
      </c>
      <c r="AE83" s="98"/>
      <c r="AF83" s="98"/>
      <c r="AG83" s="147"/>
      <c r="AH83" s="148"/>
      <c r="AI83" s="148"/>
      <c r="AJ83" s="148"/>
      <c r="AK83" s="148"/>
      <c r="AL83" s="148"/>
      <c r="AM83" s="148"/>
      <c r="AN83" s="148"/>
      <c r="AO83" s="148"/>
      <c r="AP83" s="148"/>
      <c r="AQ83" s="148"/>
      <c r="AR83" s="148"/>
      <c r="AS83" s="148"/>
      <c r="AT83" s="148"/>
      <c r="AU83" s="148"/>
      <c r="AV83" s="148"/>
      <c r="AW83" s="148"/>
      <c r="AX83" s="149"/>
    </row>
    <row r="84" spans="1:50" ht="26.25" customHeight="1" x14ac:dyDescent="0.2">
      <c r="A84" s="129"/>
      <c r="B84" s="130"/>
      <c r="C84" s="95" t="s">
        <v>32</v>
      </c>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158"/>
      <c r="AD84" s="97" t="s">
        <v>575</v>
      </c>
      <c r="AE84" s="98"/>
      <c r="AF84" s="98"/>
      <c r="AG84" s="147"/>
      <c r="AH84" s="148"/>
      <c r="AI84" s="148"/>
      <c r="AJ84" s="148"/>
      <c r="AK84" s="148"/>
      <c r="AL84" s="148"/>
      <c r="AM84" s="148"/>
      <c r="AN84" s="148"/>
      <c r="AO84" s="148"/>
      <c r="AP84" s="148"/>
      <c r="AQ84" s="148"/>
      <c r="AR84" s="148"/>
      <c r="AS84" s="148"/>
      <c r="AT84" s="148"/>
      <c r="AU84" s="148"/>
      <c r="AV84" s="148"/>
      <c r="AW84" s="148"/>
      <c r="AX84" s="149"/>
    </row>
    <row r="85" spans="1:50" ht="26.25" customHeight="1" x14ac:dyDescent="0.2">
      <c r="A85" s="129"/>
      <c r="B85" s="130"/>
      <c r="C85" s="95" t="s">
        <v>190</v>
      </c>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158"/>
      <c r="AD85" s="159" t="s">
        <v>575</v>
      </c>
      <c r="AE85" s="160"/>
      <c r="AF85" s="160"/>
      <c r="AG85" s="161"/>
      <c r="AH85" s="162"/>
      <c r="AI85" s="162"/>
      <c r="AJ85" s="162"/>
      <c r="AK85" s="162"/>
      <c r="AL85" s="162"/>
      <c r="AM85" s="162"/>
      <c r="AN85" s="162"/>
      <c r="AO85" s="162"/>
      <c r="AP85" s="162"/>
      <c r="AQ85" s="162"/>
      <c r="AR85" s="162"/>
      <c r="AS85" s="162"/>
      <c r="AT85" s="162"/>
      <c r="AU85" s="162"/>
      <c r="AV85" s="162"/>
      <c r="AW85" s="162"/>
      <c r="AX85" s="163"/>
    </row>
    <row r="86" spans="1:50" ht="26.25" customHeight="1" x14ac:dyDescent="0.2">
      <c r="A86" s="129"/>
      <c r="B86" s="130"/>
      <c r="C86" s="216" t="s">
        <v>191</v>
      </c>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8"/>
      <c r="AD86" s="97" t="s">
        <v>575</v>
      </c>
      <c r="AE86" s="98"/>
      <c r="AF86" s="169"/>
      <c r="AG86" s="147"/>
      <c r="AH86" s="148"/>
      <c r="AI86" s="148"/>
      <c r="AJ86" s="148"/>
      <c r="AK86" s="148"/>
      <c r="AL86" s="148"/>
      <c r="AM86" s="148"/>
      <c r="AN86" s="148"/>
      <c r="AO86" s="148"/>
      <c r="AP86" s="148"/>
      <c r="AQ86" s="148"/>
      <c r="AR86" s="148"/>
      <c r="AS86" s="148"/>
      <c r="AT86" s="148"/>
      <c r="AU86" s="148"/>
      <c r="AV86" s="148"/>
      <c r="AW86" s="148"/>
      <c r="AX86" s="149"/>
    </row>
    <row r="87" spans="1:50" ht="26.25" customHeight="1" x14ac:dyDescent="0.2">
      <c r="A87" s="131"/>
      <c r="B87" s="132"/>
      <c r="C87" s="219" t="s">
        <v>184</v>
      </c>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1"/>
      <c r="AD87" s="222" t="s">
        <v>575</v>
      </c>
      <c r="AE87" s="223"/>
      <c r="AF87" s="224"/>
      <c r="AG87" s="225"/>
      <c r="AH87" s="226"/>
      <c r="AI87" s="226"/>
      <c r="AJ87" s="226"/>
      <c r="AK87" s="226"/>
      <c r="AL87" s="226"/>
      <c r="AM87" s="226"/>
      <c r="AN87" s="226"/>
      <c r="AO87" s="226"/>
      <c r="AP87" s="226"/>
      <c r="AQ87" s="226"/>
      <c r="AR87" s="226"/>
      <c r="AS87" s="226"/>
      <c r="AT87" s="226"/>
      <c r="AU87" s="226"/>
      <c r="AV87" s="226"/>
      <c r="AW87" s="226"/>
      <c r="AX87" s="227"/>
    </row>
    <row r="88" spans="1:50" ht="27" customHeight="1" x14ac:dyDescent="0.2">
      <c r="A88" s="127" t="s">
        <v>29</v>
      </c>
      <c r="B88" s="128"/>
      <c r="C88" s="133" t="s">
        <v>185</v>
      </c>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5"/>
      <c r="AD88" s="136" t="s">
        <v>575</v>
      </c>
      <c r="AE88" s="137"/>
      <c r="AF88" s="138"/>
      <c r="AG88" s="139"/>
      <c r="AH88" s="140"/>
      <c r="AI88" s="140"/>
      <c r="AJ88" s="140"/>
      <c r="AK88" s="140"/>
      <c r="AL88" s="140"/>
      <c r="AM88" s="140"/>
      <c r="AN88" s="140"/>
      <c r="AO88" s="140"/>
      <c r="AP88" s="140"/>
      <c r="AQ88" s="140"/>
      <c r="AR88" s="140"/>
      <c r="AS88" s="140"/>
      <c r="AT88" s="140"/>
      <c r="AU88" s="140"/>
      <c r="AV88" s="140"/>
      <c r="AW88" s="140"/>
      <c r="AX88" s="141"/>
    </row>
    <row r="89" spans="1:50" ht="35.25" customHeight="1" x14ac:dyDescent="0.2">
      <c r="A89" s="129"/>
      <c r="B89" s="130"/>
      <c r="C89" s="142" t="s">
        <v>34</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4"/>
      <c r="AD89" s="145" t="s">
        <v>575</v>
      </c>
      <c r="AE89" s="146"/>
      <c r="AF89" s="146"/>
      <c r="AG89" s="147"/>
      <c r="AH89" s="148"/>
      <c r="AI89" s="148"/>
      <c r="AJ89" s="148"/>
      <c r="AK89" s="148"/>
      <c r="AL89" s="148"/>
      <c r="AM89" s="148"/>
      <c r="AN89" s="148"/>
      <c r="AO89" s="148"/>
      <c r="AP89" s="148"/>
      <c r="AQ89" s="148"/>
      <c r="AR89" s="148"/>
      <c r="AS89" s="148"/>
      <c r="AT89" s="148"/>
      <c r="AU89" s="148"/>
      <c r="AV89" s="148"/>
      <c r="AW89" s="148"/>
      <c r="AX89" s="149"/>
    </row>
    <row r="90" spans="1:50" ht="27" customHeight="1" x14ac:dyDescent="0.2">
      <c r="A90" s="129"/>
      <c r="B90" s="130"/>
      <c r="C90" s="95" t="s">
        <v>158</v>
      </c>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7" t="s">
        <v>575</v>
      </c>
      <c r="AE90" s="98"/>
      <c r="AF90" s="98"/>
      <c r="AG90" s="147"/>
      <c r="AH90" s="148"/>
      <c r="AI90" s="148"/>
      <c r="AJ90" s="148"/>
      <c r="AK90" s="148"/>
      <c r="AL90" s="148"/>
      <c r="AM90" s="148"/>
      <c r="AN90" s="148"/>
      <c r="AO90" s="148"/>
      <c r="AP90" s="148"/>
      <c r="AQ90" s="148"/>
      <c r="AR90" s="148"/>
      <c r="AS90" s="148"/>
      <c r="AT90" s="148"/>
      <c r="AU90" s="148"/>
      <c r="AV90" s="148"/>
      <c r="AW90" s="148"/>
      <c r="AX90" s="149"/>
    </row>
    <row r="91" spans="1:50" ht="27" customHeight="1" x14ac:dyDescent="0.2">
      <c r="A91" s="131"/>
      <c r="B91" s="132"/>
      <c r="C91" s="95" t="s">
        <v>33</v>
      </c>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7" t="s">
        <v>575</v>
      </c>
      <c r="AE91" s="98"/>
      <c r="AF91" s="98"/>
      <c r="AG91" s="99"/>
      <c r="AH91" s="100"/>
      <c r="AI91" s="100"/>
      <c r="AJ91" s="100"/>
      <c r="AK91" s="100"/>
      <c r="AL91" s="100"/>
      <c r="AM91" s="100"/>
      <c r="AN91" s="100"/>
      <c r="AO91" s="100"/>
      <c r="AP91" s="100"/>
      <c r="AQ91" s="100"/>
      <c r="AR91" s="100"/>
      <c r="AS91" s="100"/>
      <c r="AT91" s="100"/>
      <c r="AU91" s="100"/>
      <c r="AV91" s="100"/>
      <c r="AW91" s="100"/>
      <c r="AX91" s="101"/>
    </row>
    <row r="92" spans="1:50" ht="41.25" customHeight="1" x14ac:dyDescent="0.2">
      <c r="A92" s="102" t="s">
        <v>43</v>
      </c>
      <c r="B92" s="103"/>
      <c r="C92" s="108" t="s">
        <v>126</v>
      </c>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10"/>
      <c r="AD92" s="111"/>
      <c r="AE92" s="112"/>
      <c r="AF92" s="113"/>
      <c r="AG92" s="114"/>
      <c r="AH92" s="115"/>
      <c r="AI92" s="115"/>
      <c r="AJ92" s="115"/>
      <c r="AK92" s="115"/>
      <c r="AL92" s="115"/>
      <c r="AM92" s="115"/>
      <c r="AN92" s="115"/>
      <c r="AO92" s="115"/>
      <c r="AP92" s="115"/>
      <c r="AQ92" s="115"/>
      <c r="AR92" s="115"/>
      <c r="AS92" s="115"/>
      <c r="AT92" s="115"/>
      <c r="AU92" s="115"/>
      <c r="AV92" s="115"/>
      <c r="AW92" s="115"/>
      <c r="AX92" s="116"/>
    </row>
    <row r="93" spans="1:50" ht="19.649999999999999" customHeight="1" x14ac:dyDescent="0.2">
      <c r="A93" s="104"/>
      <c r="B93" s="105"/>
      <c r="C93" s="120" t="s">
        <v>0</v>
      </c>
      <c r="D93" s="121"/>
      <c r="E93" s="121"/>
      <c r="F93" s="121"/>
      <c r="G93" s="121"/>
      <c r="H93" s="121"/>
      <c r="I93" s="121"/>
      <c r="J93" s="121"/>
      <c r="K93" s="121"/>
      <c r="L93" s="121"/>
      <c r="M93" s="121"/>
      <c r="N93" s="121"/>
      <c r="O93" s="122" t="s">
        <v>19</v>
      </c>
      <c r="P93" s="123"/>
      <c r="Q93" s="123"/>
      <c r="R93" s="123"/>
      <c r="S93" s="123"/>
      <c r="T93" s="123"/>
      <c r="U93" s="123"/>
      <c r="V93" s="123"/>
      <c r="W93" s="123"/>
      <c r="X93" s="123"/>
      <c r="Y93" s="123"/>
      <c r="Z93" s="123"/>
      <c r="AA93" s="123"/>
      <c r="AB93" s="123"/>
      <c r="AC93" s="123"/>
      <c r="AD93" s="123"/>
      <c r="AE93" s="123"/>
      <c r="AF93" s="124"/>
      <c r="AG93" s="117"/>
      <c r="AH93" s="118"/>
      <c r="AI93" s="118"/>
      <c r="AJ93" s="118"/>
      <c r="AK93" s="118"/>
      <c r="AL93" s="118"/>
      <c r="AM93" s="118"/>
      <c r="AN93" s="118"/>
      <c r="AO93" s="118"/>
      <c r="AP93" s="118"/>
      <c r="AQ93" s="118"/>
      <c r="AR93" s="118"/>
      <c r="AS93" s="118"/>
      <c r="AT93" s="118"/>
      <c r="AU93" s="118"/>
      <c r="AV93" s="118"/>
      <c r="AW93" s="118"/>
      <c r="AX93" s="119"/>
    </row>
    <row r="94" spans="1:50" ht="24.75" customHeight="1" x14ac:dyDescent="0.2">
      <c r="A94" s="104"/>
      <c r="B94" s="105"/>
      <c r="C94" s="125"/>
      <c r="D94" s="126"/>
      <c r="E94" s="73"/>
      <c r="F94" s="73"/>
      <c r="G94" s="73"/>
      <c r="H94" s="74"/>
      <c r="I94" s="74"/>
      <c r="J94" s="164"/>
      <c r="K94" s="164"/>
      <c r="L94" s="164"/>
      <c r="M94" s="74"/>
      <c r="N94" s="165"/>
      <c r="O94" s="166"/>
      <c r="P94" s="167"/>
      <c r="Q94" s="167"/>
      <c r="R94" s="167"/>
      <c r="S94" s="167"/>
      <c r="T94" s="167"/>
      <c r="U94" s="167"/>
      <c r="V94" s="167"/>
      <c r="W94" s="167"/>
      <c r="X94" s="167"/>
      <c r="Y94" s="167"/>
      <c r="Z94" s="167"/>
      <c r="AA94" s="167"/>
      <c r="AB94" s="167"/>
      <c r="AC94" s="167"/>
      <c r="AD94" s="167"/>
      <c r="AE94" s="167"/>
      <c r="AF94" s="168"/>
      <c r="AG94" s="117"/>
      <c r="AH94" s="118"/>
      <c r="AI94" s="118"/>
      <c r="AJ94" s="118"/>
      <c r="AK94" s="118"/>
      <c r="AL94" s="118"/>
      <c r="AM94" s="118"/>
      <c r="AN94" s="118"/>
      <c r="AO94" s="118"/>
      <c r="AP94" s="118"/>
      <c r="AQ94" s="118"/>
      <c r="AR94" s="118"/>
      <c r="AS94" s="118"/>
      <c r="AT94" s="118"/>
      <c r="AU94" s="118"/>
      <c r="AV94" s="118"/>
      <c r="AW94" s="118"/>
      <c r="AX94" s="119"/>
    </row>
    <row r="95" spans="1:50" ht="24.75" customHeight="1" x14ac:dyDescent="0.2">
      <c r="A95" s="104"/>
      <c r="B95" s="105"/>
      <c r="C95" s="81"/>
      <c r="D95" s="82"/>
      <c r="E95" s="73"/>
      <c r="F95" s="73"/>
      <c r="G95" s="73"/>
      <c r="H95" s="74"/>
      <c r="I95" s="74"/>
      <c r="J95" s="75"/>
      <c r="K95" s="75"/>
      <c r="L95" s="75"/>
      <c r="M95" s="76"/>
      <c r="N95" s="77"/>
      <c r="O95" s="78"/>
      <c r="P95" s="79"/>
      <c r="Q95" s="79"/>
      <c r="R95" s="79"/>
      <c r="S95" s="79"/>
      <c r="T95" s="79"/>
      <c r="U95" s="79"/>
      <c r="V95" s="79"/>
      <c r="W95" s="79"/>
      <c r="X95" s="79"/>
      <c r="Y95" s="79"/>
      <c r="Z95" s="79"/>
      <c r="AA95" s="79"/>
      <c r="AB95" s="79"/>
      <c r="AC95" s="79"/>
      <c r="AD95" s="79"/>
      <c r="AE95" s="79"/>
      <c r="AF95" s="80"/>
      <c r="AG95" s="117"/>
      <c r="AH95" s="118"/>
      <c r="AI95" s="118"/>
      <c r="AJ95" s="118"/>
      <c r="AK95" s="118"/>
      <c r="AL95" s="118"/>
      <c r="AM95" s="118"/>
      <c r="AN95" s="118"/>
      <c r="AO95" s="118"/>
      <c r="AP95" s="118"/>
      <c r="AQ95" s="118"/>
      <c r="AR95" s="118"/>
      <c r="AS95" s="118"/>
      <c r="AT95" s="118"/>
      <c r="AU95" s="118"/>
      <c r="AV95" s="118"/>
      <c r="AW95" s="118"/>
      <c r="AX95" s="119"/>
    </row>
    <row r="96" spans="1:50" ht="24.75" customHeight="1" x14ac:dyDescent="0.2">
      <c r="A96" s="104"/>
      <c r="B96" s="105"/>
      <c r="C96" s="81"/>
      <c r="D96" s="82"/>
      <c r="E96" s="73"/>
      <c r="F96" s="73"/>
      <c r="G96" s="73"/>
      <c r="H96" s="74"/>
      <c r="I96" s="74"/>
      <c r="J96" s="75"/>
      <c r="K96" s="75"/>
      <c r="L96" s="75"/>
      <c r="M96" s="76"/>
      <c r="N96" s="77"/>
      <c r="O96" s="78"/>
      <c r="P96" s="79"/>
      <c r="Q96" s="79"/>
      <c r="R96" s="79"/>
      <c r="S96" s="79"/>
      <c r="T96" s="79"/>
      <c r="U96" s="79"/>
      <c r="V96" s="79"/>
      <c r="W96" s="79"/>
      <c r="X96" s="79"/>
      <c r="Y96" s="79"/>
      <c r="Z96" s="79"/>
      <c r="AA96" s="79"/>
      <c r="AB96" s="79"/>
      <c r="AC96" s="79"/>
      <c r="AD96" s="79"/>
      <c r="AE96" s="79"/>
      <c r="AF96" s="80"/>
      <c r="AG96" s="117"/>
      <c r="AH96" s="118"/>
      <c r="AI96" s="118"/>
      <c r="AJ96" s="118"/>
      <c r="AK96" s="118"/>
      <c r="AL96" s="118"/>
      <c r="AM96" s="118"/>
      <c r="AN96" s="118"/>
      <c r="AO96" s="118"/>
      <c r="AP96" s="118"/>
      <c r="AQ96" s="118"/>
      <c r="AR96" s="118"/>
      <c r="AS96" s="118"/>
      <c r="AT96" s="118"/>
      <c r="AU96" s="118"/>
      <c r="AV96" s="118"/>
      <c r="AW96" s="118"/>
      <c r="AX96" s="119"/>
    </row>
    <row r="97" spans="1:51" ht="24.75" customHeight="1" x14ac:dyDescent="0.2">
      <c r="A97" s="104"/>
      <c r="B97" s="105"/>
      <c r="C97" s="81"/>
      <c r="D97" s="82"/>
      <c r="E97" s="73"/>
      <c r="F97" s="73"/>
      <c r="G97" s="73"/>
      <c r="H97" s="74"/>
      <c r="I97" s="74"/>
      <c r="J97" s="75"/>
      <c r="K97" s="75"/>
      <c r="L97" s="75"/>
      <c r="M97" s="76"/>
      <c r="N97" s="77"/>
      <c r="O97" s="78"/>
      <c r="P97" s="79"/>
      <c r="Q97" s="79"/>
      <c r="R97" s="79"/>
      <c r="S97" s="79"/>
      <c r="T97" s="79"/>
      <c r="U97" s="79"/>
      <c r="V97" s="79"/>
      <c r="W97" s="79"/>
      <c r="X97" s="79"/>
      <c r="Y97" s="79"/>
      <c r="Z97" s="79"/>
      <c r="AA97" s="79"/>
      <c r="AB97" s="79"/>
      <c r="AC97" s="79"/>
      <c r="AD97" s="79"/>
      <c r="AE97" s="79"/>
      <c r="AF97" s="80"/>
      <c r="AG97" s="117"/>
      <c r="AH97" s="118"/>
      <c r="AI97" s="118"/>
      <c r="AJ97" s="118"/>
      <c r="AK97" s="118"/>
      <c r="AL97" s="118"/>
      <c r="AM97" s="118"/>
      <c r="AN97" s="118"/>
      <c r="AO97" s="118"/>
      <c r="AP97" s="118"/>
      <c r="AQ97" s="118"/>
      <c r="AR97" s="118"/>
      <c r="AS97" s="118"/>
      <c r="AT97" s="118"/>
      <c r="AU97" s="118"/>
      <c r="AV97" s="118"/>
      <c r="AW97" s="118"/>
      <c r="AX97" s="119"/>
    </row>
    <row r="98" spans="1:51" ht="24.75" customHeight="1" thickBot="1" x14ac:dyDescent="0.25">
      <c r="A98" s="106"/>
      <c r="B98" s="107"/>
      <c r="C98" s="150"/>
      <c r="D98" s="151"/>
      <c r="E98" s="73"/>
      <c r="F98" s="73"/>
      <c r="G98" s="73"/>
      <c r="H98" s="74"/>
      <c r="I98" s="74"/>
      <c r="J98" s="152"/>
      <c r="K98" s="152"/>
      <c r="L98" s="152"/>
      <c r="M98" s="153"/>
      <c r="N98" s="154"/>
      <c r="O98" s="155"/>
      <c r="P98" s="156"/>
      <c r="Q98" s="156"/>
      <c r="R98" s="156"/>
      <c r="S98" s="156"/>
      <c r="T98" s="156"/>
      <c r="U98" s="156"/>
      <c r="V98" s="156"/>
      <c r="W98" s="156"/>
      <c r="X98" s="156"/>
      <c r="Y98" s="156"/>
      <c r="Z98" s="156"/>
      <c r="AA98" s="156"/>
      <c r="AB98" s="156"/>
      <c r="AC98" s="156"/>
      <c r="AD98" s="156"/>
      <c r="AE98" s="156"/>
      <c r="AF98" s="157"/>
      <c r="AG98" s="99"/>
      <c r="AH98" s="100"/>
      <c r="AI98" s="100"/>
      <c r="AJ98" s="100"/>
      <c r="AK98" s="100"/>
      <c r="AL98" s="100"/>
      <c r="AM98" s="100"/>
      <c r="AN98" s="100"/>
      <c r="AO98" s="100"/>
      <c r="AP98" s="100"/>
      <c r="AQ98" s="100"/>
      <c r="AR98" s="100"/>
      <c r="AS98" s="100"/>
      <c r="AT98" s="100"/>
      <c r="AU98" s="100"/>
      <c r="AV98" s="100"/>
      <c r="AW98" s="100"/>
      <c r="AX98" s="101"/>
    </row>
    <row r="99" spans="1:51" ht="24.75" customHeight="1" x14ac:dyDescent="0.2">
      <c r="A99" s="83" t="s">
        <v>24</v>
      </c>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5"/>
    </row>
    <row r="100" spans="1:51" ht="67.5" customHeight="1" thickBot="1" x14ac:dyDescent="0.25">
      <c r="A100" s="86"/>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8"/>
    </row>
    <row r="101" spans="1:51" ht="24.75" customHeight="1" x14ac:dyDescent="0.2">
      <c r="A101" s="89" t="s">
        <v>193</v>
      </c>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1"/>
    </row>
    <row r="102" spans="1:51" ht="24.75" customHeight="1" x14ac:dyDescent="0.2">
      <c r="A102" s="92" t="s">
        <v>224</v>
      </c>
      <c r="B102" s="93"/>
      <c r="C102" s="93"/>
      <c r="D102" s="94"/>
      <c r="E102" s="69"/>
      <c r="F102" s="70"/>
      <c r="G102" s="70"/>
      <c r="H102" s="70"/>
      <c r="I102" s="70"/>
      <c r="J102" s="70"/>
      <c r="K102" s="70"/>
      <c r="L102" s="70"/>
      <c r="M102" s="70"/>
      <c r="N102" s="70"/>
      <c r="O102" s="70"/>
      <c r="P102" s="71"/>
      <c r="Q102" s="69"/>
      <c r="R102" s="70"/>
      <c r="S102" s="70"/>
      <c r="T102" s="70"/>
      <c r="U102" s="70"/>
      <c r="V102" s="70"/>
      <c r="W102" s="70"/>
      <c r="X102" s="70"/>
      <c r="Y102" s="70"/>
      <c r="Z102" s="70"/>
      <c r="AA102" s="70"/>
      <c r="AB102" s="71"/>
      <c r="AC102" s="69"/>
      <c r="AD102" s="70"/>
      <c r="AE102" s="70"/>
      <c r="AF102" s="70"/>
      <c r="AG102" s="70"/>
      <c r="AH102" s="70"/>
      <c r="AI102" s="70"/>
      <c r="AJ102" s="70"/>
      <c r="AK102" s="70"/>
      <c r="AL102" s="70"/>
      <c r="AM102" s="70"/>
      <c r="AN102" s="71"/>
      <c r="AO102" s="69"/>
      <c r="AP102" s="70"/>
      <c r="AQ102" s="70"/>
      <c r="AR102" s="70"/>
      <c r="AS102" s="70"/>
      <c r="AT102" s="70"/>
      <c r="AU102" s="70"/>
      <c r="AV102" s="70"/>
      <c r="AW102" s="70"/>
      <c r="AX102" s="72"/>
      <c r="AY102" s="45"/>
    </row>
    <row r="103" spans="1:51" ht="24.75" customHeight="1" x14ac:dyDescent="0.2">
      <c r="A103" s="55" t="s">
        <v>223</v>
      </c>
      <c r="B103" s="55"/>
      <c r="C103" s="55"/>
      <c r="D103" s="55"/>
      <c r="E103" s="69"/>
      <c r="F103" s="70"/>
      <c r="G103" s="70"/>
      <c r="H103" s="70"/>
      <c r="I103" s="70"/>
      <c r="J103" s="70"/>
      <c r="K103" s="70"/>
      <c r="L103" s="70"/>
      <c r="M103" s="70"/>
      <c r="N103" s="70"/>
      <c r="O103" s="70"/>
      <c r="P103" s="71"/>
      <c r="Q103" s="69"/>
      <c r="R103" s="70"/>
      <c r="S103" s="70"/>
      <c r="T103" s="70"/>
      <c r="U103" s="70"/>
      <c r="V103" s="70"/>
      <c r="W103" s="70"/>
      <c r="X103" s="70"/>
      <c r="Y103" s="70"/>
      <c r="Z103" s="70"/>
      <c r="AA103" s="70"/>
      <c r="AB103" s="71"/>
      <c r="AC103" s="69"/>
      <c r="AD103" s="70"/>
      <c r="AE103" s="70"/>
      <c r="AF103" s="70"/>
      <c r="AG103" s="70"/>
      <c r="AH103" s="70"/>
      <c r="AI103" s="70"/>
      <c r="AJ103" s="70"/>
      <c r="AK103" s="70"/>
      <c r="AL103" s="70"/>
      <c r="AM103" s="70"/>
      <c r="AN103" s="71"/>
      <c r="AO103" s="69"/>
      <c r="AP103" s="70"/>
      <c r="AQ103" s="70"/>
      <c r="AR103" s="70"/>
      <c r="AS103" s="70"/>
      <c r="AT103" s="70"/>
      <c r="AU103" s="70"/>
      <c r="AV103" s="70"/>
      <c r="AW103" s="70"/>
      <c r="AX103" s="72"/>
    </row>
    <row r="104" spans="1:51" ht="24.75" customHeight="1" x14ac:dyDescent="0.2">
      <c r="A104" s="55" t="s">
        <v>222</v>
      </c>
      <c r="B104" s="55"/>
      <c r="C104" s="55"/>
      <c r="D104" s="55"/>
      <c r="E104" s="69"/>
      <c r="F104" s="70"/>
      <c r="G104" s="70"/>
      <c r="H104" s="70"/>
      <c r="I104" s="70"/>
      <c r="J104" s="70"/>
      <c r="K104" s="70"/>
      <c r="L104" s="70"/>
      <c r="M104" s="70"/>
      <c r="N104" s="70"/>
      <c r="O104" s="70"/>
      <c r="P104" s="71"/>
      <c r="Q104" s="69"/>
      <c r="R104" s="70"/>
      <c r="S104" s="70"/>
      <c r="T104" s="70"/>
      <c r="U104" s="70"/>
      <c r="V104" s="70"/>
      <c r="W104" s="70"/>
      <c r="X104" s="70"/>
      <c r="Y104" s="70"/>
      <c r="Z104" s="70"/>
      <c r="AA104" s="70"/>
      <c r="AB104" s="71"/>
      <c r="AC104" s="69"/>
      <c r="AD104" s="70"/>
      <c r="AE104" s="70"/>
      <c r="AF104" s="70"/>
      <c r="AG104" s="70"/>
      <c r="AH104" s="70"/>
      <c r="AI104" s="70"/>
      <c r="AJ104" s="70"/>
      <c r="AK104" s="70"/>
      <c r="AL104" s="70"/>
      <c r="AM104" s="70"/>
      <c r="AN104" s="71"/>
      <c r="AO104" s="69"/>
      <c r="AP104" s="70"/>
      <c r="AQ104" s="70"/>
      <c r="AR104" s="70"/>
      <c r="AS104" s="70"/>
      <c r="AT104" s="70"/>
      <c r="AU104" s="70"/>
      <c r="AV104" s="70"/>
      <c r="AW104" s="70"/>
      <c r="AX104" s="72"/>
    </row>
    <row r="105" spans="1:51" ht="24.75" customHeight="1" x14ac:dyDescent="0.2">
      <c r="A105" s="55" t="s">
        <v>221</v>
      </c>
      <c r="B105" s="55"/>
      <c r="C105" s="55"/>
      <c r="D105" s="55"/>
      <c r="E105" s="69"/>
      <c r="F105" s="70"/>
      <c r="G105" s="70"/>
      <c r="H105" s="70"/>
      <c r="I105" s="70"/>
      <c r="J105" s="70"/>
      <c r="K105" s="70"/>
      <c r="L105" s="70"/>
      <c r="M105" s="70"/>
      <c r="N105" s="70"/>
      <c r="O105" s="70"/>
      <c r="P105" s="71"/>
      <c r="Q105" s="69"/>
      <c r="R105" s="70"/>
      <c r="S105" s="70"/>
      <c r="T105" s="70"/>
      <c r="U105" s="70"/>
      <c r="V105" s="70"/>
      <c r="W105" s="70"/>
      <c r="X105" s="70"/>
      <c r="Y105" s="70"/>
      <c r="Z105" s="70"/>
      <c r="AA105" s="70"/>
      <c r="AB105" s="71"/>
      <c r="AC105" s="69"/>
      <c r="AD105" s="70"/>
      <c r="AE105" s="70"/>
      <c r="AF105" s="70"/>
      <c r="AG105" s="70"/>
      <c r="AH105" s="70"/>
      <c r="AI105" s="70"/>
      <c r="AJ105" s="70"/>
      <c r="AK105" s="70"/>
      <c r="AL105" s="70"/>
      <c r="AM105" s="70"/>
      <c r="AN105" s="71"/>
      <c r="AO105" s="69"/>
      <c r="AP105" s="70"/>
      <c r="AQ105" s="70"/>
      <c r="AR105" s="70"/>
      <c r="AS105" s="70"/>
      <c r="AT105" s="70"/>
      <c r="AU105" s="70"/>
      <c r="AV105" s="70"/>
      <c r="AW105" s="70"/>
      <c r="AX105" s="72"/>
    </row>
    <row r="106" spans="1:51" ht="24.75" customHeight="1" x14ac:dyDescent="0.2">
      <c r="A106" s="55" t="s">
        <v>220</v>
      </c>
      <c r="B106" s="55"/>
      <c r="C106" s="55"/>
      <c r="D106" s="55"/>
      <c r="E106" s="69"/>
      <c r="F106" s="70"/>
      <c r="G106" s="70"/>
      <c r="H106" s="70"/>
      <c r="I106" s="70"/>
      <c r="J106" s="70"/>
      <c r="K106" s="70"/>
      <c r="L106" s="70"/>
      <c r="M106" s="70"/>
      <c r="N106" s="70"/>
      <c r="O106" s="70"/>
      <c r="P106" s="71"/>
      <c r="Q106" s="69"/>
      <c r="R106" s="70"/>
      <c r="S106" s="70"/>
      <c r="T106" s="70"/>
      <c r="U106" s="70"/>
      <c r="V106" s="70"/>
      <c r="W106" s="70"/>
      <c r="X106" s="70"/>
      <c r="Y106" s="70"/>
      <c r="Z106" s="70"/>
      <c r="AA106" s="70"/>
      <c r="AB106" s="71"/>
      <c r="AC106" s="69"/>
      <c r="AD106" s="70"/>
      <c r="AE106" s="70"/>
      <c r="AF106" s="70"/>
      <c r="AG106" s="70"/>
      <c r="AH106" s="70"/>
      <c r="AI106" s="70"/>
      <c r="AJ106" s="70"/>
      <c r="AK106" s="70"/>
      <c r="AL106" s="70"/>
      <c r="AM106" s="70"/>
      <c r="AN106" s="71"/>
      <c r="AO106" s="69"/>
      <c r="AP106" s="70"/>
      <c r="AQ106" s="70"/>
      <c r="AR106" s="70"/>
      <c r="AS106" s="70"/>
      <c r="AT106" s="70"/>
      <c r="AU106" s="70"/>
      <c r="AV106" s="70"/>
      <c r="AW106" s="70"/>
      <c r="AX106" s="72"/>
    </row>
    <row r="107" spans="1:51" ht="24.75" customHeight="1" x14ac:dyDescent="0.2">
      <c r="A107" s="55" t="s">
        <v>219</v>
      </c>
      <c r="B107" s="55"/>
      <c r="C107" s="55"/>
      <c r="D107" s="55"/>
      <c r="E107" s="69"/>
      <c r="F107" s="70"/>
      <c r="G107" s="70"/>
      <c r="H107" s="70"/>
      <c r="I107" s="70"/>
      <c r="J107" s="70"/>
      <c r="K107" s="70"/>
      <c r="L107" s="70"/>
      <c r="M107" s="70"/>
      <c r="N107" s="70"/>
      <c r="O107" s="70"/>
      <c r="P107" s="71"/>
      <c r="Q107" s="69"/>
      <c r="R107" s="70"/>
      <c r="S107" s="70"/>
      <c r="T107" s="70"/>
      <c r="U107" s="70"/>
      <c r="V107" s="70"/>
      <c r="W107" s="70"/>
      <c r="X107" s="70"/>
      <c r="Y107" s="70"/>
      <c r="Z107" s="70"/>
      <c r="AA107" s="70"/>
      <c r="AB107" s="71"/>
      <c r="AC107" s="69"/>
      <c r="AD107" s="70"/>
      <c r="AE107" s="70"/>
      <c r="AF107" s="70"/>
      <c r="AG107" s="70"/>
      <c r="AH107" s="70"/>
      <c r="AI107" s="70"/>
      <c r="AJ107" s="70"/>
      <c r="AK107" s="70"/>
      <c r="AL107" s="70"/>
      <c r="AM107" s="70"/>
      <c r="AN107" s="71"/>
      <c r="AO107" s="69"/>
      <c r="AP107" s="70"/>
      <c r="AQ107" s="70"/>
      <c r="AR107" s="70"/>
      <c r="AS107" s="70"/>
      <c r="AT107" s="70"/>
      <c r="AU107" s="70"/>
      <c r="AV107" s="70"/>
      <c r="AW107" s="70"/>
      <c r="AX107" s="72"/>
    </row>
    <row r="108" spans="1:51" ht="24.75" customHeight="1" x14ac:dyDescent="0.2">
      <c r="A108" s="55" t="s">
        <v>218</v>
      </c>
      <c r="B108" s="55"/>
      <c r="C108" s="55"/>
      <c r="D108" s="55"/>
      <c r="E108" s="69"/>
      <c r="F108" s="70"/>
      <c r="G108" s="70"/>
      <c r="H108" s="70"/>
      <c r="I108" s="70"/>
      <c r="J108" s="70"/>
      <c r="K108" s="70"/>
      <c r="L108" s="70"/>
      <c r="M108" s="70"/>
      <c r="N108" s="70"/>
      <c r="O108" s="70"/>
      <c r="P108" s="71"/>
      <c r="Q108" s="69"/>
      <c r="R108" s="70"/>
      <c r="S108" s="70"/>
      <c r="T108" s="70"/>
      <c r="U108" s="70"/>
      <c r="V108" s="70"/>
      <c r="W108" s="70"/>
      <c r="X108" s="70"/>
      <c r="Y108" s="70"/>
      <c r="Z108" s="70"/>
      <c r="AA108" s="70"/>
      <c r="AB108" s="71"/>
      <c r="AC108" s="69"/>
      <c r="AD108" s="70"/>
      <c r="AE108" s="70"/>
      <c r="AF108" s="70"/>
      <c r="AG108" s="70"/>
      <c r="AH108" s="70"/>
      <c r="AI108" s="70"/>
      <c r="AJ108" s="70"/>
      <c r="AK108" s="70"/>
      <c r="AL108" s="70"/>
      <c r="AM108" s="70"/>
      <c r="AN108" s="71"/>
      <c r="AO108" s="69"/>
      <c r="AP108" s="70"/>
      <c r="AQ108" s="70"/>
      <c r="AR108" s="70"/>
      <c r="AS108" s="70"/>
      <c r="AT108" s="70"/>
      <c r="AU108" s="70"/>
      <c r="AV108" s="70"/>
      <c r="AW108" s="70"/>
      <c r="AX108" s="72"/>
    </row>
    <row r="109" spans="1:51" ht="24.75" customHeight="1" x14ac:dyDescent="0.2">
      <c r="A109" s="55" t="s">
        <v>217</v>
      </c>
      <c r="B109" s="55"/>
      <c r="C109" s="55"/>
      <c r="D109" s="55"/>
      <c r="E109" s="69"/>
      <c r="F109" s="70"/>
      <c r="G109" s="70"/>
      <c r="H109" s="70"/>
      <c r="I109" s="70"/>
      <c r="J109" s="70"/>
      <c r="K109" s="70"/>
      <c r="L109" s="70"/>
      <c r="M109" s="70"/>
      <c r="N109" s="70"/>
      <c r="O109" s="70"/>
      <c r="P109" s="71"/>
      <c r="Q109" s="69"/>
      <c r="R109" s="70"/>
      <c r="S109" s="70"/>
      <c r="T109" s="70"/>
      <c r="U109" s="70"/>
      <c r="V109" s="70"/>
      <c r="W109" s="70"/>
      <c r="X109" s="70"/>
      <c r="Y109" s="70"/>
      <c r="Z109" s="70"/>
      <c r="AA109" s="70"/>
      <c r="AB109" s="71"/>
      <c r="AC109" s="69"/>
      <c r="AD109" s="70"/>
      <c r="AE109" s="70"/>
      <c r="AF109" s="70"/>
      <c r="AG109" s="70"/>
      <c r="AH109" s="70"/>
      <c r="AI109" s="70"/>
      <c r="AJ109" s="70"/>
      <c r="AK109" s="70"/>
      <c r="AL109" s="70"/>
      <c r="AM109" s="70"/>
      <c r="AN109" s="71"/>
      <c r="AO109" s="69"/>
      <c r="AP109" s="70"/>
      <c r="AQ109" s="70"/>
      <c r="AR109" s="70"/>
      <c r="AS109" s="70"/>
      <c r="AT109" s="70"/>
      <c r="AU109" s="70"/>
      <c r="AV109" s="70"/>
      <c r="AW109" s="70"/>
      <c r="AX109" s="72"/>
    </row>
    <row r="110" spans="1:51" ht="24.75" customHeight="1" x14ac:dyDescent="0.2">
      <c r="A110" s="55" t="s">
        <v>361</v>
      </c>
      <c r="B110" s="55"/>
      <c r="C110" s="55"/>
      <c r="D110" s="55"/>
      <c r="E110" s="68"/>
      <c r="F110" s="58"/>
      <c r="G110" s="58"/>
      <c r="H110" s="48" t="str">
        <f>IF(E110="","","-")</f>
        <v/>
      </c>
      <c r="I110" s="58"/>
      <c r="J110" s="58"/>
      <c r="K110" s="48" t="str">
        <f>IF(I110="","","-")</f>
        <v/>
      </c>
      <c r="L110" s="60"/>
      <c r="M110" s="60"/>
      <c r="N110" s="48" t="str">
        <f>IF(O110="","","-")</f>
        <v/>
      </c>
      <c r="O110" s="66"/>
      <c r="P110" s="67"/>
      <c r="Q110" s="68"/>
      <c r="R110" s="58"/>
      <c r="S110" s="58"/>
      <c r="T110" s="48" t="str">
        <f>IF(Q110="","","-")</f>
        <v/>
      </c>
      <c r="U110" s="58"/>
      <c r="V110" s="58"/>
      <c r="W110" s="48" t="str">
        <f>IF(U110="","","-")</f>
        <v/>
      </c>
      <c r="X110" s="60"/>
      <c r="Y110" s="60"/>
      <c r="Z110" s="48" t="str">
        <f>IF(AA110="","","-")</f>
        <v/>
      </c>
      <c r="AA110" s="66"/>
      <c r="AB110" s="67"/>
      <c r="AC110" s="68"/>
      <c r="AD110" s="58"/>
      <c r="AE110" s="58"/>
      <c r="AF110" s="48" t="str">
        <f>IF(AC110="","","-")</f>
        <v/>
      </c>
      <c r="AG110" s="58"/>
      <c r="AH110" s="58"/>
      <c r="AI110" s="48" t="str">
        <f>IF(AG110="","","-")</f>
        <v/>
      </c>
      <c r="AJ110" s="60"/>
      <c r="AK110" s="60"/>
      <c r="AL110" s="48" t="str">
        <f>IF(AM110="","","-")</f>
        <v/>
      </c>
      <c r="AM110" s="66"/>
      <c r="AN110" s="67"/>
      <c r="AO110" s="68"/>
      <c r="AP110" s="58"/>
      <c r="AQ110" s="48" t="str">
        <f>IF(AO110="","","-")</f>
        <v/>
      </c>
      <c r="AR110" s="58"/>
      <c r="AS110" s="58"/>
      <c r="AT110" s="48" t="str">
        <f>IF(AR110="","","-")</f>
        <v/>
      </c>
      <c r="AU110" s="60"/>
      <c r="AV110" s="60"/>
      <c r="AW110" s="48" t="str">
        <f>IF(AX110="","","-")</f>
        <v/>
      </c>
      <c r="AX110" s="50"/>
    </row>
    <row r="111" spans="1:51" ht="24.75" customHeight="1" x14ac:dyDescent="0.2">
      <c r="A111" s="55" t="s">
        <v>532</v>
      </c>
      <c r="B111" s="55"/>
      <c r="C111" s="55"/>
      <c r="D111" s="55"/>
      <c r="E111" s="68"/>
      <c r="F111" s="58"/>
      <c r="G111" s="58"/>
      <c r="H111" s="48"/>
      <c r="I111" s="58"/>
      <c r="J111" s="58"/>
      <c r="K111" s="48"/>
      <c r="L111" s="60"/>
      <c r="M111" s="60"/>
      <c r="N111" s="48" t="str">
        <f>IF(O111="","","-")</f>
        <v/>
      </c>
      <c r="O111" s="66"/>
      <c r="P111" s="67"/>
      <c r="Q111" s="68"/>
      <c r="R111" s="58"/>
      <c r="S111" s="58"/>
      <c r="T111" s="48" t="str">
        <f>IF(Q111="","","-")</f>
        <v/>
      </c>
      <c r="U111" s="58"/>
      <c r="V111" s="58"/>
      <c r="W111" s="48" t="str">
        <f>IF(U111="","","-")</f>
        <v/>
      </c>
      <c r="X111" s="60"/>
      <c r="Y111" s="60"/>
      <c r="Z111" s="48" t="str">
        <f>IF(AA111="","","-")</f>
        <v/>
      </c>
      <c r="AA111" s="66"/>
      <c r="AB111" s="67"/>
      <c r="AC111" s="68"/>
      <c r="AD111" s="58"/>
      <c r="AE111" s="58"/>
      <c r="AF111" s="48" t="str">
        <f>IF(AC111="","","-")</f>
        <v/>
      </c>
      <c r="AG111" s="58"/>
      <c r="AH111" s="58"/>
      <c r="AI111" s="48" t="str">
        <f>IF(AG111="","","-")</f>
        <v/>
      </c>
      <c r="AJ111" s="60"/>
      <c r="AK111" s="60"/>
      <c r="AL111" s="48" t="str">
        <f>IF(AM111="","","-")</f>
        <v/>
      </c>
      <c r="AM111" s="66"/>
      <c r="AN111" s="67"/>
      <c r="AO111" s="68"/>
      <c r="AP111" s="58"/>
      <c r="AQ111" s="48" t="str">
        <f>IF(AO111="","","-")</f>
        <v/>
      </c>
      <c r="AR111" s="58"/>
      <c r="AS111" s="58"/>
      <c r="AT111" s="48" t="str">
        <f>IF(AR111="","","-")</f>
        <v/>
      </c>
      <c r="AU111" s="60"/>
      <c r="AV111" s="60"/>
      <c r="AW111" s="48" t="str">
        <f>IF(AX111="","","-")</f>
        <v/>
      </c>
      <c r="AX111" s="50"/>
    </row>
    <row r="112" spans="1:51" ht="24.75" customHeight="1" x14ac:dyDescent="0.2">
      <c r="A112" s="55" t="s">
        <v>329</v>
      </c>
      <c r="B112" s="55"/>
      <c r="C112" s="55"/>
      <c r="D112" s="55"/>
      <c r="E112" s="64"/>
      <c r="F112" s="59"/>
      <c r="G112" s="58"/>
      <c r="H112" s="58"/>
      <c r="I112" s="58"/>
      <c r="J112" s="59"/>
      <c r="K112" s="59"/>
      <c r="L112" s="60"/>
      <c r="M112" s="60"/>
      <c r="N112" s="60"/>
      <c r="O112" s="59"/>
      <c r="P112" s="59"/>
      <c r="Q112" s="64"/>
      <c r="R112" s="59"/>
      <c r="S112" s="58"/>
      <c r="T112" s="58"/>
      <c r="U112" s="58"/>
      <c r="V112" s="59"/>
      <c r="W112" s="59"/>
      <c r="X112" s="60"/>
      <c r="Y112" s="60"/>
      <c r="Z112" s="60"/>
      <c r="AA112" s="59"/>
      <c r="AB112" s="65"/>
      <c r="AC112" s="64"/>
      <c r="AD112" s="59"/>
      <c r="AE112" s="58"/>
      <c r="AF112" s="58"/>
      <c r="AG112" s="58"/>
      <c r="AH112" s="59"/>
      <c r="AI112" s="59"/>
      <c r="AJ112" s="60"/>
      <c r="AK112" s="60"/>
      <c r="AL112" s="60"/>
      <c r="AM112" s="59"/>
      <c r="AN112" s="65"/>
      <c r="AO112" s="64"/>
      <c r="AP112" s="59"/>
      <c r="AQ112" s="58"/>
      <c r="AR112" s="58"/>
      <c r="AS112" s="58"/>
      <c r="AT112" s="59"/>
      <c r="AU112" s="59"/>
      <c r="AV112" s="60"/>
      <c r="AW112" s="60"/>
      <c r="AX112" s="50"/>
    </row>
    <row r="113" spans="1:50" ht="28.35" customHeight="1" x14ac:dyDescent="0.2">
      <c r="A113" s="61" t="s">
        <v>212</v>
      </c>
      <c r="B113" s="62"/>
      <c r="C113" s="62"/>
      <c r="D113" s="62"/>
      <c r="E113" s="62"/>
      <c r="F113" s="63"/>
      <c r="G113" s="36" t="s">
        <v>533</v>
      </c>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2">
      <c r="A114" s="61"/>
      <c r="B114" s="62"/>
      <c r="C114" s="62"/>
      <c r="D114" s="62"/>
      <c r="E114" s="62"/>
      <c r="F114" s="63"/>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2">
      <c r="A115" s="61"/>
      <c r="B115" s="62"/>
      <c r="C115" s="62"/>
      <c r="D115" s="62"/>
      <c r="E115" s="62"/>
      <c r="F115" s="63"/>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2">
      <c r="A116" s="61"/>
      <c r="B116" s="62"/>
      <c r="C116" s="62"/>
      <c r="D116" s="62"/>
      <c r="E116" s="62"/>
      <c r="F116" s="63"/>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7.75" customHeight="1" x14ac:dyDescent="0.2">
      <c r="A117" s="61"/>
      <c r="B117" s="62"/>
      <c r="C117" s="62"/>
      <c r="D117" s="62"/>
      <c r="E117" s="62"/>
      <c r="F117" s="63"/>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2">
      <c r="A118" s="61"/>
      <c r="B118" s="62"/>
      <c r="C118" s="62"/>
      <c r="D118" s="62"/>
      <c r="E118" s="62"/>
      <c r="F118" s="63"/>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2">
      <c r="A119" s="61"/>
      <c r="B119" s="62"/>
      <c r="C119" s="62"/>
      <c r="D119" s="62"/>
      <c r="E119" s="62"/>
      <c r="F119" s="63"/>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7.75" customHeight="1" x14ac:dyDescent="0.2">
      <c r="A120" s="61"/>
      <c r="B120" s="62"/>
      <c r="C120" s="62"/>
      <c r="D120" s="62"/>
      <c r="E120" s="62"/>
      <c r="F120" s="63"/>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8.35" customHeight="1" x14ac:dyDescent="0.2">
      <c r="A121" s="61"/>
      <c r="B121" s="62"/>
      <c r="C121" s="62"/>
      <c r="D121" s="62"/>
      <c r="E121" s="62"/>
      <c r="F121" s="63"/>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8.35" customHeight="1" x14ac:dyDescent="0.2">
      <c r="A122" s="61"/>
      <c r="B122" s="62"/>
      <c r="C122" s="62"/>
      <c r="D122" s="62"/>
      <c r="E122" s="62"/>
      <c r="F122" s="63"/>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sheetData>
  <sheetProtection formatRows="0"/>
  <dataConsolidate link="1"/>
  <mergeCells count="60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P45:X46"/>
    <mergeCell ref="Y45:AA46"/>
    <mergeCell ref="AB45:AD46"/>
    <mergeCell ref="AE45:AH46"/>
    <mergeCell ref="AI45:AL46"/>
    <mergeCell ref="AM45:AP46"/>
    <mergeCell ref="A38:F39"/>
    <mergeCell ref="G38:AX39"/>
    <mergeCell ref="A40:A54"/>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Y49:AA49"/>
    <mergeCell ref="AB49:AD49"/>
    <mergeCell ref="AE49:AH49"/>
    <mergeCell ref="AI49:AL49"/>
    <mergeCell ref="AM50:AP51"/>
    <mergeCell ref="AQ50:AT50"/>
    <mergeCell ref="AU50:AX50"/>
    <mergeCell ref="AQ51:AR51"/>
    <mergeCell ref="AS51:AT51"/>
    <mergeCell ref="AU51:AV51"/>
    <mergeCell ref="AW51:AX51"/>
    <mergeCell ref="AM49:AP49"/>
    <mergeCell ref="AQ49:AT49"/>
    <mergeCell ref="AU49:AX49"/>
    <mergeCell ref="B50:F54"/>
    <mergeCell ref="G50:O51"/>
    <mergeCell ref="P50:X51"/>
    <mergeCell ref="Y50:AA51"/>
    <mergeCell ref="AB50:AD51"/>
    <mergeCell ref="AE50:AH51"/>
    <mergeCell ref="AI50:AL51"/>
    <mergeCell ref="AM52:AP52"/>
    <mergeCell ref="AQ52:AT52"/>
    <mergeCell ref="AU52:AX52"/>
    <mergeCell ref="Y53:AA53"/>
    <mergeCell ref="AB53:AD53"/>
    <mergeCell ref="AE53:AH53"/>
    <mergeCell ref="AI53:AL53"/>
    <mergeCell ref="AM53:AP53"/>
    <mergeCell ref="AQ53:AT53"/>
    <mergeCell ref="AU53:AX53"/>
    <mergeCell ref="G52:O54"/>
    <mergeCell ref="P52:X54"/>
    <mergeCell ref="Y52:AA52"/>
    <mergeCell ref="AB52:AD52"/>
    <mergeCell ref="AE52:AH52"/>
    <mergeCell ref="AI52:AL52"/>
    <mergeCell ref="Y54:AA54"/>
    <mergeCell ref="AB54:AD54"/>
    <mergeCell ref="AE54:AH54"/>
    <mergeCell ref="AI54:AL54"/>
    <mergeCell ref="AM54:AP54"/>
    <mergeCell ref="AQ54:AT54"/>
    <mergeCell ref="AU54:AX54"/>
    <mergeCell ref="A55:F57"/>
    <mergeCell ref="G55:O55"/>
    <mergeCell ref="P55:X55"/>
    <mergeCell ref="Y55:AA55"/>
    <mergeCell ref="AB55:AD55"/>
    <mergeCell ref="AI56:AL56"/>
    <mergeCell ref="AM56:AP56"/>
    <mergeCell ref="AQ56:AT56"/>
    <mergeCell ref="AU56:AX56"/>
    <mergeCell ref="Y57:AA57"/>
    <mergeCell ref="AB57:AD57"/>
    <mergeCell ref="AE57:AH57"/>
    <mergeCell ref="AI57:AL57"/>
    <mergeCell ref="AM57:AP57"/>
    <mergeCell ref="AQ57:AT57"/>
    <mergeCell ref="AE55:AH55"/>
    <mergeCell ref="AI55:AL55"/>
    <mergeCell ref="AM55:AP55"/>
    <mergeCell ref="AQ55:AT55"/>
    <mergeCell ref="AU55:AX55"/>
    <mergeCell ref="G56:O57"/>
    <mergeCell ref="P56:X57"/>
    <mergeCell ref="Y56:AA56"/>
    <mergeCell ref="AB56:AD56"/>
    <mergeCell ref="AE56:AH56"/>
    <mergeCell ref="Y60:AA60"/>
    <mergeCell ref="AB60:AD60"/>
    <mergeCell ref="AE60:AH60"/>
    <mergeCell ref="AI60:AL60"/>
    <mergeCell ref="AM60:AP60"/>
    <mergeCell ref="AQ60:AX60"/>
    <mergeCell ref="Y59:AA59"/>
    <mergeCell ref="AB59:AD59"/>
    <mergeCell ref="AE59:AH59"/>
    <mergeCell ref="AI59:AL59"/>
    <mergeCell ref="AM59:AP59"/>
    <mergeCell ref="AQ59:AX59"/>
    <mergeCell ref="AU57:AX57"/>
    <mergeCell ref="A58:F60"/>
    <mergeCell ref="G58:X58"/>
    <mergeCell ref="Y58:AA58"/>
    <mergeCell ref="AB58:AD58"/>
    <mergeCell ref="AE58:AH58"/>
    <mergeCell ref="AI58:AL58"/>
    <mergeCell ref="AM58:AP58"/>
    <mergeCell ref="AQ58:AX58"/>
    <mergeCell ref="G59:X60"/>
    <mergeCell ref="A61:F63"/>
    <mergeCell ref="G61:O61"/>
    <mergeCell ref="P61:X61"/>
    <mergeCell ref="Y61:AA61"/>
    <mergeCell ref="AB61:AD61"/>
    <mergeCell ref="AI62:AL62"/>
    <mergeCell ref="AM62:AP62"/>
    <mergeCell ref="AQ62:AT62"/>
    <mergeCell ref="AU62:AX62"/>
    <mergeCell ref="Y63:AA63"/>
    <mergeCell ref="AB63:AD63"/>
    <mergeCell ref="AE63:AH63"/>
    <mergeCell ref="AI63:AL63"/>
    <mergeCell ref="AM63:AP63"/>
    <mergeCell ref="AQ63:AT63"/>
    <mergeCell ref="AE61:AH61"/>
    <mergeCell ref="AI61:AL61"/>
    <mergeCell ref="AM61:AP61"/>
    <mergeCell ref="AQ61:AT61"/>
    <mergeCell ref="AU61:AX61"/>
    <mergeCell ref="G62:O63"/>
    <mergeCell ref="P62:X63"/>
    <mergeCell ref="Y62:AA62"/>
    <mergeCell ref="AB62:AD62"/>
    <mergeCell ref="AE62:AH62"/>
    <mergeCell ref="Y66:AA66"/>
    <mergeCell ref="AB66:AD66"/>
    <mergeCell ref="AE66:AH66"/>
    <mergeCell ref="AI66:AL66"/>
    <mergeCell ref="AM66:AP66"/>
    <mergeCell ref="AQ66:AX66"/>
    <mergeCell ref="Y65:AA65"/>
    <mergeCell ref="AB65:AD65"/>
    <mergeCell ref="AE65:AH65"/>
    <mergeCell ref="AI65:AL65"/>
    <mergeCell ref="AM65:AP65"/>
    <mergeCell ref="AQ65:AX65"/>
    <mergeCell ref="AU63:AX63"/>
    <mergeCell ref="A64:F66"/>
    <mergeCell ref="G64:X64"/>
    <mergeCell ref="Y64:AA64"/>
    <mergeCell ref="AB64:AD64"/>
    <mergeCell ref="AE64:AH64"/>
    <mergeCell ref="AI64:AL64"/>
    <mergeCell ref="AM64:AP64"/>
    <mergeCell ref="AQ64:AX64"/>
    <mergeCell ref="G65:X66"/>
    <mergeCell ref="A67:F69"/>
    <mergeCell ref="G67:O67"/>
    <mergeCell ref="P67:X67"/>
    <mergeCell ref="Y67:AA67"/>
    <mergeCell ref="AB67:AD67"/>
    <mergeCell ref="AI68:AL68"/>
    <mergeCell ref="AM68:AP68"/>
    <mergeCell ref="AQ68:AT68"/>
    <mergeCell ref="AU68:AX68"/>
    <mergeCell ref="Y69:AA69"/>
    <mergeCell ref="AB69:AD69"/>
    <mergeCell ref="AE69:AH69"/>
    <mergeCell ref="AI69:AL69"/>
    <mergeCell ref="AM69:AP69"/>
    <mergeCell ref="AQ69:AT69"/>
    <mergeCell ref="AE67:AH67"/>
    <mergeCell ref="AI67:AL67"/>
    <mergeCell ref="AM67:AP67"/>
    <mergeCell ref="AQ67:AT67"/>
    <mergeCell ref="AU67:AX67"/>
    <mergeCell ref="G68:O69"/>
    <mergeCell ref="P68:X69"/>
    <mergeCell ref="Y68:AA68"/>
    <mergeCell ref="AB68:AD68"/>
    <mergeCell ref="AE68:AH68"/>
    <mergeCell ref="Y72:AA72"/>
    <mergeCell ref="AB72:AD72"/>
    <mergeCell ref="AE72:AH72"/>
    <mergeCell ref="AI72:AL72"/>
    <mergeCell ref="AM72:AP72"/>
    <mergeCell ref="AQ72:AX72"/>
    <mergeCell ref="Y71:AA71"/>
    <mergeCell ref="AB71:AD71"/>
    <mergeCell ref="AE71:AH71"/>
    <mergeCell ref="AI71:AL71"/>
    <mergeCell ref="AM71:AP71"/>
    <mergeCell ref="AQ71:AX71"/>
    <mergeCell ref="AU69:AX69"/>
    <mergeCell ref="A70:F72"/>
    <mergeCell ref="G70:X70"/>
    <mergeCell ref="Y70:AA70"/>
    <mergeCell ref="AB70:AD70"/>
    <mergeCell ref="AE70:AH70"/>
    <mergeCell ref="AI70:AL70"/>
    <mergeCell ref="AM70:AP70"/>
    <mergeCell ref="AQ70:AX70"/>
    <mergeCell ref="G71:X72"/>
    <mergeCell ref="AD79:AF79"/>
    <mergeCell ref="E80:AC80"/>
    <mergeCell ref="AD80:AF80"/>
    <mergeCell ref="C81:AC81"/>
    <mergeCell ref="AD81:AF81"/>
    <mergeCell ref="AG81:AX81"/>
    <mergeCell ref="AG76:AX76"/>
    <mergeCell ref="C77:AC77"/>
    <mergeCell ref="AD77:AF77"/>
    <mergeCell ref="AG77:AX77"/>
    <mergeCell ref="A78:B87"/>
    <mergeCell ref="C78:AC78"/>
    <mergeCell ref="AD78:AF78"/>
    <mergeCell ref="AG78:AX80"/>
    <mergeCell ref="C79:D80"/>
    <mergeCell ref="E79:AC79"/>
    <mergeCell ref="A73:AX73"/>
    <mergeCell ref="C74:AC74"/>
    <mergeCell ref="AD74:AF74"/>
    <mergeCell ref="AG74:AX74"/>
    <mergeCell ref="A75:B77"/>
    <mergeCell ref="C75:AC75"/>
    <mergeCell ref="AD75:AF75"/>
    <mergeCell ref="AG75:AX75"/>
    <mergeCell ref="C76:AC76"/>
    <mergeCell ref="AD76:AF76"/>
    <mergeCell ref="C86:AC86"/>
    <mergeCell ref="AD86:AF86"/>
    <mergeCell ref="AG86:AX86"/>
    <mergeCell ref="C87:AC87"/>
    <mergeCell ref="AD87:AF87"/>
    <mergeCell ref="AG87:AX87"/>
    <mergeCell ref="C84:AC84"/>
    <mergeCell ref="AD84:AF84"/>
    <mergeCell ref="AG84:AX84"/>
    <mergeCell ref="C85:AC85"/>
    <mergeCell ref="AD85:AF85"/>
    <mergeCell ref="AG85:AX85"/>
    <mergeCell ref="C82:AC82"/>
    <mergeCell ref="AD82:AF82"/>
    <mergeCell ref="AG82:AX82"/>
    <mergeCell ref="C83:AC83"/>
    <mergeCell ref="AD83:AF83"/>
    <mergeCell ref="AG83:AX83"/>
    <mergeCell ref="E94:G94"/>
    <mergeCell ref="H94:I94"/>
    <mergeCell ref="J94:L94"/>
    <mergeCell ref="M94:N94"/>
    <mergeCell ref="O94:AF94"/>
    <mergeCell ref="H95:I95"/>
    <mergeCell ref="J95:L95"/>
    <mergeCell ref="M95:N95"/>
    <mergeCell ref="C91:AC91"/>
    <mergeCell ref="AD91:AF91"/>
    <mergeCell ref="AG91:AX91"/>
    <mergeCell ref="A92:B98"/>
    <mergeCell ref="C92:AC92"/>
    <mergeCell ref="AD92:AF92"/>
    <mergeCell ref="AG92:AX98"/>
    <mergeCell ref="C93:N93"/>
    <mergeCell ref="O93:AF93"/>
    <mergeCell ref="C94:D94"/>
    <mergeCell ref="A88:B91"/>
    <mergeCell ref="C88:AC88"/>
    <mergeCell ref="AD88:AF88"/>
    <mergeCell ref="AG88:AX88"/>
    <mergeCell ref="C89:AC89"/>
    <mergeCell ref="AD89:AF89"/>
    <mergeCell ref="AG89:AX89"/>
    <mergeCell ref="C90:AC90"/>
    <mergeCell ref="AD90:AF90"/>
    <mergeCell ref="AG90:AX90"/>
    <mergeCell ref="C98:D98"/>
    <mergeCell ref="E98:G98"/>
    <mergeCell ref="H98:I98"/>
    <mergeCell ref="J98:L98"/>
    <mergeCell ref="M98:N98"/>
    <mergeCell ref="O98:AF98"/>
    <mergeCell ref="C97:D97"/>
    <mergeCell ref="A103:D103"/>
    <mergeCell ref="E103:P103"/>
    <mergeCell ref="Q103:AB103"/>
    <mergeCell ref="AC103:AN103"/>
    <mergeCell ref="AO103:AX103"/>
    <mergeCell ref="A104:D104"/>
    <mergeCell ref="E104:P104"/>
    <mergeCell ref="Q104:AB104"/>
    <mergeCell ref="AC104:AN104"/>
    <mergeCell ref="AO104:AX104"/>
    <mergeCell ref="E97:G97"/>
    <mergeCell ref="H97:I97"/>
    <mergeCell ref="J97:L97"/>
    <mergeCell ref="M97:N97"/>
    <mergeCell ref="O97:AF97"/>
    <mergeCell ref="O95:AF95"/>
    <mergeCell ref="C96:D96"/>
    <mergeCell ref="E96:G96"/>
    <mergeCell ref="H96:I96"/>
    <mergeCell ref="J96:L96"/>
    <mergeCell ref="M96:N96"/>
    <mergeCell ref="O96:AF96"/>
    <mergeCell ref="A99:AX99"/>
    <mergeCell ref="A100:AX100"/>
    <mergeCell ref="A101:AX101"/>
    <mergeCell ref="A102:D102"/>
    <mergeCell ref="E102:P102"/>
    <mergeCell ref="Q102:AB102"/>
    <mergeCell ref="AC102:AN102"/>
    <mergeCell ref="AO102:AX102"/>
    <mergeCell ref="C95:D95"/>
    <mergeCell ref="E95:G95"/>
    <mergeCell ref="A107:D107"/>
    <mergeCell ref="E107:P107"/>
    <mergeCell ref="Q107:AB107"/>
    <mergeCell ref="AC107:AN107"/>
    <mergeCell ref="AO107:AX107"/>
    <mergeCell ref="A108:D108"/>
    <mergeCell ref="E108:P108"/>
    <mergeCell ref="Q108:AB108"/>
    <mergeCell ref="AC108:AN108"/>
    <mergeCell ref="AO108:AX108"/>
    <mergeCell ref="A105:D105"/>
    <mergeCell ref="E105:P105"/>
    <mergeCell ref="Q105:AB105"/>
    <mergeCell ref="AC105:AN105"/>
    <mergeCell ref="AO105:AX105"/>
    <mergeCell ref="A106:D106"/>
    <mergeCell ref="E106:P106"/>
    <mergeCell ref="Q106:AB106"/>
    <mergeCell ref="AC106:AN106"/>
    <mergeCell ref="AO106:AX106"/>
    <mergeCell ref="AJ110:AK110"/>
    <mergeCell ref="AM110:AN110"/>
    <mergeCell ref="AO110:AP110"/>
    <mergeCell ref="AR110:AS110"/>
    <mergeCell ref="AU110:AV110"/>
    <mergeCell ref="A111:D111"/>
    <mergeCell ref="E111:G111"/>
    <mergeCell ref="I111:J111"/>
    <mergeCell ref="L111:M111"/>
    <mergeCell ref="O111:P111"/>
    <mergeCell ref="Q110:S110"/>
    <mergeCell ref="U110:V110"/>
    <mergeCell ref="X110:Y110"/>
    <mergeCell ref="AA110:AB110"/>
    <mergeCell ref="AC110:AE110"/>
    <mergeCell ref="AG110:AH110"/>
    <mergeCell ref="A109:D109"/>
    <mergeCell ref="E109:P109"/>
    <mergeCell ref="Q109:AB109"/>
    <mergeCell ref="AC109:AN109"/>
    <mergeCell ref="AO109:AX109"/>
    <mergeCell ref="A110:D110"/>
    <mergeCell ref="E110:G110"/>
    <mergeCell ref="I110:J110"/>
    <mergeCell ref="L110:M110"/>
    <mergeCell ref="O110:P110"/>
    <mergeCell ref="AJ111:AK111"/>
    <mergeCell ref="AM111:AN111"/>
    <mergeCell ref="AO111:AP111"/>
    <mergeCell ref="AR111:AS111"/>
    <mergeCell ref="AU111:AV111"/>
    <mergeCell ref="A112:D112"/>
    <mergeCell ref="E112:F112"/>
    <mergeCell ref="G112:I112"/>
    <mergeCell ref="J112:K112"/>
    <mergeCell ref="L112:N112"/>
    <mergeCell ref="Q111:S111"/>
    <mergeCell ref="U111:V111"/>
    <mergeCell ref="X111:Y111"/>
    <mergeCell ref="AA111:AB111"/>
    <mergeCell ref="AC111:AE111"/>
    <mergeCell ref="AG111:AH111"/>
    <mergeCell ref="AQ112:AS112"/>
    <mergeCell ref="AT112:AU112"/>
    <mergeCell ref="AV112:AW112"/>
    <mergeCell ref="A113:F122"/>
    <mergeCell ref="AC112:AD112"/>
    <mergeCell ref="AE112:AG112"/>
    <mergeCell ref="AH112:AI112"/>
    <mergeCell ref="AJ112:AL112"/>
    <mergeCell ref="AM112:AN112"/>
    <mergeCell ref="AO112:AP112"/>
    <mergeCell ref="O112:P112"/>
    <mergeCell ref="Q112:R112"/>
    <mergeCell ref="S112:U112"/>
    <mergeCell ref="V112:W112"/>
    <mergeCell ref="X112:Z112"/>
    <mergeCell ref="AA112:AB112"/>
    <mergeCell ref="P14:V14"/>
    <mergeCell ref="W14:AC14"/>
    <mergeCell ref="AD14:AJ14"/>
    <mergeCell ref="AK14:AQ14"/>
  </mergeCells>
  <phoneticPr fontId="6"/>
  <conditionalFormatting sqref="P15:AQ15 P25:V25 W24">
    <cfRule type="expression" dxfId="175" priority="919">
      <formula>IF(RIGHT(TEXT(P15,"0.#"),1)=".",FALSE,TRUE)</formula>
    </cfRule>
    <cfRule type="expression" dxfId="174" priority="920">
      <formula>IF(RIGHT(TEXT(P15,"0.#"),1)=".",TRUE,FALSE)</formula>
    </cfRule>
  </conditionalFormatting>
  <conditionalFormatting sqref="P19:AQ19">
    <cfRule type="expression" dxfId="173" priority="917">
      <formula>IF(RIGHT(TEXT(P19,"0.#"),1)=".",FALSE,TRUE)</formula>
    </cfRule>
    <cfRule type="expression" dxfId="172" priority="918">
      <formula>IF(RIGHT(TEXT(P19,"0.#"),1)=".",TRUE,FALSE)</formula>
    </cfRule>
  </conditionalFormatting>
  <conditionalFormatting sqref="P16:AQ18 P13:AQ14">
    <cfRule type="expression" dxfId="171" priority="911">
      <formula>IF(RIGHT(TEXT(P13,"0.#"),1)=".",FALSE,TRUE)</formula>
    </cfRule>
    <cfRule type="expression" dxfId="170" priority="912">
      <formula>IF(RIGHT(TEXT(P13,"0.#"),1)=".",TRUE,FALSE)</formula>
    </cfRule>
  </conditionalFormatting>
  <conditionalFormatting sqref="P20:AJ20">
    <cfRule type="expression" dxfId="169" priority="909">
      <formula>IF(RIGHT(TEXT(P20,"0.#"),1)=".",FALSE,TRUE)</formula>
    </cfRule>
    <cfRule type="expression" dxfId="168" priority="910">
      <formula>IF(RIGHT(TEXT(P20,"0.#"),1)=".",TRUE,FALSE)</formula>
    </cfRule>
  </conditionalFormatting>
  <conditionalFormatting sqref="AE28 AQ28">
    <cfRule type="expression" dxfId="167" priority="907">
      <formula>IF(RIGHT(TEXT(AE28,"0.#"),1)=".",FALSE,TRUE)</formula>
    </cfRule>
    <cfRule type="expression" dxfId="166" priority="908">
      <formula>IF(RIGHT(TEXT(AE28,"0.#"),1)=".",TRUE,FALSE)</formula>
    </cfRule>
  </conditionalFormatting>
  <conditionalFormatting sqref="AI28">
    <cfRule type="expression" dxfId="165" priority="885">
      <formula>IF(RIGHT(TEXT(AI28,"0.#"),1)=".",FALSE,TRUE)</formula>
    </cfRule>
    <cfRule type="expression" dxfId="164" priority="886">
      <formula>IF(RIGHT(TEXT(AI28,"0.#"),1)=".",TRUE,FALSE)</formula>
    </cfRule>
  </conditionalFormatting>
  <conditionalFormatting sqref="AM28">
    <cfRule type="expression" dxfId="163" priority="883">
      <formula>IF(RIGHT(TEXT(AM28,"0.#"),1)=".",FALSE,TRUE)</formula>
    </cfRule>
    <cfRule type="expression" dxfId="162" priority="884">
      <formula>IF(RIGHT(TEXT(AM28,"0.#"),1)=".",TRUE,FALSE)</formula>
    </cfRule>
  </conditionalFormatting>
  <conditionalFormatting sqref="AE29">
    <cfRule type="expression" dxfId="161" priority="881">
      <formula>IF(RIGHT(TEXT(AE29,"0.#"),1)=".",FALSE,TRUE)</formula>
    </cfRule>
    <cfRule type="expression" dxfId="160" priority="882">
      <formula>IF(RIGHT(TEXT(AE29,"0.#"),1)=".",TRUE,FALSE)</formula>
    </cfRule>
  </conditionalFormatting>
  <conditionalFormatting sqref="AI29">
    <cfRule type="expression" dxfId="159" priority="879">
      <formula>IF(RIGHT(TEXT(AI29,"0.#"),1)=".",FALSE,TRUE)</formula>
    </cfRule>
    <cfRule type="expression" dxfId="158" priority="880">
      <formula>IF(RIGHT(TEXT(AI29,"0.#"),1)=".",TRUE,FALSE)</formula>
    </cfRule>
  </conditionalFormatting>
  <conditionalFormatting sqref="AM29">
    <cfRule type="expression" dxfId="157" priority="877">
      <formula>IF(RIGHT(TEXT(AM29,"0.#"),1)=".",FALSE,TRUE)</formula>
    </cfRule>
    <cfRule type="expression" dxfId="156" priority="878">
      <formula>IF(RIGHT(TEXT(AM29,"0.#"),1)=".",TRUE,FALSE)</formula>
    </cfRule>
  </conditionalFormatting>
  <conditionalFormatting sqref="AQ29">
    <cfRule type="expression" dxfId="155" priority="875">
      <formula>IF(RIGHT(TEXT(AQ29,"0.#"),1)=".",FALSE,TRUE)</formula>
    </cfRule>
    <cfRule type="expression" dxfId="154" priority="876">
      <formula>IF(RIGHT(TEXT(AQ29,"0.#"),1)=".",TRUE,FALSE)</formula>
    </cfRule>
  </conditionalFormatting>
  <conditionalFormatting sqref="P24">
    <cfRule type="expression" dxfId="153" priority="827">
      <formula>IF(RIGHT(TEXT(P24,"0.#"),1)=".",FALSE,TRUE)</formula>
    </cfRule>
    <cfRule type="expression" dxfId="152" priority="828">
      <formula>IF(RIGHT(TEXT(P24,"0.#"),1)=".",TRUE,FALSE)</formula>
    </cfRule>
  </conditionalFormatting>
  <conditionalFormatting sqref="AU29">
    <cfRule type="expression" dxfId="151" priority="691">
      <formula>IF(RIGHT(TEXT(AU29,"0.#"),1)=".",FALSE,TRUE)</formula>
    </cfRule>
    <cfRule type="expression" dxfId="150" priority="692">
      <formula>IF(RIGHT(TEXT(AU29,"0.#"),1)=".",TRUE,FALSE)</formula>
    </cfRule>
  </conditionalFormatting>
  <conditionalFormatting sqref="AU28">
    <cfRule type="expression" dxfId="149" priority="693">
      <formula>IF(RIGHT(TEXT(AU28,"0.#"),1)=".",FALSE,TRUE)</formula>
    </cfRule>
    <cfRule type="expression" dxfId="148" priority="694">
      <formula>IF(RIGHT(TEXT(AU28,"0.#"),1)=".",TRUE,FALSE)</formula>
    </cfRule>
  </conditionalFormatting>
  <conditionalFormatting sqref="AM37">
    <cfRule type="expression" dxfId="147" priority="671">
      <formula>IF(RIGHT(TEXT(AM37,"0.#"),1)=".",FALSE,TRUE)</formula>
    </cfRule>
    <cfRule type="expression" dxfId="146" priority="672">
      <formula>IF(RIGHT(TEXT(AM37,"0.#"),1)=".",TRUE,FALSE)</formula>
    </cfRule>
  </conditionalFormatting>
  <conditionalFormatting sqref="AM36">
    <cfRule type="expression" dxfId="145" priority="673">
      <formula>IF(RIGHT(TEXT(AM36,"0.#"),1)=".",FALSE,TRUE)</formula>
    </cfRule>
    <cfRule type="expression" dxfId="144" priority="674">
      <formula>IF(RIGHT(TEXT(AM36,"0.#"),1)=".",TRUE,FALSE)</formula>
    </cfRule>
  </conditionalFormatting>
  <conditionalFormatting sqref="AE35">
    <cfRule type="expression" dxfId="143" priority="687">
      <formula>IF(RIGHT(TEXT(AE35,"0.#"),1)=".",FALSE,TRUE)</formula>
    </cfRule>
    <cfRule type="expression" dxfId="142" priority="688">
      <formula>IF(RIGHT(TEXT(AE35,"0.#"),1)=".",TRUE,FALSE)</formula>
    </cfRule>
  </conditionalFormatting>
  <conditionalFormatting sqref="AQ35:AQ37">
    <cfRule type="expression" dxfId="141" priority="669">
      <formula>IF(RIGHT(TEXT(AQ35,"0.#"),1)=".",FALSE,TRUE)</formula>
    </cfRule>
    <cfRule type="expression" dxfId="140" priority="670">
      <formula>IF(RIGHT(TEXT(AQ35,"0.#"),1)=".",TRUE,FALSE)</formula>
    </cfRule>
  </conditionalFormatting>
  <conditionalFormatting sqref="AU35:AU37">
    <cfRule type="expression" dxfId="139" priority="667">
      <formula>IF(RIGHT(TEXT(AU35,"0.#"),1)=".",FALSE,TRUE)</formula>
    </cfRule>
    <cfRule type="expression" dxfId="138" priority="668">
      <formula>IF(RIGHT(TEXT(AU35,"0.#"),1)=".",TRUE,FALSE)</formula>
    </cfRule>
  </conditionalFormatting>
  <conditionalFormatting sqref="AI37">
    <cfRule type="expression" dxfId="137" priority="681">
      <formula>IF(RIGHT(TEXT(AI37,"0.#"),1)=".",FALSE,TRUE)</formula>
    </cfRule>
    <cfRule type="expression" dxfId="136" priority="682">
      <formula>IF(RIGHT(TEXT(AI37,"0.#"),1)=".",TRUE,FALSE)</formula>
    </cfRule>
  </conditionalFormatting>
  <conditionalFormatting sqref="AE36">
    <cfRule type="expression" dxfId="135" priority="685">
      <formula>IF(RIGHT(TEXT(AE36,"0.#"),1)=".",FALSE,TRUE)</formula>
    </cfRule>
    <cfRule type="expression" dxfId="134" priority="686">
      <formula>IF(RIGHT(TEXT(AE36,"0.#"),1)=".",TRUE,FALSE)</formula>
    </cfRule>
  </conditionalFormatting>
  <conditionalFormatting sqref="AE37">
    <cfRule type="expression" dxfId="133" priority="683">
      <formula>IF(RIGHT(TEXT(AE37,"0.#"),1)=".",FALSE,TRUE)</formula>
    </cfRule>
    <cfRule type="expression" dxfId="132" priority="684">
      <formula>IF(RIGHT(TEXT(AE37,"0.#"),1)=".",TRUE,FALSE)</formula>
    </cfRule>
  </conditionalFormatting>
  <conditionalFormatting sqref="AM35">
    <cfRule type="expression" dxfId="131" priority="675">
      <formula>IF(RIGHT(TEXT(AM35,"0.#"),1)=".",FALSE,TRUE)</formula>
    </cfRule>
    <cfRule type="expression" dxfId="130" priority="676">
      <formula>IF(RIGHT(TEXT(AM35,"0.#"),1)=".",TRUE,FALSE)</formula>
    </cfRule>
  </conditionalFormatting>
  <conditionalFormatting sqref="AI35">
    <cfRule type="expression" dxfId="129" priority="677">
      <formula>IF(RIGHT(TEXT(AI35,"0.#"),1)=".",FALSE,TRUE)</formula>
    </cfRule>
    <cfRule type="expression" dxfId="128" priority="678">
      <formula>IF(RIGHT(TEXT(AI35,"0.#"),1)=".",TRUE,FALSE)</formula>
    </cfRule>
  </conditionalFormatting>
  <conditionalFormatting sqref="AI36">
    <cfRule type="expression" dxfId="127" priority="679">
      <formula>IF(RIGHT(TEXT(AI36,"0.#"),1)=".",FALSE,TRUE)</formula>
    </cfRule>
    <cfRule type="expression" dxfId="126" priority="680">
      <formula>IF(RIGHT(TEXT(AI36,"0.#"),1)=".",TRUE,FALSE)</formula>
    </cfRule>
  </conditionalFormatting>
  <conditionalFormatting sqref="AM31">
    <cfRule type="expression" dxfId="125" priority="613">
      <formula>IF(RIGHT(TEXT(AM31,"0.#"),1)=".",FALSE,TRUE)</formula>
    </cfRule>
    <cfRule type="expression" dxfId="124" priority="614">
      <formula>IF(RIGHT(TEXT(AM31,"0.#"),1)=".",TRUE,FALSE)</formula>
    </cfRule>
  </conditionalFormatting>
  <conditionalFormatting sqref="AE32 AM32">
    <cfRule type="expression" dxfId="123" priority="611">
      <formula>IF(RIGHT(TEXT(AE32,"0.#"),1)=".",FALSE,TRUE)</formula>
    </cfRule>
    <cfRule type="expression" dxfId="122" priority="612">
      <formula>IF(RIGHT(TEXT(AE32,"0.#"),1)=".",TRUE,FALSE)</formula>
    </cfRule>
  </conditionalFormatting>
  <conditionalFormatting sqref="AI32">
    <cfRule type="expression" dxfId="121" priority="609">
      <formula>IF(RIGHT(TEXT(AI32,"0.#"),1)=".",FALSE,TRUE)</formula>
    </cfRule>
    <cfRule type="expression" dxfId="120" priority="610">
      <formula>IF(RIGHT(TEXT(AI32,"0.#"),1)=".",TRUE,FALSE)</formula>
    </cfRule>
  </conditionalFormatting>
  <conditionalFormatting sqref="AQ32">
    <cfRule type="expression" dxfId="119" priority="607">
      <formula>IF(RIGHT(TEXT(AQ32,"0.#"),1)=".",FALSE,TRUE)</formula>
    </cfRule>
    <cfRule type="expression" dxfId="118" priority="608">
      <formula>IF(RIGHT(TEXT(AQ32,"0.#"),1)=".",TRUE,FALSE)</formula>
    </cfRule>
  </conditionalFormatting>
  <conditionalFormatting sqref="AE31 AQ31">
    <cfRule type="expression" dxfId="117" priority="617">
      <formula>IF(RIGHT(TEXT(AE31,"0.#"),1)=".",FALSE,TRUE)</formula>
    </cfRule>
    <cfRule type="expression" dxfId="116" priority="618">
      <formula>IF(RIGHT(TEXT(AE31,"0.#"),1)=".",TRUE,FALSE)</formula>
    </cfRule>
  </conditionalFormatting>
  <conditionalFormatting sqref="AI31">
    <cfRule type="expression" dxfId="115" priority="615">
      <formula>IF(RIGHT(TEXT(AI31,"0.#"),1)=".",FALSE,TRUE)</formula>
    </cfRule>
    <cfRule type="expression" dxfId="114" priority="616">
      <formula>IF(RIGHT(TEXT(AI31,"0.#"),1)=".",TRUE,FALSE)</formula>
    </cfRule>
  </conditionalFormatting>
  <conditionalFormatting sqref="AE47">
    <cfRule type="expression" dxfId="113" priority="113">
      <formula>IF(RIGHT(TEXT(AE47,"0.#"),1)=".",FALSE,TRUE)</formula>
    </cfRule>
    <cfRule type="expression" dxfId="112" priority="114">
      <formula>IF(RIGHT(TEXT(AE47,"0.#"),1)=".",TRUE,FALSE)</formula>
    </cfRule>
  </conditionalFormatting>
  <conditionalFormatting sqref="AE48">
    <cfRule type="expression" dxfId="111" priority="111">
      <formula>IF(RIGHT(TEXT(AE48,"0.#"),1)=".",FALSE,TRUE)</formula>
    </cfRule>
    <cfRule type="expression" dxfId="110" priority="112">
      <formula>IF(RIGHT(TEXT(AE48,"0.#"),1)=".",TRUE,FALSE)</formula>
    </cfRule>
  </conditionalFormatting>
  <conditionalFormatting sqref="AQ47:AQ48">
    <cfRule type="expression" dxfId="109" priority="109">
      <formula>IF(RIGHT(TEXT(AQ47,"0.#"),1)=".",FALSE,TRUE)</formula>
    </cfRule>
    <cfRule type="expression" dxfId="108" priority="110">
      <formula>IF(RIGHT(TEXT(AQ47,"0.#"),1)=".",TRUE,FALSE)</formula>
    </cfRule>
  </conditionalFormatting>
  <conditionalFormatting sqref="AU47:AU48">
    <cfRule type="expression" dxfId="107" priority="107">
      <formula>IF(RIGHT(TEXT(AU47,"0.#"),1)=".",FALSE,TRUE)</formula>
    </cfRule>
    <cfRule type="expression" dxfId="106" priority="108">
      <formula>IF(RIGHT(TEXT(AU47,"0.#"),1)=".",TRUE,FALSE)</formula>
    </cfRule>
  </conditionalFormatting>
  <conditionalFormatting sqref="AI47">
    <cfRule type="expression" dxfId="105" priority="105">
      <formula>IF(RIGHT(TEXT(AI47,"0.#"),1)=".",FALSE,TRUE)</formula>
    </cfRule>
    <cfRule type="expression" dxfId="104" priority="106">
      <formula>IF(RIGHT(TEXT(AI47,"0.#"),1)=".",TRUE,FALSE)</formula>
    </cfRule>
  </conditionalFormatting>
  <conditionalFormatting sqref="AI48">
    <cfRule type="expression" dxfId="103" priority="103">
      <formula>IF(RIGHT(TEXT(AI48,"0.#"),1)=".",FALSE,TRUE)</formula>
    </cfRule>
    <cfRule type="expression" dxfId="102" priority="104">
      <formula>IF(RIGHT(TEXT(AI48,"0.#"),1)=".",TRUE,FALSE)</formula>
    </cfRule>
  </conditionalFormatting>
  <conditionalFormatting sqref="AM47">
    <cfRule type="expression" dxfId="101" priority="101">
      <formula>IF(RIGHT(TEXT(AM47,"0.#"),1)=".",FALSE,TRUE)</formula>
    </cfRule>
    <cfRule type="expression" dxfId="100" priority="102">
      <formula>IF(RIGHT(TEXT(AM47,"0.#"),1)=".",TRUE,FALSE)</formula>
    </cfRule>
  </conditionalFormatting>
  <conditionalFormatting sqref="AM48">
    <cfRule type="expression" dxfId="99" priority="99">
      <formula>IF(RIGHT(TEXT(AM48,"0.#"),1)=".",FALSE,TRUE)</formula>
    </cfRule>
    <cfRule type="expression" dxfId="98" priority="100">
      <formula>IF(RIGHT(TEXT(AM48,"0.#"),1)=".",TRUE,FALSE)</formula>
    </cfRule>
  </conditionalFormatting>
  <conditionalFormatting sqref="AE49">
    <cfRule type="expression" dxfId="97" priority="97">
      <formula>IF(RIGHT(TEXT(AE49,"0.#"),1)=".",FALSE,TRUE)</formula>
    </cfRule>
    <cfRule type="expression" dxfId="96" priority="98">
      <formula>IF(RIGHT(TEXT(AE49,"0.#"),1)=".",TRUE,FALSE)</formula>
    </cfRule>
  </conditionalFormatting>
  <conditionalFormatting sqref="AQ49">
    <cfRule type="expression" dxfId="95" priority="95">
      <formula>IF(RIGHT(TEXT(AQ49,"0.#"),1)=".",FALSE,TRUE)</formula>
    </cfRule>
    <cfRule type="expression" dxfId="94" priority="96">
      <formula>IF(RIGHT(TEXT(AQ49,"0.#"),1)=".",TRUE,FALSE)</formula>
    </cfRule>
  </conditionalFormatting>
  <conditionalFormatting sqref="AU49">
    <cfRule type="expression" dxfId="93" priority="93">
      <formula>IF(RIGHT(TEXT(AU49,"0.#"),1)=".",FALSE,TRUE)</formula>
    </cfRule>
    <cfRule type="expression" dxfId="92" priority="94">
      <formula>IF(RIGHT(TEXT(AU49,"0.#"),1)=".",TRUE,FALSE)</formula>
    </cfRule>
  </conditionalFormatting>
  <conditionalFormatting sqref="AI49">
    <cfRule type="expression" dxfId="91" priority="91">
      <formula>IF(RIGHT(TEXT(AI49,"0.#"),1)=".",FALSE,TRUE)</formula>
    </cfRule>
    <cfRule type="expression" dxfId="90" priority="92">
      <formula>IF(RIGHT(TEXT(AI49,"0.#"),1)=".",TRUE,FALSE)</formula>
    </cfRule>
  </conditionalFormatting>
  <conditionalFormatting sqref="AM49">
    <cfRule type="expression" dxfId="89" priority="89">
      <formula>IF(RIGHT(TEXT(AM49,"0.#"),1)=".",FALSE,TRUE)</formula>
    </cfRule>
    <cfRule type="expression" dxfId="88" priority="90">
      <formula>IF(RIGHT(TEXT(AM49,"0.#"),1)=".",TRUE,FALSE)</formula>
    </cfRule>
  </conditionalFormatting>
  <conditionalFormatting sqref="AE52">
    <cfRule type="expression" dxfId="87" priority="87">
      <formula>IF(RIGHT(TEXT(AE52,"0.#"),1)=".",FALSE,TRUE)</formula>
    </cfRule>
    <cfRule type="expression" dxfId="86" priority="88">
      <formula>IF(RIGHT(TEXT(AE52,"0.#"),1)=".",TRUE,FALSE)</formula>
    </cfRule>
  </conditionalFormatting>
  <conditionalFormatting sqref="AE53">
    <cfRule type="expression" dxfId="85" priority="85">
      <formula>IF(RIGHT(TEXT(AE53,"0.#"),1)=".",FALSE,TRUE)</formula>
    </cfRule>
    <cfRule type="expression" dxfId="84" priority="86">
      <formula>IF(RIGHT(TEXT(AE53,"0.#"),1)=".",TRUE,FALSE)</formula>
    </cfRule>
  </conditionalFormatting>
  <conditionalFormatting sqref="AQ52:AQ53">
    <cfRule type="expression" dxfId="83" priority="83">
      <formula>IF(RIGHT(TEXT(AQ52,"0.#"),1)=".",FALSE,TRUE)</formula>
    </cfRule>
    <cfRule type="expression" dxfId="82" priority="84">
      <formula>IF(RIGHT(TEXT(AQ52,"0.#"),1)=".",TRUE,FALSE)</formula>
    </cfRule>
  </conditionalFormatting>
  <conditionalFormatting sqref="AU52:AU53">
    <cfRule type="expression" dxfId="81" priority="81">
      <formula>IF(RIGHT(TEXT(AU52,"0.#"),1)=".",FALSE,TRUE)</formula>
    </cfRule>
    <cfRule type="expression" dxfId="80" priority="82">
      <formula>IF(RIGHT(TEXT(AU52,"0.#"),1)=".",TRUE,FALSE)</formula>
    </cfRule>
  </conditionalFormatting>
  <conditionalFormatting sqref="AI52">
    <cfRule type="expression" dxfId="79" priority="79">
      <formula>IF(RIGHT(TEXT(AI52,"0.#"),1)=".",FALSE,TRUE)</formula>
    </cfRule>
    <cfRule type="expression" dxfId="78" priority="80">
      <formula>IF(RIGHT(TEXT(AI52,"0.#"),1)=".",TRUE,FALSE)</formula>
    </cfRule>
  </conditionalFormatting>
  <conditionalFormatting sqref="AI53">
    <cfRule type="expression" dxfId="77" priority="77">
      <formula>IF(RIGHT(TEXT(AI53,"0.#"),1)=".",FALSE,TRUE)</formula>
    </cfRule>
    <cfRule type="expression" dxfId="76" priority="78">
      <formula>IF(RIGHT(TEXT(AI53,"0.#"),1)=".",TRUE,FALSE)</formula>
    </cfRule>
  </conditionalFormatting>
  <conditionalFormatting sqref="AM52">
    <cfRule type="expression" dxfId="75" priority="75">
      <formula>IF(RIGHT(TEXT(AM52,"0.#"),1)=".",FALSE,TRUE)</formula>
    </cfRule>
    <cfRule type="expression" dxfId="74" priority="76">
      <formula>IF(RIGHT(TEXT(AM52,"0.#"),1)=".",TRUE,FALSE)</formula>
    </cfRule>
  </conditionalFormatting>
  <conditionalFormatting sqref="AM53">
    <cfRule type="expression" dxfId="73" priority="73">
      <formula>IF(RIGHT(TEXT(AM53,"0.#"),1)=".",FALSE,TRUE)</formula>
    </cfRule>
    <cfRule type="expression" dxfId="72" priority="74">
      <formula>IF(RIGHT(TEXT(AM53,"0.#"),1)=".",TRUE,FALSE)</formula>
    </cfRule>
  </conditionalFormatting>
  <conditionalFormatting sqref="AE54">
    <cfRule type="expression" dxfId="71" priority="71">
      <formula>IF(RIGHT(TEXT(AE54,"0.#"),1)=".",FALSE,TRUE)</formula>
    </cfRule>
    <cfRule type="expression" dxfId="70" priority="72">
      <formula>IF(RIGHT(TEXT(AE54,"0.#"),1)=".",TRUE,FALSE)</formula>
    </cfRule>
  </conditionalFormatting>
  <conditionalFormatting sqref="AQ54">
    <cfRule type="expression" dxfId="69" priority="69">
      <formula>IF(RIGHT(TEXT(AQ54,"0.#"),1)=".",FALSE,TRUE)</formula>
    </cfRule>
    <cfRule type="expression" dxfId="68" priority="70">
      <formula>IF(RIGHT(TEXT(AQ54,"0.#"),1)=".",TRUE,FALSE)</formula>
    </cfRule>
  </conditionalFormatting>
  <conditionalFormatting sqref="AU54">
    <cfRule type="expression" dxfId="67" priority="67">
      <formula>IF(RIGHT(TEXT(AU54,"0.#"),1)=".",FALSE,TRUE)</formula>
    </cfRule>
    <cfRule type="expression" dxfId="66" priority="68">
      <formula>IF(RIGHT(TEXT(AU54,"0.#"),1)=".",TRUE,FALSE)</formula>
    </cfRule>
  </conditionalFormatting>
  <conditionalFormatting sqref="AI54">
    <cfRule type="expression" dxfId="65" priority="65">
      <formula>IF(RIGHT(TEXT(AI54,"0.#"),1)=".",FALSE,TRUE)</formula>
    </cfRule>
    <cfRule type="expression" dxfId="64" priority="66">
      <formula>IF(RIGHT(TEXT(AI54,"0.#"),1)=".",TRUE,FALSE)</formula>
    </cfRule>
  </conditionalFormatting>
  <conditionalFormatting sqref="AM54">
    <cfRule type="expression" dxfId="63" priority="63">
      <formula>IF(RIGHT(TEXT(AM54,"0.#"),1)=".",FALSE,TRUE)</formula>
    </cfRule>
    <cfRule type="expression" dxfId="62" priority="64">
      <formula>IF(RIGHT(TEXT(AM54,"0.#"),1)=".",TRUE,FALSE)</formula>
    </cfRule>
  </conditionalFormatting>
  <conditionalFormatting sqref="AQ57">
    <cfRule type="expression" dxfId="61" priority="61">
      <formula>IF(RIGHT(TEXT(AQ57,"0.#"),1)=".",FALSE,TRUE)</formula>
    </cfRule>
    <cfRule type="expression" dxfId="60" priority="62">
      <formula>IF(RIGHT(TEXT(AQ57,"0.#"),1)=".",TRUE,FALSE)</formula>
    </cfRule>
  </conditionalFormatting>
  <conditionalFormatting sqref="AE56:AE57 AI56:AI57 AM56:AM57">
    <cfRule type="expression" dxfId="59" priority="59">
      <formula>IF(RIGHT(TEXT(AE56,"0.#"),1)=".",FALSE,TRUE)</formula>
    </cfRule>
    <cfRule type="expression" dxfId="58" priority="60">
      <formula>IF(RIGHT(TEXT(AE56,"0.#"),1)=".",TRUE,FALSE)</formula>
    </cfRule>
  </conditionalFormatting>
  <conditionalFormatting sqref="AQ56">
    <cfRule type="expression" dxfId="57" priority="57">
      <formula>IF(RIGHT(TEXT(AQ56,"0.#"),1)=".",FALSE,TRUE)</formula>
    </cfRule>
    <cfRule type="expression" dxfId="56" priority="58">
      <formula>IF(RIGHT(TEXT(AQ56,"0.#"),1)=".",TRUE,FALSE)</formula>
    </cfRule>
  </conditionalFormatting>
  <conditionalFormatting sqref="AU56:AU57">
    <cfRule type="expression" dxfId="55" priority="55">
      <formula>IF(RIGHT(TEXT(AU56,"0.#"),1)=".",FALSE,TRUE)</formula>
    </cfRule>
    <cfRule type="expression" dxfId="54" priority="56">
      <formula>IF(RIGHT(TEXT(AU56,"0.#"),1)=".",TRUE,FALSE)</formula>
    </cfRule>
  </conditionalFormatting>
  <conditionalFormatting sqref="AQ60">
    <cfRule type="expression" dxfId="53" priority="51">
      <formula>IF(RIGHT(TEXT(AQ60,"0.#"),1)=".",FALSE,TRUE)</formula>
    </cfRule>
    <cfRule type="expression" dxfId="52" priority="52">
      <formula>IF(RIGHT(TEXT(AQ60,"0.#"),1)=".",TRUE,FALSE)</formula>
    </cfRule>
  </conditionalFormatting>
  <conditionalFormatting sqref="AQ59">
    <cfRule type="expression" dxfId="51" priority="53">
      <formula>IF(RIGHT(TEXT(AQ59,"0.#"),1)=".",FALSE,TRUE)</formula>
    </cfRule>
    <cfRule type="expression" dxfId="50" priority="54">
      <formula>IF(RIGHT(TEXT(AQ59,"0.#"),1)=".",TRUE,FALSE)</formula>
    </cfRule>
  </conditionalFormatting>
  <conditionalFormatting sqref="AE59:AE60 AI59:AI60 AM59:AM60">
    <cfRule type="expression" dxfId="49" priority="49">
      <formula>IF(RIGHT(TEXT(AE59,"0.#"),1)=".",FALSE,TRUE)</formula>
    </cfRule>
    <cfRule type="expression" dxfId="48" priority="50">
      <formula>IF(RIGHT(TEXT(AE59,"0.#"),1)=".",TRUE,FALSE)</formula>
    </cfRule>
  </conditionalFormatting>
  <conditionalFormatting sqref="AQ63">
    <cfRule type="expression" dxfId="47" priority="47">
      <formula>IF(RIGHT(TEXT(AQ63,"0.#"),1)=".",FALSE,TRUE)</formula>
    </cfRule>
    <cfRule type="expression" dxfId="46" priority="48">
      <formula>IF(RIGHT(TEXT(AQ63,"0.#"),1)=".",TRUE,FALSE)</formula>
    </cfRule>
  </conditionalFormatting>
  <conditionalFormatting sqref="AE62:AE63 AI62:AI63 AM62:AM63">
    <cfRule type="expression" dxfId="45" priority="45">
      <formula>IF(RIGHT(TEXT(AE62,"0.#"),1)=".",FALSE,TRUE)</formula>
    </cfRule>
    <cfRule type="expression" dxfId="44" priority="46">
      <formula>IF(RIGHT(TEXT(AE62,"0.#"),1)=".",TRUE,FALSE)</formula>
    </cfRule>
  </conditionalFormatting>
  <conditionalFormatting sqref="AQ62">
    <cfRule type="expression" dxfId="43" priority="43">
      <formula>IF(RIGHT(TEXT(AQ62,"0.#"),1)=".",FALSE,TRUE)</formula>
    </cfRule>
    <cfRule type="expression" dxfId="42" priority="44">
      <formula>IF(RIGHT(TEXT(AQ62,"0.#"),1)=".",TRUE,FALSE)</formula>
    </cfRule>
  </conditionalFormatting>
  <conditionalFormatting sqref="AU62:AU63">
    <cfRule type="expression" dxfId="41" priority="41">
      <formula>IF(RIGHT(TEXT(AU62,"0.#"),1)=".",FALSE,TRUE)</formula>
    </cfRule>
    <cfRule type="expression" dxfId="40" priority="42">
      <formula>IF(RIGHT(TEXT(AU62,"0.#"),1)=".",TRUE,FALSE)</formula>
    </cfRule>
  </conditionalFormatting>
  <conditionalFormatting sqref="AQ65">
    <cfRule type="expression" dxfId="39" priority="39">
      <formula>IF(RIGHT(TEXT(AQ65,"0.#"),1)=".",FALSE,TRUE)</formula>
    </cfRule>
    <cfRule type="expression" dxfId="38" priority="40">
      <formula>IF(RIGHT(TEXT(AQ65,"0.#"),1)=".",TRUE,FALSE)</formula>
    </cfRule>
  </conditionalFormatting>
  <conditionalFormatting sqref="AE65">
    <cfRule type="expression" dxfId="37" priority="37">
      <formula>IF(RIGHT(TEXT(AE65,"0.#"),1)=".",FALSE,TRUE)</formula>
    </cfRule>
    <cfRule type="expression" dxfId="36" priority="38">
      <formula>IF(RIGHT(TEXT(AE65,"0.#"),1)=".",TRUE,FALSE)</formula>
    </cfRule>
  </conditionalFormatting>
  <conditionalFormatting sqref="AE66">
    <cfRule type="expression" dxfId="35" priority="35">
      <formula>IF(RIGHT(TEXT(AE66,"0.#"),1)=".",FALSE,TRUE)</formula>
    </cfRule>
    <cfRule type="expression" dxfId="34" priority="36">
      <formula>IF(RIGHT(TEXT(AE66,"0.#"),1)=".",TRUE,FALSE)</formula>
    </cfRule>
  </conditionalFormatting>
  <conditionalFormatting sqref="AI65">
    <cfRule type="expression" dxfId="33" priority="33">
      <formula>IF(RIGHT(TEXT(AI65,"0.#"),1)=".",FALSE,TRUE)</formula>
    </cfRule>
    <cfRule type="expression" dxfId="32" priority="34">
      <formula>IF(RIGHT(TEXT(AI65,"0.#"),1)=".",TRUE,FALSE)</formula>
    </cfRule>
  </conditionalFormatting>
  <conditionalFormatting sqref="AI66">
    <cfRule type="expression" dxfId="31" priority="31">
      <formula>IF(RIGHT(TEXT(AI66,"0.#"),1)=".",FALSE,TRUE)</formula>
    </cfRule>
    <cfRule type="expression" dxfId="30" priority="32">
      <formula>IF(RIGHT(TEXT(AI66,"0.#"),1)=".",TRUE,FALSE)</formula>
    </cfRule>
  </conditionalFormatting>
  <conditionalFormatting sqref="AM65">
    <cfRule type="expression" dxfId="29" priority="29">
      <formula>IF(RIGHT(TEXT(AM65,"0.#"),1)=".",FALSE,TRUE)</formula>
    </cfRule>
    <cfRule type="expression" dxfId="28" priority="30">
      <formula>IF(RIGHT(TEXT(AM65,"0.#"),1)=".",TRUE,FALSE)</formula>
    </cfRule>
  </conditionalFormatting>
  <conditionalFormatting sqref="AM66">
    <cfRule type="expression" dxfId="27" priority="27">
      <formula>IF(RIGHT(TEXT(AM66,"0.#"),1)=".",FALSE,TRUE)</formula>
    </cfRule>
    <cfRule type="expression" dxfId="26" priority="28">
      <formula>IF(RIGHT(TEXT(AM66,"0.#"),1)=".",TRUE,FALSE)</formula>
    </cfRule>
  </conditionalFormatting>
  <conditionalFormatting sqref="AQ66">
    <cfRule type="expression" dxfId="25" priority="25">
      <formula>IF(RIGHT(TEXT(AQ66,"0.#"),1)=".",FALSE,TRUE)</formula>
    </cfRule>
    <cfRule type="expression" dxfId="24" priority="26">
      <formula>IF(RIGHT(TEXT(AQ66,"0.#"),1)=".",TRUE,FALSE)</formula>
    </cfRule>
  </conditionalFormatting>
  <conditionalFormatting sqref="AQ69">
    <cfRule type="expression" dxfId="23" priority="23">
      <formula>IF(RIGHT(TEXT(AQ69,"0.#"),1)=".",FALSE,TRUE)</formula>
    </cfRule>
    <cfRule type="expression" dxfId="22" priority="24">
      <formula>IF(RIGHT(TEXT(AQ69,"0.#"),1)=".",TRUE,FALSE)</formula>
    </cfRule>
  </conditionalFormatting>
  <conditionalFormatting sqref="AE68:AE69 AI68:AI69 AM68:AM69">
    <cfRule type="expression" dxfId="21" priority="21">
      <formula>IF(RIGHT(TEXT(AE68,"0.#"),1)=".",FALSE,TRUE)</formula>
    </cfRule>
    <cfRule type="expression" dxfId="20" priority="22">
      <formula>IF(RIGHT(TEXT(AE68,"0.#"),1)=".",TRUE,FALSE)</formula>
    </cfRule>
  </conditionalFormatting>
  <conditionalFormatting sqref="AQ68">
    <cfRule type="expression" dxfId="19" priority="19">
      <formula>IF(RIGHT(TEXT(AQ68,"0.#"),1)=".",FALSE,TRUE)</formula>
    </cfRule>
    <cfRule type="expression" dxfId="18" priority="20">
      <formula>IF(RIGHT(TEXT(AQ68,"0.#"),1)=".",TRUE,FALSE)</formula>
    </cfRule>
  </conditionalFormatting>
  <conditionalFormatting sqref="AU68:AU69">
    <cfRule type="expression" dxfId="17" priority="17">
      <formula>IF(RIGHT(TEXT(AU68,"0.#"),1)=".",FALSE,TRUE)</formula>
    </cfRule>
    <cfRule type="expression" dxfId="16" priority="18">
      <formula>IF(RIGHT(TEXT(AU68,"0.#"),1)=".",TRUE,FALSE)</formula>
    </cfRule>
  </conditionalFormatting>
  <conditionalFormatting sqref="AQ71">
    <cfRule type="expression" dxfId="15" priority="15">
      <formula>IF(RIGHT(TEXT(AQ71,"0.#"),1)=".",FALSE,TRUE)</formula>
    </cfRule>
    <cfRule type="expression" dxfId="14" priority="16">
      <formula>IF(RIGHT(TEXT(AQ71,"0.#"),1)=".",TRUE,FALSE)</formula>
    </cfRule>
  </conditionalFormatting>
  <conditionalFormatting sqref="AE71">
    <cfRule type="expression" dxfId="13" priority="13">
      <formula>IF(RIGHT(TEXT(AE71,"0.#"),1)=".",FALSE,TRUE)</formula>
    </cfRule>
    <cfRule type="expression" dxfId="12" priority="14">
      <formula>IF(RIGHT(TEXT(AE71,"0.#"),1)=".",TRUE,FALSE)</formula>
    </cfRule>
  </conditionalFormatting>
  <conditionalFormatting sqref="AE72">
    <cfRule type="expression" dxfId="11" priority="11">
      <formula>IF(RIGHT(TEXT(AE72,"0.#"),1)=".",FALSE,TRUE)</formula>
    </cfRule>
    <cfRule type="expression" dxfId="10" priority="12">
      <formula>IF(RIGHT(TEXT(AE72,"0.#"),1)=".",TRUE,FALSE)</formula>
    </cfRule>
  </conditionalFormatting>
  <conditionalFormatting sqref="AI71">
    <cfRule type="expression" dxfId="9" priority="9">
      <formula>IF(RIGHT(TEXT(AI71,"0.#"),1)=".",FALSE,TRUE)</formula>
    </cfRule>
    <cfRule type="expression" dxfId="8" priority="10">
      <formula>IF(RIGHT(TEXT(AI71,"0.#"),1)=".",TRUE,FALSE)</formula>
    </cfRule>
  </conditionalFormatting>
  <conditionalFormatting sqref="AI72">
    <cfRule type="expression" dxfId="7" priority="7">
      <formula>IF(RIGHT(TEXT(AI72,"0.#"),1)=".",FALSE,TRUE)</formula>
    </cfRule>
    <cfRule type="expression" dxfId="6" priority="8">
      <formula>IF(RIGHT(TEXT(AI72,"0.#"),1)=".",TRUE,FALSE)</formula>
    </cfRule>
  </conditionalFormatting>
  <conditionalFormatting sqref="AM71">
    <cfRule type="expression" dxfId="5" priority="5">
      <formula>IF(RIGHT(TEXT(AM71,"0.#"),1)=".",FALSE,TRUE)</formula>
    </cfRule>
    <cfRule type="expression" dxfId="4" priority="6">
      <formula>IF(RIGHT(TEXT(AM71,"0.#"),1)=".",TRUE,FALSE)</formula>
    </cfRule>
  </conditionalFormatting>
  <conditionalFormatting sqref="AM72">
    <cfRule type="expression" dxfId="3" priority="3">
      <formula>IF(RIGHT(TEXT(AM72,"0.#"),1)=".",FALSE,TRUE)</formula>
    </cfRule>
    <cfRule type="expression" dxfId="2" priority="4">
      <formula>IF(RIGHT(TEXT(AM72,"0.#"),1)=".",TRUE,FALSE)</formula>
    </cfRule>
  </conditionalFormatting>
  <conditionalFormatting sqref="AQ72">
    <cfRule type="expression" dxfId="1" priority="1">
      <formula>IF(RIGHT(TEXT(AQ72,"0.#"),1)=".",FALSE,TRUE)</formula>
    </cfRule>
    <cfRule type="expression" dxfId="0" priority="2">
      <formula>IF(RIGHT(TEXT(AQ72,"0.#"),1)=".",TRUE,FALSE)</formula>
    </cfRule>
  </conditionalFormatting>
  <dataValidations count="12">
    <dataValidation type="list" allowBlank="1" showInputMessage="1" showErrorMessage="1" sqref="Q112:R112 AO112:AP112 AC112:AD112">
      <formula1>$U$43</formula1>
    </dataValidation>
    <dataValidation type="custom" imeMode="disabled" allowBlank="1" showInputMessage="1" showErrorMessage="1" sqref="AY24 AQ46:AR46 AE47:AX49 AU46:AX46 P13:AQ19 P20:AJ20 AQ51:AR51 AQ34:AR34 AU34:AX34 AE35:AX37 AE59:AX59 AE28:AX29 AE68:AX69 AE62:AX63 AE31:AX31 AE65:AX65 AE71:AX71 AE56:AX57 AU51:AX51 AE52:AX54 W24 P24:V25">
      <formula1>OR(ISNUMBER(P13), P13="-")</formula1>
    </dataValidation>
    <dataValidation type="list" allowBlank="1" showInputMessage="1" showErrorMessage="1" sqref="H94:I9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5:AF78 AD81:AD92 AE81:AF85 AE87:AF92">
      <formula1>"○,△,×,‐"</formula1>
    </dataValidation>
    <dataValidation type="list" allowBlank="1" showInputMessage="1" showErrorMessage="1" error="プルダウンリストから選択してください。" sqref="AD79:AF80">
      <formula1>"有,無"</formula1>
    </dataValidation>
    <dataValidation type="whole" imeMode="disabled" allowBlank="1" showInputMessage="1" showErrorMessage="1" sqref="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10:AK111 X110:Y111 AJ112 L110:L112 M110:M111 X112 AU110:AV111 J94:J98">
      <formula1>0</formula1>
      <formula2>9999</formula2>
    </dataValidation>
    <dataValidation type="whole" allowBlank="1" showInputMessage="1" showErrorMessage="1" sqref="O110:P111 AX110:AX112 AA110:AB111 AM110:AN11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2" max="16383" man="1"/>
    <brk id="72" max="16383" man="1"/>
    <brk id="100"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入力規則等!$U$13:$U$35</xm:f>
          </x14:formula1>
          <xm:sqref>S112:U112 AJ2:AM2 E94:G98 AE112:AG112 G112:I112 AQ112:AS112</xm:sqref>
        </x14:dataValidation>
        <x14:dataValidation type="list" allowBlank="1" showInputMessage="1" showErrorMessage="1">
          <x14:formula1>
            <xm:f>入力規則等!$U$49</xm:f>
          </x14:formula1>
          <xm:sqref>C94:D98</xm:sqref>
        </x14:dataValidation>
        <x14:dataValidation type="list" allowBlank="1" showInputMessage="1" showErrorMessage="1">
          <x14:formula1>
            <xm:f>入力規則等!$U$56:$U$58</xm:f>
          </x14:formula1>
          <xm:sqref>J112:K112 AT112:AU112 AH112:AI112 V112:W112</xm:sqref>
        </x14:dataValidation>
        <x14:dataValidation type="list" allowBlank="1" showInputMessage="1" showErrorMessage="1">
          <x14:formula1>
            <xm:f>入力規則等!$U$48</xm:f>
          </x14:formula1>
          <xm:sqref>E112:F112</xm:sqref>
        </x14:dataValidation>
        <x14:dataValidation type="list" allowBlank="1" showInputMessage="1" showErrorMessage="1">
          <x14:formula1>
            <xm:f>入力規則等!$W$2:$W$24</xm:f>
          </x14:formula1>
          <xm:sqref>AO110:AP111 Q110:S111 AC110:AE111 E110:G111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入力規則等!$U$40:$U$42</xm:f>
          </x14:formula1>
          <xm:sqref>AG110:AH110 U110:V110 I110:J110 AR110:AS110</xm:sqref>
        </x14:dataValidation>
        <x14:dataValidation type="list" allowBlank="1" showInputMessage="1" showErrorMessage="1">
          <x14:formula1>
            <xm:f>入力規則等!$U$7:$U$9</xm:f>
          </x14:formula1>
          <xm:sqref>U111:V111 I111:J111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67</v>
      </c>
      <c r="B1" s="17" t="s">
        <v>68</v>
      </c>
      <c r="F1" s="18" t="s">
        <v>4</v>
      </c>
      <c r="G1" s="18" t="s">
        <v>57</v>
      </c>
      <c r="K1" s="19" t="s">
        <v>85</v>
      </c>
      <c r="L1" s="17" t="s">
        <v>68</v>
      </c>
      <c r="O1" s="7"/>
      <c r="P1" s="18" t="s">
        <v>5</v>
      </c>
      <c r="Q1" s="18" t="s">
        <v>57</v>
      </c>
      <c r="T1" s="7"/>
      <c r="U1" s="21" t="s">
        <v>149</v>
      </c>
      <c r="W1" s="21" t="s">
        <v>148</v>
      </c>
      <c r="Y1" s="21" t="s">
        <v>65</v>
      </c>
      <c r="Z1" s="21" t="s">
        <v>362</v>
      </c>
      <c r="AA1" s="21" t="s">
        <v>66</v>
      </c>
      <c r="AB1" s="21" t="s">
        <v>363</v>
      </c>
      <c r="AC1" s="21" t="s">
        <v>23</v>
      </c>
      <c r="AD1" s="20"/>
      <c r="AE1" s="21" t="s">
        <v>35</v>
      </c>
      <c r="AF1" s="22"/>
      <c r="AG1" s="30" t="s">
        <v>159</v>
      </c>
      <c r="AI1" s="30" t="s">
        <v>161</v>
      </c>
      <c r="AK1" s="30" t="s">
        <v>165</v>
      </c>
      <c r="AM1" s="35"/>
      <c r="AN1" s="35"/>
      <c r="AP1" s="20" t="s">
        <v>195</v>
      </c>
    </row>
    <row r="2" spans="1:42" ht="13.5" customHeight="1" x14ac:dyDescent="0.2">
      <c r="A2" s="8" t="s">
        <v>69</v>
      </c>
      <c r="B2" s="9"/>
      <c r="C2" s="7" t="str">
        <f>IF(B2="","",A2)</f>
        <v/>
      </c>
      <c r="D2" s="7" t="str">
        <f>IF(C2="","",IF(D1&lt;&gt;"",CONCATENATE(D1,"、",C2),C2))</f>
        <v/>
      </c>
      <c r="F2" s="6" t="s">
        <v>56</v>
      </c>
      <c r="G2" s="11" t="s">
        <v>548</v>
      </c>
      <c r="H2" s="7" t="str">
        <f>IF(G2="","",F2)</f>
        <v>一般会計</v>
      </c>
      <c r="I2" s="7" t="str">
        <f>IF(H2="","",IF(I1&lt;&gt;"",CONCATENATE(I1,"、",H2),H2))</f>
        <v>一般会計</v>
      </c>
      <c r="K2" s="8" t="s">
        <v>86</v>
      </c>
      <c r="L2" s="9"/>
      <c r="M2" s="7" t="str">
        <f>IF(L2="","",K2)</f>
        <v/>
      </c>
      <c r="N2" s="7" t="str">
        <f>IF(M2="","",IF(N1&lt;&gt;"",CONCATENATE(N1,"、",M2),M2))</f>
        <v/>
      </c>
      <c r="O2" s="7"/>
      <c r="P2" s="6" t="s">
        <v>58</v>
      </c>
      <c r="Q2" s="11" t="s">
        <v>548</v>
      </c>
      <c r="R2" s="7" t="str">
        <f>IF(Q2="","",P2)</f>
        <v>直接実施</v>
      </c>
      <c r="S2" s="7" t="str">
        <f>IF(R2="","",IF(S1&lt;&gt;"",CONCATENATE(S1,"、",R2),R2))</f>
        <v>直接実施</v>
      </c>
      <c r="T2" s="7"/>
      <c r="U2" s="49">
        <v>21</v>
      </c>
      <c r="W2" s="24" t="s">
        <v>154</v>
      </c>
      <c r="Y2" s="24" t="s">
        <v>52</v>
      </c>
      <c r="Z2" s="24" t="s">
        <v>52</v>
      </c>
      <c r="AA2" s="42" t="s">
        <v>232</v>
      </c>
      <c r="AB2" s="42" t="s">
        <v>457</v>
      </c>
      <c r="AC2" s="43" t="s">
        <v>118</v>
      </c>
      <c r="AD2" s="20"/>
      <c r="AE2" s="26" t="s">
        <v>150</v>
      </c>
      <c r="AF2" s="22"/>
      <c r="AG2" s="31" t="s">
        <v>201</v>
      </c>
      <c r="AI2" s="30" t="s">
        <v>229</v>
      </c>
      <c r="AK2" s="30" t="s">
        <v>166</v>
      </c>
      <c r="AM2" s="35"/>
      <c r="AN2" s="35"/>
      <c r="AP2" s="31" t="s">
        <v>201</v>
      </c>
    </row>
    <row r="3" spans="1:42" ht="13.5" customHeight="1" x14ac:dyDescent="0.2">
      <c r="A3" s="8" t="s">
        <v>70</v>
      </c>
      <c r="B3" s="9"/>
      <c r="C3" s="7" t="str">
        <f t="shared" ref="C3:C11" si="0">IF(B3="","",A3)</f>
        <v/>
      </c>
      <c r="D3" s="7" t="str">
        <f>IF(C3="",D2,IF(D2&lt;&gt;"",CONCATENATE(D2,"、",C3),C3))</f>
        <v/>
      </c>
      <c r="F3" s="12" t="s">
        <v>95</v>
      </c>
      <c r="G3" s="11"/>
      <c r="H3" s="7" t="str">
        <f t="shared" ref="H3:H37" si="1">IF(G3="","",F3)</f>
        <v/>
      </c>
      <c r="I3" s="7" t="str">
        <f>IF(H3="",I2,IF(I2&lt;&gt;"",CONCATENATE(I2,"、",H3),H3))</f>
        <v>一般会計</v>
      </c>
      <c r="K3" s="8" t="s">
        <v>87</v>
      </c>
      <c r="L3" s="9"/>
      <c r="M3" s="7" t="str">
        <f t="shared" ref="M3:M11" si="2">IF(L3="","",K3)</f>
        <v/>
      </c>
      <c r="N3" s="7" t="str">
        <f>IF(M3="",N2,IF(N2&lt;&gt;"",CONCATENATE(N2,"、",M3),M3))</f>
        <v/>
      </c>
      <c r="O3" s="7"/>
      <c r="P3" s="6" t="s">
        <v>59</v>
      </c>
      <c r="Q3" s="11" t="s">
        <v>548</v>
      </c>
      <c r="R3" s="7" t="str">
        <f t="shared" ref="R3:R8" si="3">IF(Q3="","",P3)</f>
        <v>委託・請負</v>
      </c>
      <c r="S3" s="7" t="str">
        <f t="shared" ref="S3:S8" si="4">IF(R3="",S2,IF(S2&lt;&gt;"",CONCATENATE(S2,"、",R3),R3))</f>
        <v>直接実施、委託・請負</v>
      </c>
      <c r="T3" s="7"/>
      <c r="U3" s="24" t="s">
        <v>488</v>
      </c>
      <c r="W3" s="24" t="s">
        <v>129</v>
      </c>
      <c r="Y3" s="24" t="s">
        <v>53</v>
      </c>
      <c r="Z3" s="24" t="s">
        <v>364</v>
      </c>
      <c r="AA3" s="42" t="s">
        <v>330</v>
      </c>
      <c r="AB3" s="42" t="s">
        <v>458</v>
      </c>
      <c r="AC3" s="43" t="s">
        <v>119</v>
      </c>
      <c r="AD3" s="20"/>
      <c r="AE3" s="26" t="s">
        <v>151</v>
      </c>
      <c r="AF3" s="22"/>
      <c r="AG3" s="31" t="s">
        <v>202</v>
      </c>
      <c r="AI3" s="30" t="s">
        <v>160</v>
      </c>
      <c r="AK3" s="30" t="str">
        <f>CHAR(CODE(AK2)+1)</f>
        <v>B</v>
      </c>
      <c r="AM3" s="35"/>
      <c r="AN3" s="35"/>
      <c r="AP3" s="31" t="s">
        <v>202</v>
      </c>
    </row>
    <row r="4" spans="1:42" ht="13.5" customHeight="1" x14ac:dyDescent="0.2">
      <c r="A4" s="8" t="s">
        <v>71</v>
      </c>
      <c r="B4" s="9"/>
      <c r="C4" s="7" t="str">
        <f t="shared" si="0"/>
        <v/>
      </c>
      <c r="D4" s="7" t="str">
        <f>IF(C4="",D3,IF(D3&lt;&gt;"",CONCATENATE(D3,"、",C4),C4))</f>
        <v/>
      </c>
      <c r="F4" s="12" t="s">
        <v>96</v>
      </c>
      <c r="G4" s="11"/>
      <c r="H4" s="7" t="str">
        <f t="shared" si="1"/>
        <v/>
      </c>
      <c r="I4" s="7" t="str">
        <f t="shared" ref="I4:I37" si="5">IF(H4="",I3,IF(I3&lt;&gt;"",CONCATENATE(I3,"、",H4),H4))</f>
        <v>一般会計</v>
      </c>
      <c r="K4" s="8" t="s">
        <v>88</v>
      </c>
      <c r="L4" s="9"/>
      <c r="M4" s="7" t="str">
        <f t="shared" si="2"/>
        <v/>
      </c>
      <c r="N4" s="7" t="str">
        <f t="shared" ref="N4:N11" si="6">IF(M4="",N3,IF(N3&lt;&gt;"",CONCATENATE(N3,"、",M4),M4))</f>
        <v/>
      </c>
      <c r="O4" s="7"/>
      <c r="P4" s="6" t="s">
        <v>60</v>
      </c>
      <c r="Q4" s="11"/>
      <c r="R4" s="7" t="str">
        <f t="shared" si="3"/>
        <v/>
      </c>
      <c r="S4" s="7" t="str">
        <f t="shared" si="4"/>
        <v>直接実施、委託・請負</v>
      </c>
      <c r="T4" s="7"/>
      <c r="U4" s="24" t="s">
        <v>537</v>
      </c>
      <c r="W4" s="24" t="s">
        <v>130</v>
      </c>
      <c r="Y4" s="24" t="s">
        <v>237</v>
      </c>
      <c r="Z4" s="24" t="s">
        <v>365</v>
      </c>
      <c r="AA4" s="42" t="s">
        <v>331</v>
      </c>
      <c r="AB4" s="42" t="s">
        <v>459</v>
      </c>
      <c r="AC4" s="42" t="s">
        <v>120</v>
      </c>
      <c r="AD4" s="20"/>
      <c r="AE4" s="26" t="s">
        <v>152</v>
      </c>
      <c r="AF4" s="22"/>
      <c r="AG4" s="31" t="s">
        <v>203</v>
      </c>
      <c r="AI4" s="30" t="s">
        <v>162</v>
      </c>
      <c r="AK4" s="30" t="str">
        <f t="shared" ref="AK4:AK49" si="7">CHAR(CODE(AK3)+1)</f>
        <v>C</v>
      </c>
      <c r="AM4" s="35"/>
      <c r="AN4" s="35"/>
      <c r="AP4" s="31" t="s">
        <v>203</v>
      </c>
    </row>
    <row r="5" spans="1:42" ht="13.5" customHeight="1" x14ac:dyDescent="0.2">
      <c r="A5" s="8" t="s">
        <v>72</v>
      </c>
      <c r="B5" s="9"/>
      <c r="C5" s="7" t="str">
        <f t="shared" si="0"/>
        <v/>
      </c>
      <c r="D5" s="7" t="str">
        <f>IF(C5="",D4,IF(D4&lt;&gt;"",CONCATENATE(D4,"、",C5),C5))</f>
        <v/>
      </c>
      <c r="F5" s="12" t="s">
        <v>97</v>
      </c>
      <c r="G5" s="11"/>
      <c r="H5" s="7" t="str">
        <f t="shared" si="1"/>
        <v/>
      </c>
      <c r="I5" s="7" t="str">
        <f t="shared" si="5"/>
        <v>一般会計</v>
      </c>
      <c r="K5" s="8" t="s">
        <v>89</v>
      </c>
      <c r="L5" s="9"/>
      <c r="M5" s="7" t="str">
        <f t="shared" si="2"/>
        <v/>
      </c>
      <c r="N5" s="7" t="str">
        <f t="shared" si="6"/>
        <v/>
      </c>
      <c r="O5" s="7"/>
      <c r="P5" s="6" t="s">
        <v>61</v>
      </c>
      <c r="Q5" s="11"/>
      <c r="R5" s="7" t="str">
        <f t="shared" si="3"/>
        <v/>
      </c>
      <c r="S5" s="7" t="str">
        <f t="shared" si="4"/>
        <v>直接実施、委託・請負</v>
      </c>
      <c r="T5" s="7"/>
      <c r="W5" s="24" t="s">
        <v>512</v>
      </c>
      <c r="Y5" s="24" t="s">
        <v>238</v>
      </c>
      <c r="Z5" s="24" t="s">
        <v>366</v>
      </c>
      <c r="AA5" s="42" t="s">
        <v>332</v>
      </c>
      <c r="AB5" s="42" t="s">
        <v>460</v>
      </c>
      <c r="AC5" s="42" t="s">
        <v>153</v>
      </c>
      <c r="AD5" s="23"/>
      <c r="AE5" s="26" t="s">
        <v>213</v>
      </c>
      <c r="AF5" s="22"/>
      <c r="AG5" s="31" t="s">
        <v>204</v>
      </c>
      <c r="AI5" s="30" t="s">
        <v>235</v>
      </c>
      <c r="AK5" s="30" t="str">
        <f t="shared" si="7"/>
        <v>D</v>
      </c>
      <c r="AP5" s="31" t="s">
        <v>204</v>
      </c>
    </row>
    <row r="6" spans="1:42" ht="13.5" customHeight="1" x14ac:dyDescent="0.2">
      <c r="A6" s="8" t="s">
        <v>73</v>
      </c>
      <c r="B6" s="9"/>
      <c r="C6" s="7" t="str">
        <f t="shared" si="0"/>
        <v/>
      </c>
      <c r="D6" s="7" t="str">
        <f t="shared" ref="D6:D21" si="8">IF(C6="",D5,IF(D5&lt;&gt;"",CONCATENATE(D5,"、",C6),C6))</f>
        <v/>
      </c>
      <c r="F6" s="12" t="s">
        <v>98</v>
      </c>
      <c r="G6" s="11"/>
      <c r="H6" s="7" t="str">
        <f t="shared" si="1"/>
        <v/>
      </c>
      <c r="I6" s="7" t="str">
        <f t="shared" si="5"/>
        <v>一般会計</v>
      </c>
      <c r="K6" s="8" t="s">
        <v>90</v>
      </c>
      <c r="L6" s="9"/>
      <c r="M6" s="7" t="str">
        <f t="shared" si="2"/>
        <v/>
      </c>
      <c r="N6" s="7" t="str">
        <f t="shared" si="6"/>
        <v/>
      </c>
      <c r="O6" s="7"/>
      <c r="P6" s="6" t="s">
        <v>62</v>
      </c>
      <c r="Q6" s="11"/>
      <c r="R6" s="7" t="str">
        <f t="shared" si="3"/>
        <v/>
      </c>
      <c r="S6" s="7" t="str">
        <f t="shared" si="4"/>
        <v>直接実施、委託・請負</v>
      </c>
      <c r="T6" s="7"/>
      <c r="U6" s="24" t="s">
        <v>214</v>
      </c>
      <c r="W6" s="24" t="s">
        <v>514</v>
      </c>
      <c r="Y6" s="24" t="s">
        <v>239</v>
      </c>
      <c r="Z6" s="24" t="s">
        <v>367</v>
      </c>
      <c r="AA6" s="42" t="s">
        <v>333</v>
      </c>
      <c r="AB6" s="42" t="s">
        <v>461</v>
      </c>
      <c r="AC6" s="42" t="s">
        <v>121</v>
      </c>
      <c r="AD6" s="23"/>
      <c r="AE6" s="26" t="s">
        <v>211</v>
      </c>
      <c r="AF6" s="22"/>
      <c r="AG6" s="31" t="s">
        <v>205</v>
      </c>
      <c r="AI6" s="30" t="s">
        <v>236</v>
      </c>
      <c r="AK6" s="30" t="str">
        <f>CHAR(CODE(AK5)+1)</f>
        <v>E</v>
      </c>
      <c r="AP6" s="31" t="s">
        <v>205</v>
      </c>
    </row>
    <row r="7" spans="1:42" ht="13.5" customHeight="1" x14ac:dyDescent="0.2">
      <c r="A7" s="8" t="s">
        <v>74</v>
      </c>
      <c r="B7" s="9"/>
      <c r="C7" s="7" t="str">
        <f t="shared" si="0"/>
        <v/>
      </c>
      <c r="D7" s="7" t="str">
        <f t="shared" si="8"/>
        <v/>
      </c>
      <c r="F7" s="12" t="s">
        <v>168</v>
      </c>
      <c r="G7" s="11"/>
      <c r="H7" s="7" t="str">
        <f t="shared" si="1"/>
        <v/>
      </c>
      <c r="I7" s="7" t="str">
        <f t="shared" si="5"/>
        <v>一般会計</v>
      </c>
      <c r="K7" s="8" t="s">
        <v>91</v>
      </c>
      <c r="L7" s="9"/>
      <c r="M7" s="7" t="str">
        <f t="shared" si="2"/>
        <v/>
      </c>
      <c r="N7" s="7" t="str">
        <f t="shared" si="6"/>
        <v/>
      </c>
      <c r="O7" s="7"/>
      <c r="P7" s="6" t="s">
        <v>63</v>
      </c>
      <c r="Q7" s="11"/>
      <c r="R7" s="7" t="str">
        <f t="shared" si="3"/>
        <v/>
      </c>
      <c r="S7" s="7" t="str">
        <f t="shared" si="4"/>
        <v>直接実施、委託・請負</v>
      </c>
      <c r="T7" s="7"/>
      <c r="U7" s="24"/>
      <c r="W7" s="24" t="s">
        <v>131</v>
      </c>
      <c r="Y7" s="24" t="s">
        <v>240</v>
      </c>
      <c r="Z7" s="24" t="s">
        <v>368</v>
      </c>
      <c r="AA7" s="42" t="s">
        <v>334</v>
      </c>
      <c r="AB7" s="42" t="s">
        <v>462</v>
      </c>
      <c r="AC7" s="23"/>
      <c r="AD7" s="23"/>
      <c r="AE7" s="24" t="s">
        <v>121</v>
      </c>
      <c r="AF7" s="22"/>
      <c r="AG7" s="31" t="s">
        <v>206</v>
      </c>
      <c r="AH7" s="38"/>
      <c r="AI7" s="31" t="s">
        <v>226</v>
      </c>
      <c r="AK7" s="30" t="str">
        <f>CHAR(CODE(AK6)+1)</f>
        <v>F</v>
      </c>
      <c r="AP7" s="31" t="s">
        <v>206</v>
      </c>
    </row>
    <row r="8" spans="1:42" ht="13.5" customHeight="1" x14ac:dyDescent="0.2">
      <c r="A8" s="8" t="s">
        <v>75</v>
      </c>
      <c r="B8" s="9"/>
      <c r="C8" s="7" t="str">
        <f t="shared" si="0"/>
        <v/>
      </c>
      <c r="D8" s="7" t="str">
        <f t="shared" si="8"/>
        <v/>
      </c>
      <c r="F8" s="12" t="s">
        <v>99</v>
      </c>
      <c r="G8" s="11"/>
      <c r="H8" s="7" t="str">
        <f t="shared" si="1"/>
        <v/>
      </c>
      <c r="I8" s="7" t="str">
        <f t="shared" si="5"/>
        <v>一般会計</v>
      </c>
      <c r="K8" s="8" t="s">
        <v>92</v>
      </c>
      <c r="L8" s="9"/>
      <c r="M8" s="7" t="str">
        <f t="shared" si="2"/>
        <v/>
      </c>
      <c r="N8" s="7" t="str">
        <f t="shared" si="6"/>
        <v/>
      </c>
      <c r="O8" s="7"/>
      <c r="P8" s="6" t="s">
        <v>64</v>
      </c>
      <c r="Q8" s="11"/>
      <c r="R8" s="7" t="str">
        <f t="shared" si="3"/>
        <v/>
      </c>
      <c r="S8" s="7" t="str">
        <f t="shared" si="4"/>
        <v>直接実施、委託・請負</v>
      </c>
      <c r="T8" s="7"/>
      <c r="U8" s="24" t="s">
        <v>233</v>
      </c>
      <c r="W8" s="24" t="s">
        <v>132</v>
      </c>
      <c r="Y8" s="24" t="s">
        <v>241</v>
      </c>
      <c r="Z8" s="24" t="s">
        <v>369</v>
      </c>
      <c r="AA8" s="42" t="s">
        <v>335</v>
      </c>
      <c r="AB8" s="42" t="s">
        <v>463</v>
      </c>
      <c r="AC8" s="23"/>
      <c r="AD8" s="23"/>
      <c r="AE8" s="23"/>
      <c r="AF8" s="22"/>
      <c r="AG8" s="31" t="s">
        <v>207</v>
      </c>
      <c r="AI8" s="30" t="s">
        <v>227</v>
      </c>
      <c r="AK8" s="30" t="str">
        <f t="shared" si="7"/>
        <v>G</v>
      </c>
      <c r="AP8" s="31" t="s">
        <v>207</v>
      </c>
    </row>
    <row r="9" spans="1:42" ht="13.5" customHeight="1" x14ac:dyDescent="0.2">
      <c r="A9" s="8" t="s">
        <v>76</v>
      </c>
      <c r="B9" s="9"/>
      <c r="C9" s="7" t="str">
        <f t="shared" si="0"/>
        <v/>
      </c>
      <c r="D9" s="7" t="str">
        <f t="shared" si="8"/>
        <v/>
      </c>
      <c r="F9" s="12" t="s">
        <v>169</v>
      </c>
      <c r="G9" s="11"/>
      <c r="H9" s="7" t="str">
        <f t="shared" si="1"/>
        <v/>
      </c>
      <c r="I9" s="7" t="str">
        <f t="shared" si="5"/>
        <v>一般会計</v>
      </c>
      <c r="K9" s="8" t="s">
        <v>93</v>
      </c>
      <c r="L9" s="9"/>
      <c r="M9" s="7" t="str">
        <f t="shared" si="2"/>
        <v/>
      </c>
      <c r="N9" s="7" t="str">
        <f t="shared" si="6"/>
        <v/>
      </c>
      <c r="O9" s="7"/>
      <c r="P9" s="7"/>
      <c r="Q9" s="13"/>
      <c r="T9" s="7"/>
      <c r="U9" s="24" t="s">
        <v>234</v>
      </c>
      <c r="W9" s="24" t="s">
        <v>133</v>
      </c>
      <c r="Y9" s="24" t="s">
        <v>242</v>
      </c>
      <c r="Z9" s="24" t="s">
        <v>370</v>
      </c>
      <c r="AA9" s="42" t="s">
        <v>336</v>
      </c>
      <c r="AB9" s="42" t="s">
        <v>464</v>
      </c>
      <c r="AC9" s="23"/>
      <c r="AD9" s="23"/>
      <c r="AE9" s="23"/>
      <c r="AF9" s="22"/>
      <c r="AG9" s="31" t="s">
        <v>208</v>
      </c>
      <c r="AI9" s="34"/>
      <c r="AK9" s="30" t="str">
        <f t="shared" si="7"/>
        <v>H</v>
      </c>
      <c r="AP9" s="31" t="s">
        <v>208</v>
      </c>
    </row>
    <row r="10" spans="1:42" ht="13.5" customHeight="1" x14ac:dyDescent="0.2">
      <c r="A10" s="8" t="s">
        <v>186</v>
      </c>
      <c r="B10" s="9"/>
      <c r="C10" s="7" t="str">
        <f t="shared" si="0"/>
        <v/>
      </c>
      <c r="D10" s="7" t="str">
        <f t="shared" si="8"/>
        <v/>
      </c>
      <c r="F10" s="12" t="s">
        <v>100</v>
      </c>
      <c r="G10" s="11"/>
      <c r="H10" s="7" t="str">
        <f t="shared" si="1"/>
        <v/>
      </c>
      <c r="I10" s="7" t="str">
        <f t="shared" si="5"/>
        <v>一般会計</v>
      </c>
      <c r="K10" s="8" t="s">
        <v>187</v>
      </c>
      <c r="L10" s="9"/>
      <c r="M10" s="7" t="str">
        <f t="shared" si="2"/>
        <v/>
      </c>
      <c r="N10" s="7" t="str">
        <f t="shared" si="6"/>
        <v/>
      </c>
      <c r="O10" s="7"/>
      <c r="P10" s="7" t="str">
        <f>S8</f>
        <v>直接実施、委託・請負</v>
      </c>
      <c r="Q10" s="13"/>
      <c r="T10" s="7"/>
      <c r="W10" s="24" t="s">
        <v>134</v>
      </c>
      <c r="Y10" s="24" t="s">
        <v>243</v>
      </c>
      <c r="Z10" s="24" t="s">
        <v>371</v>
      </c>
      <c r="AA10" s="42" t="s">
        <v>337</v>
      </c>
      <c r="AB10" s="42" t="s">
        <v>465</v>
      </c>
      <c r="AC10" s="23"/>
      <c r="AD10" s="23"/>
      <c r="AE10" s="23"/>
      <c r="AF10" s="22"/>
      <c r="AG10" s="31" t="s">
        <v>197</v>
      </c>
      <c r="AK10" s="30" t="str">
        <f t="shared" si="7"/>
        <v>I</v>
      </c>
      <c r="AP10" s="30" t="s">
        <v>196</v>
      </c>
    </row>
    <row r="11" spans="1:42" ht="13.5" customHeight="1" x14ac:dyDescent="0.2">
      <c r="A11" s="8" t="s">
        <v>77</v>
      </c>
      <c r="B11" s="9"/>
      <c r="C11" s="7" t="str">
        <f t="shared" si="0"/>
        <v/>
      </c>
      <c r="D11" s="7" t="str">
        <f t="shared" si="8"/>
        <v/>
      </c>
      <c r="F11" s="12" t="s">
        <v>101</v>
      </c>
      <c r="G11" s="11"/>
      <c r="H11" s="7" t="str">
        <f t="shared" si="1"/>
        <v/>
      </c>
      <c r="I11" s="7" t="str">
        <f t="shared" si="5"/>
        <v>一般会計</v>
      </c>
      <c r="K11" s="8" t="s">
        <v>94</v>
      </c>
      <c r="L11" s="9" t="s">
        <v>548</v>
      </c>
      <c r="M11" s="7" t="str">
        <f t="shared" si="2"/>
        <v>その他の事項経費</v>
      </c>
      <c r="N11" s="7" t="str">
        <f t="shared" si="6"/>
        <v>その他の事項経費</v>
      </c>
      <c r="O11" s="7"/>
      <c r="P11" s="7"/>
      <c r="Q11" s="13"/>
      <c r="T11" s="7"/>
      <c r="W11" s="24" t="s">
        <v>534</v>
      </c>
      <c r="Y11" s="24" t="s">
        <v>244</v>
      </c>
      <c r="Z11" s="24" t="s">
        <v>372</v>
      </c>
      <c r="AA11" s="42" t="s">
        <v>338</v>
      </c>
      <c r="AB11" s="42" t="s">
        <v>466</v>
      </c>
      <c r="AC11" s="23"/>
      <c r="AD11" s="23"/>
      <c r="AE11" s="23"/>
      <c r="AF11" s="22"/>
      <c r="AG11" s="30" t="s">
        <v>200</v>
      </c>
      <c r="AK11" s="30" t="str">
        <f t="shared" si="7"/>
        <v>J</v>
      </c>
    </row>
    <row r="12" spans="1:42" ht="13.5" customHeight="1" x14ac:dyDescent="0.2">
      <c r="A12" s="8" t="s">
        <v>78</v>
      </c>
      <c r="B12" s="9"/>
      <c r="C12" s="7" t="str">
        <f t="shared" ref="C12:C23" si="9">IF(B12="","",A12)</f>
        <v/>
      </c>
      <c r="D12" s="7" t="str">
        <f t="shared" si="8"/>
        <v/>
      </c>
      <c r="F12" s="12" t="s">
        <v>102</v>
      </c>
      <c r="G12" s="11"/>
      <c r="H12" s="7" t="str">
        <f t="shared" si="1"/>
        <v/>
      </c>
      <c r="I12" s="7" t="str">
        <f t="shared" si="5"/>
        <v>一般会計</v>
      </c>
      <c r="K12" s="7"/>
      <c r="L12" s="7"/>
      <c r="O12" s="7"/>
      <c r="P12" s="7"/>
      <c r="Q12" s="13"/>
      <c r="T12" s="7"/>
      <c r="U12" s="21" t="s">
        <v>489</v>
      </c>
      <c r="W12" s="24" t="s">
        <v>135</v>
      </c>
      <c r="Y12" s="24" t="s">
        <v>245</v>
      </c>
      <c r="Z12" s="24" t="s">
        <v>373</v>
      </c>
      <c r="AA12" s="42" t="s">
        <v>339</v>
      </c>
      <c r="AB12" s="42" t="s">
        <v>467</v>
      </c>
      <c r="AC12" s="23"/>
      <c r="AD12" s="23"/>
      <c r="AE12" s="23"/>
      <c r="AF12" s="22"/>
      <c r="AG12" s="30" t="s">
        <v>198</v>
      </c>
      <c r="AK12" s="30" t="str">
        <f t="shared" si="7"/>
        <v>K</v>
      </c>
    </row>
    <row r="13" spans="1:42" ht="13.5" customHeight="1" x14ac:dyDescent="0.2">
      <c r="A13" s="8" t="s">
        <v>79</v>
      </c>
      <c r="B13" s="9"/>
      <c r="C13" s="7" t="str">
        <f t="shared" si="9"/>
        <v/>
      </c>
      <c r="D13" s="7" t="str">
        <f t="shared" si="8"/>
        <v/>
      </c>
      <c r="F13" s="12" t="s">
        <v>103</v>
      </c>
      <c r="G13" s="11"/>
      <c r="H13" s="7" t="str">
        <f t="shared" si="1"/>
        <v/>
      </c>
      <c r="I13" s="7" t="str">
        <f t="shared" si="5"/>
        <v>一般会計</v>
      </c>
      <c r="K13" s="7" t="str">
        <f>N11</f>
        <v>その他の事項経費</v>
      </c>
      <c r="L13" s="7"/>
      <c r="O13" s="7"/>
      <c r="P13" s="7"/>
      <c r="Q13" s="13"/>
      <c r="T13" s="7"/>
      <c r="U13" s="24" t="s">
        <v>154</v>
      </c>
      <c r="W13" s="24" t="s">
        <v>136</v>
      </c>
      <c r="Y13" s="24" t="s">
        <v>246</v>
      </c>
      <c r="Z13" s="24" t="s">
        <v>374</v>
      </c>
      <c r="AA13" s="42" t="s">
        <v>340</v>
      </c>
      <c r="AB13" s="42" t="s">
        <v>468</v>
      </c>
      <c r="AC13" s="23"/>
      <c r="AD13" s="23"/>
      <c r="AE13" s="23"/>
      <c r="AF13" s="22"/>
      <c r="AG13" s="30" t="s">
        <v>199</v>
      </c>
      <c r="AK13" s="30" t="str">
        <f t="shared" si="7"/>
        <v>L</v>
      </c>
    </row>
    <row r="14" spans="1:42" ht="13.5" customHeight="1" x14ac:dyDescent="0.2">
      <c r="A14" s="8" t="s">
        <v>80</v>
      </c>
      <c r="B14" s="9"/>
      <c r="C14" s="7" t="str">
        <f t="shared" si="9"/>
        <v/>
      </c>
      <c r="D14" s="7" t="str">
        <f t="shared" si="8"/>
        <v/>
      </c>
      <c r="F14" s="12" t="s">
        <v>104</v>
      </c>
      <c r="G14" s="11"/>
      <c r="H14" s="7" t="str">
        <f t="shared" si="1"/>
        <v/>
      </c>
      <c r="I14" s="7" t="str">
        <f t="shared" si="5"/>
        <v>一般会計</v>
      </c>
      <c r="K14" s="7"/>
      <c r="L14" s="7"/>
      <c r="O14" s="7"/>
      <c r="P14" s="7"/>
      <c r="Q14" s="13"/>
      <c r="T14" s="7"/>
      <c r="U14" s="24" t="s">
        <v>490</v>
      </c>
      <c r="W14" s="24" t="s">
        <v>137</v>
      </c>
      <c r="Y14" s="24" t="s">
        <v>247</v>
      </c>
      <c r="Z14" s="24" t="s">
        <v>375</v>
      </c>
      <c r="AA14" s="42" t="s">
        <v>341</v>
      </c>
      <c r="AB14" s="42" t="s">
        <v>469</v>
      </c>
      <c r="AC14" s="23"/>
      <c r="AD14" s="23"/>
      <c r="AE14" s="23"/>
      <c r="AF14" s="22"/>
      <c r="AG14" s="34"/>
      <c r="AK14" s="30" t="str">
        <f t="shared" si="7"/>
        <v>M</v>
      </c>
    </row>
    <row r="15" spans="1:42" ht="13.5" customHeight="1" x14ac:dyDescent="0.2">
      <c r="A15" s="8" t="s">
        <v>81</v>
      </c>
      <c r="B15" s="9"/>
      <c r="C15" s="7" t="str">
        <f t="shared" si="9"/>
        <v/>
      </c>
      <c r="D15" s="7" t="str">
        <f t="shared" si="8"/>
        <v/>
      </c>
      <c r="F15" s="12" t="s">
        <v>105</v>
      </c>
      <c r="G15" s="11"/>
      <c r="H15" s="7" t="str">
        <f t="shared" si="1"/>
        <v/>
      </c>
      <c r="I15" s="7" t="str">
        <f t="shared" si="5"/>
        <v>一般会計</v>
      </c>
      <c r="K15" s="7"/>
      <c r="L15" s="7"/>
      <c r="O15" s="7"/>
      <c r="P15" s="7"/>
      <c r="Q15" s="13"/>
      <c r="T15" s="7"/>
      <c r="U15" s="24" t="s">
        <v>491</v>
      </c>
      <c r="W15" s="24" t="s">
        <v>138</v>
      </c>
      <c r="Y15" s="24" t="s">
        <v>248</v>
      </c>
      <c r="Z15" s="24" t="s">
        <v>376</v>
      </c>
      <c r="AA15" s="42" t="s">
        <v>342</v>
      </c>
      <c r="AB15" s="42" t="s">
        <v>470</v>
      </c>
      <c r="AC15" s="23"/>
      <c r="AD15" s="23"/>
      <c r="AE15" s="23"/>
      <c r="AF15" s="22"/>
      <c r="AG15" s="35"/>
      <c r="AK15" s="30" t="str">
        <f t="shared" si="7"/>
        <v>N</v>
      </c>
    </row>
    <row r="16" spans="1:42" ht="13.5" customHeight="1" x14ac:dyDescent="0.2">
      <c r="A16" s="8" t="s">
        <v>82</v>
      </c>
      <c r="B16" s="9"/>
      <c r="C16" s="7" t="str">
        <f t="shared" si="9"/>
        <v/>
      </c>
      <c r="D16" s="7" t="str">
        <f t="shared" si="8"/>
        <v/>
      </c>
      <c r="F16" s="12" t="s">
        <v>106</v>
      </c>
      <c r="G16" s="11"/>
      <c r="H16" s="7" t="str">
        <f t="shared" si="1"/>
        <v/>
      </c>
      <c r="I16" s="7" t="str">
        <f t="shared" si="5"/>
        <v>一般会計</v>
      </c>
      <c r="K16" s="7"/>
      <c r="L16" s="7"/>
      <c r="O16" s="7"/>
      <c r="P16" s="7"/>
      <c r="Q16" s="13"/>
      <c r="T16" s="7"/>
      <c r="U16" s="24" t="s">
        <v>492</v>
      </c>
      <c r="W16" s="24" t="s">
        <v>139</v>
      </c>
      <c r="Y16" s="24" t="s">
        <v>249</v>
      </c>
      <c r="Z16" s="24" t="s">
        <v>377</v>
      </c>
      <c r="AA16" s="42" t="s">
        <v>343</v>
      </c>
      <c r="AB16" s="42" t="s">
        <v>471</v>
      </c>
      <c r="AC16" s="23"/>
      <c r="AD16" s="23"/>
      <c r="AE16" s="23"/>
      <c r="AF16" s="22"/>
      <c r="AG16" s="35"/>
      <c r="AK16" s="30" t="str">
        <f t="shared" si="7"/>
        <v>O</v>
      </c>
    </row>
    <row r="17" spans="1:37" ht="13.5" customHeight="1" x14ac:dyDescent="0.2">
      <c r="A17" s="8" t="s">
        <v>83</v>
      </c>
      <c r="B17" s="9"/>
      <c r="C17" s="7" t="str">
        <f t="shared" si="9"/>
        <v/>
      </c>
      <c r="D17" s="7" t="str">
        <f t="shared" si="8"/>
        <v/>
      </c>
      <c r="F17" s="12" t="s">
        <v>107</v>
      </c>
      <c r="G17" s="11"/>
      <c r="H17" s="7" t="str">
        <f t="shared" si="1"/>
        <v/>
      </c>
      <c r="I17" s="7" t="str">
        <f t="shared" si="5"/>
        <v>一般会計</v>
      </c>
      <c r="K17" s="7"/>
      <c r="L17" s="7"/>
      <c r="O17" s="7"/>
      <c r="P17" s="7"/>
      <c r="Q17" s="13"/>
      <c r="T17" s="7"/>
      <c r="U17" s="24" t="s">
        <v>510</v>
      </c>
      <c r="W17" s="24" t="s">
        <v>140</v>
      </c>
      <c r="Y17" s="24" t="s">
        <v>250</v>
      </c>
      <c r="Z17" s="24" t="s">
        <v>378</v>
      </c>
      <c r="AA17" s="42" t="s">
        <v>344</v>
      </c>
      <c r="AB17" s="42" t="s">
        <v>472</v>
      </c>
      <c r="AC17" s="23"/>
      <c r="AD17" s="23"/>
      <c r="AE17" s="23"/>
      <c r="AF17" s="22"/>
      <c r="AG17" s="35"/>
      <c r="AK17" s="30" t="str">
        <f t="shared" si="7"/>
        <v>P</v>
      </c>
    </row>
    <row r="18" spans="1:37" ht="13.5" customHeight="1" x14ac:dyDescent="0.2">
      <c r="A18" s="8" t="s">
        <v>84</v>
      </c>
      <c r="B18" s="9"/>
      <c r="C18" s="7" t="str">
        <f t="shared" si="9"/>
        <v/>
      </c>
      <c r="D18" s="7" t="str">
        <f t="shared" si="8"/>
        <v/>
      </c>
      <c r="F18" s="12" t="s">
        <v>108</v>
      </c>
      <c r="G18" s="11"/>
      <c r="H18" s="7" t="str">
        <f t="shared" si="1"/>
        <v/>
      </c>
      <c r="I18" s="7" t="str">
        <f t="shared" si="5"/>
        <v>一般会計</v>
      </c>
      <c r="K18" s="7"/>
      <c r="L18" s="7"/>
      <c r="O18" s="7"/>
      <c r="P18" s="7"/>
      <c r="Q18" s="13"/>
      <c r="T18" s="7"/>
      <c r="U18" s="24" t="s">
        <v>493</v>
      </c>
      <c r="W18" s="24" t="s">
        <v>141</v>
      </c>
      <c r="Y18" s="24" t="s">
        <v>251</v>
      </c>
      <c r="Z18" s="24" t="s">
        <v>379</v>
      </c>
      <c r="AA18" s="42" t="s">
        <v>345</v>
      </c>
      <c r="AB18" s="42" t="s">
        <v>473</v>
      </c>
      <c r="AC18" s="23"/>
      <c r="AD18" s="23"/>
      <c r="AE18" s="23"/>
      <c r="AF18" s="22"/>
      <c r="AK18" s="30" t="str">
        <f t="shared" si="7"/>
        <v>Q</v>
      </c>
    </row>
    <row r="19" spans="1:37" ht="13.5" customHeight="1" x14ac:dyDescent="0.2">
      <c r="A19" s="8" t="s">
        <v>179</v>
      </c>
      <c r="B19" s="9"/>
      <c r="C19" s="7" t="str">
        <f t="shared" si="9"/>
        <v/>
      </c>
      <c r="D19" s="7" t="str">
        <f t="shared" si="8"/>
        <v/>
      </c>
      <c r="F19" s="12" t="s">
        <v>109</v>
      </c>
      <c r="G19" s="11"/>
      <c r="H19" s="7" t="str">
        <f t="shared" si="1"/>
        <v/>
      </c>
      <c r="I19" s="7" t="str">
        <f t="shared" si="5"/>
        <v>一般会計</v>
      </c>
      <c r="K19" s="7"/>
      <c r="L19" s="7"/>
      <c r="O19" s="7"/>
      <c r="P19" s="7"/>
      <c r="Q19" s="13"/>
      <c r="T19" s="7"/>
      <c r="U19" s="24" t="s">
        <v>494</v>
      </c>
      <c r="W19" s="24" t="s">
        <v>142</v>
      </c>
      <c r="Y19" s="24" t="s">
        <v>252</v>
      </c>
      <c r="Z19" s="24" t="s">
        <v>380</v>
      </c>
      <c r="AA19" s="42" t="s">
        <v>346</v>
      </c>
      <c r="AB19" s="42" t="s">
        <v>474</v>
      </c>
      <c r="AC19" s="23"/>
      <c r="AD19" s="23"/>
      <c r="AE19" s="23"/>
      <c r="AF19" s="22"/>
      <c r="AK19" s="30" t="str">
        <f t="shared" si="7"/>
        <v>R</v>
      </c>
    </row>
    <row r="20" spans="1:37" ht="13.5" customHeight="1" x14ac:dyDescent="0.2">
      <c r="A20" s="8" t="s">
        <v>180</v>
      </c>
      <c r="B20" s="9"/>
      <c r="C20" s="7" t="str">
        <f t="shared" si="9"/>
        <v/>
      </c>
      <c r="D20" s="7" t="str">
        <f t="shared" si="8"/>
        <v/>
      </c>
      <c r="F20" s="12" t="s">
        <v>178</v>
      </c>
      <c r="G20" s="11"/>
      <c r="H20" s="7" t="str">
        <f t="shared" si="1"/>
        <v/>
      </c>
      <c r="I20" s="7" t="str">
        <f t="shared" si="5"/>
        <v>一般会計</v>
      </c>
      <c r="K20" s="7"/>
      <c r="L20" s="7"/>
      <c r="O20" s="7"/>
      <c r="P20" s="7"/>
      <c r="Q20" s="13"/>
      <c r="T20" s="7"/>
      <c r="U20" s="24" t="s">
        <v>495</v>
      </c>
      <c r="W20" s="24" t="s">
        <v>143</v>
      </c>
      <c r="Y20" s="24" t="s">
        <v>253</v>
      </c>
      <c r="Z20" s="24" t="s">
        <v>381</v>
      </c>
      <c r="AA20" s="42" t="s">
        <v>347</v>
      </c>
      <c r="AB20" s="42" t="s">
        <v>475</v>
      </c>
      <c r="AC20" s="23"/>
      <c r="AD20" s="23"/>
      <c r="AE20" s="23"/>
      <c r="AF20" s="22"/>
      <c r="AK20" s="30" t="str">
        <f t="shared" si="7"/>
        <v>S</v>
      </c>
    </row>
    <row r="21" spans="1:37" ht="13.5" customHeight="1" x14ac:dyDescent="0.2">
      <c r="A21" s="8" t="s">
        <v>181</v>
      </c>
      <c r="B21" s="9"/>
      <c r="C21" s="7" t="str">
        <f t="shared" si="9"/>
        <v/>
      </c>
      <c r="D21" s="7" t="str">
        <f t="shared" si="8"/>
        <v/>
      </c>
      <c r="F21" s="12" t="s">
        <v>110</v>
      </c>
      <c r="G21" s="11"/>
      <c r="H21" s="7" t="str">
        <f t="shared" si="1"/>
        <v/>
      </c>
      <c r="I21" s="7" t="str">
        <f t="shared" si="5"/>
        <v>一般会計</v>
      </c>
      <c r="K21" s="7"/>
      <c r="L21" s="7"/>
      <c r="O21" s="7"/>
      <c r="P21" s="7"/>
      <c r="Q21" s="13"/>
      <c r="T21" s="7"/>
      <c r="U21" s="24" t="s">
        <v>496</v>
      </c>
      <c r="W21" s="24" t="s">
        <v>144</v>
      </c>
      <c r="Y21" s="24" t="s">
        <v>254</v>
      </c>
      <c r="Z21" s="24" t="s">
        <v>382</v>
      </c>
      <c r="AA21" s="42" t="s">
        <v>348</v>
      </c>
      <c r="AB21" s="42" t="s">
        <v>476</v>
      </c>
      <c r="AC21" s="23"/>
      <c r="AD21" s="23"/>
      <c r="AE21" s="23"/>
      <c r="AF21" s="22"/>
      <c r="AK21" s="30" t="str">
        <f t="shared" si="7"/>
        <v>T</v>
      </c>
    </row>
    <row r="22" spans="1:37" ht="13.5" customHeight="1" x14ac:dyDescent="0.2">
      <c r="A22" s="8" t="s">
        <v>182</v>
      </c>
      <c r="B22" s="9"/>
      <c r="C22" s="7" t="str">
        <f t="shared" si="9"/>
        <v/>
      </c>
      <c r="D22" s="7" t="str">
        <f>IF(C22="",D21,IF(D21&lt;&gt;"",CONCATENATE(D21,"、",C22),C22))</f>
        <v/>
      </c>
      <c r="F22" s="12" t="s">
        <v>111</v>
      </c>
      <c r="G22" s="11"/>
      <c r="H22" s="7" t="str">
        <f t="shared" si="1"/>
        <v/>
      </c>
      <c r="I22" s="7" t="str">
        <f t="shared" si="5"/>
        <v>一般会計</v>
      </c>
      <c r="K22" s="7"/>
      <c r="L22" s="7"/>
      <c r="O22" s="7"/>
      <c r="P22" s="7"/>
      <c r="Q22" s="13"/>
      <c r="T22" s="7"/>
      <c r="U22" s="24" t="s">
        <v>536</v>
      </c>
      <c r="W22" s="24" t="s">
        <v>145</v>
      </c>
      <c r="Y22" s="24" t="s">
        <v>255</v>
      </c>
      <c r="Z22" s="24" t="s">
        <v>383</v>
      </c>
      <c r="AA22" s="42" t="s">
        <v>349</v>
      </c>
      <c r="AB22" s="42" t="s">
        <v>477</v>
      </c>
      <c r="AC22" s="23"/>
      <c r="AD22" s="23"/>
      <c r="AE22" s="23"/>
      <c r="AF22" s="22"/>
      <c r="AK22" s="30" t="str">
        <f t="shared" si="7"/>
        <v>U</v>
      </c>
    </row>
    <row r="23" spans="1:37" ht="13.5" customHeight="1" x14ac:dyDescent="0.2">
      <c r="A23" s="41" t="s">
        <v>228</v>
      </c>
      <c r="B23" s="9"/>
      <c r="C23" s="7" t="str">
        <f t="shared" si="9"/>
        <v/>
      </c>
      <c r="D23" s="7" t="str">
        <f>IF(C23="",D22,IF(D22&lt;&gt;"",CONCATENATE(D22,"、",C23),C23))</f>
        <v/>
      </c>
      <c r="F23" s="12" t="s">
        <v>112</v>
      </c>
      <c r="G23" s="11"/>
      <c r="H23" s="7" t="str">
        <f t="shared" si="1"/>
        <v/>
      </c>
      <c r="I23" s="7" t="str">
        <f t="shared" si="5"/>
        <v>一般会計</v>
      </c>
      <c r="K23" s="7"/>
      <c r="L23" s="7"/>
      <c r="O23" s="7"/>
      <c r="P23" s="7"/>
      <c r="Q23" s="13"/>
      <c r="T23" s="7"/>
      <c r="U23" s="24" t="s">
        <v>497</v>
      </c>
      <c r="W23" s="24" t="s">
        <v>146</v>
      </c>
      <c r="Y23" s="24" t="s">
        <v>256</v>
      </c>
      <c r="Z23" s="24" t="s">
        <v>384</v>
      </c>
      <c r="AA23" s="42" t="s">
        <v>350</v>
      </c>
      <c r="AB23" s="42" t="s">
        <v>478</v>
      </c>
      <c r="AC23" s="23"/>
      <c r="AD23" s="23"/>
      <c r="AE23" s="23"/>
      <c r="AF23" s="22"/>
      <c r="AK23" s="30" t="str">
        <f t="shared" si="7"/>
        <v>V</v>
      </c>
    </row>
    <row r="24" spans="1:37" ht="13.5" customHeight="1" x14ac:dyDescent="0.2">
      <c r="A24" s="51"/>
      <c r="B24" s="39"/>
      <c r="F24" s="12" t="s">
        <v>230</v>
      </c>
      <c r="G24" s="11"/>
      <c r="H24" s="7" t="str">
        <f t="shared" si="1"/>
        <v/>
      </c>
      <c r="I24" s="7" t="str">
        <f t="shared" si="5"/>
        <v>一般会計</v>
      </c>
      <c r="K24" s="7"/>
      <c r="L24" s="7"/>
      <c r="O24" s="7"/>
      <c r="P24" s="7"/>
      <c r="Q24" s="13"/>
      <c r="T24" s="7"/>
      <c r="U24" s="24" t="s">
        <v>498</v>
      </c>
      <c r="W24" s="24" t="s">
        <v>147</v>
      </c>
      <c r="Y24" s="24" t="s">
        <v>257</v>
      </c>
      <c r="Z24" s="24" t="s">
        <v>385</v>
      </c>
      <c r="AA24" s="42" t="s">
        <v>351</v>
      </c>
      <c r="AB24" s="42" t="s">
        <v>479</v>
      </c>
      <c r="AC24" s="23"/>
      <c r="AD24" s="23"/>
      <c r="AE24" s="23"/>
      <c r="AF24" s="22"/>
      <c r="AK24" s="30" t="str">
        <f>CHAR(CODE(AK23)+1)</f>
        <v>W</v>
      </c>
    </row>
    <row r="25" spans="1:37" ht="13.5" customHeight="1" x14ac:dyDescent="0.2">
      <c r="A25" s="40"/>
      <c r="B25" s="39"/>
      <c r="F25" s="12" t="s">
        <v>113</v>
      </c>
      <c r="G25" s="11"/>
      <c r="H25" s="7" t="str">
        <f t="shared" si="1"/>
        <v/>
      </c>
      <c r="I25" s="7" t="str">
        <f t="shared" si="5"/>
        <v>一般会計</v>
      </c>
      <c r="K25" s="7"/>
      <c r="L25" s="7"/>
      <c r="O25" s="7"/>
      <c r="P25" s="7"/>
      <c r="Q25" s="13"/>
      <c r="T25" s="7"/>
      <c r="U25" s="24" t="s">
        <v>499</v>
      </c>
      <c r="W25" s="33"/>
      <c r="Y25" s="24" t="s">
        <v>258</v>
      </c>
      <c r="Z25" s="24" t="s">
        <v>386</v>
      </c>
      <c r="AA25" s="42" t="s">
        <v>352</v>
      </c>
      <c r="AB25" s="42" t="s">
        <v>480</v>
      </c>
      <c r="AC25" s="23"/>
      <c r="AD25" s="23"/>
      <c r="AE25" s="23"/>
      <c r="AF25" s="22"/>
      <c r="AK25" s="30" t="str">
        <f t="shared" si="7"/>
        <v>X</v>
      </c>
    </row>
    <row r="26" spans="1:37" ht="13.5" customHeight="1" x14ac:dyDescent="0.2">
      <c r="A26" s="40"/>
      <c r="B26" s="39"/>
      <c r="F26" s="12" t="s">
        <v>114</v>
      </c>
      <c r="G26" s="11"/>
      <c r="H26" s="7" t="str">
        <f t="shared" si="1"/>
        <v/>
      </c>
      <c r="I26" s="7" t="str">
        <f t="shared" si="5"/>
        <v>一般会計</v>
      </c>
      <c r="K26" s="7"/>
      <c r="L26" s="7"/>
      <c r="O26" s="7"/>
      <c r="P26" s="7"/>
      <c r="Q26" s="13"/>
      <c r="T26" s="7"/>
      <c r="U26" s="24" t="s">
        <v>500</v>
      </c>
      <c r="Y26" s="24" t="s">
        <v>259</v>
      </c>
      <c r="Z26" s="24" t="s">
        <v>387</v>
      </c>
      <c r="AA26" s="42" t="s">
        <v>353</v>
      </c>
      <c r="AB26" s="42" t="s">
        <v>481</v>
      </c>
      <c r="AC26" s="23"/>
      <c r="AD26" s="23"/>
      <c r="AE26" s="23"/>
      <c r="AF26" s="22"/>
      <c r="AK26" s="30" t="str">
        <f t="shared" si="7"/>
        <v>Y</v>
      </c>
    </row>
    <row r="27" spans="1:37" ht="13.5" customHeight="1" x14ac:dyDescent="0.2">
      <c r="A27" s="7" t="str">
        <f>IF(D23="", "-", D23)</f>
        <v>-</v>
      </c>
      <c r="B27" s="7"/>
      <c r="F27" s="12" t="s">
        <v>115</v>
      </c>
      <c r="G27" s="11"/>
      <c r="H27" s="7" t="str">
        <f t="shared" si="1"/>
        <v/>
      </c>
      <c r="I27" s="7" t="str">
        <f t="shared" si="5"/>
        <v>一般会計</v>
      </c>
      <c r="K27" s="7"/>
      <c r="L27" s="7"/>
      <c r="O27" s="7"/>
      <c r="P27" s="7"/>
      <c r="Q27" s="13"/>
      <c r="T27" s="7"/>
      <c r="U27" s="24" t="s">
        <v>501</v>
      </c>
      <c r="Y27" s="24" t="s">
        <v>260</v>
      </c>
      <c r="Z27" s="24" t="s">
        <v>388</v>
      </c>
      <c r="AA27" s="42" t="s">
        <v>354</v>
      </c>
      <c r="AB27" s="42" t="s">
        <v>482</v>
      </c>
      <c r="AC27" s="23"/>
      <c r="AD27" s="23"/>
      <c r="AE27" s="23"/>
      <c r="AF27" s="22"/>
      <c r="AK27" s="30" t="str">
        <f>CHAR(CODE(AK26)+1)</f>
        <v>Z</v>
      </c>
    </row>
    <row r="28" spans="1:37" ht="13.5" customHeight="1" x14ac:dyDescent="0.2">
      <c r="B28" s="7"/>
      <c r="F28" s="12" t="s">
        <v>116</v>
      </c>
      <c r="G28" s="11"/>
      <c r="H28" s="7" t="str">
        <f t="shared" si="1"/>
        <v/>
      </c>
      <c r="I28" s="7" t="str">
        <f t="shared" si="5"/>
        <v>一般会計</v>
      </c>
      <c r="K28" s="7"/>
      <c r="L28" s="7"/>
      <c r="O28" s="7"/>
      <c r="P28" s="7"/>
      <c r="Q28" s="13"/>
      <c r="T28" s="7"/>
      <c r="U28" s="24" t="s">
        <v>502</v>
      </c>
      <c r="Y28" s="24" t="s">
        <v>261</v>
      </c>
      <c r="Z28" s="24" t="s">
        <v>389</v>
      </c>
      <c r="AA28" s="42" t="s">
        <v>355</v>
      </c>
      <c r="AB28" s="42" t="s">
        <v>483</v>
      </c>
      <c r="AC28" s="23"/>
      <c r="AD28" s="23"/>
      <c r="AE28" s="23"/>
      <c r="AF28" s="22"/>
      <c r="AK28" s="30" t="s">
        <v>167</v>
      </c>
    </row>
    <row r="29" spans="1:37" ht="13.5" customHeight="1" x14ac:dyDescent="0.2">
      <c r="A29" s="7"/>
      <c r="B29" s="7"/>
      <c r="F29" s="12" t="s">
        <v>170</v>
      </c>
      <c r="G29" s="11"/>
      <c r="H29" s="7" t="str">
        <f t="shared" si="1"/>
        <v/>
      </c>
      <c r="I29" s="7" t="str">
        <f t="shared" si="5"/>
        <v>一般会計</v>
      </c>
      <c r="K29" s="7"/>
      <c r="L29" s="7"/>
      <c r="O29" s="7"/>
      <c r="P29" s="7"/>
      <c r="Q29" s="13"/>
      <c r="T29" s="7"/>
      <c r="U29" s="24" t="s">
        <v>503</v>
      </c>
      <c r="Y29" s="24" t="s">
        <v>262</v>
      </c>
      <c r="Z29" s="24" t="s">
        <v>390</v>
      </c>
      <c r="AA29" s="42" t="s">
        <v>356</v>
      </c>
      <c r="AB29" s="42" t="s">
        <v>484</v>
      </c>
      <c r="AC29" s="23"/>
      <c r="AD29" s="23"/>
      <c r="AE29" s="23"/>
      <c r="AF29" s="22"/>
      <c r="AK29" s="30" t="str">
        <f t="shared" si="7"/>
        <v>b</v>
      </c>
    </row>
    <row r="30" spans="1:37" ht="13.5" customHeight="1" x14ac:dyDescent="0.2">
      <c r="A30" s="7"/>
      <c r="B30" s="7"/>
      <c r="F30" s="12" t="s">
        <v>171</v>
      </c>
      <c r="G30" s="11"/>
      <c r="H30" s="7" t="str">
        <f t="shared" si="1"/>
        <v/>
      </c>
      <c r="I30" s="7" t="str">
        <f t="shared" si="5"/>
        <v>一般会計</v>
      </c>
      <c r="K30" s="7"/>
      <c r="L30" s="7"/>
      <c r="O30" s="7"/>
      <c r="P30" s="7"/>
      <c r="Q30" s="13"/>
      <c r="T30" s="7"/>
      <c r="U30" s="24" t="s">
        <v>504</v>
      </c>
      <c r="Y30" s="24" t="s">
        <v>263</v>
      </c>
      <c r="Z30" s="24" t="s">
        <v>391</v>
      </c>
      <c r="AA30" s="42" t="s">
        <v>357</v>
      </c>
      <c r="AB30" s="42" t="s">
        <v>485</v>
      </c>
      <c r="AC30" s="23"/>
      <c r="AD30" s="23"/>
      <c r="AE30" s="23"/>
      <c r="AF30" s="22"/>
      <c r="AK30" s="30" t="str">
        <f t="shared" si="7"/>
        <v>c</v>
      </c>
    </row>
    <row r="31" spans="1:37" ht="13.5" customHeight="1" x14ac:dyDescent="0.2">
      <c r="A31" s="7"/>
      <c r="B31" s="7"/>
      <c r="F31" s="12" t="s">
        <v>172</v>
      </c>
      <c r="G31" s="11"/>
      <c r="H31" s="7" t="str">
        <f t="shared" si="1"/>
        <v/>
      </c>
      <c r="I31" s="7" t="str">
        <f t="shared" si="5"/>
        <v>一般会計</v>
      </c>
      <c r="K31" s="7"/>
      <c r="L31" s="7"/>
      <c r="O31" s="7"/>
      <c r="P31" s="7"/>
      <c r="Q31" s="13"/>
      <c r="T31" s="7"/>
      <c r="U31" s="24" t="s">
        <v>505</v>
      </c>
      <c r="Y31" s="24" t="s">
        <v>264</v>
      </c>
      <c r="Z31" s="24" t="s">
        <v>392</v>
      </c>
      <c r="AA31" s="42" t="s">
        <v>358</v>
      </c>
      <c r="AB31" s="42" t="s">
        <v>486</v>
      </c>
      <c r="AC31" s="23"/>
      <c r="AD31" s="23"/>
      <c r="AE31" s="23"/>
      <c r="AF31" s="22"/>
      <c r="AK31" s="30" t="str">
        <f t="shared" si="7"/>
        <v>d</v>
      </c>
    </row>
    <row r="32" spans="1:37" ht="13.5" customHeight="1" x14ac:dyDescent="0.2">
      <c r="A32" s="7"/>
      <c r="B32" s="7"/>
      <c r="F32" s="12" t="s">
        <v>173</v>
      </c>
      <c r="G32" s="11"/>
      <c r="H32" s="7" t="str">
        <f t="shared" si="1"/>
        <v/>
      </c>
      <c r="I32" s="7" t="str">
        <f t="shared" si="5"/>
        <v>一般会計</v>
      </c>
      <c r="K32" s="7"/>
      <c r="L32" s="7"/>
      <c r="O32" s="7"/>
      <c r="P32" s="7"/>
      <c r="Q32" s="13"/>
      <c r="T32" s="7"/>
      <c r="U32" s="24" t="s">
        <v>506</v>
      </c>
      <c r="Y32" s="24" t="s">
        <v>265</v>
      </c>
      <c r="Z32" s="24" t="s">
        <v>393</v>
      </c>
      <c r="AA32" s="42" t="s">
        <v>54</v>
      </c>
      <c r="AB32" s="42" t="s">
        <v>54</v>
      </c>
      <c r="AC32" s="23"/>
      <c r="AD32" s="23"/>
      <c r="AE32" s="23"/>
      <c r="AF32" s="22"/>
      <c r="AK32" s="30" t="str">
        <f t="shared" si="7"/>
        <v>e</v>
      </c>
    </row>
    <row r="33" spans="1:37" ht="13.5" customHeight="1" x14ac:dyDescent="0.2">
      <c r="A33" s="7"/>
      <c r="B33" s="7"/>
      <c r="F33" s="12" t="s">
        <v>174</v>
      </c>
      <c r="G33" s="11"/>
      <c r="H33" s="7" t="str">
        <f t="shared" si="1"/>
        <v/>
      </c>
      <c r="I33" s="7" t="str">
        <f t="shared" si="5"/>
        <v>一般会計</v>
      </c>
      <c r="K33" s="7"/>
      <c r="L33" s="7"/>
      <c r="O33" s="7"/>
      <c r="P33" s="7"/>
      <c r="Q33" s="13"/>
      <c r="T33" s="7"/>
      <c r="U33" s="24" t="s">
        <v>507</v>
      </c>
      <c r="Y33" s="24" t="s">
        <v>266</v>
      </c>
      <c r="Z33" s="24" t="s">
        <v>394</v>
      </c>
      <c r="AA33" s="33"/>
      <c r="AB33" s="23"/>
      <c r="AC33" s="23"/>
      <c r="AD33" s="23"/>
      <c r="AE33" s="23"/>
      <c r="AF33" s="22"/>
      <c r="AK33" s="30" t="str">
        <f t="shared" si="7"/>
        <v>f</v>
      </c>
    </row>
    <row r="34" spans="1:37" ht="13.5" customHeight="1" x14ac:dyDescent="0.2">
      <c r="A34" s="7"/>
      <c r="B34" s="7"/>
      <c r="F34" s="12" t="s">
        <v>175</v>
      </c>
      <c r="G34" s="11"/>
      <c r="H34" s="7" t="str">
        <f t="shared" si="1"/>
        <v/>
      </c>
      <c r="I34" s="7" t="str">
        <f t="shared" si="5"/>
        <v>一般会計</v>
      </c>
      <c r="K34" s="7"/>
      <c r="L34" s="7"/>
      <c r="O34" s="7"/>
      <c r="P34" s="7"/>
      <c r="Q34" s="13"/>
      <c r="T34" s="7"/>
      <c r="U34" s="24" t="s">
        <v>508</v>
      </c>
      <c r="Y34" s="24" t="s">
        <v>267</v>
      </c>
      <c r="Z34" s="24" t="s">
        <v>395</v>
      </c>
      <c r="AB34" s="23"/>
      <c r="AC34" s="23"/>
      <c r="AD34" s="23"/>
      <c r="AE34" s="23"/>
      <c r="AF34" s="22"/>
      <c r="AK34" s="30" t="str">
        <f t="shared" si="7"/>
        <v>g</v>
      </c>
    </row>
    <row r="35" spans="1:37" ht="13.5" customHeight="1" x14ac:dyDescent="0.2">
      <c r="A35" s="7"/>
      <c r="B35" s="7"/>
      <c r="F35" s="12" t="s">
        <v>176</v>
      </c>
      <c r="G35" s="11"/>
      <c r="H35" s="7" t="str">
        <f t="shared" si="1"/>
        <v/>
      </c>
      <c r="I35" s="7" t="str">
        <f t="shared" si="5"/>
        <v>一般会計</v>
      </c>
      <c r="K35" s="7"/>
      <c r="L35" s="7"/>
      <c r="O35" s="7"/>
      <c r="P35" s="7"/>
      <c r="Q35" s="13"/>
      <c r="T35" s="7"/>
      <c r="U35" s="24" t="s">
        <v>509</v>
      </c>
      <c r="Y35" s="24" t="s">
        <v>268</v>
      </c>
      <c r="Z35" s="24" t="s">
        <v>396</v>
      </c>
      <c r="AC35" s="23"/>
      <c r="AF35" s="22"/>
      <c r="AK35" s="30" t="str">
        <f t="shared" si="7"/>
        <v>h</v>
      </c>
    </row>
    <row r="36" spans="1:37" ht="13.5" customHeight="1" x14ac:dyDescent="0.2">
      <c r="A36" s="7"/>
      <c r="B36" s="7"/>
      <c r="F36" s="12" t="s">
        <v>177</v>
      </c>
      <c r="G36" s="11"/>
      <c r="H36" s="7" t="str">
        <f t="shared" si="1"/>
        <v/>
      </c>
      <c r="I36" s="7" t="str">
        <f t="shared" si="5"/>
        <v>一般会計</v>
      </c>
      <c r="K36" s="7"/>
      <c r="L36" s="7"/>
      <c r="O36" s="7"/>
      <c r="P36" s="7"/>
      <c r="Q36" s="13"/>
      <c r="T36" s="7"/>
      <c r="Y36" s="24" t="s">
        <v>269</v>
      </c>
      <c r="Z36" s="24" t="s">
        <v>397</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Y37" s="24" t="s">
        <v>270</v>
      </c>
      <c r="Z37" s="24" t="s">
        <v>398</v>
      </c>
      <c r="AF37" s="22"/>
      <c r="AK37" s="30" t="str">
        <f t="shared" si="7"/>
        <v>j</v>
      </c>
    </row>
    <row r="38" spans="1:37" x14ac:dyDescent="0.2">
      <c r="A38" s="7"/>
      <c r="B38" s="7"/>
      <c r="F38" s="7"/>
      <c r="G38" s="13"/>
      <c r="K38" s="7"/>
      <c r="L38" s="7"/>
      <c r="O38" s="7"/>
      <c r="P38" s="7"/>
      <c r="Q38" s="13"/>
      <c r="T38" s="7"/>
      <c r="Y38" s="24" t="s">
        <v>271</v>
      </c>
      <c r="Z38" s="24" t="s">
        <v>399</v>
      </c>
      <c r="AF38" s="22"/>
      <c r="AK38" s="30" t="str">
        <f t="shared" si="7"/>
        <v>k</v>
      </c>
    </row>
    <row r="39" spans="1:37" x14ac:dyDescent="0.2">
      <c r="A39" s="7"/>
      <c r="B39" s="7"/>
      <c r="F39" s="7" t="str">
        <f>I37</f>
        <v>一般会計</v>
      </c>
      <c r="G39" s="13"/>
      <c r="K39" s="7"/>
      <c r="L39" s="7"/>
      <c r="O39" s="7"/>
      <c r="P39" s="7"/>
      <c r="Q39" s="13"/>
      <c r="T39" s="7"/>
      <c r="U39" s="24" t="s">
        <v>511</v>
      </c>
      <c r="Y39" s="24" t="s">
        <v>272</v>
      </c>
      <c r="Z39" s="24" t="s">
        <v>400</v>
      </c>
      <c r="AF39" s="22"/>
      <c r="AK39" s="30" t="str">
        <f t="shared" si="7"/>
        <v>l</v>
      </c>
    </row>
    <row r="40" spans="1:37" x14ac:dyDescent="0.2">
      <c r="A40" s="7"/>
      <c r="B40" s="7"/>
      <c r="F40" s="7"/>
      <c r="G40" s="13"/>
      <c r="K40" s="7"/>
      <c r="L40" s="7"/>
      <c r="O40" s="7"/>
      <c r="P40" s="7"/>
      <c r="Q40" s="13"/>
      <c r="T40" s="7"/>
      <c r="U40" s="24"/>
      <c r="Y40" s="24" t="s">
        <v>273</v>
      </c>
      <c r="Z40" s="24" t="s">
        <v>401</v>
      </c>
      <c r="AF40" s="22"/>
      <c r="AK40" s="30" t="str">
        <f t="shared" si="7"/>
        <v>m</v>
      </c>
    </row>
    <row r="41" spans="1:37" x14ac:dyDescent="0.2">
      <c r="A41" s="7"/>
      <c r="B41" s="7"/>
      <c r="F41" s="7"/>
      <c r="G41" s="13"/>
      <c r="K41" s="7"/>
      <c r="L41" s="7"/>
      <c r="O41" s="7"/>
      <c r="P41" s="7"/>
      <c r="Q41" s="13"/>
      <c r="T41" s="7"/>
      <c r="U41" s="24" t="s">
        <v>215</v>
      </c>
      <c r="Y41" s="24" t="s">
        <v>274</v>
      </c>
      <c r="Z41" s="24" t="s">
        <v>402</v>
      </c>
      <c r="AF41" s="22"/>
      <c r="AK41" s="30" t="str">
        <f t="shared" si="7"/>
        <v>n</v>
      </c>
    </row>
    <row r="42" spans="1:37" x14ac:dyDescent="0.2">
      <c r="A42" s="7"/>
      <c r="B42" s="7"/>
      <c r="F42" s="7"/>
      <c r="G42" s="13"/>
      <c r="K42" s="7"/>
      <c r="L42" s="7"/>
      <c r="O42" s="7"/>
      <c r="P42" s="7"/>
      <c r="Q42" s="13"/>
      <c r="T42" s="7"/>
      <c r="U42" s="24" t="s">
        <v>225</v>
      </c>
      <c r="Y42" s="24" t="s">
        <v>275</v>
      </c>
      <c r="Z42" s="24" t="s">
        <v>403</v>
      </c>
      <c r="AF42" s="22"/>
      <c r="AK42" s="30" t="str">
        <f t="shared" si="7"/>
        <v>o</v>
      </c>
    </row>
    <row r="43" spans="1:37" x14ac:dyDescent="0.2">
      <c r="A43" s="7"/>
      <c r="B43" s="7"/>
      <c r="F43" s="7"/>
      <c r="G43" s="13"/>
      <c r="K43" s="7"/>
      <c r="L43" s="7"/>
      <c r="O43" s="7"/>
      <c r="P43" s="7"/>
      <c r="Q43" s="13"/>
      <c r="T43" s="7"/>
      <c r="Y43" s="24" t="s">
        <v>276</v>
      </c>
      <c r="Z43" s="24" t="s">
        <v>404</v>
      </c>
      <c r="AF43" s="22"/>
      <c r="AK43" s="30" t="str">
        <f t="shared" si="7"/>
        <v>p</v>
      </c>
    </row>
    <row r="44" spans="1:37" x14ac:dyDescent="0.2">
      <c r="A44" s="7"/>
      <c r="B44" s="7"/>
      <c r="F44" s="7"/>
      <c r="G44" s="13"/>
      <c r="K44" s="7"/>
      <c r="L44" s="7"/>
      <c r="O44" s="7"/>
      <c r="P44" s="7"/>
      <c r="Q44" s="13"/>
      <c r="T44" s="7"/>
      <c r="Y44" s="24" t="s">
        <v>277</v>
      </c>
      <c r="Z44" s="24" t="s">
        <v>405</v>
      </c>
      <c r="AF44" s="22"/>
      <c r="AK44" s="30" t="str">
        <f t="shared" si="7"/>
        <v>q</v>
      </c>
    </row>
    <row r="45" spans="1:37" x14ac:dyDescent="0.2">
      <c r="A45" s="7"/>
      <c r="B45" s="7"/>
      <c r="F45" s="7"/>
      <c r="G45" s="13"/>
      <c r="K45" s="7"/>
      <c r="L45" s="7"/>
      <c r="O45" s="7"/>
      <c r="P45" s="7"/>
      <c r="Q45" s="13"/>
      <c r="T45" s="7"/>
      <c r="U45" s="21" t="s">
        <v>149</v>
      </c>
      <c r="Y45" s="24" t="s">
        <v>278</v>
      </c>
      <c r="Z45" s="24" t="s">
        <v>406</v>
      </c>
      <c r="AF45" s="22"/>
      <c r="AK45" s="30" t="str">
        <f t="shared" si="7"/>
        <v>r</v>
      </c>
    </row>
    <row r="46" spans="1:37" x14ac:dyDescent="0.2">
      <c r="A46" s="7"/>
      <c r="B46" s="7"/>
      <c r="F46" s="7"/>
      <c r="G46" s="13"/>
      <c r="K46" s="7"/>
      <c r="L46" s="7"/>
      <c r="O46" s="7"/>
      <c r="P46" s="7"/>
      <c r="Q46" s="13"/>
      <c r="T46" s="7"/>
      <c r="U46" s="49" t="s">
        <v>535</v>
      </c>
      <c r="Y46" s="24" t="s">
        <v>279</v>
      </c>
      <c r="Z46" s="24" t="s">
        <v>407</v>
      </c>
      <c r="AF46" s="22"/>
      <c r="AK46" s="30" t="str">
        <f t="shared" si="7"/>
        <v>s</v>
      </c>
    </row>
    <row r="47" spans="1:37" x14ac:dyDescent="0.2">
      <c r="A47" s="7"/>
      <c r="B47" s="7"/>
      <c r="F47" s="7"/>
      <c r="G47" s="13"/>
      <c r="K47" s="7"/>
      <c r="L47" s="7"/>
      <c r="O47" s="7"/>
      <c r="P47" s="7"/>
      <c r="Q47" s="13"/>
      <c r="T47" s="7"/>
      <c r="Y47" s="24" t="s">
        <v>280</v>
      </c>
      <c r="Z47" s="24" t="s">
        <v>408</v>
      </c>
      <c r="AF47" s="22"/>
      <c r="AK47" s="30" t="str">
        <f t="shared" si="7"/>
        <v>t</v>
      </c>
    </row>
    <row r="48" spans="1:37" x14ac:dyDescent="0.2">
      <c r="A48" s="7"/>
      <c r="B48" s="7"/>
      <c r="F48" s="7"/>
      <c r="G48" s="13"/>
      <c r="K48" s="7"/>
      <c r="L48" s="7"/>
      <c r="O48" s="7"/>
      <c r="P48" s="7"/>
      <c r="Q48" s="13"/>
      <c r="T48" s="7"/>
      <c r="U48" s="49">
        <v>2021</v>
      </c>
      <c r="Y48" s="24" t="s">
        <v>281</v>
      </c>
      <c r="Z48" s="24" t="s">
        <v>409</v>
      </c>
      <c r="AF48" s="22"/>
      <c r="AK48" s="30" t="str">
        <f t="shared" si="7"/>
        <v>u</v>
      </c>
    </row>
    <row r="49" spans="1:37" x14ac:dyDescent="0.2">
      <c r="A49" s="7"/>
      <c r="B49" s="7"/>
      <c r="F49" s="7"/>
      <c r="G49" s="13"/>
      <c r="K49" s="7"/>
      <c r="L49" s="7"/>
      <c r="O49" s="7"/>
      <c r="P49" s="7"/>
      <c r="Q49" s="13"/>
      <c r="T49" s="7"/>
      <c r="U49" s="49">
        <v>2022</v>
      </c>
      <c r="Y49" s="24" t="s">
        <v>282</v>
      </c>
      <c r="Z49" s="24" t="s">
        <v>410</v>
      </c>
      <c r="AF49" s="22"/>
      <c r="AK49" s="30" t="str">
        <f t="shared" si="7"/>
        <v>v</v>
      </c>
    </row>
    <row r="50" spans="1:37" x14ac:dyDescent="0.2">
      <c r="A50" s="7"/>
      <c r="B50" s="7"/>
      <c r="F50" s="7"/>
      <c r="G50" s="13"/>
      <c r="K50" s="7"/>
      <c r="L50" s="7"/>
      <c r="O50" s="7"/>
      <c r="P50" s="7"/>
      <c r="Q50" s="13"/>
      <c r="T50" s="7"/>
      <c r="U50" s="49">
        <v>2023</v>
      </c>
      <c r="Y50" s="24" t="s">
        <v>283</v>
      </c>
      <c r="Z50" s="24" t="s">
        <v>411</v>
      </c>
      <c r="AF50" s="22"/>
    </row>
    <row r="51" spans="1:37" x14ac:dyDescent="0.2">
      <c r="A51" s="7"/>
      <c r="B51" s="7"/>
      <c r="F51" s="7"/>
      <c r="G51" s="13"/>
      <c r="K51" s="7"/>
      <c r="L51" s="7"/>
      <c r="O51" s="7"/>
      <c r="P51" s="7"/>
      <c r="Q51" s="13"/>
      <c r="T51" s="7"/>
      <c r="U51" s="49">
        <v>2024</v>
      </c>
      <c r="Y51" s="24" t="s">
        <v>284</v>
      </c>
      <c r="Z51" s="24" t="s">
        <v>412</v>
      </c>
      <c r="AF51" s="22"/>
    </row>
    <row r="52" spans="1:37" x14ac:dyDescent="0.2">
      <c r="A52" s="7"/>
      <c r="B52" s="7"/>
      <c r="F52" s="7"/>
      <c r="G52" s="13"/>
      <c r="K52" s="7"/>
      <c r="L52" s="7"/>
      <c r="O52" s="7"/>
      <c r="P52" s="7"/>
      <c r="Q52" s="13"/>
      <c r="T52" s="7"/>
      <c r="U52" s="49">
        <v>2025</v>
      </c>
      <c r="Y52" s="24" t="s">
        <v>285</v>
      </c>
      <c r="Z52" s="24" t="s">
        <v>413</v>
      </c>
      <c r="AF52" s="22"/>
    </row>
    <row r="53" spans="1:37" x14ac:dyDescent="0.2">
      <c r="A53" s="7"/>
      <c r="B53" s="7"/>
      <c r="F53" s="7"/>
      <c r="G53" s="13"/>
      <c r="K53" s="7"/>
      <c r="L53" s="7"/>
      <c r="O53" s="7"/>
      <c r="P53" s="7"/>
      <c r="Q53" s="13"/>
      <c r="T53" s="7"/>
      <c r="U53" s="49">
        <v>2026</v>
      </c>
      <c r="Y53" s="24" t="s">
        <v>286</v>
      </c>
      <c r="Z53" s="24" t="s">
        <v>414</v>
      </c>
      <c r="AF53" s="22"/>
    </row>
    <row r="54" spans="1:37" x14ac:dyDescent="0.2">
      <c r="A54" s="7"/>
      <c r="B54" s="7"/>
      <c r="F54" s="7"/>
      <c r="G54" s="13"/>
      <c r="K54" s="7"/>
      <c r="L54" s="7"/>
      <c r="O54" s="7"/>
      <c r="P54" s="14"/>
      <c r="Q54" s="13"/>
      <c r="T54" s="7"/>
      <c r="Y54" s="24" t="s">
        <v>287</v>
      </c>
      <c r="Z54" s="24" t="s">
        <v>415</v>
      </c>
      <c r="AF54" s="22"/>
    </row>
    <row r="55" spans="1:37" x14ac:dyDescent="0.2">
      <c r="A55" s="7"/>
      <c r="B55" s="7"/>
      <c r="F55" s="7"/>
      <c r="G55" s="13"/>
      <c r="K55" s="7"/>
      <c r="L55" s="7"/>
      <c r="O55" s="7"/>
      <c r="P55" s="7"/>
      <c r="Q55" s="13"/>
      <c r="T55" s="7"/>
      <c r="Y55" s="24" t="s">
        <v>288</v>
      </c>
      <c r="Z55" s="24" t="s">
        <v>416</v>
      </c>
      <c r="AF55" s="22"/>
    </row>
    <row r="56" spans="1:37" x14ac:dyDescent="0.2">
      <c r="A56" s="7"/>
      <c r="B56" s="7"/>
      <c r="F56" s="7"/>
      <c r="G56" s="13"/>
      <c r="K56" s="7"/>
      <c r="L56" s="7"/>
      <c r="O56" s="7"/>
      <c r="P56" s="7"/>
      <c r="Q56" s="13"/>
      <c r="T56" s="7"/>
      <c r="U56" s="49">
        <v>20</v>
      </c>
      <c r="Y56" s="24" t="s">
        <v>289</v>
      </c>
      <c r="Z56" s="24" t="s">
        <v>417</v>
      </c>
      <c r="AF56" s="22"/>
    </row>
    <row r="57" spans="1:37" x14ac:dyDescent="0.2">
      <c r="A57" s="7"/>
      <c r="B57" s="7"/>
      <c r="F57" s="7"/>
      <c r="G57" s="13"/>
      <c r="K57" s="7"/>
      <c r="L57" s="7"/>
      <c r="O57" s="7"/>
      <c r="P57" s="7"/>
      <c r="Q57" s="13"/>
      <c r="T57" s="7"/>
      <c r="U57" s="24" t="s">
        <v>487</v>
      </c>
      <c r="Y57" s="24" t="s">
        <v>290</v>
      </c>
      <c r="Z57" s="24" t="s">
        <v>418</v>
      </c>
      <c r="AF57" s="22"/>
    </row>
    <row r="58" spans="1:37" x14ac:dyDescent="0.2">
      <c r="A58" s="7"/>
      <c r="B58" s="7"/>
      <c r="F58" s="7"/>
      <c r="G58" s="13"/>
      <c r="K58" s="7"/>
      <c r="L58" s="7"/>
      <c r="O58" s="7"/>
      <c r="P58" s="7"/>
      <c r="Q58" s="13"/>
      <c r="T58" s="7"/>
      <c r="U58" s="24" t="s">
        <v>488</v>
      </c>
      <c r="Y58" s="24" t="s">
        <v>291</v>
      </c>
      <c r="Z58" s="24" t="s">
        <v>419</v>
      </c>
      <c r="AF58" s="22"/>
    </row>
    <row r="59" spans="1:37" x14ac:dyDescent="0.2">
      <c r="A59" s="7"/>
      <c r="B59" s="7"/>
      <c r="F59" s="7"/>
      <c r="G59" s="13"/>
      <c r="K59" s="7"/>
      <c r="L59" s="7"/>
      <c r="O59" s="7"/>
      <c r="P59" s="7"/>
      <c r="Q59" s="13"/>
      <c r="T59" s="7"/>
      <c r="Y59" s="24" t="s">
        <v>292</v>
      </c>
      <c r="Z59" s="24" t="s">
        <v>420</v>
      </c>
      <c r="AF59" s="22"/>
    </row>
    <row r="60" spans="1:37" x14ac:dyDescent="0.2">
      <c r="A60" s="7"/>
      <c r="B60" s="7"/>
      <c r="F60" s="7"/>
      <c r="G60" s="13"/>
      <c r="K60" s="7"/>
      <c r="L60" s="7"/>
      <c r="O60" s="7"/>
      <c r="P60" s="7"/>
      <c r="Q60" s="13"/>
      <c r="T60" s="7"/>
      <c r="Y60" s="24" t="s">
        <v>293</v>
      </c>
      <c r="Z60" s="24" t="s">
        <v>421</v>
      </c>
      <c r="AF60" s="22"/>
    </row>
    <row r="61" spans="1:37" x14ac:dyDescent="0.2">
      <c r="A61" s="7"/>
      <c r="B61" s="7"/>
      <c r="F61" s="7"/>
      <c r="G61" s="13"/>
      <c r="K61" s="7"/>
      <c r="L61" s="7"/>
      <c r="O61" s="7"/>
      <c r="P61" s="7"/>
      <c r="Q61" s="13"/>
      <c r="T61" s="7"/>
      <c r="Y61" s="24" t="s">
        <v>294</v>
      </c>
      <c r="Z61" s="24" t="s">
        <v>422</v>
      </c>
      <c r="AF61" s="22"/>
    </row>
    <row r="62" spans="1:37" x14ac:dyDescent="0.2">
      <c r="A62" s="7"/>
      <c r="B62" s="7"/>
      <c r="F62" s="7"/>
      <c r="G62" s="13"/>
      <c r="K62" s="7"/>
      <c r="L62" s="7"/>
      <c r="O62" s="7"/>
      <c r="P62" s="7"/>
      <c r="Q62" s="13"/>
      <c r="T62" s="7"/>
      <c r="Y62" s="24" t="s">
        <v>295</v>
      </c>
      <c r="Z62" s="24" t="s">
        <v>423</v>
      </c>
      <c r="AF62" s="22"/>
    </row>
    <row r="63" spans="1:37" x14ac:dyDescent="0.2">
      <c r="A63" s="7"/>
      <c r="B63" s="7"/>
      <c r="F63" s="7"/>
      <c r="G63" s="13"/>
      <c r="K63" s="7"/>
      <c r="L63" s="7"/>
      <c r="O63" s="7"/>
      <c r="P63" s="7"/>
      <c r="Q63" s="13"/>
      <c r="T63" s="7"/>
      <c r="Y63" s="24" t="s">
        <v>296</v>
      </c>
      <c r="Z63" s="24" t="s">
        <v>424</v>
      </c>
      <c r="AF63" s="22"/>
    </row>
    <row r="64" spans="1:37" x14ac:dyDescent="0.2">
      <c r="A64" s="7"/>
      <c r="B64" s="7"/>
      <c r="F64" s="7"/>
      <c r="G64" s="13"/>
      <c r="K64" s="7"/>
      <c r="L64" s="7"/>
      <c r="O64" s="7"/>
      <c r="P64" s="7"/>
      <c r="Q64" s="13"/>
      <c r="T64" s="7"/>
      <c r="Y64" s="24" t="s">
        <v>297</v>
      </c>
      <c r="Z64" s="24" t="s">
        <v>425</v>
      </c>
      <c r="AF64" s="22"/>
    </row>
    <row r="65" spans="1:32" x14ac:dyDescent="0.2">
      <c r="A65" s="7"/>
      <c r="B65" s="7"/>
      <c r="F65" s="7"/>
      <c r="G65" s="13"/>
      <c r="K65" s="7"/>
      <c r="L65" s="7"/>
      <c r="O65" s="7"/>
      <c r="P65" s="7"/>
      <c r="Q65" s="13"/>
      <c r="T65" s="7"/>
      <c r="Y65" s="24" t="s">
        <v>298</v>
      </c>
      <c r="Z65" s="24" t="s">
        <v>426</v>
      </c>
      <c r="AF65" s="22"/>
    </row>
    <row r="66" spans="1:32" x14ac:dyDescent="0.2">
      <c r="A66" s="7"/>
      <c r="B66" s="7"/>
      <c r="F66" s="7"/>
      <c r="G66" s="13"/>
      <c r="K66" s="7"/>
      <c r="L66" s="7"/>
      <c r="O66" s="7"/>
      <c r="P66" s="7"/>
      <c r="Q66" s="13"/>
      <c r="T66" s="7"/>
      <c r="Y66" s="24" t="s">
        <v>55</v>
      </c>
      <c r="Z66" s="24" t="s">
        <v>427</v>
      </c>
      <c r="AF66" s="22"/>
    </row>
    <row r="67" spans="1:32" x14ac:dyDescent="0.2">
      <c r="A67" s="7"/>
      <c r="B67" s="7"/>
      <c r="F67" s="7"/>
      <c r="G67" s="13"/>
      <c r="K67" s="7"/>
      <c r="L67" s="7"/>
      <c r="O67" s="7"/>
      <c r="P67" s="7"/>
      <c r="Q67" s="13"/>
      <c r="T67" s="7"/>
      <c r="Y67" s="24" t="s">
        <v>299</v>
      </c>
      <c r="Z67" s="24" t="s">
        <v>428</v>
      </c>
      <c r="AF67" s="22"/>
    </row>
    <row r="68" spans="1:32" x14ac:dyDescent="0.2">
      <c r="A68" s="7"/>
      <c r="B68" s="7"/>
      <c r="F68" s="7"/>
      <c r="G68" s="13"/>
      <c r="K68" s="7"/>
      <c r="L68" s="7"/>
      <c r="O68" s="7"/>
      <c r="P68" s="7"/>
      <c r="Q68" s="13"/>
      <c r="T68" s="7"/>
      <c r="Y68" s="24" t="s">
        <v>300</v>
      </c>
      <c r="Z68" s="24" t="s">
        <v>429</v>
      </c>
      <c r="AF68" s="22"/>
    </row>
    <row r="69" spans="1:32" x14ac:dyDescent="0.2">
      <c r="A69" s="7"/>
      <c r="B69" s="7"/>
      <c r="F69" s="7"/>
      <c r="G69" s="13"/>
      <c r="K69" s="7"/>
      <c r="L69" s="7"/>
      <c r="O69" s="7"/>
      <c r="P69" s="7"/>
      <c r="Q69" s="13"/>
      <c r="T69" s="7"/>
      <c r="Y69" s="24" t="s">
        <v>301</v>
      </c>
      <c r="Z69" s="24" t="s">
        <v>430</v>
      </c>
      <c r="AF69" s="22"/>
    </row>
    <row r="70" spans="1:32" x14ac:dyDescent="0.2">
      <c r="A70" s="7"/>
      <c r="B70" s="7"/>
      <c r="Y70" s="24" t="s">
        <v>302</v>
      </c>
      <c r="Z70" s="24" t="s">
        <v>431</v>
      </c>
    </row>
    <row r="71" spans="1:32" x14ac:dyDescent="0.2">
      <c r="Y71" s="24" t="s">
        <v>303</v>
      </c>
      <c r="Z71" s="24" t="s">
        <v>432</v>
      </c>
    </row>
    <row r="72" spans="1:32" x14ac:dyDescent="0.2">
      <c r="Y72" s="24" t="s">
        <v>304</v>
      </c>
      <c r="Z72" s="24" t="s">
        <v>433</v>
      </c>
    </row>
    <row r="73" spans="1:32" x14ac:dyDescent="0.2">
      <c r="Y73" s="24" t="s">
        <v>305</v>
      </c>
      <c r="Z73" s="24" t="s">
        <v>434</v>
      </c>
    </row>
    <row r="74" spans="1:32" x14ac:dyDescent="0.2">
      <c r="Y74" s="24" t="s">
        <v>306</v>
      </c>
      <c r="Z74" s="24" t="s">
        <v>435</v>
      </c>
    </row>
    <row r="75" spans="1:32" x14ac:dyDescent="0.2">
      <c r="Y75" s="24" t="s">
        <v>307</v>
      </c>
      <c r="Z75" s="24" t="s">
        <v>436</v>
      </c>
    </row>
    <row r="76" spans="1:32" x14ac:dyDescent="0.2">
      <c r="Y76" s="24" t="s">
        <v>308</v>
      </c>
      <c r="Z76" s="24" t="s">
        <v>437</v>
      </c>
    </row>
    <row r="77" spans="1:32" x14ac:dyDescent="0.2">
      <c r="Y77" s="24" t="s">
        <v>309</v>
      </c>
      <c r="Z77" s="24" t="s">
        <v>438</v>
      </c>
    </row>
    <row r="78" spans="1:32" x14ac:dyDescent="0.2">
      <c r="Y78" s="24" t="s">
        <v>310</v>
      </c>
      <c r="Z78" s="24" t="s">
        <v>439</v>
      </c>
    </row>
    <row r="79" spans="1:32" x14ac:dyDescent="0.2">
      <c r="Y79" s="24" t="s">
        <v>311</v>
      </c>
      <c r="Z79" s="24" t="s">
        <v>440</v>
      </c>
    </row>
    <row r="80" spans="1:32" x14ac:dyDescent="0.2">
      <c r="Y80" s="24" t="s">
        <v>312</v>
      </c>
      <c r="Z80" s="24" t="s">
        <v>441</v>
      </c>
    </row>
    <row r="81" spans="25:26" x14ac:dyDescent="0.2">
      <c r="Y81" s="24" t="s">
        <v>313</v>
      </c>
      <c r="Z81" s="24" t="s">
        <v>442</v>
      </c>
    </row>
    <row r="82" spans="25:26" x14ac:dyDescent="0.2">
      <c r="Y82" s="24" t="s">
        <v>314</v>
      </c>
      <c r="Z82" s="24" t="s">
        <v>443</v>
      </c>
    </row>
    <row r="83" spans="25:26" x14ac:dyDescent="0.2">
      <c r="Y83" s="24" t="s">
        <v>315</v>
      </c>
      <c r="Z83" s="24" t="s">
        <v>444</v>
      </c>
    </row>
    <row r="84" spans="25:26" x14ac:dyDescent="0.2">
      <c r="Y84" s="24" t="s">
        <v>316</v>
      </c>
      <c r="Z84" s="24" t="s">
        <v>445</v>
      </c>
    </row>
    <row r="85" spans="25:26" x14ac:dyDescent="0.2">
      <c r="Y85" s="24" t="s">
        <v>317</v>
      </c>
      <c r="Z85" s="24" t="s">
        <v>446</v>
      </c>
    </row>
    <row r="86" spans="25:26" x14ac:dyDescent="0.2">
      <c r="Y86" s="24" t="s">
        <v>318</v>
      </c>
      <c r="Z86" s="24" t="s">
        <v>447</v>
      </c>
    </row>
    <row r="87" spans="25:26" x14ac:dyDescent="0.2">
      <c r="Y87" s="24" t="s">
        <v>319</v>
      </c>
      <c r="Z87" s="24" t="s">
        <v>448</v>
      </c>
    </row>
    <row r="88" spans="25:26" x14ac:dyDescent="0.2">
      <c r="Y88" s="24" t="s">
        <v>320</v>
      </c>
      <c r="Z88" s="24" t="s">
        <v>449</v>
      </c>
    </row>
    <row r="89" spans="25:26" x14ac:dyDescent="0.2">
      <c r="Y89" s="24" t="s">
        <v>321</v>
      </c>
      <c r="Z89" s="24" t="s">
        <v>450</v>
      </c>
    </row>
    <row r="90" spans="25:26" x14ac:dyDescent="0.2">
      <c r="Y90" s="24" t="s">
        <v>322</v>
      </c>
      <c r="Z90" s="24" t="s">
        <v>451</v>
      </c>
    </row>
    <row r="91" spans="25:26" x14ac:dyDescent="0.2">
      <c r="Y91" s="24" t="s">
        <v>323</v>
      </c>
      <c r="Z91" s="24" t="s">
        <v>452</v>
      </c>
    </row>
    <row r="92" spans="25:26" x14ac:dyDescent="0.2">
      <c r="Y92" s="24" t="s">
        <v>324</v>
      </c>
      <c r="Z92" s="24" t="s">
        <v>453</v>
      </c>
    </row>
    <row r="93" spans="25:26" x14ac:dyDescent="0.2">
      <c r="Y93" s="24" t="s">
        <v>325</v>
      </c>
      <c r="Z93" s="24" t="s">
        <v>454</v>
      </c>
    </row>
    <row r="94" spans="25:26" x14ac:dyDescent="0.2">
      <c r="Y94" s="24" t="s">
        <v>326</v>
      </c>
      <c r="Z94" s="24" t="s">
        <v>455</v>
      </c>
    </row>
    <row r="95" spans="25:26" x14ac:dyDescent="0.2">
      <c r="Y95" s="24" t="s">
        <v>327</v>
      </c>
      <c r="Z95" s="24" t="s">
        <v>456</v>
      </c>
    </row>
    <row r="96" spans="25:26" x14ac:dyDescent="0.2">
      <c r="Y96" s="24" t="s">
        <v>231</v>
      </c>
      <c r="Z96" s="24" t="s">
        <v>457</v>
      </c>
    </row>
    <row r="97" spans="25:26" x14ac:dyDescent="0.2">
      <c r="Y97" s="24" t="s">
        <v>328</v>
      </c>
      <c r="Z97" s="24" t="s">
        <v>458</v>
      </c>
    </row>
    <row r="98" spans="25:26" x14ac:dyDescent="0.2">
      <c r="Y98" s="24" t="s">
        <v>329</v>
      </c>
      <c r="Z98" s="24" t="s">
        <v>459</v>
      </c>
    </row>
    <row r="99" spans="25:26" x14ac:dyDescent="0.2">
      <c r="Y99" s="24" t="s">
        <v>359</v>
      </c>
      <c r="Z99" s="24" t="s">
        <v>460</v>
      </c>
    </row>
    <row r="100" spans="25:26" x14ac:dyDescent="0.2">
      <c r="Y100" s="24" t="s">
        <v>538</v>
      </c>
      <c r="Z100" s="24" t="s">
        <v>461</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2022-12-06T09:27:34Z</dcterms:created>
  <dcterms:modified xsi:type="dcterms:W3CDTF">2022-12-06T09:36:25Z</dcterms:modified>
</cp:coreProperties>
</file>