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補正予算レビューシート!$AZ$1:$AZ$131</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31" i="13" l="1"/>
  <c r="P25" i="13" l="1"/>
  <c r="AD22" i="13" l="1"/>
  <c r="W22" i="13"/>
  <c r="P22" i="13"/>
  <c r="AK19" i="13" l="1"/>
  <c r="AY131" i="13" l="1"/>
  <c r="AY127" i="13"/>
  <c r="AY123" i="13"/>
  <c r="AY125" i="13" s="1"/>
  <c r="AY122" i="13"/>
  <c r="AY118" i="13"/>
  <c r="AY120" i="13" s="1"/>
  <c r="AY114" i="13"/>
  <c r="AY116" i="13" s="1"/>
  <c r="AU107" i="13"/>
  <c r="Y107" i="13"/>
  <c r="AY104" i="13"/>
  <c r="AY107" i="13" s="1"/>
  <c r="AU103" i="13"/>
  <c r="Y103" i="13"/>
  <c r="AY100" i="13"/>
  <c r="AU99" i="13"/>
  <c r="Y99" i="13"/>
  <c r="AW72" i="13"/>
  <c r="AT72" i="13"/>
  <c r="AQ72" i="13"/>
  <c r="AL72" i="13"/>
  <c r="AI72" i="13"/>
  <c r="AF72" i="13"/>
  <c r="Z72" i="13"/>
  <c r="W72" i="13"/>
  <c r="T72" i="13"/>
  <c r="N72" i="13"/>
  <c r="AW71" i="13"/>
  <c r="AT71" i="13"/>
  <c r="AQ71" i="13"/>
  <c r="AL71" i="13"/>
  <c r="AI71" i="13"/>
  <c r="AF71" i="13"/>
  <c r="Z71" i="13"/>
  <c r="W71" i="13"/>
  <c r="T71" i="13"/>
  <c r="N71" i="13"/>
  <c r="K71" i="13"/>
  <c r="H71" i="13"/>
  <c r="AD19" i="13"/>
  <c r="AD21" i="13" s="1"/>
  <c r="W19" i="13"/>
  <c r="W21" i="13" s="1"/>
  <c r="P19" i="13"/>
  <c r="P21" i="13" s="1"/>
  <c r="G11" i="13"/>
  <c r="AE8" i="13"/>
  <c r="G6" i="13"/>
  <c r="AV2" i="13"/>
  <c r="AY124" i="13" l="1"/>
  <c r="AY105" i="13"/>
  <c r="AY117" i="13"/>
  <c r="AY115" i="13"/>
  <c r="AY126" i="13"/>
  <c r="AY101" i="13"/>
  <c r="AY103" i="13"/>
  <c r="AY130" i="13"/>
  <c r="AY128" i="13"/>
  <c r="AY102" i="13"/>
  <c r="AY121" i="13"/>
  <c r="AY119" i="13"/>
  <c r="AY129" i="13"/>
  <c r="AY106"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S3" i="4"/>
  <c r="S4" i="4" s="1"/>
  <c r="S5" i="4" s="1"/>
  <c r="S6" i="4" s="1"/>
  <c r="S7" i="4" s="1"/>
  <c r="S8" i="4" s="1"/>
  <c r="D13" i="4" l="1"/>
  <c r="D14" i="4" s="1"/>
  <c r="D15" i="4" s="1"/>
  <c r="D16" i="4" s="1"/>
  <c r="D17" i="4" s="1"/>
  <c r="D18" i="4" s="1"/>
  <c r="D19" i="4" s="1"/>
  <c r="D20" i="4" s="1"/>
  <c r="D21" i="4" s="1"/>
  <c r="D22" i="4" s="1"/>
  <c r="D23" i="4" l="1"/>
  <c r="G8" i="13" l="1"/>
</calcChain>
</file>

<file path=xl/sharedStrings.xml><?xml version="1.0" encoding="utf-8"?>
<sst xmlns="http://schemas.openxmlformats.org/spreadsheetml/2006/main" count="816" uniqueCount="628">
  <si>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</si>
  <si>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</si>
  <si>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</si>
  <si>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</si>
  <si>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</si>
  <si>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</si>
  <si>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</si>
  <si>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</si>
  <si>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</si>
  <si>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</si>
  <si>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</si>
  <si>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</si>
  <si>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</si>
  <si>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</si>
  <si>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</si>
  <si>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</si>
  <si>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</si>
  <si>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</si>
  <si>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</si>
  <si>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</si>
  <si>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</si>
  <si>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</si>
  <si>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</si>
  <si>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</si>
  <si>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</si>
  <si>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</si>
  <si>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</si>
  <si>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</si>
  <si>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</si>
  <si>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</si>
  <si>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</si>
  <si>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</si>
  <si>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</si>
  <si>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</si>
  <si>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</si>
  <si>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</si>
  <si>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</si>
  <si>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</si>
  <si>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</si>
  <si>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</si>
  <si>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</si>
  <si>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</si>
  <si>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</si>
  <si>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</si>
  <si>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</si>
  <si>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</si>
  <si>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</si>
  <si>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</si>
  <si>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</si>
  <si>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</si>
  <si>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</si>
  <si>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</si>
  <si>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</si>
  <si>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</si>
  <si>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</si>
  <si>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</si>
  <si>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</si>
  <si>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</si>
  <si>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</si>
  <si>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</si>
  <si>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</si>
  <si>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</si>
  <si>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</si>
  <si>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</si>
  <si>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</si>
  <si>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</si>
  <si>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</si>
  <si>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</si>
  <si>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</si>
  <si>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</si>
  <si>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</si>
  <si>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</si>
  <si>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</si>
  <si>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</si>
  <si>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</si>
  <si>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</si>
  <si>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</si>
  <si>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</si>
  <si>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</si>
  <si>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</si>
  <si>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</si>
  <si>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</si>
  <si>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</si>
  <si>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</si>
  <si>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</si>
  <si>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</si>
  <si>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</si>
  <si>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</si>
  <si>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</si>
  <si>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</si>
  <si>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</si>
  <si>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</si>
  <si>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</si>
  <si>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</si>
  <si>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</si>
  <si>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</si>
  <si>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</si>
  <si>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</si>
  <si>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</si>
  <si>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</si>
  <si>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</si>
  <si>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</si>
  <si>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</si>
  <si>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</si>
  <si>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</si>
  <si>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</si>
  <si>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</si>
  <si>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</si>
  <si>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</si>
  <si>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</si>
  <si>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</si>
  <si>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</si>
  <si>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</si>
  <si>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</si>
  <si>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</si>
  <si>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</si>
  <si>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</si>
  <si>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</si>
  <si>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</si>
  <si>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</si>
  <si>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</si>
  <si>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</si>
  <si>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</si>
  <si>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</si>
  <si>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</si>
  <si>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</si>
  <si>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</si>
  <si>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</si>
  <si>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</si>
  <si>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</si>
  <si>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</si>
  <si>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</si>
  <si>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</si>
  <si>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</si>
  <si>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</si>
  <si>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</si>
  <si>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</si>
  <si>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</si>
  <si>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</si>
  <si>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</si>
  <si>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</si>
  <si>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</si>
  <si>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</si>
  <si>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</si>
  <si>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</si>
  <si>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</si>
  <si>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</si>
  <si>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</si>
  <si>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</si>
  <si>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</si>
  <si>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</si>
  <si>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</si>
  <si>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</si>
  <si>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</si>
  <si>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</si>
  <si>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</si>
  <si>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</si>
  <si>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</si>
  <si>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</si>
  <si>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</si>
  <si>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</si>
  <si>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</si>
  <si>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</si>
  <si>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</si>
  <si>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</si>
  <si>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</si>
  <si>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</si>
  <si>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</si>
  <si>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</si>
  <si>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</si>
  <si>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</si>
  <si>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</si>
  <si>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</si>
  <si>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</si>
  <si>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</si>
  <si>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</si>
  <si>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</si>
  <si>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</si>
  <si>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</si>
  <si>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</si>
  <si>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</si>
  <si>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</si>
  <si>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</si>
  <si>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</si>
  <si>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</si>
  <si>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</si>
  <si>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</si>
  <si>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</si>
  <si>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</si>
  <si>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</si>
  <si>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</si>
  <si>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</si>
  <si>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</si>
  <si>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</si>
  <si>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</si>
  <si>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</si>
  <si>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</si>
  <si>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</si>
  <si>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</si>
  <si>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</si>
  <si>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</si>
  <si>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</si>
  <si>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</si>
  <si>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</si>
  <si>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</si>
  <si>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</si>
  <si>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</si>
  <si>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</si>
  <si>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</si>
  <si>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</si>
  <si>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</si>
  <si>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</si>
  <si>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</si>
  <si>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</si>
  <si>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</si>
  <si>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</si>
  <si>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</si>
  <si>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</si>
  <si>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</si>
  <si>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</si>
  <si>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</si>
  <si>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</si>
  <si>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</si>
  <si>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</si>
  <si>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</si>
  <si>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</si>
  <si>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</si>
  <si>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</si>
  <si>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</si>
  <si>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</si>
  <si>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</si>
  <si>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</si>
  <si>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</si>
  <si>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</si>
  <si>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</si>
  <si>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</si>
  <si>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</si>
  <si>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</si>
  <si>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</si>
  <si>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</si>
  <si>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</si>
  <si>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</si>
  <si>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</si>
  <si>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</si>
  <si>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</si>
  <si>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</si>
  <si>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</si>
  <si>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</si>
  <si>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</si>
  <si>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</si>
  <si>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</si>
  <si>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</si>
  <si>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</si>
  <si>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</si>
  <si>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</si>
  <si>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</si>
  <si>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</si>
  <si>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</si>
  <si>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</si>
  <si>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</si>
  <si>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</si>
  <si>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</si>
  <si>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</si>
  <si>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</si>
  <si>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</si>
  <si>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</si>
  <si>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</si>
  <si>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</si>
  <si>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</si>
  <si>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</si>
  <si>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</si>
  <si>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</si>
  <si>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</si>
  <si>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</si>
  <si>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</si>
  <si>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</si>
  <si>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</si>
  <si>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</si>
  <si>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</si>
  <si>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</si>
  <si>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</si>
  <si>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</si>
  <si>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</si>
  <si>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</si>
  <si>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</si>
  <si>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</si>
  <si>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</si>
  <si>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</si>
  <si>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</si>
  <si>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</si>
  <si>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</si>
  <si>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</si>
  <si>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</si>
  <si>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</si>
  <si>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</si>
  <si>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</si>
  <si>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</si>
  <si>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</si>
  <si>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</si>
  <si>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</si>
  <si>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</si>
  <si>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</si>
  <si>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</si>
  <si>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</si>
  <si>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</si>
  <si>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</si>
  <si>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</si>
  <si>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</si>
  <si>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</si>
  <si>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</si>
  <si>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</si>
  <si>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</si>
  <si>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</si>
  <si>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</si>
  <si>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</si>
  <si>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</si>
  <si>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</si>
  <si>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</si>
  <si>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</si>
  <si>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</si>
  <si>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</si>
  <si>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</si>
  <si>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</si>
  <si>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</si>
  <si>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</si>
  <si>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</si>
  <si>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</si>
  <si>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</si>
  <si>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</si>
  <si>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</si>
  <si>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</si>
  <si>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</si>
  <si>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</si>
  <si>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</si>
  <si>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</si>
  <si>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</si>
  <si>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</si>
  <si>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</si>
  <si>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</si>
  <si>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</si>
  <si>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</si>
  <si>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</si>
  <si>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</si>
  <si>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</si>
  <si>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</si>
  <si>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</si>
  <si>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</si>
  <si>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</si>
  <si>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</si>
  <si>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</si>
  <si>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</si>
  <si>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</si>
  <si>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</si>
  <si>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</si>
  <si>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</si>
  <si>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</si>
  <si>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</si>
  <si>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</si>
  <si>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</si>
  <si>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</si>
  <si>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</si>
  <si>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</si>
  <si>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</si>
  <si>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</si>
  <si>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</si>
  <si>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</si>
  <si>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</si>
  <si>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</si>
  <si>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</si>
  <si>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</si>
  <si>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</si>
  <si>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</si>
  <si>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</si>
  <si>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</si>
  <si>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</si>
  <si>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</si>
  <si>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</si>
  <si>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</si>
  <si>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</si>
  <si>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</si>
  <si>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</si>
  <si>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</si>
  <si>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</si>
  <si>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</si>
  <si>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</si>
  <si>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</si>
  <si>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</si>
  <si>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</si>
  <si>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</si>
  <si>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</si>
  <si>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</si>
  <si>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</si>
  <si>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</si>
  <si>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</si>
  <si>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</si>
  <si>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</si>
  <si>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</si>
  <si>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</si>
  <si>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</si>
  <si>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</si>
  <si>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</si>
  <si>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</si>
  <si>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</si>
  <si>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</si>
  <si>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</si>
  <si>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</si>
  <si>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</si>
  <si>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</si>
  <si>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</si>
  <si>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</si>
  <si>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</si>
  <si>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</si>
  <si>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</si>
  <si>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</si>
  <si>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</si>
  <si>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</si>
  <si>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</si>
  <si>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</si>
  <si>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</si>
  <si>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</si>
  <si>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</si>
  <si>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</si>
  <si>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</si>
  <si>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</si>
  <si>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</si>
  <si>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</si>
  <si>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</si>
  <si>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</si>
  <si>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</si>
  <si>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</si>
  <si>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</si>
  <si>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</si>
  <si>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</si>
  <si>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</si>
  <si>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</si>
  <si>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</si>
  <si>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</si>
  <si>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</si>
  <si>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</si>
  <si>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</si>
  <si>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</si>
  <si>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</si>
  <si>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</si>
  <si>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</si>
  <si>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</si>
  <si>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</si>
  <si>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</si>
  <si>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</si>
  <si>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</si>
  <si>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</si>
  <si>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</si>
  <si>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</si>
  <si>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</si>
  <si>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</si>
  <si>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</si>
  <si>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</si>
  <si>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</si>
  <si>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</si>
  <si>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</si>
  <si>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</si>
  <si>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</si>
  <si>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</si>
  <si>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</si>
  <si>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</si>
  <si>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</si>
  <si>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</si>
  <si>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</si>
  <si>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</si>
  <si>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</si>
  <si>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</si>
  <si>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</si>
  <si>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</si>
  <si>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</si>
  <si>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</si>
  <si>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</si>
  <si>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</si>
  <si>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</si>
  <si>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</si>
  <si>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</si>
  <si>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</si>
  <si>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</si>
  <si>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</si>
  <si>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</si>
  <si>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</si>
  <si>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</si>
  <si>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</si>
  <si>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</si>
  <si>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</si>
  <si>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</si>
  <si>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</si>
  <si>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</si>
  <si>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</si>
  <si>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</si>
  <si>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</si>
  <si>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</si>
  <si>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</si>
  <si>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</si>
  <si>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</si>
  <si>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</si>
  <si>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</si>
  <si>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</si>
  <si>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</si>
  <si>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</si>
  <si>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</si>
  <si>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</si>
  <si>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</si>
  <si>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</si>
  <si>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</si>
  <si>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</si>
  <si>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</si>
  <si>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</si>
  <si>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</si>
  <si>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</si>
  <si>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</si>
  <si>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</si>
  <si>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</si>
  <si>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</si>
  <si>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</si>
  <si>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</si>
  <si>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</si>
  <si>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</si>
  <si>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</si>
  <si>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</si>
  <si>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</si>
  <si>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</si>
  <si>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</si>
  <si>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</si>
  <si>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</si>
  <si>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</si>
  <si>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</si>
  <si>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</si>
  <si>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</si>
  <si>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</si>
  <si>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</si>
  <si>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</si>
  <si>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</si>
  <si>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</si>
  <si>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</si>
  <si>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</si>
  <si>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</si>
  <si>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</si>
  <si>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</si>
  <si>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</si>
  <si>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</si>
  <si>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</si>
  <si>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</si>
  <si>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</si>
  <si>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</si>
  <si>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</si>
  <si>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</si>
  <si>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</si>
  <si>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</si>
  <si>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沖縄の高校中退者等に係る人材育成推進に必要な経費</t>
    <rPh sb="0" eb="2">
      <t>オキナワ</t>
    </rPh>
    <rPh sb="3" eb="5">
      <t>コウコウ</t>
    </rPh>
    <rPh sb="5" eb="8">
      <t>チュウタイシャ</t>
    </rPh>
    <rPh sb="8" eb="9">
      <t>トウ</t>
    </rPh>
    <rPh sb="10" eb="11">
      <t>カカ</t>
    </rPh>
    <rPh sb="12" eb="14">
      <t>ジンザイ</t>
    </rPh>
    <rPh sb="14" eb="16">
      <t>イクセイ</t>
    </rPh>
    <rPh sb="16" eb="18">
      <t>スイシン</t>
    </rPh>
    <rPh sb="19" eb="21">
      <t>ヒツヨウ</t>
    </rPh>
    <rPh sb="22" eb="24">
      <t>ケイヒ</t>
    </rPh>
    <phoneticPr fontId="5"/>
  </si>
  <si>
    <t>沖縄振興局</t>
    <rPh sb="0" eb="2">
      <t>オキナワ</t>
    </rPh>
    <rPh sb="2" eb="4">
      <t>シンコウ</t>
    </rPh>
    <rPh sb="4" eb="5">
      <t>キョク</t>
    </rPh>
    <phoneticPr fontId="5"/>
  </si>
  <si>
    <t>総務課事業振興室</t>
    <rPh sb="0" eb="3">
      <t>ソウムカ</t>
    </rPh>
    <rPh sb="3" eb="5">
      <t>ジギョウ</t>
    </rPh>
    <rPh sb="5" eb="7">
      <t>シンコウ</t>
    </rPh>
    <rPh sb="7" eb="8">
      <t>シツ</t>
    </rPh>
    <phoneticPr fontId="5"/>
  </si>
  <si>
    <t>室長　伊藤　経人</t>
    <rPh sb="0" eb="2">
      <t>シツチョウ</t>
    </rPh>
    <rPh sb="3" eb="5">
      <t>イトウ</t>
    </rPh>
    <rPh sb="6" eb="7">
      <t>ケイ</t>
    </rPh>
    <rPh sb="7" eb="8">
      <t>ヒト</t>
    </rPh>
    <phoneticPr fontId="5"/>
  </si>
  <si>
    <t>沖縄振興特別措置法　第83条の2</t>
    <phoneticPr fontId="5"/>
  </si>
  <si>
    <t>沖縄振興基本方針（令和４年５月　内閣総理大臣決定）
沖縄振興計画（沖縄県）</t>
    <phoneticPr fontId="5"/>
  </si>
  <si>
    <t>　沖縄の子供たちが家庭の経済状況にかかわらず進学の機会を得られるよう、主として観光及び情報通信分野の専門学校へ進学した場合に経済的に支援する奨学金の給付事業に加え、高校中退者等を対象とするキャリア形成支援事業を実施することで、沖縄の人材育成に資することを目的とする。</t>
    <phoneticPr fontId="5"/>
  </si>
  <si>
    <t>　沖縄における人材育成を推進するため、主として観光や情報通信分野の専門学校に進学した学生に経済的支援を行う沖縄独自の給付型奨学金や、高校中退者等を対象とするキャリア形成支援事業に対し補助を実施する。なお、沖縄独自の給付型奨学金については、国の給付型奨学金制度の対象となる県内の専門学校が増えたことを踏まえて、令和４年度からは新規分の募集は終了し、継続者のみ支給する。</t>
    <phoneticPr fontId="5"/>
  </si>
  <si>
    <t>沖縄雇用促進・人材育成等推進事業費補助金</t>
    <phoneticPr fontId="5"/>
  </si>
  <si>
    <t>・給付型奨学金…主として観光や情報通信分野の専門学校に通学する生徒に対して沖縄独自の給付型奨学金を支弁するもの
・高校中退者等キャリア形成支援事業…高校中退者等を対象に研修等を通じたキャリア教育を実施し、観光、IT分野等就業へ向けたキャリア形成の支援をモデル的に実施</t>
    <phoneticPr fontId="5"/>
  </si>
  <si>
    <t>沖縄独自の給付型奨学金を給付する</t>
  </si>
  <si>
    <t>沖縄独自の給付型奨学金の給付人数</t>
  </si>
  <si>
    <t>人</t>
    <rPh sb="0" eb="1">
      <t>ヒト</t>
    </rPh>
    <phoneticPr fontId="5"/>
  </si>
  <si>
    <t>執行額（X)／給付人数（Y)　　　　　　　　　　　　　</t>
    <phoneticPr fontId="5"/>
  </si>
  <si>
    <t>百万円</t>
    <rPh sb="0" eb="3">
      <t>ヒャクマンエン</t>
    </rPh>
    <phoneticPr fontId="5"/>
  </si>
  <si>
    <t>　　　X/Y</t>
    <phoneticPr fontId="5"/>
  </si>
  <si>
    <t>78/200</t>
    <phoneticPr fontId="5"/>
  </si>
  <si>
    <t>57/56</t>
    <phoneticPr fontId="5"/>
  </si>
  <si>
    <t>44/57</t>
    <phoneticPr fontId="5"/>
  </si>
  <si>
    <t>44/44</t>
    <phoneticPr fontId="5"/>
  </si>
  <si>
    <t>専門学校進学率を26.1％まで高める</t>
    <phoneticPr fontId="5"/>
  </si>
  <si>
    <t>専門学校進学率</t>
    <phoneticPr fontId="5"/>
  </si>
  <si>
    <t>-</t>
    <phoneticPr fontId="5"/>
  </si>
  <si>
    <t>沖縄県子どもの貧困対策実態調査事業・報告書、学校基本調査</t>
    <phoneticPr fontId="5"/>
  </si>
  <si>
    <t>○</t>
  </si>
  <si>
    <t>本事業は貧困の連鎖を断ち切り沖縄の将来を担う人材を育成することを目的に実施するものであり、沖縄振興の観点からも国民のニーズを的確に反映している。</t>
    <phoneticPr fontId="5"/>
  </si>
  <si>
    <t>本事業は沖縄振興の観点からも確実に実施する必要があり、安定的かつ効果的に実施するためにも、国において実施すべきものである。</t>
    <phoneticPr fontId="5"/>
  </si>
  <si>
    <t>本事業は貧困の連鎖を断ち切り沖縄の将来を担う人材を育成することを目的に実施するものであり、沖縄振興の観点からも優先度は高い。</t>
    <phoneticPr fontId="5"/>
  </si>
  <si>
    <t>無</t>
  </si>
  <si>
    <t>有</t>
  </si>
  <si>
    <t>補助金等に係る予算の執行の適正化に関する法律等の法令及び交付要綱に基づき、適切に手続きを行っており、支出先の選定は妥当である。</t>
    <phoneticPr fontId="5"/>
  </si>
  <si>
    <t>‐</t>
  </si>
  <si>
    <t>本事業を実施することで沖縄の人材育成が推進されることから、適切な負担関係となっている。</t>
    <phoneticPr fontId="5"/>
  </si>
  <si>
    <t>適切な執行を行い、単位当たりのコスト削減に努めることとする。</t>
    <phoneticPr fontId="5"/>
  </si>
  <si>
    <t>補助金等に係る予算の執行の適正化に関する法律等の法令及び交付要綱に基づき、適切に手続きを行っており、資金の流れの中間段階での支出は合理的なものとなっている。</t>
    <phoneticPr fontId="5"/>
  </si>
  <si>
    <t>本事業の実施に必要な経費のみを補助対象としている。</t>
    <phoneticPr fontId="5"/>
  </si>
  <si>
    <t>採用人数が当初想定を下回ったため。</t>
    <phoneticPr fontId="5"/>
  </si>
  <si>
    <t>補助金等に係る予算の執行の適正化に関する法律に基づき、事業の目的や効果等、内容の審査を行い、交付決定している。</t>
    <phoneticPr fontId="5"/>
  </si>
  <si>
    <t>引き続き事業を行い、成果目標に近づくための支援を行っていく。</t>
    <phoneticPr fontId="5"/>
  </si>
  <si>
    <t>給付実績は見込みを下回ったが、制度を必要とし申請をした人に対して適切に給付を実施した。</t>
    <phoneticPr fontId="5"/>
  </si>
  <si>
    <t>新30-0010</t>
    <phoneticPr fontId="5"/>
  </si>
  <si>
    <t>A.（公財）沖縄県国際交流・人材育成財団</t>
    <phoneticPr fontId="5"/>
  </si>
  <si>
    <t>B.沖縄県</t>
    <phoneticPr fontId="5"/>
  </si>
  <si>
    <t>奨学金</t>
    <rPh sb="0" eb="3">
      <t>ショウガクキン</t>
    </rPh>
    <phoneticPr fontId="5"/>
  </si>
  <si>
    <t>奨学金給付</t>
    <rPh sb="0" eb="3">
      <t>ショウガクキン</t>
    </rPh>
    <rPh sb="3" eb="5">
      <t>キュウフ</t>
    </rPh>
    <phoneticPr fontId="5"/>
  </si>
  <si>
    <t>人件費</t>
    <rPh sb="0" eb="3">
      <t>ジンケンヒ</t>
    </rPh>
    <phoneticPr fontId="5"/>
  </si>
  <si>
    <t>奨学生の採用、適格認定及び奨学金の支給事務手続き等に関する職員人件費</t>
    <rPh sb="0" eb="3">
      <t>ショウガクセイ</t>
    </rPh>
    <rPh sb="4" eb="6">
      <t>サイヨウ</t>
    </rPh>
    <rPh sb="7" eb="9">
      <t>テキカク</t>
    </rPh>
    <rPh sb="9" eb="11">
      <t>ニンテイ</t>
    </rPh>
    <rPh sb="11" eb="12">
      <t>オヨ</t>
    </rPh>
    <rPh sb="13" eb="16">
      <t>ショウガクキン</t>
    </rPh>
    <rPh sb="17" eb="19">
      <t>シキュウ</t>
    </rPh>
    <rPh sb="19" eb="21">
      <t>ジム</t>
    </rPh>
    <rPh sb="21" eb="23">
      <t>テツヅ</t>
    </rPh>
    <rPh sb="24" eb="25">
      <t>トウ</t>
    </rPh>
    <rPh sb="26" eb="27">
      <t>カン</t>
    </rPh>
    <rPh sb="29" eb="31">
      <t>ショクイン</t>
    </rPh>
    <rPh sb="31" eb="34">
      <t>ジンケンヒショクインジンケンヒ</t>
    </rPh>
    <phoneticPr fontId="5"/>
  </si>
  <si>
    <t>庁費</t>
    <rPh sb="0" eb="1">
      <t>チョウ</t>
    </rPh>
    <rPh sb="1" eb="2">
      <t>ヒ</t>
    </rPh>
    <phoneticPr fontId="5"/>
  </si>
  <si>
    <t>借料及び損料、通信運搬費等</t>
    <rPh sb="0" eb="2">
      <t>シャクリョウ</t>
    </rPh>
    <rPh sb="2" eb="3">
      <t>オヨ</t>
    </rPh>
    <rPh sb="4" eb="6">
      <t>ソンリョウ</t>
    </rPh>
    <rPh sb="7" eb="9">
      <t>ツウシン</t>
    </rPh>
    <rPh sb="9" eb="11">
      <t>ウンパン</t>
    </rPh>
    <rPh sb="11" eb="12">
      <t>ヒ</t>
    </rPh>
    <rPh sb="12" eb="13">
      <t>ナド</t>
    </rPh>
    <phoneticPr fontId="5"/>
  </si>
  <si>
    <t>委託費</t>
    <rPh sb="0" eb="2">
      <t>イタク</t>
    </rPh>
    <rPh sb="2" eb="3">
      <t>ヒ</t>
    </rPh>
    <phoneticPr fontId="5"/>
  </si>
  <si>
    <t>社会生活に困難を有する若年者を、社会で自立できる人材へと育てるため、企業等と連携し職場体験実習等を通じて生活習慣や就業意識等を身につけるキャリア形成支援プログラムを実施する。</t>
    <phoneticPr fontId="5"/>
  </si>
  <si>
    <t>C.伊江村</t>
    <phoneticPr fontId="5"/>
  </si>
  <si>
    <t>D.株式会社アソシア</t>
    <phoneticPr fontId="5"/>
  </si>
  <si>
    <t>事業費</t>
    <rPh sb="0" eb="3">
      <t>ジギョウヒ</t>
    </rPh>
    <phoneticPr fontId="5"/>
  </si>
  <si>
    <t>E. 株式会社アール・イー・アイ伊江島情報通信事業所</t>
    <phoneticPr fontId="5"/>
  </si>
  <si>
    <t>事業費</t>
    <phoneticPr fontId="5"/>
  </si>
  <si>
    <t>公益財団法人沖縄県国際交流・人材育成財団</t>
    <rPh sb="0" eb="2">
      <t>コウエキ</t>
    </rPh>
    <rPh sb="2" eb="4">
      <t>ザイダン</t>
    </rPh>
    <rPh sb="4" eb="6">
      <t>ホウジン</t>
    </rPh>
    <phoneticPr fontId="5"/>
  </si>
  <si>
    <t>給付型奨学金の給付</t>
    <phoneticPr fontId="5"/>
  </si>
  <si>
    <t>補助金等交付</t>
  </si>
  <si>
    <t>沖縄県</t>
    <phoneticPr fontId="5"/>
  </si>
  <si>
    <t>高校中退者等キャリア形成支援事業の実施</t>
    <rPh sb="0" eb="2">
      <t>コウコウ</t>
    </rPh>
    <rPh sb="2" eb="5">
      <t>チュウタイシャ</t>
    </rPh>
    <rPh sb="5" eb="6">
      <t>ナド</t>
    </rPh>
    <rPh sb="10" eb="12">
      <t>ケイセイ</t>
    </rPh>
    <rPh sb="12" eb="14">
      <t>シエン</t>
    </rPh>
    <rPh sb="14" eb="16">
      <t>ジギョウ</t>
    </rPh>
    <rPh sb="17" eb="19">
      <t>ジッシ</t>
    </rPh>
    <phoneticPr fontId="5"/>
  </si>
  <si>
    <t>伊江村</t>
    <rPh sb="0" eb="3">
      <t>イエソン</t>
    </rPh>
    <phoneticPr fontId="5"/>
  </si>
  <si>
    <t>離島におけるAI教材等を活用した教育手法の調査研究の実施</t>
    <rPh sb="26" eb="28">
      <t>ジッシ</t>
    </rPh>
    <phoneticPr fontId="5"/>
  </si>
  <si>
    <t>伊平屋村</t>
    <rPh sb="0" eb="2">
      <t>イヘイ</t>
    </rPh>
    <rPh sb="2" eb="3">
      <t>ヤ</t>
    </rPh>
    <rPh sb="3" eb="4">
      <t>ソン</t>
    </rPh>
    <phoneticPr fontId="5"/>
  </si>
  <si>
    <t>株式会社アソシア</t>
    <phoneticPr fontId="5"/>
  </si>
  <si>
    <t>若年者キャリア形成支援モデル事業</t>
    <phoneticPr fontId="5"/>
  </si>
  <si>
    <t>株式会社アール・イー・アイ伊江島情報通信事業所（イーコム）</t>
    <rPh sb="0" eb="2">
      <t>カブシキ</t>
    </rPh>
    <rPh sb="2" eb="4">
      <t>カイシャ</t>
    </rPh>
    <rPh sb="13" eb="16">
      <t>イエジマ</t>
    </rPh>
    <rPh sb="16" eb="18">
      <t>ジョウホウ</t>
    </rPh>
    <rPh sb="18" eb="20">
      <t>ツウシン</t>
    </rPh>
    <rPh sb="20" eb="23">
      <t>ジギョウショ</t>
    </rPh>
    <phoneticPr fontId="5"/>
  </si>
  <si>
    <t>AI教材等を活用した教育手法の調査研究の実施</t>
    <rPh sb="2" eb="4">
      <t>キョウザイ</t>
    </rPh>
    <rPh sb="4" eb="5">
      <t>トウ</t>
    </rPh>
    <rPh sb="6" eb="8">
      <t>カツヨウ</t>
    </rPh>
    <rPh sb="10" eb="12">
      <t>キョウイク</t>
    </rPh>
    <rPh sb="12" eb="14">
      <t>シュホウ</t>
    </rPh>
    <rPh sb="15" eb="17">
      <t>チョウサ</t>
    </rPh>
    <rPh sb="17" eb="19">
      <t>ケンキュウ</t>
    </rPh>
    <rPh sb="20" eb="22">
      <t>ジッシ</t>
    </rPh>
    <phoneticPr fontId="5"/>
  </si>
  <si>
    <t>株式会社オーシーシー</t>
    <rPh sb="0" eb="2">
      <t>カブシキ</t>
    </rPh>
    <rPh sb="2" eb="4">
      <t>カイシャ</t>
    </rPh>
    <phoneticPr fontId="5"/>
  </si>
  <si>
    <r>
      <t>A</t>
    </r>
    <r>
      <rPr>
        <sz val="11"/>
        <rFont val="ＭＳ Ｐゴシック"/>
        <family val="3"/>
        <charset val="128"/>
      </rPr>
      <t>I教材システム使用料</t>
    </r>
    <rPh sb="2" eb="4">
      <t>キョウザイ</t>
    </rPh>
    <rPh sb="8" eb="11">
      <t>シヨウリョウ</t>
    </rPh>
    <phoneticPr fontId="5"/>
  </si>
  <si>
    <t>一般会計</t>
    <rPh sb="0" eb="2">
      <t>イッパン</t>
    </rPh>
    <rPh sb="2" eb="4">
      <t>カイケイ</t>
    </rPh>
    <phoneticPr fontId="5"/>
  </si>
  <si>
    <t>沖縄振興、地方創生</t>
    <rPh sb="0" eb="2">
      <t>オキナワ</t>
    </rPh>
    <rPh sb="2" eb="4">
      <t>シンコウ</t>
    </rPh>
    <rPh sb="5" eb="7">
      <t>チホウ</t>
    </rPh>
    <rPh sb="7" eb="9">
      <t>ソウセイ</t>
    </rPh>
    <phoneticPr fontId="5"/>
  </si>
  <si>
    <t>その他の事項経費</t>
    <rPh sb="2" eb="3">
      <t>タ</t>
    </rPh>
    <rPh sb="4" eb="6">
      <t>ジコウ</t>
    </rPh>
    <rPh sb="6" eb="8">
      <t>ケイヒ</t>
    </rPh>
    <phoneticPr fontId="5"/>
  </si>
  <si>
    <t>委託・請負、補助</t>
    <rPh sb="0" eb="2">
      <t>イタク</t>
    </rPh>
    <rPh sb="3" eb="5">
      <t>ウケオイ</t>
    </rPh>
    <rPh sb="6" eb="8">
      <t>ホジョ</t>
    </rPh>
    <phoneticPr fontId="5"/>
  </si>
  <si>
    <t>離島等におけるICTを活用した教育の手法や効果的な実施のための調査研究の実施</t>
    <rPh sb="34" eb="35">
      <t>キワ</t>
    </rPh>
    <rPh sb="36" eb="38">
      <t>ジッシ</t>
    </rPh>
    <phoneticPr fontId="5"/>
  </si>
  <si>
    <t>離島等におけるICTを活用した教育の手法や効果的な実施のための調査研究の実施</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</si>
</sst>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59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99"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3"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4" xfId="0" applyFont="1" applyFill="1" applyBorder="1" applyAlignment="1">
      <alignment vertical="center"/>
    </xf>
    <xf numFmtId="0" fontId="0" fillId="5" borderId="91" xfId="0" applyFont="1" applyFill="1" applyBorder="1" applyAlignment="1" applyProtection="1">
      <alignment horizontal="center" vertical="center"/>
      <protection locked="0"/>
    </xf>
    <xf numFmtId="0" fontId="0" fillId="5" borderId="92"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3" xfId="0" applyFont="1" applyFill="1" applyBorder="1" applyAlignment="1">
      <alignment vertical="center" wrapText="1"/>
    </xf>
    <xf numFmtId="0" fontId="0" fillId="5" borderId="92" xfId="0" applyFont="1" applyFill="1" applyBorder="1" applyAlignment="1">
      <alignment vertical="center" wrapText="1"/>
    </xf>
    <xf numFmtId="0" fontId="0" fillId="5" borderId="105"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4"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89" xfId="0" applyFont="1" applyFill="1" applyBorder="1" applyAlignment="1">
      <alignment horizontal="center" vertical="center"/>
    </xf>
    <xf numFmtId="0" fontId="0" fillId="0" borderId="52" xfId="0" applyFont="1" applyBorder="1" applyAlignment="1">
      <alignment horizontal="center" vertical="center"/>
    </xf>
    <xf numFmtId="0" fontId="0" fillId="0" borderId="90"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7" xfId="0" applyFont="1" applyFill="1" applyBorder="1" applyAlignment="1">
      <alignment horizontal="center" vertical="center" textRotation="255" wrapText="1"/>
    </xf>
    <xf numFmtId="0" fontId="0" fillId="0" borderId="88"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5" borderId="4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5" xfId="0" applyFont="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5" xfId="0" applyFont="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2" borderId="101"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2" xfId="3" applyFont="1" applyFill="1" applyBorder="1" applyAlignment="1" applyProtection="1">
      <alignment horizontal="center" vertical="center" wrapText="1"/>
    </xf>
    <xf numFmtId="0" fontId="0" fillId="2" borderId="106" xfId="0" applyFont="1" applyFill="1" applyBorder="1" applyAlignment="1">
      <alignment horizontal="center" vertical="center"/>
    </xf>
    <xf numFmtId="0" fontId="0" fillId="2" borderId="101" xfId="0" applyFont="1" applyFill="1" applyBorder="1" applyAlignment="1">
      <alignment horizontal="center" vertical="center"/>
    </xf>
    <xf numFmtId="0" fontId="13" fillId="2" borderId="98" xfId="0" applyFont="1" applyFill="1" applyBorder="1" applyAlignment="1">
      <alignment horizontal="center" vertical="center" wrapText="1"/>
    </xf>
    <xf numFmtId="0" fontId="13" fillId="2" borderId="101" xfId="0" applyFont="1" applyFill="1" applyBorder="1" applyAlignment="1">
      <alignment horizontal="center" vertical="center"/>
    </xf>
    <xf numFmtId="0" fontId="13" fillId="2" borderId="11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76" xfId="1" applyFont="1" applyFill="1" applyBorder="1" applyAlignment="1" applyProtection="1">
      <alignment horizontal="left" vertical="top"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0"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1" xfId="0" applyNumberFormat="1" applyFont="1" applyFill="1" applyBorder="1" applyAlignment="1" applyProtection="1">
      <alignment horizontal="center" vertical="center"/>
      <protection locked="0"/>
    </xf>
    <xf numFmtId="177" fontId="0" fillId="0" borderId="92"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1" fillId="2" borderId="1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177" fontId="0" fillId="0" borderId="117" xfId="0" applyNumberFormat="1" applyFont="1" applyFill="1" applyBorder="1" applyAlignment="1" applyProtection="1">
      <alignment horizontal="center" vertical="center"/>
      <protection locked="0"/>
    </xf>
    <xf numFmtId="177" fontId="0" fillId="0" borderId="118" xfId="0" applyNumberFormat="1" applyFont="1" applyFill="1" applyBorder="1" applyAlignment="1" applyProtection="1">
      <alignment horizontal="center" vertical="center"/>
      <protection locked="0"/>
    </xf>
    <xf numFmtId="177" fontId="0" fillId="0" borderId="119"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3" xfId="0" applyNumberFormat="1" applyFont="1" applyFill="1" applyBorder="1" applyAlignment="1">
      <alignment horizontal="center" vertical="center"/>
    </xf>
    <xf numFmtId="177" fontId="0" fillId="5" borderId="114"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95"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3"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9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145361</xdr:colOff>
      <xdr:row>74</xdr:row>
      <xdr:rowOff>32845</xdr:rowOff>
    </xdr:from>
    <xdr:to>
      <xdr:col>32</xdr:col>
      <xdr:colOff>9187</xdr:colOff>
      <xdr:row>77</xdr:row>
      <xdr:rowOff>27173</xdr:rowOff>
    </xdr:to>
    <xdr:sp macro="" textlink="">
      <xdr:nvSpPr>
        <xdr:cNvPr id="2" name="テキスト ボックス 1"/>
        <xdr:cNvSpPr txBox="1"/>
      </xdr:nvSpPr>
      <xdr:spPr>
        <a:xfrm>
          <a:off x="4745936" y="33579895"/>
          <a:ext cx="1664051" cy="10516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７３百万円</a:t>
          </a:r>
        </a:p>
      </xdr:txBody>
    </xdr:sp>
    <xdr:clientData/>
  </xdr:twoCellAnchor>
  <xdr:twoCellAnchor>
    <xdr:from>
      <xdr:col>32</xdr:col>
      <xdr:colOff>173803</xdr:colOff>
      <xdr:row>77</xdr:row>
      <xdr:rowOff>170789</xdr:rowOff>
    </xdr:from>
    <xdr:to>
      <xdr:col>40</xdr:col>
      <xdr:colOff>1014</xdr:colOff>
      <xdr:row>78</xdr:row>
      <xdr:rowOff>191930</xdr:rowOff>
    </xdr:to>
    <xdr:sp macro="" textlink="">
      <xdr:nvSpPr>
        <xdr:cNvPr id="3" name="大かっこ 2"/>
        <xdr:cNvSpPr/>
      </xdr:nvSpPr>
      <xdr:spPr>
        <a:xfrm>
          <a:off x="6574603" y="34775114"/>
          <a:ext cx="1427411" cy="37356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補助金の交付等</a:t>
          </a:r>
        </a:p>
      </xdr:txBody>
    </xdr:sp>
    <xdr:clientData/>
  </xdr:twoCellAnchor>
  <xdr:twoCellAnchor>
    <xdr:from>
      <xdr:col>15</xdr:col>
      <xdr:colOff>171450</xdr:colOff>
      <xdr:row>79</xdr:row>
      <xdr:rowOff>152400</xdr:rowOff>
    </xdr:from>
    <xdr:to>
      <xdr:col>40</xdr:col>
      <xdr:colOff>57150</xdr:colOff>
      <xdr:row>79</xdr:row>
      <xdr:rowOff>171450</xdr:rowOff>
    </xdr:to>
    <xdr:cxnSp macro="">
      <xdr:nvCxnSpPr>
        <xdr:cNvPr id="4" name="直線コネクタ 3"/>
        <xdr:cNvCxnSpPr/>
      </xdr:nvCxnSpPr>
      <xdr:spPr>
        <a:xfrm>
          <a:off x="3171825" y="35461575"/>
          <a:ext cx="4886325" cy="190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172799</xdr:colOff>
      <xdr:row>79</xdr:row>
      <xdr:rowOff>151725</xdr:rowOff>
    </xdr:from>
    <xdr:to>
      <xdr:col>15</xdr:col>
      <xdr:colOff>172800</xdr:colOff>
      <xdr:row>81</xdr:row>
      <xdr:rowOff>147511</xdr:rowOff>
    </xdr:to>
    <xdr:cxnSp macro="">
      <xdr:nvCxnSpPr>
        <xdr:cNvPr id="5" name="直線矢印コネクタ 4"/>
        <xdr:cNvCxnSpPr/>
      </xdr:nvCxnSpPr>
      <xdr:spPr>
        <a:xfrm>
          <a:off x="3173174" y="35460900"/>
          <a:ext cx="1" cy="70063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55116</xdr:colOff>
      <xdr:row>79</xdr:row>
      <xdr:rowOff>166682</xdr:rowOff>
    </xdr:from>
    <xdr:to>
      <xdr:col>40</xdr:col>
      <xdr:colOff>55979</xdr:colOff>
      <xdr:row>81</xdr:row>
      <xdr:rowOff>123691</xdr:rowOff>
    </xdr:to>
    <xdr:cxnSp macro="">
      <xdr:nvCxnSpPr>
        <xdr:cNvPr id="6" name="直線矢印コネクタ 5"/>
        <xdr:cNvCxnSpPr/>
      </xdr:nvCxnSpPr>
      <xdr:spPr>
        <a:xfrm>
          <a:off x="8056116" y="35475857"/>
          <a:ext cx="863" cy="66185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197639</xdr:colOff>
      <xdr:row>79</xdr:row>
      <xdr:rowOff>165529</xdr:rowOff>
    </xdr:from>
    <xdr:to>
      <xdr:col>27</xdr:col>
      <xdr:colOff>197640</xdr:colOff>
      <xdr:row>81</xdr:row>
      <xdr:rowOff>101834</xdr:rowOff>
    </xdr:to>
    <xdr:cxnSp macro="">
      <xdr:nvCxnSpPr>
        <xdr:cNvPr id="7" name="直線矢印コネクタ 6"/>
        <xdr:cNvCxnSpPr/>
      </xdr:nvCxnSpPr>
      <xdr:spPr>
        <a:xfrm flipH="1">
          <a:off x="5598314" y="35474704"/>
          <a:ext cx="1" cy="64115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792</xdr:colOff>
      <xdr:row>76</xdr:row>
      <xdr:rowOff>346652</xdr:rowOff>
    </xdr:from>
    <xdr:to>
      <xdr:col>22</xdr:col>
      <xdr:colOff>178301</xdr:colOff>
      <xdr:row>78</xdr:row>
      <xdr:rowOff>34408</xdr:rowOff>
    </xdr:to>
    <xdr:sp macro="" textlink="">
      <xdr:nvSpPr>
        <xdr:cNvPr id="8" name="テキスト ボックス 7"/>
        <xdr:cNvSpPr txBox="1"/>
      </xdr:nvSpPr>
      <xdr:spPr>
        <a:xfrm>
          <a:off x="2601117" y="34598552"/>
          <a:ext cx="1977734" cy="392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補助金等交付</a:t>
          </a:r>
          <a:r>
            <a:rPr kumimoji="1" lang="en-US" altLang="ja-JP" sz="1200"/>
            <a:t>】</a:t>
          </a:r>
          <a:endParaRPr kumimoji="1" lang="ja-JP" altLang="en-US" sz="1200"/>
        </a:p>
      </xdr:txBody>
    </xdr:sp>
    <xdr:clientData/>
  </xdr:twoCellAnchor>
  <xdr:twoCellAnchor>
    <xdr:from>
      <xdr:col>9</xdr:col>
      <xdr:colOff>114300</xdr:colOff>
      <xdr:row>81</xdr:row>
      <xdr:rowOff>138904</xdr:rowOff>
    </xdr:from>
    <xdr:to>
      <xdr:col>22</xdr:col>
      <xdr:colOff>150646</xdr:colOff>
      <xdr:row>85</xdr:row>
      <xdr:rowOff>105810</xdr:rowOff>
    </xdr:to>
    <xdr:sp macro="" textlink="">
      <xdr:nvSpPr>
        <xdr:cNvPr id="9" name="テキスト ボックス 8"/>
        <xdr:cNvSpPr txBox="1"/>
      </xdr:nvSpPr>
      <xdr:spPr>
        <a:xfrm>
          <a:off x="1914525" y="36152929"/>
          <a:ext cx="2636671" cy="137660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Ａ．（公財）沖縄県国際交流・</a:t>
          </a:r>
          <a:endParaRPr kumimoji="1" lang="en-US" altLang="ja-JP" sz="1400"/>
        </a:p>
        <a:p>
          <a:pPr algn="ctr"/>
          <a:r>
            <a:rPr kumimoji="1" lang="ja-JP" altLang="en-US" sz="1400"/>
            <a:t>人材育成財団</a:t>
          </a:r>
          <a:endParaRPr kumimoji="1" lang="en-US" altLang="ja-JP" sz="1400"/>
        </a:p>
        <a:p>
          <a:pPr algn="ctr"/>
          <a:r>
            <a:rPr kumimoji="1" lang="ja-JP" altLang="en-US" sz="1400"/>
            <a:t>４４百万円</a:t>
          </a:r>
        </a:p>
      </xdr:txBody>
    </xdr:sp>
    <xdr:clientData/>
  </xdr:twoCellAnchor>
  <xdr:twoCellAnchor>
    <xdr:from>
      <xdr:col>24</xdr:col>
      <xdr:colOff>44307</xdr:colOff>
      <xdr:row>81</xdr:row>
      <xdr:rowOff>118407</xdr:rowOff>
    </xdr:from>
    <xdr:to>
      <xdr:col>32</xdr:col>
      <xdr:colOff>67255</xdr:colOff>
      <xdr:row>85</xdr:row>
      <xdr:rowOff>108258</xdr:rowOff>
    </xdr:to>
    <xdr:sp macro="" textlink="">
      <xdr:nvSpPr>
        <xdr:cNvPr id="10" name="テキスト ボックス 9"/>
        <xdr:cNvSpPr txBox="1"/>
      </xdr:nvSpPr>
      <xdr:spPr>
        <a:xfrm>
          <a:off x="4844907" y="36132432"/>
          <a:ext cx="1623148" cy="13995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Ｂ．沖縄県</a:t>
          </a:r>
          <a:endParaRPr kumimoji="1" lang="en-US" altLang="ja-JP" sz="1400"/>
        </a:p>
        <a:p>
          <a:pPr algn="ctr"/>
          <a:r>
            <a:rPr kumimoji="1" lang="ja-JP" altLang="en-US" sz="1400"/>
            <a:t>２５百万円</a:t>
          </a:r>
        </a:p>
      </xdr:txBody>
    </xdr:sp>
    <xdr:clientData/>
  </xdr:twoCellAnchor>
  <xdr:twoCellAnchor>
    <xdr:from>
      <xdr:col>34</xdr:col>
      <xdr:colOff>76199</xdr:colOff>
      <xdr:row>81</xdr:row>
      <xdr:rowOff>110432</xdr:rowOff>
    </xdr:from>
    <xdr:to>
      <xdr:col>45</xdr:col>
      <xdr:colOff>142875</xdr:colOff>
      <xdr:row>85</xdr:row>
      <xdr:rowOff>125732</xdr:rowOff>
    </xdr:to>
    <xdr:sp macro="" textlink="">
      <xdr:nvSpPr>
        <xdr:cNvPr id="11" name="テキスト ボックス 10"/>
        <xdr:cNvSpPr txBox="1"/>
      </xdr:nvSpPr>
      <xdr:spPr>
        <a:xfrm>
          <a:off x="6877049" y="36124457"/>
          <a:ext cx="2266951" cy="1425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a:t>Ｃ．</a:t>
          </a:r>
          <a:r>
            <a:rPr kumimoji="1" lang="ja-JP" altLang="ja-JP" sz="1400">
              <a:solidFill>
                <a:schemeClr val="dk1"/>
              </a:solidFill>
              <a:effectLst/>
              <a:latin typeface="+mn-lt"/>
              <a:ea typeface="+mn-ea"/>
              <a:cs typeface="+mn-cs"/>
            </a:rPr>
            <a:t>伊江村</a:t>
          </a:r>
          <a:r>
            <a:rPr kumimoji="1" lang="ja-JP" altLang="en-US" sz="1400"/>
            <a:t>・</a:t>
          </a:r>
          <a:r>
            <a:rPr kumimoji="1" lang="ja-JP" altLang="ja-JP" sz="1400">
              <a:solidFill>
                <a:schemeClr val="dk1"/>
              </a:solidFill>
              <a:effectLst/>
              <a:latin typeface="+mn-lt"/>
              <a:ea typeface="+mn-ea"/>
              <a:cs typeface="+mn-cs"/>
            </a:rPr>
            <a:t>伊平屋村</a:t>
          </a:r>
          <a:endParaRPr kumimoji="1" lang="en-US" altLang="ja-JP" sz="1400"/>
        </a:p>
        <a:p>
          <a:pPr algn="ctr"/>
          <a:r>
            <a:rPr kumimoji="1" lang="ja-JP" altLang="en-US" sz="1400"/>
            <a:t>４百万円</a:t>
          </a:r>
        </a:p>
      </xdr:txBody>
    </xdr:sp>
    <xdr:clientData/>
  </xdr:twoCellAnchor>
  <xdr:twoCellAnchor>
    <xdr:from>
      <xdr:col>27</xdr:col>
      <xdr:colOff>196103</xdr:colOff>
      <xdr:row>77</xdr:row>
      <xdr:rowOff>64034</xdr:rowOff>
    </xdr:from>
    <xdr:to>
      <xdr:col>28</xdr:col>
      <xdr:colOff>0</xdr:colOff>
      <xdr:row>79</xdr:row>
      <xdr:rowOff>163993</xdr:rowOff>
    </xdr:to>
    <xdr:cxnSp macro="">
      <xdr:nvCxnSpPr>
        <xdr:cNvPr id="12" name="直線矢印コネクタ 11"/>
        <xdr:cNvCxnSpPr/>
      </xdr:nvCxnSpPr>
      <xdr:spPr>
        <a:xfrm flipH="1">
          <a:off x="5596778" y="34668359"/>
          <a:ext cx="3922" cy="8048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141588</xdr:colOff>
      <xdr:row>85</xdr:row>
      <xdr:rowOff>262402</xdr:rowOff>
    </xdr:from>
    <xdr:to>
      <xdr:col>21</xdr:col>
      <xdr:colOff>98087</xdr:colOff>
      <xdr:row>88</xdr:row>
      <xdr:rowOff>97664</xdr:rowOff>
    </xdr:to>
    <xdr:sp macro="" textlink="">
      <xdr:nvSpPr>
        <xdr:cNvPr id="13" name="大かっこ 12"/>
        <xdr:cNvSpPr/>
      </xdr:nvSpPr>
      <xdr:spPr>
        <a:xfrm>
          <a:off x="2341863" y="37686127"/>
          <a:ext cx="1956749" cy="892537"/>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　　給付型奨学金の給付</a:t>
          </a:r>
        </a:p>
      </xdr:txBody>
    </xdr:sp>
    <xdr:clientData/>
  </xdr:twoCellAnchor>
  <xdr:twoCellAnchor>
    <xdr:from>
      <xdr:col>23</xdr:col>
      <xdr:colOff>89695</xdr:colOff>
      <xdr:row>85</xdr:row>
      <xdr:rowOff>248979</xdr:rowOff>
    </xdr:from>
    <xdr:to>
      <xdr:col>33</xdr:col>
      <xdr:colOff>5539</xdr:colOff>
      <xdr:row>88</xdr:row>
      <xdr:rowOff>55222</xdr:rowOff>
    </xdr:to>
    <xdr:sp macro="" textlink="">
      <xdr:nvSpPr>
        <xdr:cNvPr id="14" name="大かっこ 13"/>
        <xdr:cNvSpPr/>
      </xdr:nvSpPr>
      <xdr:spPr>
        <a:xfrm>
          <a:off x="4690270" y="37672704"/>
          <a:ext cx="1916094" cy="863518"/>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高校中退者等キャリア形成支援事業の実施</a:t>
          </a:r>
        </a:p>
      </xdr:txBody>
    </xdr:sp>
    <xdr:clientData/>
  </xdr:twoCellAnchor>
  <xdr:twoCellAnchor>
    <xdr:from>
      <xdr:col>35</xdr:col>
      <xdr:colOff>114507</xdr:colOff>
      <xdr:row>85</xdr:row>
      <xdr:rowOff>238638</xdr:rowOff>
    </xdr:from>
    <xdr:to>
      <xdr:col>44</xdr:col>
      <xdr:colOff>138719</xdr:colOff>
      <xdr:row>88</xdr:row>
      <xdr:rowOff>91969</xdr:rowOff>
    </xdr:to>
    <xdr:sp macro="" textlink="">
      <xdr:nvSpPr>
        <xdr:cNvPr id="15" name="大かっこ 14"/>
        <xdr:cNvSpPr/>
      </xdr:nvSpPr>
      <xdr:spPr>
        <a:xfrm>
          <a:off x="7115382" y="37662363"/>
          <a:ext cx="1824437" cy="9106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離島における</a:t>
          </a:r>
          <a:r>
            <a:rPr kumimoji="1" lang="en-US" altLang="ja-JP" sz="1100"/>
            <a:t>AI</a:t>
          </a:r>
          <a:r>
            <a:rPr kumimoji="1" lang="ja-JP" altLang="en-US" sz="1100"/>
            <a:t>教材等を活用した教育手法の調査研究の実施</a:t>
          </a:r>
        </a:p>
      </xdr:txBody>
    </xdr:sp>
    <xdr:clientData/>
  </xdr:twoCellAnchor>
  <xdr:twoCellAnchor>
    <xdr:from>
      <xdr:col>12</xdr:col>
      <xdr:colOff>148411</xdr:colOff>
      <xdr:row>89</xdr:row>
      <xdr:rowOff>280231</xdr:rowOff>
    </xdr:from>
    <xdr:to>
      <xdr:col>20</xdr:col>
      <xdr:colOff>88944</xdr:colOff>
      <xdr:row>91</xdr:row>
      <xdr:rowOff>276005</xdr:rowOff>
    </xdr:to>
    <xdr:sp macro="" textlink="">
      <xdr:nvSpPr>
        <xdr:cNvPr id="16" name="テキスト ボックス 15"/>
        <xdr:cNvSpPr txBox="1"/>
      </xdr:nvSpPr>
      <xdr:spPr>
        <a:xfrm>
          <a:off x="2548711" y="39113656"/>
          <a:ext cx="1540733" cy="10149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学生（５７人）　</a:t>
          </a:r>
          <a:endParaRPr kumimoji="1" lang="en-US" altLang="ja-JP" sz="1400"/>
        </a:p>
        <a:p>
          <a:pPr algn="ctr"/>
          <a:r>
            <a:rPr kumimoji="1" lang="ja-JP" altLang="en-US" sz="1400"/>
            <a:t>３３百万円</a:t>
          </a:r>
        </a:p>
      </xdr:txBody>
    </xdr:sp>
    <xdr:clientData/>
  </xdr:twoCellAnchor>
  <xdr:twoCellAnchor>
    <xdr:from>
      <xdr:col>22</xdr:col>
      <xdr:colOff>118259</xdr:colOff>
      <xdr:row>89</xdr:row>
      <xdr:rowOff>337805</xdr:rowOff>
    </xdr:from>
    <xdr:to>
      <xdr:col>32</xdr:col>
      <xdr:colOff>188918</xdr:colOff>
      <xdr:row>92</xdr:row>
      <xdr:rowOff>65028</xdr:rowOff>
    </xdr:to>
    <xdr:sp macro="" textlink="">
      <xdr:nvSpPr>
        <xdr:cNvPr id="17" name="テキスト ボックス 16"/>
        <xdr:cNvSpPr txBox="1"/>
      </xdr:nvSpPr>
      <xdr:spPr>
        <a:xfrm>
          <a:off x="4518809" y="39171230"/>
          <a:ext cx="2070909" cy="14131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Ｄ．株式会社アソシア　</a:t>
          </a:r>
          <a:endParaRPr kumimoji="1" lang="en-US" altLang="ja-JP" sz="1400"/>
        </a:p>
        <a:p>
          <a:pPr algn="ctr"/>
          <a:r>
            <a:rPr kumimoji="1" lang="ja-JP" altLang="en-US" sz="1400"/>
            <a:t>２５百万円</a:t>
          </a:r>
        </a:p>
      </xdr:txBody>
    </xdr:sp>
    <xdr:clientData/>
  </xdr:twoCellAnchor>
  <xdr:twoCellAnchor>
    <xdr:from>
      <xdr:col>14</xdr:col>
      <xdr:colOff>191521</xdr:colOff>
      <xdr:row>88</xdr:row>
      <xdr:rowOff>98470</xdr:rowOff>
    </xdr:from>
    <xdr:to>
      <xdr:col>25</xdr:col>
      <xdr:colOff>106924</xdr:colOff>
      <xdr:row>89</xdr:row>
      <xdr:rowOff>132718</xdr:rowOff>
    </xdr:to>
    <xdr:sp macro="" textlink="">
      <xdr:nvSpPr>
        <xdr:cNvPr id="18" name="テキスト ボックス 17"/>
        <xdr:cNvSpPr txBox="1"/>
      </xdr:nvSpPr>
      <xdr:spPr>
        <a:xfrm>
          <a:off x="2991871" y="38579470"/>
          <a:ext cx="2115678" cy="386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奨学金給付</a:t>
          </a:r>
          <a:r>
            <a:rPr kumimoji="1" lang="en-US" altLang="ja-JP" sz="1200"/>
            <a:t>】</a:t>
          </a:r>
          <a:endParaRPr kumimoji="1" lang="ja-JP" altLang="en-US" sz="1200"/>
        </a:p>
      </xdr:txBody>
    </xdr:sp>
    <xdr:clientData/>
  </xdr:twoCellAnchor>
  <xdr:twoCellAnchor>
    <xdr:from>
      <xdr:col>16</xdr:col>
      <xdr:colOff>198253</xdr:colOff>
      <xdr:row>87</xdr:row>
      <xdr:rowOff>335368</xdr:rowOff>
    </xdr:from>
    <xdr:to>
      <xdr:col>17</xdr:col>
      <xdr:colOff>917</xdr:colOff>
      <xdr:row>89</xdr:row>
      <xdr:rowOff>230151</xdr:rowOff>
    </xdr:to>
    <xdr:cxnSp macro="">
      <xdr:nvCxnSpPr>
        <xdr:cNvPr id="19" name="直線矢印コネクタ 18"/>
        <xdr:cNvCxnSpPr/>
      </xdr:nvCxnSpPr>
      <xdr:spPr>
        <a:xfrm flipH="1">
          <a:off x="3398653" y="38463943"/>
          <a:ext cx="2689" cy="5996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0</xdr:colOff>
      <xdr:row>87</xdr:row>
      <xdr:rowOff>351127</xdr:rowOff>
    </xdr:from>
    <xdr:to>
      <xdr:col>28</xdr:col>
      <xdr:colOff>0</xdr:colOff>
      <xdr:row>89</xdr:row>
      <xdr:rowOff>335665</xdr:rowOff>
    </xdr:to>
    <xdr:cxnSp macro="">
      <xdr:nvCxnSpPr>
        <xdr:cNvPr id="20" name="直線矢印コネクタ 19"/>
        <xdr:cNvCxnSpPr/>
      </xdr:nvCxnSpPr>
      <xdr:spPr>
        <a:xfrm>
          <a:off x="5600700" y="38479702"/>
          <a:ext cx="0" cy="68938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17455</xdr:colOff>
      <xdr:row>88</xdr:row>
      <xdr:rowOff>1</xdr:rowOff>
    </xdr:from>
    <xdr:to>
      <xdr:col>40</xdr:col>
      <xdr:colOff>20857</xdr:colOff>
      <xdr:row>89</xdr:row>
      <xdr:rowOff>343539</xdr:rowOff>
    </xdr:to>
    <xdr:cxnSp macro="">
      <xdr:nvCxnSpPr>
        <xdr:cNvPr id="21" name="直線矢印コネクタ 20"/>
        <xdr:cNvCxnSpPr/>
      </xdr:nvCxnSpPr>
      <xdr:spPr>
        <a:xfrm flipH="1">
          <a:off x="8018455" y="38481001"/>
          <a:ext cx="3402" cy="69596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33909</xdr:colOff>
      <xdr:row>89</xdr:row>
      <xdr:rowOff>343837</xdr:rowOff>
    </xdr:from>
    <xdr:to>
      <xdr:col>45</xdr:col>
      <xdr:colOff>33118</xdr:colOff>
      <xdr:row>92</xdr:row>
      <xdr:rowOff>10345</xdr:rowOff>
    </xdr:to>
    <xdr:sp macro="" textlink="">
      <xdr:nvSpPr>
        <xdr:cNvPr id="22" name="テキスト ボックス 21"/>
        <xdr:cNvSpPr txBox="1"/>
      </xdr:nvSpPr>
      <xdr:spPr>
        <a:xfrm>
          <a:off x="7034784" y="39177262"/>
          <a:ext cx="1999459" cy="13524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Ｅ．民間企業 ２社　</a:t>
          </a:r>
          <a:endParaRPr kumimoji="1" lang="en-US" altLang="ja-JP" sz="1400"/>
        </a:p>
        <a:p>
          <a:pPr algn="ctr"/>
          <a:r>
            <a:rPr kumimoji="1" lang="ja-JP" altLang="en-US" sz="1400" b="0"/>
            <a:t>４</a:t>
          </a:r>
          <a:r>
            <a:rPr kumimoji="1" lang="ja-JP" altLang="en-US" sz="1400"/>
            <a:t>百万円</a:t>
          </a:r>
        </a:p>
      </xdr:txBody>
    </xdr:sp>
    <xdr:clientData/>
  </xdr:twoCellAnchor>
  <xdr:twoCellAnchor>
    <xdr:from>
      <xdr:col>27</xdr:col>
      <xdr:colOff>51990</xdr:colOff>
      <xdr:row>88</xdr:row>
      <xdr:rowOff>1217</xdr:rowOff>
    </xdr:from>
    <xdr:to>
      <xdr:col>38</xdr:col>
      <xdr:colOff>4366</xdr:colOff>
      <xdr:row>89</xdr:row>
      <xdr:rowOff>251508</xdr:rowOff>
    </xdr:to>
    <xdr:sp macro="" textlink="">
      <xdr:nvSpPr>
        <xdr:cNvPr id="23" name="テキスト ボックス 22"/>
        <xdr:cNvSpPr txBox="1"/>
      </xdr:nvSpPr>
      <xdr:spPr>
        <a:xfrm>
          <a:off x="5452665" y="38482217"/>
          <a:ext cx="2152651" cy="602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随意契約（企画競争）</a:t>
          </a:r>
          <a:r>
            <a:rPr kumimoji="1" lang="en-US" altLang="ja-JP" sz="1200"/>
            <a:t>】</a:t>
          </a:r>
          <a:endParaRPr kumimoji="1" lang="ja-JP" altLang="en-US" sz="1200"/>
        </a:p>
      </xdr:txBody>
    </xdr:sp>
    <xdr:clientData/>
  </xdr:twoCellAnchor>
  <xdr:twoCellAnchor>
    <xdr:from>
      <xdr:col>39</xdr:col>
      <xdr:colOff>142875</xdr:colOff>
      <xdr:row>87</xdr:row>
      <xdr:rowOff>273843</xdr:rowOff>
    </xdr:from>
    <xdr:to>
      <xdr:col>49</xdr:col>
      <xdr:colOff>416719</xdr:colOff>
      <xdr:row>89</xdr:row>
      <xdr:rowOff>296795</xdr:rowOff>
    </xdr:to>
    <xdr:sp macro="" textlink="">
      <xdr:nvSpPr>
        <xdr:cNvPr id="24" name="テキスト ボックス 23"/>
        <xdr:cNvSpPr txBox="1"/>
      </xdr:nvSpPr>
      <xdr:spPr>
        <a:xfrm>
          <a:off x="8036719" y="32099249"/>
          <a:ext cx="2297906" cy="7373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t>【</a:t>
          </a:r>
          <a:r>
            <a:rPr kumimoji="1" lang="ja-JP" altLang="en-US" sz="1200"/>
            <a:t>随意契約（少額・その他）</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31"/>
  <sheetViews>
    <sheetView tabSelected="1" view="pageBreakPreview" zoomScale="80" zoomScaleNormal="75" zoomScaleSheetLayoutView="8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1" t="s">
        <v>0</v>
      </c>
      <c r="Y2" s="54"/>
      <c r="Z2" s="39"/>
      <c r="AA2" s="39"/>
      <c r="AB2" s="39"/>
      <c r="AC2" s="39"/>
      <c r="AD2" s="585">
        <v>2022</v>
      </c>
      <c r="AE2" s="585"/>
      <c r="AF2" s="585"/>
      <c r="AG2" s="585"/>
      <c r="AH2" s="585"/>
      <c r="AI2" s="63" t="s">
        <v>243</v>
      </c>
      <c r="AJ2" s="585" t="s">
        <v>550</v>
      </c>
      <c r="AK2" s="585"/>
      <c r="AL2" s="585"/>
      <c r="AM2" s="585"/>
      <c r="AN2" s="63" t="s">
        <v>243</v>
      </c>
      <c r="AO2" s="585">
        <v>21</v>
      </c>
      <c r="AP2" s="585"/>
      <c r="AQ2" s="585"/>
      <c r="AR2" s="64" t="s">
        <v>243</v>
      </c>
      <c r="AS2" s="586">
        <v>101</v>
      </c>
      <c r="AT2" s="586"/>
      <c r="AU2" s="586"/>
      <c r="AV2" s="63" t="str">
        <f>IF(AW2="","","-")</f>
        <v/>
      </c>
      <c r="AW2" s="587"/>
      <c r="AX2" s="587"/>
    </row>
    <row r="3" spans="1:50" ht="21" customHeight="1" thickBot="1" x14ac:dyDescent="0.2">
      <c r="A3" s="588" t="s">
        <v>548</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21" t="s">
        <v>52</v>
      </c>
      <c r="AJ3" s="590" t="s">
        <v>551</v>
      </c>
      <c r="AK3" s="590"/>
      <c r="AL3" s="590"/>
      <c r="AM3" s="590"/>
      <c r="AN3" s="590"/>
      <c r="AO3" s="590"/>
      <c r="AP3" s="590"/>
      <c r="AQ3" s="590"/>
      <c r="AR3" s="590"/>
      <c r="AS3" s="590"/>
      <c r="AT3" s="590"/>
      <c r="AU3" s="590"/>
      <c r="AV3" s="590"/>
      <c r="AW3" s="590"/>
      <c r="AX3" s="22" t="s">
        <v>53</v>
      </c>
    </row>
    <row r="4" spans="1:50" ht="24.75" customHeight="1" x14ac:dyDescent="0.15">
      <c r="A4" s="560" t="s">
        <v>23</v>
      </c>
      <c r="B4" s="561"/>
      <c r="C4" s="561"/>
      <c r="D4" s="561"/>
      <c r="E4" s="561"/>
      <c r="F4" s="561"/>
      <c r="G4" s="562" t="s">
        <v>552</v>
      </c>
      <c r="H4" s="563"/>
      <c r="I4" s="563"/>
      <c r="J4" s="563"/>
      <c r="K4" s="563"/>
      <c r="L4" s="563"/>
      <c r="M4" s="563"/>
      <c r="N4" s="563"/>
      <c r="O4" s="563"/>
      <c r="P4" s="563"/>
      <c r="Q4" s="563"/>
      <c r="R4" s="563"/>
      <c r="S4" s="563"/>
      <c r="T4" s="563"/>
      <c r="U4" s="563"/>
      <c r="V4" s="563"/>
      <c r="W4" s="563"/>
      <c r="X4" s="563"/>
      <c r="Y4" s="564" t="s">
        <v>1</v>
      </c>
      <c r="Z4" s="565"/>
      <c r="AA4" s="565"/>
      <c r="AB4" s="565"/>
      <c r="AC4" s="565"/>
      <c r="AD4" s="566"/>
      <c r="AE4" s="567" t="s">
        <v>553</v>
      </c>
      <c r="AF4" s="568"/>
      <c r="AG4" s="568"/>
      <c r="AH4" s="568"/>
      <c r="AI4" s="568"/>
      <c r="AJ4" s="568"/>
      <c r="AK4" s="568"/>
      <c r="AL4" s="568"/>
      <c r="AM4" s="568"/>
      <c r="AN4" s="568"/>
      <c r="AO4" s="568"/>
      <c r="AP4" s="569"/>
      <c r="AQ4" s="570" t="s">
        <v>2</v>
      </c>
      <c r="AR4" s="565"/>
      <c r="AS4" s="565"/>
      <c r="AT4" s="565"/>
      <c r="AU4" s="565"/>
      <c r="AV4" s="565"/>
      <c r="AW4" s="565"/>
      <c r="AX4" s="571"/>
    </row>
    <row r="5" spans="1:50" ht="30" customHeight="1" x14ac:dyDescent="0.15">
      <c r="A5" s="572" t="s">
        <v>55</v>
      </c>
      <c r="B5" s="573"/>
      <c r="C5" s="573"/>
      <c r="D5" s="573"/>
      <c r="E5" s="573"/>
      <c r="F5" s="574"/>
      <c r="G5" s="575" t="s">
        <v>341</v>
      </c>
      <c r="H5" s="576"/>
      <c r="I5" s="576"/>
      <c r="J5" s="576"/>
      <c r="K5" s="576"/>
      <c r="L5" s="576"/>
      <c r="M5" s="577" t="s">
        <v>54</v>
      </c>
      <c r="N5" s="578"/>
      <c r="O5" s="578"/>
      <c r="P5" s="578"/>
      <c r="Q5" s="578"/>
      <c r="R5" s="579"/>
      <c r="S5" s="580" t="s">
        <v>58</v>
      </c>
      <c r="T5" s="576"/>
      <c r="U5" s="576"/>
      <c r="V5" s="576"/>
      <c r="W5" s="576"/>
      <c r="X5" s="581"/>
      <c r="Y5" s="582" t="s">
        <v>3</v>
      </c>
      <c r="Z5" s="583"/>
      <c r="AA5" s="583"/>
      <c r="AB5" s="583"/>
      <c r="AC5" s="583"/>
      <c r="AD5" s="584"/>
      <c r="AE5" s="542" t="s">
        <v>554</v>
      </c>
      <c r="AF5" s="542"/>
      <c r="AG5" s="542"/>
      <c r="AH5" s="542"/>
      <c r="AI5" s="542"/>
      <c r="AJ5" s="542"/>
      <c r="AK5" s="542"/>
      <c r="AL5" s="542"/>
      <c r="AM5" s="542"/>
      <c r="AN5" s="542"/>
      <c r="AO5" s="542"/>
      <c r="AP5" s="543"/>
      <c r="AQ5" s="544" t="s">
        <v>555</v>
      </c>
      <c r="AR5" s="545"/>
      <c r="AS5" s="545"/>
      <c r="AT5" s="545"/>
      <c r="AU5" s="545"/>
      <c r="AV5" s="545"/>
      <c r="AW5" s="545"/>
      <c r="AX5" s="546"/>
    </row>
    <row r="6" spans="1:50" ht="39" customHeight="1" x14ac:dyDescent="0.15">
      <c r="A6" s="547" t="s">
        <v>4</v>
      </c>
      <c r="B6" s="548"/>
      <c r="C6" s="548"/>
      <c r="D6" s="548"/>
      <c r="E6" s="548"/>
      <c r="F6" s="548"/>
      <c r="G6" s="549" t="str">
        <f>入力規則等!F39</f>
        <v>一般会計</v>
      </c>
      <c r="H6" s="550"/>
      <c r="I6" s="550"/>
      <c r="J6" s="550"/>
      <c r="K6" s="550"/>
      <c r="L6" s="550"/>
      <c r="M6" s="550"/>
      <c r="N6" s="550"/>
      <c r="O6" s="550"/>
      <c r="P6" s="550"/>
      <c r="Q6" s="550"/>
      <c r="R6" s="550"/>
      <c r="S6" s="550"/>
      <c r="T6" s="550"/>
      <c r="U6" s="550"/>
      <c r="V6" s="550"/>
      <c r="W6" s="550"/>
      <c r="X6" s="550"/>
      <c r="Y6" s="550"/>
      <c r="Z6" s="550"/>
      <c r="AA6" s="550"/>
      <c r="AB6" s="550"/>
      <c r="AC6" s="550"/>
      <c r="AD6" s="550"/>
      <c r="AE6" s="550"/>
      <c r="AF6" s="550"/>
      <c r="AG6" s="550"/>
      <c r="AH6" s="550"/>
      <c r="AI6" s="550"/>
      <c r="AJ6" s="550"/>
      <c r="AK6" s="550"/>
      <c r="AL6" s="550"/>
      <c r="AM6" s="550"/>
      <c r="AN6" s="550"/>
      <c r="AO6" s="550"/>
      <c r="AP6" s="550"/>
      <c r="AQ6" s="550"/>
      <c r="AR6" s="550"/>
      <c r="AS6" s="550"/>
      <c r="AT6" s="550"/>
      <c r="AU6" s="550"/>
      <c r="AV6" s="550"/>
      <c r="AW6" s="550"/>
      <c r="AX6" s="551"/>
    </row>
    <row r="7" spans="1:50" ht="49.5" customHeight="1" x14ac:dyDescent="0.15">
      <c r="A7" s="528" t="s">
        <v>20</v>
      </c>
      <c r="B7" s="529"/>
      <c r="C7" s="529"/>
      <c r="D7" s="529"/>
      <c r="E7" s="529"/>
      <c r="F7" s="530"/>
      <c r="G7" s="552" t="s">
        <v>556</v>
      </c>
      <c r="H7" s="553"/>
      <c r="I7" s="553"/>
      <c r="J7" s="553"/>
      <c r="K7" s="553"/>
      <c r="L7" s="553"/>
      <c r="M7" s="553"/>
      <c r="N7" s="553"/>
      <c r="O7" s="553"/>
      <c r="P7" s="553"/>
      <c r="Q7" s="553"/>
      <c r="R7" s="553"/>
      <c r="S7" s="553"/>
      <c r="T7" s="553"/>
      <c r="U7" s="553"/>
      <c r="V7" s="553"/>
      <c r="W7" s="553"/>
      <c r="X7" s="554"/>
      <c r="Y7" s="555" t="s">
        <v>230</v>
      </c>
      <c r="Z7" s="420"/>
      <c r="AA7" s="420"/>
      <c r="AB7" s="420"/>
      <c r="AC7" s="420"/>
      <c r="AD7" s="556"/>
      <c r="AE7" s="557" t="s">
        <v>557</v>
      </c>
      <c r="AF7" s="558"/>
      <c r="AG7" s="558"/>
      <c r="AH7" s="558"/>
      <c r="AI7" s="558"/>
      <c r="AJ7" s="558"/>
      <c r="AK7" s="558"/>
      <c r="AL7" s="558"/>
      <c r="AM7" s="558"/>
      <c r="AN7" s="558"/>
      <c r="AO7" s="558"/>
      <c r="AP7" s="558"/>
      <c r="AQ7" s="558"/>
      <c r="AR7" s="558"/>
      <c r="AS7" s="558"/>
      <c r="AT7" s="558"/>
      <c r="AU7" s="558"/>
      <c r="AV7" s="558"/>
      <c r="AW7" s="558"/>
      <c r="AX7" s="559"/>
    </row>
    <row r="8" spans="1:50" ht="53.25" customHeight="1" x14ac:dyDescent="0.15">
      <c r="A8" s="528" t="s">
        <v>169</v>
      </c>
      <c r="B8" s="529"/>
      <c r="C8" s="529"/>
      <c r="D8" s="529"/>
      <c r="E8" s="529"/>
      <c r="F8" s="530"/>
      <c r="G8" s="531" t="str">
        <f>入力規則等!A27</f>
        <v>沖縄振興、地方創生</v>
      </c>
      <c r="H8" s="532"/>
      <c r="I8" s="532"/>
      <c r="J8" s="532"/>
      <c r="K8" s="532"/>
      <c r="L8" s="532"/>
      <c r="M8" s="532"/>
      <c r="N8" s="532"/>
      <c r="O8" s="532"/>
      <c r="P8" s="532"/>
      <c r="Q8" s="532"/>
      <c r="R8" s="532"/>
      <c r="S8" s="532"/>
      <c r="T8" s="532"/>
      <c r="U8" s="532"/>
      <c r="V8" s="532"/>
      <c r="W8" s="532"/>
      <c r="X8" s="533"/>
      <c r="Y8" s="534" t="s">
        <v>170</v>
      </c>
      <c r="Z8" s="535"/>
      <c r="AA8" s="535"/>
      <c r="AB8" s="535"/>
      <c r="AC8" s="535"/>
      <c r="AD8" s="536"/>
      <c r="AE8" s="537" t="str">
        <f>入力規則等!K13</f>
        <v>その他の事項経費</v>
      </c>
      <c r="AF8" s="532"/>
      <c r="AG8" s="532"/>
      <c r="AH8" s="532"/>
      <c r="AI8" s="532"/>
      <c r="AJ8" s="532"/>
      <c r="AK8" s="532"/>
      <c r="AL8" s="532"/>
      <c r="AM8" s="532"/>
      <c r="AN8" s="532"/>
      <c r="AO8" s="532"/>
      <c r="AP8" s="532"/>
      <c r="AQ8" s="532"/>
      <c r="AR8" s="532"/>
      <c r="AS8" s="532"/>
      <c r="AT8" s="532"/>
      <c r="AU8" s="532"/>
      <c r="AV8" s="532"/>
      <c r="AW8" s="532"/>
      <c r="AX8" s="538"/>
    </row>
    <row r="9" spans="1:50" ht="58.5" customHeight="1" x14ac:dyDescent="0.15">
      <c r="A9" s="523" t="s">
        <v>21</v>
      </c>
      <c r="B9" s="524"/>
      <c r="C9" s="524"/>
      <c r="D9" s="524"/>
      <c r="E9" s="524"/>
      <c r="F9" s="524"/>
      <c r="G9" s="539" t="s">
        <v>558</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1"/>
    </row>
    <row r="10" spans="1:50" ht="80.25" customHeight="1" x14ac:dyDescent="0.15">
      <c r="A10" s="511" t="s">
        <v>27</v>
      </c>
      <c r="B10" s="512"/>
      <c r="C10" s="512"/>
      <c r="D10" s="512"/>
      <c r="E10" s="512"/>
      <c r="F10" s="512"/>
      <c r="G10" s="513" t="s">
        <v>559</v>
      </c>
      <c r="H10" s="514"/>
      <c r="I10" s="514"/>
      <c r="J10" s="514"/>
      <c r="K10" s="514"/>
      <c r="L10" s="514"/>
      <c r="M10" s="514"/>
      <c r="N10" s="514"/>
      <c r="O10" s="514"/>
      <c r="P10" s="514"/>
      <c r="Q10" s="514"/>
      <c r="R10" s="514"/>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4"/>
      <c r="AT10" s="514"/>
      <c r="AU10" s="514"/>
      <c r="AV10" s="514"/>
      <c r="AW10" s="514"/>
      <c r="AX10" s="515"/>
    </row>
    <row r="11" spans="1:50" ht="42" customHeight="1" x14ac:dyDescent="0.15">
      <c r="A11" s="511" t="s">
        <v>5</v>
      </c>
      <c r="B11" s="512"/>
      <c r="C11" s="512"/>
      <c r="D11" s="512"/>
      <c r="E11" s="512"/>
      <c r="F11" s="516"/>
      <c r="G11" s="517" t="str">
        <f>入力規則等!P10</f>
        <v>委託・請負、補助</v>
      </c>
      <c r="H11" s="518"/>
      <c r="I11" s="518"/>
      <c r="J11" s="518"/>
      <c r="K11" s="518"/>
      <c r="L11" s="518"/>
      <c r="M11" s="518"/>
      <c r="N11" s="518"/>
      <c r="O11" s="518"/>
      <c r="P11" s="518"/>
      <c r="Q11" s="518"/>
      <c r="R11" s="518"/>
      <c r="S11" s="518"/>
      <c r="T11" s="518"/>
      <c r="U11" s="518"/>
      <c r="V11" s="518"/>
      <c r="W11" s="518"/>
      <c r="X11" s="518"/>
      <c r="Y11" s="518"/>
      <c r="Z11" s="518"/>
      <c r="AA11" s="518"/>
      <c r="AB11" s="518"/>
      <c r="AC11" s="518"/>
      <c r="AD11" s="518"/>
      <c r="AE11" s="518"/>
      <c r="AF11" s="518"/>
      <c r="AG11" s="518"/>
      <c r="AH11" s="518"/>
      <c r="AI11" s="518"/>
      <c r="AJ11" s="518"/>
      <c r="AK11" s="518"/>
      <c r="AL11" s="518"/>
      <c r="AM11" s="518"/>
      <c r="AN11" s="518"/>
      <c r="AO11" s="518"/>
      <c r="AP11" s="518"/>
      <c r="AQ11" s="518"/>
      <c r="AR11" s="518"/>
      <c r="AS11" s="518"/>
      <c r="AT11" s="518"/>
      <c r="AU11" s="518"/>
      <c r="AV11" s="518"/>
      <c r="AW11" s="518"/>
      <c r="AX11" s="519"/>
    </row>
    <row r="12" spans="1:50" ht="21" customHeight="1" x14ac:dyDescent="0.15">
      <c r="A12" s="520" t="s">
        <v>22</v>
      </c>
      <c r="B12" s="521"/>
      <c r="C12" s="521"/>
      <c r="D12" s="521"/>
      <c r="E12" s="521"/>
      <c r="F12" s="522"/>
      <c r="G12" s="526"/>
      <c r="H12" s="527"/>
      <c r="I12" s="527"/>
      <c r="J12" s="527"/>
      <c r="K12" s="527"/>
      <c r="L12" s="527"/>
      <c r="M12" s="527"/>
      <c r="N12" s="527"/>
      <c r="O12" s="527"/>
      <c r="P12" s="325" t="s">
        <v>375</v>
      </c>
      <c r="Q12" s="326"/>
      <c r="R12" s="326"/>
      <c r="S12" s="326"/>
      <c r="T12" s="326"/>
      <c r="U12" s="326"/>
      <c r="V12" s="327"/>
      <c r="W12" s="325" t="s">
        <v>527</v>
      </c>
      <c r="X12" s="326"/>
      <c r="Y12" s="326"/>
      <c r="Z12" s="326"/>
      <c r="AA12" s="326"/>
      <c r="AB12" s="326"/>
      <c r="AC12" s="327"/>
      <c r="AD12" s="325" t="s">
        <v>529</v>
      </c>
      <c r="AE12" s="326"/>
      <c r="AF12" s="326"/>
      <c r="AG12" s="326"/>
      <c r="AH12" s="326"/>
      <c r="AI12" s="326"/>
      <c r="AJ12" s="327"/>
      <c r="AK12" s="325" t="s">
        <v>537</v>
      </c>
      <c r="AL12" s="326"/>
      <c r="AM12" s="326"/>
      <c r="AN12" s="326"/>
      <c r="AO12" s="326"/>
      <c r="AP12" s="326"/>
      <c r="AQ12" s="327"/>
      <c r="AR12" s="295"/>
      <c r="AS12" s="296"/>
      <c r="AT12" s="296"/>
      <c r="AU12" s="296"/>
      <c r="AV12" s="296"/>
      <c r="AW12" s="296"/>
      <c r="AX12" s="474"/>
    </row>
    <row r="13" spans="1:50" ht="21" customHeight="1" x14ac:dyDescent="0.15">
      <c r="A13" s="142"/>
      <c r="B13" s="143"/>
      <c r="C13" s="143"/>
      <c r="D13" s="143"/>
      <c r="E13" s="143"/>
      <c r="F13" s="144"/>
      <c r="G13" s="475" t="s">
        <v>6</v>
      </c>
      <c r="H13" s="476"/>
      <c r="I13" s="482" t="s">
        <v>7</v>
      </c>
      <c r="J13" s="483"/>
      <c r="K13" s="483"/>
      <c r="L13" s="483"/>
      <c r="M13" s="483"/>
      <c r="N13" s="483"/>
      <c r="O13" s="484"/>
      <c r="P13" s="75">
        <v>272</v>
      </c>
      <c r="Q13" s="76"/>
      <c r="R13" s="76"/>
      <c r="S13" s="76"/>
      <c r="T13" s="76"/>
      <c r="U13" s="76"/>
      <c r="V13" s="77"/>
      <c r="W13" s="75">
        <v>183</v>
      </c>
      <c r="X13" s="76"/>
      <c r="Y13" s="76"/>
      <c r="Z13" s="76"/>
      <c r="AA13" s="76"/>
      <c r="AB13" s="76"/>
      <c r="AC13" s="77"/>
      <c r="AD13" s="75">
        <v>156</v>
      </c>
      <c r="AE13" s="76"/>
      <c r="AF13" s="76"/>
      <c r="AG13" s="76"/>
      <c r="AH13" s="76"/>
      <c r="AI13" s="76"/>
      <c r="AJ13" s="77"/>
      <c r="AK13" s="75">
        <v>72</v>
      </c>
      <c r="AL13" s="76"/>
      <c r="AM13" s="76"/>
      <c r="AN13" s="76"/>
      <c r="AO13" s="76"/>
      <c r="AP13" s="76"/>
      <c r="AQ13" s="77"/>
      <c r="AR13" s="502"/>
      <c r="AS13" s="503"/>
      <c r="AT13" s="503"/>
      <c r="AU13" s="503"/>
      <c r="AV13" s="503"/>
      <c r="AW13" s="503"/>
      <c r="AX13" s="504"/>
    </row>
    <row r="14" spans="1:50" ht="21" customHeight="1" x14ac:dyDescent="0.15">
      <c r="A14" s="142"/>
      <c r="B14" s="143"/>
      <c r="C14" s="143"/>
      <c r="D14" s="143"/>
      <c r="E14" s="143"/>
      <c r="F14" s="144"/>
      <c r="G14" s="477"/>
      <c r="H14" s="478"/>
      <c r="I14" s="497" t="s">
        <v>8</v>
      </c>
      <c r="J14" s="498"/>
      <c r="K14" s="498"/>
      <c r="L14" s="498"/>
      <c r="M14" s="498"/>
      <c r="N14" s="498"/>
      <c r="O14" s="499"/>
      <c r="P14" s="75" t="s">
        <v>243</v>
      </c>
      <c r="Q14" s="76"/>
      <c r="R14" s="76"/>
      <c r="S14" s="76"/>
      <c r="T14" s="76"/>
      <c r="U14" s="76"/>
      <c r="V14" s="77"/>
      <c r="W14" s="75" t="s">
        <v>243</v>
      </c>
      <c r="X14" s="76"/>
      <c r="Y14" s="76"/>
      <c r="Z14" s="76"/>
      <c r="AA14" s="76"/>
      <c r="AB14" s="76"/>
      <c r="AC14" s="77"/>
      <c r="AD14" s="75" t="s">
        <v>243</v>
      </c>
      <c r="AE14" s="76"/>
      <c r="AF14" s="76"/>
      <c r="AG14" s="76"/>
      <c r="AH14" s="76"/>
      <c r="AI14" s="76"/>
      <c r="AJ14" s="77"/>
      <c r="AK14" s="75">
        <v>-16</v>
      </c>
      <c r="AL14" s="76"/>
      <c r="AM14" s="76"/>
      <c r="AN14" s="76"/>
      <c r="AO14" s="76"/>
      <c r="AP14" s="76"/>
      <c r="AQ14" s="77"/>
      <c r="AR14" s="505"/>
      <c r="AS14" s="506"/>
      <c r="AT14" s="506"/>
      <c r="AU14" s="506"/>
      <c r="AV14" s="506"/>
      <c r="AW14" s="506"/>
      <c r="AX14" s="507"/>
    </row>
    <row r="15" spans="1:50" ht="21" customHeight="1" x14ac:dyDescent="0.15">
      <c r="A15" s="142"/>
      <c r="B15" s="143"/>
      <c r="C15" s="143"/>
      <c r="D15" s="143"/>
      <c r="E15" s="143"/>
      <c r="F15" s="144"/>
      <c r="G15" s="479"/>
      <c r="H15" s="478"/>
      <c r="I15" s="485" t="s">
        <v>547</v>
      </c>
      <c r="J15" s="486"/>
      <c r="K15" s="486"/>
      <c r="L15" s="486"/>
      <c r="M15" s="486"/>
      <c r="N15" s="486"/>
      <c r="O15" s="487"/>
      <c r="P15" s="488"/>
      <c r="Q15" s="489"/>
      <c r="R15" s="489"/>
      <c r="S15" s="489"/>
      <c r="T15" s="489"/>
      <c r="U15" s="489"/>
      <c r="V15" s="490"/>
      <c r="W15" s="488"/>
      <c r="X15" s="489"/>
      <c r="Y15" s="489"/>
      <c r="Z15" s="489"/>
      <c r="AA15" s="489"/>
      <c r="AB15" s="489"/>
      <c r="AC15" s="490"/>
      <c r="AD15" s="488"/>
      <c r="AE15" s="489"/>
      <c r="AF15" s="489"/>
      <c r="AG15" s="489"/>
      <c r="AH15" s="489"/>
      <c r="AI15" s="489"/>
      <c r="AJ15" s="490"/>
      <c r="AK15" s="75">
        <v>-16</v>
      </c>
      <c r="AL15" s="76"/>
      <c r="AM15" s="76"/>
      <c r="AN15" s="76"/>
      <c r="AO15" s="76"/>
      <c r="AP15" s="76"/>
      <c r="AQ15" s="77"/>
      <c r="AR15" s="505"/>
      <c r="AS15" s="506"/>
      <c r="AT15" s="506"/>
      <c r="AU15" s="506"/>
      <c r="AV15" s="506"/>
      <c r="AW15" s="506"/>
      <c r="AX15" s="507"/>
    </row>
    <row r="16" spans="1:50" ht="21" customHeight="1" x14ac:dyDescent="0.15">
      <c r="A16" s="142"/>
      <c r="B16" s="143"/>
      <c r="C16" s="143"/>
      <c r="D16" s="143"/>
      <c r="E16" s="143"/>
      <c r="F16" s="144"/>
      <c r="G16" s="479"/>
      <c r="H16" s="478"/>
      <c r="I16" s="497" t="s">
        <v>45</v>
      </c>
      <c r="J16" s="500"/>
      <c r="K16" s="500"/>
      <c r="L16" s="500"/>
      <c r="M16" s="500"/>
      <c r="N16" s="500"/>
      <c r="O16" s="501"/>
      <c r="P16" s="75" t="s">
        <v>243</v>
      </c>
      <c r="Q16" s="76"/>
      <c r="R16" s="76"/>
      <c r="S16" s="76"/>
      <c r="T16" s="76"/>
      <c r="U16" s="76"/>
      <c r="V16" s="77"/>
      <c r="W16" s="75" t="s">
        <v>243</v>
      </c>
      <c r="X16" s="76"/>
      <c r="Y16" s="76"/>
      <c r="Z16" s="76"/>
      <c r="AA16" s="76"/>
      <c r="AB16" s="76"/>
      <c r="AC16" s="77"/>
      <c r="AD16" s="75" t="s">
        <v>243</v>
      </c>
      <c r="AE16" s="76"/>
      <c r="AF16" s="76"/>
      <c r="AG16" s="76"/>
      <c r="AH16" s="76"/>
      <c r="AI16" s="76"/>
      <c r="AJ16" s="77"/>
      <c r="AK16" s="75" t="s">
        <v>243</v>
      </c>
      <c r="AL16" s="76"/>
      <c r="AM16" s="76"/>
      <c r="AN16" s="76"/>
      <c r="AO16" s="76"/>
      <c r="AP16" s="76"/>
      <c r="AQ16" s="77"/>
      <c r="AR16" s="505"/>
      <c r="AS16" s="506"/>
      <c r="AT16" s="506"/>
      <c r="AU16" s="506"/>
      <c r="AV16" s="506"/>
      <c r="AW16" s="506"/>
      <c r="AX16" s="507"/>
    </row>
    <row r="17" spans="1:50" ht="21" customHeight="1" x14ac:dyDescent="0.15">
      <c r="A17" s="142"/>
      <c r="B17" s="143"/>
      <c r="C17" s="143"/>
      <c r="D17" s="143"/>
      <c r="E17" s="143"/>
      <c r="F17" s="144"/>
      <c r="G17" s="479"/>
      <c r="H17" s="478"/>
      <c r="I17" s="497" t="s">
        <v>46</v>
      </c>
      <c r="J17" s="500"/>
      <c r="K17" s="500"/>
      <c r="L17" s="500"/>
      <c r="M17" s="500"/>
      <c r="N17" s="500"/>
      <c r="O17" s="501"/>
      <c r="P17" s="75" t="s">
        <v>243</v>
      </c>
      <c r="Q17" s="76"/>
      <c r="R17" s="76"/>
      <c r="S17" s="76"/>
      <c r="T17" s="76"/>
      <c r="U17" s="76"/>
      <c r="V17" s="77"/>
      <c r="W17" s="75" t="s">
        <v>243</v>
      </c>
      <c r="X17" s="76"/>
      <c r="Y17" s="76"/>
      <c r="Z17" s="76"/>
      <c r="AA17" s="76"/>
      <c r="AB17" s="76"/>
      <c r="AC17" s="77"/>
      <c r="AD17" s="75" t="s">
        <v>243</v>
      </c>
      <c r="AE17" s="76"/>
      <c r="AF17" s="76"/>
      <c r="AG17" s="76"/>
      <c r="AH17" s="76"/>
      <c r="AI17" s="76"/>
      <c r="AJ17" s="77"/>
      <c r="AK17" s="75" t="s">
        <v>243</v>
      </c>
      <c r="AL17" s="76"/>
      <c r="AM17" s="76"/>
      <c r="AN17" s="76"/>
      <c r="AO17" s="76"/>
      <c r="AP17" s="76"/>
      <c r="AQ17" s="77"/>
      <c r="AR17" s="505"/>
      <c r="AS17" s="506"/>
      <c r="AT17" s="506"/>
      <c r="AU17" s="506"/>
      <c r="AV17" s="506"/>
      <c r="AW17" s="506"/>
      <c r="AX17" s="507"/>
    </row>
    <row r="18" spans="1:50" ht="24.75" customHeight="1" x14ac:dyDescent="0.15">
      <c r="A18" s="142"/>
      <c r="B18" s="143"/>
      <c r="C18" s="143"/>
      <c r="D18" s="143"/>
      <c r="E18" s="143"/>
      <c r="F18" s="144"/>
      <c r="G18" s="479"/>
      <c r="H18" s="478"/>
      <c r="I18" s="497" t="s">
        <v>44</v>
      </c>
      <c r="J18" s="498"/>
      <c r="K18" s="498"/>
      <c r="L18" s="498"/>
      <c r="M18" s="498"/>
      <c r="N18" s="498"/>
      <c r="O18" s="499"/>
      <c r="P18" s="75" t="s">
        <v>243</v>
      </c>
      <c r="Q18" s="76"/>
      <c r="R18" s="76"/>
      <c r="S18" s="76"/>
      <c r="T18" s="76"/>
      <c r="U18" s="76"/>
      <c r="V18" s="77"/>
      <c r="W18" s="75" t="s">
        <v>243</v>
      </c>
      <c r="X18" s="76"/>
      <c r="Y18" s="76"/>
      <c r="Z18" s="76"/>
      <c r="AA18" s="76"/>
      <c r="AB18" s="76"/>
      <c r="AC18" s="77"/>
      <c r="AD18" s="75" t="s">
        <v>243</v>
      </c>
      <c r="AE18" s="76"/>
      <c r="AF18" s="76"/>
      <c r="AG18" s="76"/>
      <c r="AH18" s="76"/>
      <c r="AI18" s="76"/>
      <c r="AJ18" s="77"/>
      <c r="AK18" s="75" t="s">
        <v>243</v>
      </c>
      <c r="AL18" s="76"/>
      <c r="AM18" s="76"/>
      <c r="AN18" s="76"/>
      <c r="AO18" s="76"/>
      <c r="AP18" s="76"/>
      <c r="AQ18" s="77"/>
      <c r="AR18" s="505"/>
      <c r="AS18" s="506"/>
      <c r="AT18" s="506"/>
      <c r="AU18" s="506"/>
      <c r="AV18" s="506"/>
      <c r="AW18" s="506"/>
      <c r="AX18" s="507"/>
    </row>
    <row r="19" spans="1:50" ht="24.75" customHeight="1" x14ac:dyDescent="0.15">
      <c r="A19" s="142"/>
      <c r="B19" s="143"/>
      <c r="C19" s="143"/>
      <c r="D19" s="143"/>
      <c r="E19" s="143"/>
      <c r="F19" s="144"/>
      <c r="G19" s="480"/>
      <c r="H19" s="481"/>
      <c r="I19" s="491" t="s">
        <v>18</v>
      </c>
      <c r="J19" s="492"/>
      <c r="K19" s="492"/>
      <c r="L19" s="492"/>
      <c r="M19" s="492"/>
      <c r="N19" s="492"/>
      <c r="O19" s="493"/>
      <c r="P19" s="494">
        <f>SUM(P13:V18)</f>
        <v>272</v>
      </c>
      <c r="Q19" s="495"/>
      <c r="R19" s="495"/>
      <c r="S19" s="495"/>
      <c r="T19" s="495"/>
      <c r="U19" s="495"/>
      <c r="V19" s="496"/>
      <c r="W19" s="494">
        <f>SUM(W13:AC18)</f>
        <v>183</v>
      </c>
      <c r="X19" s="495"/>
      <c r="Y19" s="495"/>
      <c r="Z19" s="495"/>
      <c r="AA19" s="495"/>
      <c r="AB19" s="495"/>
      <c r="AC19" s="496"/>
      <c r="AD19" s="494">
        <f>SUM(AD13:AJ18)</f>
        <v>156</v>
      </c>
      <c r="AE19" s="495"/>
      <c r="AF19" s="495"/>
      <c r="AG19" s="495"/>
      <c r="AH19" s="495"/>
      <c r="AI19" s="495"/>
      <c r="AJ19" s="496"/>
      <c r="AK19" s="494">
        <f>SUM(AK13:AQ18)-AK15</f>
        <v>56</v>
      </c>
      <c r="AL19" s="495"/>
      <c r="AM19" s="495"/>
      <c r="AN19" s="495"/>
      <c r="AO19" s="495"/>
      <c r="AP19" s="495"/>
      <c r="AQ19" s="496"/>
      <c r="AR19" s="505"/>
      <c r="AS19" s="506"/>
      <c r="AT19" s="506"/>
      <c r="AU19" s="506"/>
      <c r="AV19" s="506"/>
      <c r="AW19" s="506"/>
      <c r="AX19" s="507"/>
    </row>
    <row r="20" spans="1:50" ht="24.75" customHeight="1" x14ac:dyDescent="0.15">
      <c r="A20" s="142"/>
      <c r="B20" s="143"/>
      <c r="C20" s="143"/>
      <c r="D20" s="143"/>
      <c r="E20" s="143"/>
      <c r="F20" s="144"/>
      <c r="G20" s="459" t="s">
        <v>9</v>
      </c>
      <c r="H20" s="460"/>
      <c r="I20" s="460"/>
      <c r="J20" s="460"/>
      <c r="K20" s="460"/>
      <c r="L20" s="460"/>
      <c r="M20" s="460"/>
      <c r="N20" s="460"/>
      <c r="O20" s="460"/>
      <c r="P20" s="75">
        <v>188</v>
      </c>
      <c r="Q20" s="76"/>
      <c r="R20" s="76"/>
      <c r="S20" s="76"/>
      <c r="T20" s="76"/>
      <c r="U20" s="76"/>
      <c r="V20" s="77"/>
      <c r="W20" s="75">
        <v>99</v>
      </c>
      <c r="X20" s="76"/>
      <c r="Y20" s="76"/>
      <c r="Z20" s="76"/>
      <c r="AA20" s="76"/>
      <c r="AB20" s="76"/>
      <c r="AC20" s="77"/>
      <c r="AD20" s="75">
        <v>73</v>
      </c>
      <c r="AE20" s="76"/>
      <c r="AF20" s="76"/>
      <c r="AG20" s="76"/>
      <c r="AH20" s="76"/>
      <c r="AI20" s="76"/>
      <c r="AJ20" s="77"/>
      <c r="AK20" s="457"/>
      <c r="AL20" s="457"/>
      <c r="AM20" s="457"/>
      <c r="AN20" s="457"/>
      <c r="AO20" s="457"/>
      <c r="AP20" s="457"/>
      <c r="AQ20" s="457"/>
      <c r="AR20" s="505"/>
      <c r="AS20" s="506"/>
      <c r="AT20" s="506"/>
      <c r="AU20" s="506"/>
      <c r="AV20" s="506"/>
      <c r="AW20" s="506"/>
      <c r="AX20" s="507"/>
    </row>
    <row r="21" spans="1:50" ht="24.75" customHeight="1" x14ac:dyDescent="0.15">
      <c r="A21" s="142"/>
      <c r="B21" s="143"/>
      <c r="C21" s="143"/>
      <c r="D21" s="143"/>
      <c r="E21" s="143"/>
      <c r="F21" s="144"/>
      <c r="G21" s="459" t="s">
        <v>10</v>
      </c>
      <c r="H21" s="460"/>
      <c r="I21" s="460"/>
      <c r="J21" s="460"/>
      <c r="K21" s="460"/>
      <c r="L21" s="460"/>
      <c r="M21" s="460"/>
      <c r="N21" s="460"/>
      <c r="O21" s="460"/>
      <c r="P21" s="456">
        <f>IF(P19=0, "-", SUM(P20)/P19)</f>
        <v>0.69117647058823528</v>
      </c>
      <c r="Q21" s="456"/>
      <c r="R21" s="456"/>
      <c r="S21" s="456"/>
      <c r="T21" s="456"/>
      <c r="U21" s="456"/>
      <c r="V21" s="456"/>
      <c r="W21" s="456">
        <f>IF(W19=0, "-", SUM(W20)/W19)</f>
        <v>0.54098360655737709</v>
      </c>
      <c r="X21" s="456"/>
      <c r="Y21" s="456"/>
      <c r="Z21" s="456"/>
      <c r="AA21" s="456"/>
      <c r="AB21" s="456"/>
      <c r="AC21" s="456"/>
      <c r="AD21" s="456">
        <f>IF(AD19=0, "-", SUM(AD20)/AD19)</f>
        <v>0.46794871794871795</v>
      </c>
      <c r="AE21" s="456"/>
      <c r="AF21" s="456"/>
      <c r="AG21" s="456"/>
      <c r="AH21" s="456"/>
      <c r="AI21" s="456"/>
      <c r="AJ21" s="456"/>
      <c r="AK21" s="457"/>
      <c r="AL21" s="457"/>
      <c r="AM21" s="457"/>
      <c r="AN21" s="457"/>
      <c r="AO21" s="457"/>
      <c r="AP21" s="457"/>
      <c r="AQ21" s="458"/>
      <c r="AR21" s="505"/>
      <c r="AS21" s="506"/>
      <c r="AT21" s="506"/>
      <c r="AU21" s="506"/>
      <c r="AV21" s="506"/>
      <c r="AW21" s="506"/>
      <c r="AX21" s="507"/>
    </row>
    <row r="22" spans="1:50" ht="25.5" customHeight="1" x14ac:dyDescent="0.15">
      <c r="A22" s="523"/>
      <c r="B22" s="524"/>
      <c r="C22" s="524"/>
      <c r="D22" s="524"/>
      <c r="E22" s="524"/>
      <c r="F22" s="525"/>
      <c r="G22" s="454" t="s">
        <v>205</v>
      </c>
      <c r="H22" s="455"/>
      <c r="I22" s="455"/>
      <c r="J22" s="455"/>
      <c r="K22" s="455"/>
      <c r="L22" s="455"/>
      <c r="M22" s="455"/>
      <c r="N22" s="455"/>
      <c r="O22" s="455"/>
      <c r="P22" s="456">
        <f>IF(P20=0, "-", SUM(P20)/SUM(P13,P14))</f>
        <v>0.69117647058823528</v>
      </c>
      <c r="Q22" s="456"/>
      <c r="R22" s="456"/>
      <c r="S22" s="456"/>
      <c r="T22" s="456"/>
      <c r="U22" s="456"/>
      <c r="V22" s="456"/>
      <c r="W22" s="456">
        <f>IF(W20=0, "-", SUM(W20)/SUM(W13,W14))</f>
        <v>0.54098360655737709</v>
      </c>
      <c r="X22" s="456"/>
      <c r="Y22" s="456"/>
      <c r="Z22" s="456"/>
      <c r="AA22" s="456"/>
      <c r="AB22" s="456"/>
      <c r="AC22" s="456"/>
      <c r="AD22" s="456">
        <f>IF(AD20=0, "-", SUM(AD20)/SUM(AD13,AD14))</f>
        <v>0.46794871794871795</v>
      </c>
      <c r="AE22" s="456"/>
      <c r="AF22" s="456"/>
      <c r="AG22" s="456"/>
      <c r="AH22" s="456"/>
      <c r="AI22" s="456"/>
      <c r="AJ22" s="456"/>
      <c r="AK22" s="457"/>
      <c r="AL22" s="457"/>
      <c r="AM22" s="457"/>
      <c r="AN22" s="457"/>
      <c r="AO22" s="457"/>
      <c r="AP22" s="457"/>
      <c r="AQ22" s="458"/>
      <c r="AR22" s="508"/>
      <c r="AS22" s="509"/>
      <c r="AT22" s="509"/>
      <c r="AU22" s="509"/>
      <c r="AV22" s="509"/>
      <c r="AW22" s="509"/>
      <c r="AX22" s="510"/>
    </row>
    <row r="23" spans="1:50" ht="40.35" customHeight="1" x14ac:dyDescent="0.15">
      <c r="A23" s="440" t="s">
        <v>549</v>
      </c>
      <c r="B23" s="441"/>
      <c r="C23" s="441"/>
      <c r="D23" s="441"/>
      <c r="E23" s="441"/>
      <c r="F23" s="442"/>
      <c r="G23" s="446" t="s">
        <v>199</v>
      </c>
      <c r="H23" s="300"/>
      <c r="I23" s="300"/>
      <c r="J23" s="300"/>
      <c r="K23" s="300"/>
      <c r="L23" s="300"/>
      <c r="M23" s="300"/>
      <c r="N23" s="300"/>
      <c r="O23" s="301"/>
      <c r="P23" s="447" t="s">
        <v>547</v>
      </c>
      <c r="Q23" s="300"/>
      <c r="R23" s="300"/>
      <c r="S23" s="300"/>
      <c r="T23" s="300"/>
      <c r="U23" s="300"/>
      <c r="V23" s="301"/>
      <c r="W23" s="466" t="s">
        <v>198</v>
      </c>
      <c r="X23" s="300"/>
      <c r="Y23" s="300"/>
      <c r="Z23" s="300"/>
      <c r="AA23" s="300"/>
      <c r="AB23" s="300"/>
      <c r="AC23" s="300"/>
      <c r="AD23" s="300"/>
      <c r="AE23" s="300"/>
      <c r="AF23" s="300"/>
      <c r="AG23" s="300"/>
      <c r="AH23" s="300"/>
      <c r="AI23" s="300"/>
      <c r="AJ23" s="300"/>
      <c r="AK23" s="300"/>
      <c r="AL23" s="300"/>
      <c r="AM23" s="300"/>
      <c r="AN23" s="300"/>
      <c r="AO23" s="300"/>
      <c r="AP23" s="300"/>
      <c r="AQ23" s="300"/>
      <c r="AR23" s="300"/>
      <c r="AS23" s="300"/>
      <c r="AT23" s="300"/>
      <c r="AU23" s="300"/>
      <c r="AV23" s="300"/>
      <c r="AW23" s="300"/>
      <c r="AX23" s="467"/>
    </row>
    <row r="24" spans="1:50" ht="31.5" customHeight="1" x14ac:dyDescent="0.15">
      <c r="A24" s="443"/>
      <c r="B24" s="444"/>
      <c r="C24" s="444"/>
      <c r="D24" s="444"/>
      <c r="E24" s="444"/>
      <c r="F24" s="445"/>
      <c r="G24" s="448" t="s">
        <v>560</v>
      </c>
      <c r="H24" s="449"/>
      <c r="I24" s="449"/>
      <c r="J24" s="449"/>
      <c r="K24" s="449"/>
      <c r="L24" s="449"/>
      <c r="M24" s="449"/>
      <c r="N24" s="449"/>
      <c r="O24" s="450"/>
      <c r="P24" s="451">
        <v>-16</v>
      </c>
      <c r="Q24" s="452"/>
      <c r="R24" s="452"/>
      <c r="S24" s="452"/>
      <c r="T24" s="452"/>
      <c r="U24" s="452"/>
      <c r="V24" s="453"/>
      <c r="W24" s="468"/>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70"/>
    </row>
    <row r="25" spans="1:50" ht="25.5" customHeight="1" thickBot="1" x14ac:dyDescent="0.2">
      <c r="A25" s="443"/>
      <c r="B25" s="444"/>
      <c r="C25" s="444"/>
      <c r="D25" s="444"/>
      <c r="E25" s="444"/>
      <c r="F25" s="445"/>
      <c r="G25" s="131" t="s">
        <v>18</v>
      </c>
      <c r="H25" s="461"/>
      <c r="I25" s="461"/>
      <c r="J25" s="461"/>
      <c r="K25" s="461"/>
      <c r="L25" s="461"/>
      <c r="M25" s="461"/>
      <c r="N25" s="461"/>
      <c r="O25" s="462"/>
      <c r="P25" s="463">
        <f>AK15</f>
        <v>-16</v>
      </c>
      <c r="Q25" s="464"/>
      <c r="R25" s="464"/>
      <c r="S25" s="464"/>
      <c r="T25" s="464"/>
      <c r="U25" s="464"/>
      <c r="V25" s="465"/>
      <c r="W25" s="471"/>
      <c r="X25" s="472"/>
      <c r="Y25" s="472"/>
      <c r="Z25" s="472"/>
      <c r="AA25" s="472"/>
      <c r="AB25" s="472"/>
      <c r="AC25" s="472"/>
      <c r="AD25" s="472"/>
      <c r="AE25" s="472"/>
      <c r="AF25" s="472"/>
      <c r="AG25" s="472"/>
      <c r="AH25" s="472"/>
      <c r="AI25" s="472"/>
      <c r="AJ25" s="472"/>
      <c r="AK25" s="472"/>
      <c r="AL25" s="472"/>
      <c r="AM25" s="472"/>
      <c r="AN25" s="472"/>
      <c r="AO25" s="472"/>
      <c r="AP25" s="472"/>
      <c r="AQ25" s="472"/>
      <c r="AR25" s="472"/>
      <c r="AS25" s="472"/>
      <c r="AT25" s="472"/>
      <c r="AU25" s="472"/>
      <c r="AV25" s="472"/>
      <c r="AW25" s="472"/>
      <c r="AX25" s="473"/>
    </row>
    <row r="26" spans="1:50" ht="47.25" customHeight="1" x14ac:dyDescent="0.15">
      <c r="A26" s="424" t="s">
        <v>532</v>
      </c>
      <c r="B26" s="425"/>
      <c r="C26" s="425"/>
      <c r="D26" s="425"/>
      <c r="E26" s="425"/>
      <c r="F26" s="426"/>
      <c r="G26" s="439" t="s">
        <v>561</v>
      </c>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402"/>
      <c r="AP26" s="402"/>
      <c r="AQ26" s="402"/>
      <c r="AR26" s="402"/>
      <c r="AS26" s="402"/>
      <c r="AT26" s="402"/>
      <c r="AU26" s="402"/>
      <c r="AV26" s="402"/>
      <c r="AW26" s="402"/>
      <c r="AX26" s="403"/>
    </row>
    <row r="27" spans="1:50" ht="31.5" customHeight="1" x14ac:dyDescent="0.15">
      <c r="A27" s="404" t="s">
        <v>533</v>
      </c>
      <c r="B27" s="304"/>
      <c r="C27" s="304"/>
      <c r="D27" s="304"/>
      <c r="E27" s="304"/>
      <c r="F27" s="280"/>
      <c r="G27" s="405" t="s">
        <v>531</v>
      </c>
      <c r="H27" s="406"/>
      <c r="I27" s="406"/>
      <c r="J27" s="406"/>
      <c r="K27" s="406"/>
      <c r="L27" s="406"/>
      <c r="M27" s="406"/>
      <c r="N27" s="406"/>
      <c r="O27" s="406"/>
      <c r="P27" s="407" t="s">
        <v>530</v>
      </c>
      <c r="Q27" s="406"/>
      <c r="R27" s="406"/>
      <c r="S27" s="406"/>
      <c r="T27" s="406"/>
      <c r="U27" s="406"/>
      <c r="V27" s="406"/>
      <c r="W27" s="406"/>
      <c r="X27" s="408"/>
      <c r="Y27" s="409"/>
      <c r="Z27" s="410"/>
      <c r="AA27" s="411"/>
      <c r="AB27" s="412" t="s">
        <v>11</v>
      </c>
      <c r="AC27" s="412"/>
      <c r="AD27" s="412"/>
      <c r="AE27" s="306" t="s">
        <v>375</v>
      </c>
      <c r="AF27" s="422"/>
      <c r="AG27" s="422"/>
      <c r="AH27" s="423"/>
      <c r="AI27" s="306" t="s">
        <v>527</v>
      </c>
      <c r="AJ27" s="422"/>
      <c r="AK27" s="422"/>
      <c r="AL27" s="423"/>
      <c r="AM27" s="306" t="s">
        <v>343</v>
      </c>
      <c r="AN27" s="422"/>
      <c r="AO27" s="422"/>
      <c r="AP27" s="423"/>
      <c r="AQ27" s="398" t="s">
        <v>374</v>
      </c>
      <c r="AR27" s="399"/>
      <c r="AS27" s="399"/>
      <c r="AT27" s="400"/>
      <c r="AU27" s="398" t="s">
        <v>538</v>
      </c>
      <c r="AV27" s="399"/>
      <c r="AW27" s="399"/>
      <c r="AX27" s="401"/>
    </row>
    <row r="28" spans="1:50" ht="23.25" customHeight="1" x14ac:dyDescent="0.15">
      <c r="A28" s="404"/>
      <c r="B28" s="304"/>
      <c r="C28" s="304"/>
      <c r="D28" s="304"/>
      <c r="E28" s="304"/>
      <c r="F28" s="280"/>
      <c r="G28" s="364" t="s">
        <v>562</v>
      </c>
      <c r="H28" s="365"/>
      <c r="I28" s="365"/>
      <c r="J28" s="365"/>
      <c r="K28" s="365"/>
      <c r="L28" s="365"/>
      <c r="M28" s="365"/>
      <c r="N28" s="365"/>
      <c r="O28" s="365"/>
      <c r="P28" s="368" t="s">
        <v>563</v>
      </c>
      <c r="Q28" s="369"/>
      <c r="R28" s="369"/>
      <c r="S28" s="369"/>
      <c r="T28" s="369"/>
      <c r="U28" s="369"/>
      <c r="V28" s="369"/>
      <c r="W28" s="369"/>
      <c r="X28" s="370"/>
      <c r="Y28" s="374" t="s">
        <v>48</v>
      </c>
      <c r="Z28" s="375"/>
      <c r="AA28" s="376"/>
      <c r="AB28" s="310" t="s">
        <v>564</v>
      </c>
      <c r="AC28" s="377"/>
      <c r="AD28" s="377"/>
      <c r="AE28" s="378">
        <v>200</v>
      </c>
      <c r="AF28" s="378"/>
      <c r="AG28" s="378"/>
      <c r="AH28" s="378"/>
      <c r="AI28" s="378">
        <v>56</v>
      </c>
      <c r="AJ28" s="378"/>
      <c r="AK28" s="378"/>
      <c r="AL28" s="378"/>
      <c r="AM28" s="378">
        <v>57</v>
      </c>
      <c r="AN28" s="378"/>
      <c r="AO28" s="378"/>
      <c r="AP28" s="378"/>
      <c r="AQ28" s="392" t="s">
        <v>243</v>
      </c>
      <c r="AR28" s="378"/>
      <c r="AS28" s="378"/>
      <c r="AT28" s="378"/>
      <c r="AU28" s="297" t="s">
        <v>243</v>
      </c>
      <c r="AV28" s="393"/>
      <c r="AW28" s="393"/>
      <c r="AX28" s="394"/>
    </row>
    <row r="29" spans="1:50" ht="23.25" customHeight="1" x14ac:dyDescent="0.15">
      <c r="A29" s="314"/>
      <c r="B29" s="312"/>
      <c r="C29" s="312"/>
      <c r="D29" s="312"/>
      <c r="E29" s="312"/>
      <c r="F29" s="281"/>
      <c r="G29" s="366"/>
      <c r="H29" s="367"/>
      <c r="I29" s="367"/>
      <c r="J29" s="367"/>
      <c r="K29" s="367"/>
      <c r="L29" s="367"/>
      <c r="M29" s="367"/>
      <c r="N29" s="367"/>
      <c r="O29" s="367"/>
      <c r="P29" s="371"/>
      <c r="Q29" s="372"/>
      <c r="R29" s="372"/>
      <c r="S29" s="372"/>
      <c r="T29" s="372"/>
      <c r="U29" s="372"/>
      <c r="V29" s="372"/>
      <c r="W29" s="372"/>
      <c r="X29" s="373"/>
      <c r="Y29" s="395" t="s">
        <v>49</v>
      </c>
      <c r="Z29" s="396"/>
      <c r="AA29" s="397"/>
      <c r="AB29" s="310" t="s">
        <v>564</v>
      </c>
      <c r="AC29" s="377"/>
      <c r="AD29" s="377"/>
      <c r="AE29" s="378">
        <v>260</v>
      </c>
      <c r="AF29" s="378"/>
      <c r="AG29" s="378"/>
      <c r="AH29" s="378"/>
      <c r="AI29" s="378">
        <v>145</v>
      </c>
      <c r="AJ29" s="378"/>
      <c r="AK29" s="378"/>
      <c r="AL29" s="378"/>
      <c r="AM29" s="378">
        <v>106</v>
      </c>
      <c r="AN29" s="378"/>
      <c r="AO29" s="378"/>
      <c r="AP29" s="378"/>
      <c r="AQ29" s="378">
        <v>44</v>
      </c>
      <c r="AR29" s="378"/>
      <c r="AS29" s="378"/>
      <c r="AT29" s="378"/>
      <c r="AU29" s="297">
        <v>13</v>
      </c>
      <c r="AV29" s="393"/>
      <c r="AW29" s="393"/>
      <c r="AX29" s="394"/>
    </row>
    <row r="30" spans="1:50" ht="23.25" customHeight="1" x14ac:dyDescent="0.15">
      <c r="A30" s="413" t="s">
        <v>534</v>
      </c>
      <c r="B30" s="414"/>
      <c r="C30" s="414"/>
      <c r="D30" s="414"/>
      <c r="E30" s="414"/>
      <c r="F30" s="415"/>
      <c r="G30" s="326" t="s">
        <v>535</v>
      </c>
      <c r="H30" s="326"/>
      <c r="I30" s="326"/>
      <c r="J30" s="326"/>
      <c r="K30" s="326"/>
      <c r="L30" s="326"/>
      <c r="M30" s="326"/>
      <c r="N30" s="326"/>
      <c r="O30" s="326"/>
      <c r="P30" s="326"/>
      <c r="Q30" s="326"/>
      <c r="R30" s="326"/>
      <c r="S30" s="326"/>
      <c r="T30" s="326"/>
      <c r="U30" s="326"/>
      <c r="V30" s="326"/>
      <c r="W30" s="326"/>
      <c r="X30" s="327"/>
      <c r="Y30" s="328"/>
      <c r="Z30" s="329"/>
      <c r="AA30" s="330"/>
      <c r="AB30" s="325" t="s">
        <v>11</v>
      </c>
      <c r="AC30" s="326"/>
      <c r="AD30" s="327"/>
      <c r="AE30" s="325" t="s">
        <v>375</v>
      </c>
      <c r="AF30" s="326"/>
      <c r="AG30" s="326"/>
      <c r="AH30" s="327"/>
      <c r="AI30" s="325" t="s">
        <v>527</v>
      </c>
      <c r="AJ30" s="326"/>
      <c r="AK30" s="326"/>
      <c r="AL30" s="327"/>
      <c r="AM30" s="325" t="s">
        <v>343</v>
      </c>
      <c r="AN30" s="326"/>
      <c r="AO30" s="326"/>
      <c r="AP30" s="327"/>
      <c r="AQ30" s="331" t="s">
        <v>539</v>
      </c>
      <c r="AR30" s="332"/>
      <c r="AS30" s="332"/>
      <c r="AT30" s="332"/>
      <c r="AU30" s="332"/>
      <c r="AV30" s="332"/>
      <c r="AW30" s="332"/>
      <c r="AX30" s="333"/>
    </row>
    <row r="31" spans="1:50" ht="23.25" customHeight="1" x14ac:dyDescent="0.15">
      <c r="A31" s="416"/>
      <c r="B31" s="417"/>
      <c r="C31" s="417"/>
      <c r="D31" s="417"/>
      <c r="E31" s="417"/>
      <c r="F31" s="418"/>
      <c r="G31" s="334" t="s">
        <v>565</v>
      </c>
      <c r="H31" s="335"/>
      <c r="I31" s="335"/>
      <c r="J31" s="335"/>
      <c r="K31" s="335"/>
      <c r="L31" s="335"/>
      <c r="M31" s="335"/>
      <c r="N31" s="335"/>
      <c r="O31" s="335"/>
      <c r="P31" s="335"/>
      <c r="Q31" s="335"/>
      <c r="R31" s="335"/>
      <c r="S31" s="335"/>
      <c r="T31" s="335"/>
      <c r="U31" s="335"/>
      <c r="V31" s="335"/>
      <c r="W31" s="335"/>
      <c r="X31" s="335"/>
      <c r="Y31" s="386" t="s">
        <v>534</v>
      </c>
      <c r="Z31" s="387"/>
      <c r="AA31" s="388"/>
      <c r="AB31" s="389" t="s">
        <v>566</v>
      </c>
      <c r="AC31" s="390"/>
      <c r="AD31" s="391"/>
      <c r="AE31" s="392">
        <v>0.4</v>
      </c>
      <c r="AF31" s="392"/>
      <c r="AG31" s="392"/>
      <c r="AH31" s="392"/>
      <c r="AI31" s="392">
        <v>1</v>
      </c>
      <c r="AJ31" s="392"/>
      <c r="AK31" s="392"/>
      <c r="AL31" s="392"/>
      <c r="AM31" s="392">
        <f>44/57</f>
        <v>0.77192982456140347</v>
      </c>
      <c r="AN31" s="392"/>
      <c r="AO31" s="392"/>
      <c r="AP31" s="392"/>
      <c r="AQ31" s="297">
        <v>1</v>
      </c>
      <c r="AR31" s="290"/>
      <c r="AS31" s="290"/>
      <c r="AT31" s="290"/>
      <c r="AU31" s="290"/>
      <c r="AV31" s="290"/>
      <c r="AW31" s="290"/>
      <c r="AX31" s="291"/>
    </row>
    <row r="32" spans="1:50" ht="46.5" customHeight="1" x14ac:dyDescent="0.15">
      <c r="A32" s="419"/>
      <c r="B32" s="420"/>
      <c r="C32" s="420"/>
      <c r="D32" s="420"/>
      <c r="E32" s="420"/>
      <c r="F32" s="421"/>
      <c r="G32" s="336"/>
      <c r="H32" s="337"/>
      <c r="I32" s="337"/>
      <c r="J32" s="337"/>
      <c r="K32" s="337"/>
      <c r="L32" s="337"/>
      <c r="M32" s="337"/>
      <c r="N32" s="337"/>
      <c r="O32" s="337"/>
      <c r="P32" s="337"/>
      <c r="Q32" s="337"/>
      <c r="R32" s="337"/>
      <c r="S32" s="337"/>
      <c r="T32" s="337"/>
      <c r="U32" s="337"/>
      <c r="V32" s="337"/>
      <c r="W32" s="337"/>
      <c r="X32" s="337"/>
      <c r="Y32" s="360" t="s">
        <v>536</v>
      </c>
      <c r="Z32" s="379"/>
      <c r="AA32" s="380"/>
      <c r="AB32" s="381" t="s">
        <v>567</v>
      </c>
      <c r="AC32" s="382"/>
      <c r="AD32" s="383"/>
      <c r="AE32" s="384" t="s">
        <v>568</v>
      </c>
      <c r="AF32" s="384"/>
      <c r="AG32" s="384"/>
      <c r="AH32" s="384"/>
      <c r="AI32" s="384" t="s">
        <v>569</v>
      </c>
      <c r="AJ32" s="384"/>
      <c r="AK32" s="384"/>
      <c r="AL32" s="384"/>
      <c r="AM32" s="384" t="s">
        <v>570</v>
      </c>
      <c r="AN32" s="384"/>
      <c r="AO32" s="384"/>
      <c r="AP32" s="384"/>
      <c r="AQ32" s="384" t="s">
        <v>571</v>
      </c>
      <c r="AR32" s="384"/>
      <c r="AS32" s="384"/>
      <c r="AT32" s="384"/>
      <c r="AU32" s="384"/>
      <c r="AV32" s="384"/>
      <c r="AW32" s="384"/>
      <c r="AX32" s="385"/>
    </row>
    <row r="33" spans="1:50" ht="18.75" customHeight="1" x14ac:dyDescent="0.15">
      <c r="A33" s="429" t="s">
        <v>203</v>
      </c>
      <c r="B33" s="430"/>
      <c r="C33" s="430"/>
      <c r="D33" s="430"/>
      <c r="E33" s="430"/>
      <c r="F33" s="431"/>
      <c r="G33" s="341" t="s">
        <v>131</v>
      </c>
      <c r="H33" s="321"/>
      <c r="I33" s="321"/>
      <c r="J33" s="321"/>
      <c r="K33" s="321"/>
      <c r="L33" s="321"/>
      <c r="M33" s="321"/>
      <c r="N33" s="321"/>
      <c r="O33" s="322"/>
      <c r="P33" s="323" t="s">
        <v>51</v>
      </c>
      <c r="Q33" s="321"/>
      <c r="R33" s="321"/>
      <c r="S33" s="321"/>
      <c r="T33" s="321"/>
      <c r="U33" s="321"/>
      <c r="V33" s="321"/>
      <c r="W33" s="321"/>
      <c r="X33" s="322"/>
      <c r="Y33" s="342"/>
      <c r="Z33" s="343"/>
      <c r="AA33" s="344"/>
      <c r="AB33" s="348" t="s">
        <v>11</v>
      </c>
      <c r="AC33" s="349"/>
      <c r="AD33" s="350"/>
      <c r="AE33" s="348" t="s">
        <v>375</v>
      </c>
      <c r="AF33" s="349"/>
      <c r="AG33" s="349"/>
      <c r="AH33" s="350"/>
      <c r="AI33" s="427" t="s">
        <v>527</v>
      </c>
      <c r="AJ33" s="427"/>
      <c r="AK33" s="427"/>
      <c r="AL33" s="348"/>
      <c r="AM33" s="427" t="s">
        <v>343</v>
      </c>
      <c r="AN33" s="427"/>
      <c r="AO33" s="427"/>
      <c r="AP33" s="348"/>
      <c r="AQ33" s="338" t="s">
        <v>162</v>
      </c>
      <c r="AR33" s="339"/>
      <c r="AS33" s="339"/>
      <c r="AT33" s="340"/>
      <c r="AU33" s="321" t="s">
        <v>121</v>
      </c>
      <c r="AV33" s="321"/>
      <c r="AW33" s="321"/>
      <c r="AX33" s="324"/>
    </row>
    <row r="34" spans="1:50" ht="18.75" customHeight="1" x14ac:dyDescent="0.15">
      <c r="A34" s="432"/>
      <c r="B34" s="433"/>
      <c r="C34" s="433"/>
      <c r="D34" s="433"/>
      <c r="E34" s="433"/>
      <c r="F34" s="434"/>
      <c r="G34" s="305"/>
      <c r="H34" s="287"/>
      <c r="I34" s="287"/>
      <c r="J34" s="287"/>
      <c r="K34" s="287"/>
      <c r="L34" s="287"/>
      <c r="M34" s="287"/>
      <c r="N34" s="287"/>
      <c r="O34" s="288"/>
      <c r="P34" s="286"/>
      <c r="Q34" s="287"/>
      <c r="R34" s="287"/>
      <c r="S34" s="287"/>
      <c r="T34" s="287"/>
      <c r="U34" s="287"/>
      <c r="V34" s="287"/>
      <c r="W34" s="287"/>
      <c r="X34" s="288"/>
      <c r="Y34" s="345"/>
      <c r="Z34" s="346"/>
      <c r="AA34" s="347"/>
      <c r="AB34" s="306"/>
      <c r="AC34" s="307"/>
      <c r="AD34" s="308"/>
      <c r="AE34" s="306"/>
      <c r="AF34" s="307"/>
      <c r="AG34" s="307"/>
      <c r="AH34" s="308"/>
      <c r="AI34" s="428"/>
      <c r="AJ34" s="428"/>
      <c r="AK34" s="428"/>
      <c r="AL34" s="306"/>
      <c r="AM34" s="428"/>
      <c r="AN34" s="428"/>
      <c r="AO34" s="428"/>
      <c r="AP34" s="306"/>
      <c r="AQ34" s="298" t="s">
        <v>574</v>
      </c>
      <c r="AR34" s="299"/>
      <c r="AS34" s="284" t="s">
        <v>163</v>
      </c>
      <c r="AT34" s="285"/>
      <c r="AU34" s="302">
        <v>4</v>
      </c>
      <c r="AV34" s="302"/>
      <c r="AW34" s="287" t="s">
        <v>158</v>
      </c>
      <c r="AX34" s="311"/>
    </row>
    <row r="35" spans="1:50" ht="23.25" customHeight="1" x14ac:dyDescent="0.15">
      <c r="A35" s="435"/>
      <c r="B35" s="433"/>
      <c r="C35" s="433"/>
      <c r="D35" s="433"/>
      <c r="E35" s="433"/>
      <c r="F35" s="434"/>
      <c r="G35" s="351" t="s">
        <v>572</v>
      </c>
      <c r="H35" s="352"/>
      <c r="I35" s="352"/>
      <c r="J35" s="352"/>
      <c r="K35" s="352"/>
      <c r="L35" s="352"/>
      <c r="M35" s="352"/>
      <c r="N35" s="352"/>
      <c r="O35" s="353"/>
      <c r="P35" s="188" t="s">
        <v>573</v>
      </c>
      <c r="Q35" s="188"/>
      <c r="R35" s="188"/>
      <c r="S35" s="188"/>
      <c r="T35" s="188"/>
      <c r="U35" s="188"/>
      <c r="V35" s="188"/>
      <c r="W35" s="188"/>
      <c r="X35" s="282"/>
      <c r="Y35" s="360" t="s">
        <v>12</v>
      </c>
      <c r="Z35" s="361"/>
      <c r="AA35" s="362"/>
      <c r="AB35" s="310" t="s">
        <v>14</v>
      </c>
      <c r="AC35" s="310"/>
      <c r="AD35" s="310"/>
      <c r="AE35" s="297">
        <v>24.1</v>
      </c>
      <c r="AF35" s="290"/>
      <c r="AG35" s="290"/>
      <c r="AH35" s="290"/>
      <c r="AI35" s="297">
        <v>25.8</v>
      </c>
      <c r="AJ35" s="290"/>
      <c r="AK35" s="290"/>
      <c r="AL35" s="290"/>
      <c r="AM35" s="297">
        <v>27.9</v>
      </c>
      <c r="AN35" s="290"/>
      <c r="AO35" s="290"/>
      <c r="AP35" s="290"/>
      <c r="AQ35" s="292" t="s">
        <v>243</v>
      </c>
      <c r="AR35" s="293"/>
      <c r="AS35" s="293"/>
      <c r="AT35" s="294"/>
      <c r="AU35" s="290" t="s">
        <v>243</v>
      </c>
      <c r="AV35" s="290"/>
      <c r="AW35" s="290"/>
      <c r="AX35" s="291"/>
    </row>
    <row r="36" spans="1:50" ht="23.25" customHeight="1" x14ac:dyDescent="0.15">
      <c r="A36" s="436"/>
      <c r="B36" s="437"/>
      <c r="C36" s="437"/>
      <c r="D36" s="437"/>
      <c r="E36" s="437"/>
      <c r="F36" s="438"/>
      <c r="G36" s="354"/>
      <c r="H36" s="355"/>
      <c r="I36" s="355"/>
      <c r="J36" s="355"/>
      <c r="K36" s="355"/>
      <c r="L36" s="355"/>
      <c r="M36" s="355"/>
      <c r="N36" s="355"/>
      <c r="O36" s="356"/>
      <c r="P36" s="191"/>
      <c r="Q36" s="191"/>
      <c r="R36" s="191"/>
      <c r="S36" s="191"/>
      <c r="T36" s="191"/>
      <c r="U36" s="191"/>
      <c r="V36" s="191"/>
      <c r="W36" s="191"/>
      <c r="X36" s="289"/>
      <c r="Y36" s="325" t="s">
        <v>47</v>
      </c>
      <c r="Z36" s="326"/>
      <c r="AA36" s="327"/>
      <c r="AB36" s="309" t="s">
        <v>14</v>
      </c>
      <c r="AC36" s="309"/>
      <c r="AD36" s="309"/>
      <c r="AE36" s="297" t="s">
        <v>243</v>
      </c>
      <c r="AF36" s="290"/>
      <c r="AG36" s="290"/>
      <c r="AH36" s="290"/>
      <c r="AI36" s="297" t="s">
        <v>243</v>
      </c>
      <c r="AJ36" s="290"/>
      <c r="AK36" s="290"/>
      <c r="AL36" s="290"/>
      <c r="AM36" s="297" t="s">
        <v>243</v>
      </c>
      <c r="AN36" s="290"/>
      <c r="AO36" s="290"/>
      <c r="AP36" s="290"/>
      <c r="AQ36" s="292" t="s">
        <v>243</v>
      </c>
      <c r="AR36" s="293"/>
      <c r="AS36" s="293"/>
      <c r="AT36" s="294"/>
      <c r="AU36" s="290">
        <v>26.1</v>
      </c>
      <c r="AV36" s="290"/>
      <c r="AW36" s="290"/>
      <c r="AX36" s="291"/>
    </row>
    <row r="37" spans="1:50" ht="23.25" customHeight="1" x14ac:dyDescent="0.15">
      <c r="A37" s="435"/>
      <c r="B37" s="433"/>
      <c r="C37" s="433"/>
      <c r="D37" s="433"/>
      <c r="E37" s="433"/>
      <c r="F37" s="434"/>
      <c r="G37" s="357"/>
      <c r="H37" s="358"/>
      <c r="I37" s="358"/>
      <c r="J37" s="358"/>
      <c r="K37" s="358"/>
      <c r="L37" s="358"/>
      <c r="M37" s="358"/>
      <c r="N37" s="358"/>
      <c r="O37" s="359"/>
      <c r="P37" s="193"/>
      <c r="Q37" s="193"/>
      <c r="R37" s="193"/>
      <c r="S37" s="193"/>
      <c r="T37" s="193"/>
      <c r="U37" s="193"/>
      <c r="V37" s="193"/>
      <c r="W37" s="193"/>
      <c r="X37" s="283"/>
      <c r="Y37" s="325" t="s">
        <v>13</v>
      </c>
      <c r="Z37" s="326"/>
      <c r="AA37" s="327"/>
      <c r="AB37" s="363" t="s">
        <v>14</v>
      </c>
      <c r="AC37" s="363"/>
      <c r="AD37" s="363"/>
      <c r="AE37" s="297">
        <v>92.3</v>
      </c>
      <c r="AF37" s="290"/>
      <c r="AG37" s="290"/>
      <c r="AH37" s="290"/>
      <c r="AI37" s="297">
        <v>98.9</v>
      </c>
      <c r="AJ37" s="290"/>
      <c r="AK37" s="290"/>
      <c r="AL37" s="290"/>
      <c r="AM37" s="297">
        <v>107</v>
      </c>
      <c r="AN37" s="290"/>
      <c r="AO37" s="290"/>
      <c r="AP37" s="290"/>
      <c r="AQ37" s="292" t="s">
        <v>243</v>
      </c>
      <c r="AR37" s="293"/>
      <c r="AS37" s="293"/>
      <c r="AT37" s="294"/>
      <c r="AU37" s="290" t="s">
        <v>243</v>
      </c>
      <c r="AV37" s="290"/>
      <c r="AW37" s="290"/>
      <c r="AX37" s="291"/>
    </row>
    <row r="38" spans="1:50" ht="23.25" customHeight="1" x14ac:dyDescent="0.15">
      <c r="A38" s="313" t="s">
        <v>222</v>
      </c>
      <c r="B38" s="303"/>
      <c r="C38" s="303"/>
      <c r="D38" s="303"/>
      <c r="E38" s="303"/>
      <c r="F38" s="279"/>
      <c r="G38" s="315" t="s">
        <v>575</v>
      </c>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c r="AE38" s="316"/>
      <c r="AF38" s="316"/>
      <c r="AG38" s="316"/>
      <c r="AH38" s="316"/>
      <c r="AI38" s="316"/>
      <c r="AJ38" s="316"/>
      <c r="AK38" s="316"/>
      <c r="AL38" s="316"/>
      <c r="AM38" s="316"/>
      <c r="AN38" s="316"/>
      <c r="AO38" s="316"/>
      <c r="AP38" s="316"/>
      <c r="AQ38" s="316"/>
      <c r="AR38" s="316"/>
      <c r="AS38" s="316"/>
      <c r="AT38" s="316"/>
      <c r="AU38" s="316"/>
      <c r="AV38" s="316"/>
      <c r="AW38" s="316"/>
      <c r="AX38" s="317"/>
    </row>
    <row r="39" spans="1:50" ht="23.25" customHeight="1" thickBot="1" x14ac:dyDescent="0.2">
      <c r="A39" s="314"/>
      <c r="B39" s="312"/>
      <c r="C39" s="312"/>
      <c r="D39" s="312"/>
      <c r="E39" s="312"/>
      <c r="F39" s="281"/>
      <c r="G39" s="318"/>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c r="AI39" s="319"/>
      <c r="AJ39" s="319"/>
      <c r="AK39" s="319"/>
      <c r="AL39" s="319"/>
      <c r="AM39" s="319"/>
      <c r="AN39" s="319"/>
      <c r="AO39" s="319"/>
      <c r="AP39" s="319"/>
      <c r="AQ39" s="319"/>
      <c r="AR39" s="319"/>
      <c r="AS39" s="319"/>
      <c r="AT39" s="319"/>
      <c r="AU39" s="319"/>
      <c r="AV39" s="319"/>
      <c r="AW39" s="319"/>
      <c r="AX39" s="320"/>
    </row>
    <row r="40" spans="1:50" ht="27" customHeight="1" x14ac:dyDescent="0.15">
      <c r="A40" s="243" t="s">
        <v>43</v>
      </c>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5"/>
    </row>
    <row r="41" spans="1:50" ht="27" customHeight="1" x14ac:dyDescent="0.15">
      <c r="A41" s="5"/>
      <c r="B41" s="6"/>
      <c r="C41" s="246" t="s">
        <v>29</v>
      </c>
      <c r="D41" s="247"/>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8"/>
      <c r="AD41" s="247" t="s">
        <v>32</v>
      </c>
      <c r="AE41" s="247"/>
      <c r="AF41" s="247"/>
      <c r="AG41" s="249" t="s">
        <v>28</v>
      </c>
      <c r="AH41" s="247"/>
      <c r="AI41" s="247"/>
      <c r="AJ41" s="247"/>
      <c r="AK41" s="247"/>
      <c r="AL41" s="247"/>
      <c r="AM41" s="247"/>
      <c r="AN41" s="247"/>
      <c r="AO41" s="247"/>
      <c r="AP41" s="247"/>
      <c r="AQ41" s="247"/>
      <c r="AR41" s="247"/>
      <c r="AS41" s="247"/>
      <c r="AT41" s="247"/>
      <c r="AU41" s="247"/>
      <c r="AV41" s="247"/>
      <c r="AW41" s="247"/>
      <c r="AX41" s="250"/>
    </row>
    <row r="42" spans="1:50" ht="50.25" customHeight="1" x14ac:dyDescent="0.15">
      <c r="A42" s="251" t="s">
        <v>126</v>
      </c>
      <c r="B42" s="252"/>
      <c r="C42" s="257" t="s">
        <v>127</v>
      </c>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9"/>
      <c r="AD42" s="260" t="s">
        <v>576</v>
      </c>
      <c r="AE42" s="261"/>
      <c r="AF42" s="261"/>
      <c r="AG42" s="262" t="s">
        <v>577</v>
      </c>
      <c r="AH42" s="263"/>
      <c r="AI42" s="263"/>
      <c r="AJ42" s="263"/>
      <c r="AK42" s="263"/>
      <c r="AL42" s="263"/>
      <c r="AM42" s="263"/>
      <c r="AN42" s="263"/>
      <c r="AO42" s="263"/>
      <c r="AP42" s="263"/>
      <c r="AQ42" s="263"/>
      <c r="AR42" s="263"/>
      <c r="AS42" s="263"/>
      <c r="AT42" s="263"/>
      <c r="AU42" s="263"/>
      <c r="AV42" s="263"/>
      <c r="AW42" s="263"/>
      <c r="AX42" s="264"/>
    </row>
    <row r="43" spans="1:50" ht="48" customHeight="1" x14ac:dyDescent="0.15">
      <c r="A43" s="253"/>
      <c r="B43" s="254"/>
      <c r="C43" s="265" t="s">
        <v>33</v>
      </c>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266"/>
      <c r="AC43" s="173"/>
      <c r="AD43" s="174" t="s">
        <v>576</v>
      </c>
      <c r="AE43" s="175"/>
      <c r="AF43" s="175"/>
      <c r="AG43" s="176" t="s">
        <v>578</v>
      </c>
      <c r="AH43" s="177"/>
      <c r="AI43" s="177"/>
      <c r="AJ43" s="177"/>
      <c r="AK43" s="177"/>
      <c r="AL43" s="177"/>
      <c r="AM43" s="177"/>
      <c r="AN43" s="177"/>
      <c r="AO43" s="177"/>
      <c r="AP43" s="177"/>
      <c r="AQ43" s="177"/>
      <c r="AR43" s="177"/>
      <c r="AS43" s="177"/>
      <c r="AT43" s="177"/>
      <c r="AU43" s="177"/>
      <c r="AV43" s="177"/>
      <c r="AW43" s="177"/>
      <c r="AX43" s="178"/>
    </row>
    <row r="44" spans="1:50" ht="50.25" customHeight="1" x14ac:dyDescent="0.15">
      <c r="A44" s="255"/>
      <c r="B44" s="256"/>
      <c r="C44" s="228" t="s">
        <v>128</v>
      </c>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30"/>
      <c r="AD44" s="215" t="s">
        <v>576</v>
      </c>
      <c r="AE44" s="216"/>
      <c r="AF44" s="216"/>
      <c r="AG44" s="190" t="s">
        <v>579</v>
      </c>
      <c r="AH44" s="191"/>
      <c r="AI44" s="191"/>
      <c r="AJ44" s="191"/>
      <c r="AK44" s="191"/>
      <c r="AL44" s="191"/>
      <c r="AM44" s="191"/>
      <c r="AN44" s="191"/>
      <c r="AO44" s="191"/>
      <c r="AP44" s="191"/>
      <c r="AQ44" s="191"/>
      <c r="AR44" s="191"/>
      <c r="AS44" s="191"/>
      <c r="AT44" s="191"/>
      <c r="AU44" s="191"/>
      <c r="AV44" s="191"/>
      <c r="AW44" s="191"/>
      <c r="AX44" s="192"/>
    </row>
    <row r="45" spans="1:50" ht="27" customHeight="1" x14ac:dyDescent="0.15">
      <c r="A45" s="194" t="s">
        <v>35</v>
      </c>
      <c r="B45" s="231"/>
      <c r="C45" s="233" t="s">
        <v>37</v>
      </c>
      <c r="D45" s="183"/>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5"/>
      <c r="AD45" s="184" t="s">
        <v>576</v>
      </c>
      <c r="AE45" s="185"/>
      <c r="AF45" s="185"/>
      <c r="AG45" s="187" t="s">
        <v>582</v>
      </c>
      <c r="AH45" s="188"/>
      <c r="AI45" s="188"/>
      <c r="AJ45" s="188"/>
      <c r="AK45" s="188"/>
      <c r="AL45" s="188"/>
      <c r="AM45" s="188"/>
      <c r="AN45" s="188"/>
      <c r="AO45" s="188"/>
      <c r="AP45" s="188"/>
      <c r="AQ45" s="188"/>
      <c r="AR45" s="188"/>
      <c r="AS45" s="188"/>
      <c r="AT45" s="188"/>
      <c r="AU45" s="188"/>
      <c r="AV45" s="188"/>
      <c r="AW45" s="188"/>
      <c r="AX45" s="189"/>
    </row>
    <row r="46" spans="1:50" ht="35.25" customHeight="1" x14ac:dyDescent="0.15">
      <c r="A46" s="196"/>
      <c r="B46" s="232"/>
      <c r="C46" s="236"/>
      <c r="D46" s="237"/>
      <c r="E46" s="240" t="s">
        <v>223</v>
      </c>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2"/>
      <c r="AD46" s="174" t="s">
        <v>580</v>
      </c>
      <c r="AE46" s="175"/>
      <c r="AF46" s="220"/>
      <c r="AG46" s="190"/>
      <c r="AH46" s="191"/>
      <c r="AI46" s="191"/>
      <c r="AJ46" s="191"/>
      <c r="AK46" s="191"/>
      <c r="AL46" s="191"/>
      <c r="AM46" s="191"/>
      <c r="AN46" s="191"/>
      <c r="AO46" s="191"/>
      <c r="AP46" s="191"/>
      <c r="AQ46" s="191"/>
      <c r="AR46" s="191"/>
      <c r="AS46" s="191"/>
      <c r="AT46" s="191"/>
      <c r="AU46" s="191"/>
      <c r="AV46" s="191"/>
      <c r="AW46" s="191"/>
      <c r="AX46" s="192"/>
    </row>
    <row r="47" spans="1:50" ht="26.25" customHeight="1" x14ac:dyDescent="0.15">
      <c r="A47" s="196"/>
      <c r="B47" s="232"/>
      <c r="C47" s="238"/>
      <c r="D47" s="239"/>
      <c r="E47" s="221" t="s">
        <v>192</v>
      </c>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3"/>
      <c r="AD47" s="224" t="s">
        <v>581</v>
      </c>
      <c r="AE47" s="225"/>
      <c r="AF47" s="225"/>
      <c r="AG47" s="190"/>
      <c r="AH47" s="191"/>
      <c r="AI47" s="191"/>
      <c r="AJ47" s="191"/>
      <c r="AK47" s="191"/>
      <c r="AL47" s="191"/>
      <c r="AM47" s="191"/>
      <c r="AN47" s="191"/>
      <c r="AO47" s="191"/>
      <c r="AP47" s="191"/>
      <c r="AQ47" s="191"/>
      <c r="AR47" s="191"/>
      <c r="AS47" s="191"/>
      <c r="AT47" s="191"/>
      <c r="AU47" s="191"/>
      <c r="AV47" s="191"/>
      <c r="AW47" s="191"/>
      <c r="AX47" s="192"/>
    </row>
    <row r="48" spans="1:50" ht="34.5" customHeight="1" x14ac:dyDescent="0.15">
      <c r="A48" s="196"/>
      <c r="B48" s="197"/>
      <c r="C48" s="226" t="s">
        <v>38</v>
      </c>
      <c r="D48" s="227"/>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03" t="s">
        <v>576</v>
      </c>
      <c r="AE48" s="204"/>
      <c r="AF48" s="204"/>
      <c r="AG48" s="206" t="s">
        <v>584</v>
      </c>
      <c r="AH48" s="207"/>
      <c r="AI48" s="207"/>
      <c r="AJ48" s="207"/>
      <c r="AK48" s="207"/>
      <c r="AL48" s="207"/>
      <c r="AM48" s="207"/>
      <c r="AN48" s="207"/>
      <c r="AO48" s="207"/>
      <c r="AP48" s="207"/>
      <c r="AQ48" s="207"/>
      <c r="AR48" s="207"/>
      <c r="AS48" s="207"/>
      <c r="AT48" s="207"/>
      <c r="AU48" s="207"/>
      <c r="AV48" s="207"/>
      <c r="AW48" s="207"/>
      <c r="AX48" s="208"/>
    </row>
    <row r="49" spans="1:52" ht="26.25" customHeight="1" x14ac:dyDescent="0.15">
      <c r="A49" s="196"/>
      <c r="B49" s="197"/>
      <c r="C49" s="172" t="s">
        <v>129</v>
      </c>
      <c r="D49" s="173"/>
      <c r="E49" s="173"/>
      <c r="F49" s="173"/>
      <c r="G49" s="173"/>
      <c r="H49" s="173"/>
      <c r="I49" s="173"/>
      <c r="J49" s="173"/>
      <c r="K49" s="173"/>
      <c r="L49" s="173"/>
      <c r="M49" s="173"/>
      <c r="N49" s="173"/>
      <c r="O49" s="173"/>
      <c r="P49" s="173"/>
      <c r="Q49" s="173"/>
      <c r="R49" s="173"/>
      <c r="S49" s="173"/>
      <c r="T49" s="173"/>
      <c r="U49" s="173"/>
      <c r="V49" s="173"/>
      <c r="W49" s="173"/>
      <c r="X49" s="173"/>
      <c r="Y49" s="173"/>
      <c r="Z49" s="173"/>
      <c r="AA49" s="173"/>
      <c r="AB49" s="173"/>
      <c r="AC49" s="173"/>
      <c r="AD49" s="174" t="s">
        <v>576</v>
      </c>
      <c r="AE49" s="175"/>
      <c r="AF49" s="175"/>
      <c r="AG49" s="176" t="s">
        <v>585</v>
      </c>
      <c r="AH49" s="177"/>
      <c r="AI49" s="177"/>
      <c r="AJ49" s="177"/>
      <c r="AK49" s="177"/>
      <c r="AL49" s="177"/>
      <c r="AM49" s="177"/>
      <c r="AN49" s="177"/>
      <c r="AO49" s="177"/>
      <c r="AP49" s="177"/>
      <c r="AQ49" s="177"/>
      <c r="AR49" s="177"/>
      <c r="AS49" s="177"/>
      <c r="AT49" s="177"/>
      <c r="AU49" s="177"/>
      <c r="AV49" s="177"/>
      <c r="AW49" s="177"/>
      <c r="AX49" s="178"/>
    </row>
    <row r="50" spans="1:52" ht="51" customHeight="1" x14ac:dyDescent="0.15">
      <c r="A50" s="196"/>
      <c r="B50" s="197"/>
      <c r="C50" s="172" t="s">
        <v>34</v>
      </c>
      <c r="D50" s="173"/>
      <c r="E50" s="173"/>
      <c r="F50" s="173"/>
      <c r="G50" s="173"/>
      <c r="H50" s="173"/>
      <c r="I50" s="173"/>
      <c r="J50" s="173"/>
      <c r="K50" s="173"/>
      <c r="L50" s="173"/>
      <c r="M50" s="173"/>
      <c r="N50" s="173"/>
      <c r="O50" s="173"/>
      <c r="P50" s="173"/>
      <c r="Q50" s="173"/>
      <c r="R50" s="173"/>
      <c r="S50" s="173"/>
      <c r="T50" s="173"/>
      <c r="U50" s="173"/>
      <c r="V50" s="173"/>
      <c r="W50" s="173"/>
      <c r="X50" s="173"/>
      <c r="Y50" s="173"/>
      <c r="Z50" s="173"/>
      <c r="AA50" s="173"/>
      <c r="AB50" s="173"/>
      <c r="AC50" s="173"/>
      <c r="AD50" s="174" t="s">
        <v>576</v>
      </c>
      <c r="AE50" s="175"/>
      <c r="AF50" s="175"/>
      <c r="AG50" s="176" t="s">
        <v>586</v>
      </c>
      <c r="AH50" s="177"/>
      <c r="AI50" s="177"/>
      <c r="AJ50" s="177"/>
      <c r="AK50" s="177"/>
      <c r="AL50" s="177"/>
      <c r="AM50" s="177"/>
      <c r="AN50" s="177"/>
      <c r="AO50" s="177"/>
      <c r="AP50" s="177"/>
      <c r="AQ50" s="177"/>
      <c r="AR50" s="177"/>
      <c r="AS50" s="177"/>
      <c r="AT50" s="177"/>
      <c r="AU50" s="177"/>
      <c r="AV50" s="177"/>
      <c r="AW50" s="177"/>
      <c r="AX50" s="178"/>
    </row>
    <row r="51" spans="1:52" ht="26.25" customHeight="1" x14ac:dyDescent="0.15">
      <c r="A51" s="196"/>
      <c r="B51" s="197"/>
      <c r="C51" s="172" t="s">
        <v>39</v>
      </c>
      <c r="D51" s="173"/>
      <c r="E51" s="173"/>
      <c r="F51" s="173"/>
      <c r="G51" s="173"/>
      <c r="H51" s="173"/>
      <c r="I51" s="173"/>
      <c r="J51" s="173"/>
      <c r="K51" s="173"/>
      <c r="L51" s="173"/>
      <c r="M51" s="173"/>
      <c r="N51" s="173"/>
      <c r="O51" s="173"/>
      <c r="P51" s="173"/>
      <c r="Q51" s="173"/>
      <c r="R51" s="173"/>
      <c r="S51" s="173"/>
      <c r="T51" s="173"/>
      <c r="U51" s="173"/>
      <c r="V51" s="173"/>
      <c r="W51" s="173"/>
      <c r="X51" s="173"/>
      <c r="Y51" s="173"/>
      <c r="Z51" s="173"/>
      <c r="AA51" s="173"/>
      <c r="AB51" s="173"/>
      <c r="AC51" s="214"/>
      <c r="AD51" s="174" t="s">
        <v>576</v>
      </c>
      <c r="AE51" s="175"/>
      <c r="AF51" s="175"/>
      <c r="AG51" s="176" t="s">
        <v>587</v>
      </c>
      <c r="AH51" s="177"/>
      <c r="AI51" s="177"/>
      <c r="AJ51" s="177"/>
      <c r="AK51" s="177"/>
      <c r="AL51" s="177"/>
      <c r="AM51" s="177"/>
      <c r="AN51" s="177"/>
      <c r="AO51" s="177"/>
      <c r="AP51" s="177"/>
      <c r="AQ51" s="177"/>
      <c r="AR51" s="177"/>
      <c r="AS51" s="177"/>
      <c r="AT51" s="177"/>
      <c r="AU51" s="177"/>
      <c r="AV51" s="177"/>
      <c r="AW51" s="177"/>
      <c r="AX51" s="178"/>
    </row>
    <row r="52" spans="1:52" ht="26.25" customHeight="1" x14ac:dyDescent="0.15">
      <c r="A52" s="196"/>
      <c r="B52" s="197"/>
      <c r="C52" s="172" t="s">
        <v>201</v>
      </c>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214"/>
      <c r="AD52" s="215" t="s">
        <v>576</v>
      </c>
      <c r="AE52" s="216"/>
      <c r="AF52" s="216"/>
      <c r="AG52" s="217" t="s">
        <v>588</v>
      </c>
      <c r="AH52" s="218"/>
      <c r="AI52" s="218"/>
      <c r="AJ52" s="218"/>
      <c r="AK52" s="218"/>
      <c r="AL52" s="218"/>
      <c r="AM52" s="218"/>
      <c r="AN52" s="218"/>
      <c r="AO52" s="218"/>
      <c r="AP52" s="218"/>
      <c r="AQ52" s="218"/>
      <c r="AR52" s="218"/>
      <c r="AS52" s="218"/>
      <c r="AT52" s="218"/>
      <c r="AU52" s="218"/>
      <c r="AV52" s="218"/>
      <c r="AW52" s="218"/>
      <c r="AX52" s="219"/>
    </row>
    <row r="53" spans="1:52" ht="26.25" customHeight="1" x14ac:dyDescent="0.15">
      <c r="A53" s="196"/>
      <c r="B53" s="197"/>
      <c r="C53" s="267" t="s">
        <v>202</v>
      </c>
      <c r="D53" s="268"/>
      <c r="E53" s="268"/>
      <c r="F53" s="268"/>
      <c r="G53" s="268"/>
      <c r="H53" s="268"/>
      <c r="I53" s="268"/>
      <c r="J53" s="268"/>
      <c r="K53" s="268"/>
      <c r="L53" s="268"/>
      <c r="M53" s="268"/>
      <c r="N53" s="268"/>
      <c r="O53" s="268"/>
      <c r="P53" s="268"/>
      <c r="Q53" s="268"/>
      <c r="R53" s="268"/>
      <c r="S53" s="268"/>
      <c r="T53" s="268"/>
      <c r="U53" s="268"/>
      <c r="V53" s="268"/>
      <c r="W53" s="268"/>
      <c r="X53" s="268"/>
      <c r="Y53" s="268"/>
      <c r="Z53" s="268"/>
      <c r="AA53" s="268"/>
      <c r="AB53" s="268"/>
      <c r="AC53" s="269"/>
      <c r="AD53" s="174" t="s">
        <v>583</v>
      </c>
      <c r="AE53" s="175"/>
      <c r="AF53" s="220"/>
      <c r="AG53" s="176" t="s">
        <v>243</v>
      </c>
      <c r="AH53" s="177"/>
      <c r="AI53" s="177"/>
      <c r="AJ53" s="177"/>
      <c r="AK53" s="177"/>
      <c r="AL53" s="177"/>
      <c r="AM53" s="177"/>
      <c r="AN53" s="177"/>
      <c r="AO53" s="177"/>
      <c r="AP53" s="177"/>
      <c r="AQ53" s="177"/>
      <c r="AR53" s="177"/>
      <c r="AS53" s="177"/>
      <c r="AT53" s="177"/>
      <c r="AU53" s="177"/>
      <c r="AV53" s="177"/>
      <c r="AW53" s="177"/>
      <c r="AX53" s="178"/>
    </row>
    <row r="54" spans="1:52" ht="38.25" customHeight="1" x14ac:dyDescent="0.15">
      <c r="A54" s="198"/>
      <c r="B54" s="199"/>
      <c r="C54" s="270" t="s">
        <v>194</v>
      </c>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2"/>
      <c r="AD54" s="273" t="s">
        <v>576</v>
      </c>
      <c r="AE54" s="274"/>
      <c r="AF54" s="275"/>
      <c r="AG54" s="276" t="s">
        <v>589</v>
      </c>
      <c r="AH54" s="277"/>
      <c r="AI54" s="277"/>
      <c r="AJ54" s="277"/>
      <c r="AK54" s="277"/>
      <c r="AL54" s="277"/>
      <c r="AM54" s="277"/>
      <c r="AN54" s="277"/>
      <c r="AO54" s="277"/>
      <c r="AP54" s="277"/>
      <c r="AQ54" s="277"/>
      <c r="AR54" s="277"/>
      <c r="AS54" s="277"/>
      <c r="AT54" s="277"/>
      <c r="AU54" s="277"/>
      <c r="AV54" s="277"/>
      <c r="AW54" s="277"/>
      <c r="AX54" s="278"/>
    </row>
    <row r="55" spans="1:52" ht="27" customHeight="1" x14ac:dyDescent="0.15">
      <c r="A55" s="194" t="s">
        <v>36</v>
      </c>
      <c r="B55" s="195"/>
      <c r="C55" s="200" t="s">
        <v>195</v>
      </c>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2"/>
      <c r="AD55" s="203" t="s">
        <v>576</v>
      </c>
      <c r="AE55" s="204"/>
      <c r="AF55" s="205"/>
      <c r="AG55" s="206" t="s">
        <v>590</v>
      </c>
      <c r="AH55" s="207"/>
      <c r="AI55" s="207"/>
      <c r="AJ55" s="207"/>
      <c r="AK55" s="207"/>
      <c r="AL55" s="207"/>
      <c r="AM55" s="207"/>
      <c r="AN55" s="207"/>
      <c r="AO55" s="207"/>
      <c r="AP55" s="207"/>
      <c r="AQ55" s="207"/>
      <c r="AR55" s="207"/>
      <c r="AS55" s="207"/>
      <c r="AT55" s="207"/>
      <c r="AU55" s="207"/>
      <c r="AV55" s="207"/>
      <c r="AW55" s="207"/>
      <c r="AX55" s="208"/>
    </row>
    <row r="56" spans="1:52" ht="35.25" customHeight="1" x14ac:dyDescent="0.15">
      <c r="A56" s="196"/>
      <c r="B56" s="197"/>
      <c r="C56" s="209" t="s">
        <v>41</v>
      </c>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1"/>
      <c r="AD56" s="212" t="s">
        <v>583</v>
      </c>
      <c r="AE56" s="213"/>
      <c r="AF56" s="213"/>
      <c r="AG56" s="176" t="s">
        <v>243</v>
      </c>
      <c r="AH56" s="177"/>
      <c r="AI56" s="177"/>
      <c r="AJ56" s="177"/>
      <c r="AK56" s="177"/>
      <c r="AL56" s="177"/>
      <c r="AM56" s="177"/>
      <c r="AN56" s="177"/>
      <c r="AO56" s="177"/>
      <c r="AP56" s="177"/>
      <c r="AQ56" s="177"/>
      <c r="AR56" s="177"/>
      <c r="AS56" s="177"/>
      <c r="AT56" s="177"/>
      <c r="AU56" s="177"/>
      <c r="AV56" s="177"/>
      <c r="AW56" s="177"/>
      <c r="AX56" s="178"/>
    </row>
    <row r="57" spans="1:52" ht="40.5" customHeight="1" x14ac:dyDescent="0.15">
      <c r="A57" s="196"/>
      <c r="B57" s="197"/>
      <c r="C57" s="172" t="s">
        <v>164</v>
      </c>
      <c r="D57" s="173"/>
      <c r="E57" s="173"/>
      <c r="F57" s="173"/>
      <c r="G57" s="173"/>
      <c r="H57" s="173"/>
      <c r="I57" s="173"/>
      <c r="J57" s="173"/>
      <c r="K57" s="173"/>
      <c r="L57" s="173"/>
      <c r="M57" s="173"/>
      <c r="N57" s="173"/>
      <c r="O57" s="173"/>
      <c r="P57" s="173"/>
      <c r="Q57" s="173"/>
      <c r="R57" s="173"/>
      <c r="S57" s="173"/>
      <c r="T57" s="173"/>
      <c r="U57" s="173"/>
      <c r="V57" s="173"/>
      <c r="W57" s="173"/>
      <c r="X57" s="173"/>
      <c r="Y57" s="173"/>
      <c r="Z57" s="173"/>
      <c r="AA57" s="173"/>
      <c r="AB57" s="173"/>
      <c r="AC57" s="173"/>
      <c r="AD57" s="174" t="s">
        <v>576</v>
      </c>
      <c r="AE57" s="175"/>
      <c r="AF57" s="175"/>
      <c r="AG57" s="176" t="s">
        <v>591</v>
      </c>
      <c r="AH57" s="177"/>
      <c r="AI57" s="177"/>
      <c r="AJ57" s="177"/>
      <c r="AK57" s="177"/>
      <c r="AL57" s="177"/>
      <c r="AM57" s="177"/>
      <c r="AN57" s="177"/>
      <c r="AO57" s="177"/>
      <c r="AP57" s="177"/>
      <c r="AQ57" s="177"/>
      <c r="AR57" s="177"/>
      <c r="AS57" s="177"/>
      <c r="AT57" s="177"/>
      <c r="AU57" s="177"/>
      <c r="AV57" s="177"/>
      <c r="AW57" s="177"/>
      <c r="AX57" s="178"/>
    </row>
    <row r="58" spans="1:52" ht="27" customHeight="1" x14ac:dyDescent="0.15">
      <c r="A58" s="198"/>
      <c r="B58" s="199"/>
      <c r="C58" s="172" t="s">
        <v>40</v>
      </c>
      <c r="D58" s="173"/>
      <c r="E58" s="173"/>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4" t="s">
        <v>583</v>
      </c>
      <c r="AE58" s="175"/>
      <c r="AF58" s="175"/>
      <c r="AG58" s="176" t="s">
        <v>243</v>
      </c>
      <c r="AH58" s="177"/>
      <c r="AI58" s="177"/>
      <c r="AJ58" s="177"/>
      <c r="AK58" s="177"/>
      <c r="AL58" s="177"/>
      <c r="AM58" s="177"/>
      <c r="AN58" s="177"/>
      <c r="AO58" s="177"/>
      <c r="AP58" s="177"/>
      <c r="AQ58" s="177"/>
      <c r="AR58" s="177"/>
      <c r="AS58" s="177"/>
      <c r="AT58" s="177"/>
      <c r="AU58" s="177"/>
      <c r="AV58" s="177"/>
      <c r="AW58" s="177"/>
      <c r="AX58" s="178"/>
    </row>
    <row r="59" spans="1:52" ht="41.25" customHeight="1" thickBot="1" x14ac:dyDescent="0.2">
      <c r="A59" s="179" t="s">
        <v>50</v>
      </c>
      <c r="B59" s="180"/>
      <c r="C59" s="181" t="s">
        <v>130</v>
      </c>
      <c r="D59" s="182"/>
      <c r="E59" s="182"/>
      <c r="F59" s="182"/>
      <c r="G59" s="182"/>
      <c r="H59" s="182"/>
      <c r="I59" s="182"/>
      <c r="J59" s="182"/>
      <c r="K59" s="182"/>
      <c r="L59" s="182"/>
      <c r="M59" s="182"/>
      <c r="N59" s="182"/>
      <c r="O59" s="182"/>
      <c r="P59" s="182"/>
      <c r="Q59" s="182"/>
      <c r="R59" s="182"/>
      <c r="S59" s="182"/>
      <c r="T59" s="182"/>
      <c r="U59" s="182"/>
      <c r="V59" s="182"/>
      <c r="W59" s="182"/>
      <c r="X59" s="182"/>
      <c r="Y59" s="182"/>
      <c r="Z59" s="182"/>
      <c r="AA59" s="182"/>
      <c r="AB59" s="182"/>
      <c r="AC59" s="183"/>
      <c r="AD59" s="184" t="s">
        <v>583</v>
      </c>
      <c r="AE59" s="185"/>
      <c r="AF59" s="186"/>
      <c r="AG59" s="187" t="s">
        <v>574</v>
      </c>
      <c r="AH59" s="188"/>
      <c r="AI59" s="188"/>
      <c r="AJ59" s="188"/>
      <c r="AK59" s="188"/>
      <c r="AL59" s="188"/>
      <c r="AM59" s="188"/>
      <c r="AN59" s="188"/>
      <c r="AO59" s="188"/>
      <c r="AP59" s="188"/>
      <c r="AQ59" s="188"/>
      <c r="AR59" s="188"/>
      <c r="AS59" s="188"/>
      <c r="AT59" s="188"/>
      <c r="AU59" s="188"/>
      <c r="AV59" s="188"/>
      <c r="AW59" s="188"/>
      <c r="AX59" s="189"/>
    </row>
    <row r="60" spans="1:52" ht="24.75" customHeight="1" x14ac:dyDescent="0.15">
      <c r="A60" s="160" t="s">
        <v>31</v>
      </c>
      <c r="B60" s="161"/>
      <c r="C60" s="161"/>
      <c r="D60" s="161"/>
      <c r="E60" s="161"/>
      <c r="F60" s="161"/>
      <c r="G60" s="161"/>
      <c r="H60" s="161"/>
      <c r="I60" s="161"/>
      <c r="J60" s="161"/>
      <c r="K60" s="161"/>
      <c r="L60" s="161"/>
      <c r="M60" s="161"/>
      <c r="N60" s="161"/>
      <c r="O60" s="161"/>
      <c r="P60" s="161"/>
      <c r="Q60" s="161"/>
      <c r="R60" s="161"/>
      <c r="S60" s="161"/>
      <c r="T60" s="161"/>
      <c r="U60" s="161"/>
      <c r="V60" s="161"/>
      <c r="W60" s="161"/>
      <c r="X60" s="161"/>
      <c r="Y60" s="161"/>
      <c r="Z60" s="161"/>
      <c r="AA60" s="161"/>
      <c r="AB60" s="161"/>
      <c r="AC60" s="161"/>
      <c r="AD60" s="161"/>
      <c r="AE60" s="161"/>
      <c r="AF60" s="161"/>
      <c r="AG60" s="161"/>
      <c r="AH60" s="161"/>
      <c r="AI60" s="161"/>
      <c r="AJ60" s="161"/>
      <c r="AK60" s="161"/>
      <c r="AL60" s="161"/>
      <c r="AM60" s="161"/>
      <c r="AN60" s="161"/>
      <c r="AO60" s="161"/>
      <c r="AP60" s="161"/>
      <c r="AQ60" s="161"/>
      <c r="AR60" s="161"/>
      <c r="AS60" s="161"/>
      <c r="AT60" s="161"/>
      <c r="AU60" s="161"/>
      <c r="AV60" s="161"/>
      <c r="AW60" s="161"/>
      <c r="AX60" s="162"/>
    </row>
    <row r="61" spans="1:52" ht="67.5" customHeight="1" thickBot="1" x14ac:dyDescent="0.2">
      <c r="A61" s="163" t="s">
        <v>574</v>
      </c>
      <c r="B61" s="164"/>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5"/>
    </row>
    <row r="62" spans="1:52" ht="24.75" customHeight="1" x14ac:dyDescent="0.15">
      <c r="A62" s="166" t="s">
        <v>204</v>
      </c>
      <c r="B62" s="167"/>
      <c r="C62" s="167"/>
      <c r="D62" s="167"/>
      <c r="E62" s="167"/>
      <c r="F62" s="167"/>
      <c r="G62" s="167"/>
      <c r="H62" s="167"/>
      <c r="I62" s="167"/>
      <c r="J62" s="167"/>
      <c r="K62" s="167"/>
      <c r="L62" s="167"/>
      <c r="M62" s="167"/>
      <c r="N62" s="167"/>
      <c r="O62" s="167"/>
      <c r="P62" s="167"/>
      <c r="Q62" s="167"/>
      <c r="R62" s="167"/>
      <c r="S62" s="167"/>
      <c r="T62" s="167"/>
      <c r="U62" s="167"/>
      <c r="V62" s="167"/>
      <c r="W62" s="167"/>
      <c r="X62" s="167"/>
      <c r="Y62" s="167"/>
      <c r="Z62" s="167"/>
      <c r="AA62" s="167"/>
      <c r="AB62" s="167"/>
      <c r="AC62" s="167"/>
      <c r="AD62" s="167"/>
      <c r="AE62" s="167"/>
      <c r="AF62" s="167"/>
      <c r="AG62" s="167"/>
      <c r="AH62" s="167"/>
      <c r="AI62" s="167"/>
      <c r="AJ62" s="167"/>
      <c r="AK62" s="167"/>
      <c r="AL62" s="167"/>
      <c r="AM62" s="167"/>
      <c r="AN62" s="167"/>
      <c r="AO62" s="167"/>
      <c r="AP62" s="167"/>
      <c r="AQ62" s="167"/>
      <c r="AR62" s="167"/>
      <c r="AS62" s="167"/>
      <c r="AT62" s="167"/>
      <c r="AU62" s="167"/>
      <c r="AV62" s="167"/>
      <c r="AW62" s="167"/>
      <c r="AX62" s="168"/>
      <c r="AZ62" s="10"/>
    </row>
    <row r="63" spans="1:52" ht="24.75" customHeight="1" x14ac:dyDescent="0.15">
      <c r="A63" s="169" t="s">
        <v>238</v>
      </c>
      <c r="B63" s="170"/>
      <c r="C63" s="170"/>
      <c r="D63" s="171"/>
      <c r="E63" s="156" t="s">
        <v>243</v>
      </c>
      <c r="F63" s="157"/>
      <c r="G63" s="157"/>
      <c r="H63" s="157"/>
      <c r="I63" s="157"/>
      <c r="J63" s="157"/>
      <c r="K63" s="157"/>
      <c r="L63" s="157"/>
      <c r="M63" s="157"/>
      <c r="N63" s="157"/>
      <c r="O63" s="157"/>
      <c r="P63" s="158"/>
      <c r="Q63" s="156"/>
      <c r="R63" s="157"/>
      <c r="S63" s="157"/>
      <c r="T63" s="157"/>
      <c r="U63" s="157"/>
      <c r="V63" s="157"/>
      <c r="W63" s="157"/>
      <c r="X63" s="157"/>
      <c r="Y63" s="157"/>
      <c r="Z63" s="157"/>
      <c r="AA63" s="157"/>
      <c r="AB63" s="158"/>
      <c r="AC63" s="156"/>
      <c r="AD63" s="157"/>
      <c r="AE63" s="157"/>
      <c r="AF63" s="157"/>
      <c r="AG63" s="157"/>
      <c r="AH63" s="157"/>
      <c r="AI63" s="157"/>
      <c r="AJ63" s="157"/>
      <c r="AK63" s="157"/>
      <c r="AL63" s="157"/>
      <c r="AM63" s="157"/>
      <c r="AN63" s="158"/>
      <c r="AO63" s="156"/>
      <c r="AP63" s="157"/>
      <c r="AQ63" s="157"/>
      <c r="AR63" s="157"/>
      <c r="AS63" s="157"/>
      <c r="AT63" s="157"/>
      <c r="AU63" s="157"/>
      <c r="AV63" s="157"/>
      <c r="AW63" s="157"/>
      <c r="AX63" s="159"/>
      <c r="AY63" s="62"/>
    </row>
    <row r="64" spans="1:52" ht="24.75" customHeight="1" x14ac:dyDescent="0.15">
      <c r="A64" s="93" t="s">
        <v>237</v>
      </c>
      <c r="B64" s="93"/>
      <c r="C64" s="93"/>
      <c r="D64" s="93"/>
      <c r="E64" s="156" t="s">
        <v>243</v>
      </c>
      <c r="F64" s="157"/>
      <c r="G64" s="157"/>
      <c r="H64" s="157"/>
      <c r="I64" s="157"/>
      <c r="J64" s="157"/>
      <c r="K64" s="157"/>
      <c r="L64" s="157"/>
      <c r="M64" s="157"/>
      <c r="N64" s="157"/>
      <c r="O64" s="157"/>
      <c r="P64" s="158"/>
      <c r="Q64" s="156"/>
      <c r="R64" s="157"/>
      <c r="S64" s="157"/>
      <c r="T64" s="157"/>
      <c r="U64" s="157"/>
      <c r="V64" s="157"/>
      <c r="W64" s="157"/>
      <c r="X64" s="157"/>
      <c r="Y64" s="157"/>
      <c r="Z64" s="157"/>
      <c r="AA64" s="157"/>
      <c r="AB64" s="158"/>
      <c r="AC64" s="156"/>
      <c r="AD64" s="157"/>
      <c r="AE64" s="157"/>
      <c r="AF64" s="157"/>
      <c r="AG64" s="157"/>
      <c r="AH64" s="157"/>
      <c r="AI64" s="157"/>
      <c r="AJ64" s="157"/>
      <c r="AK64" s="157"/>
      <c r="AL64" s="157"/>
      <c r="AM64" s="157"/>
      <c r="AN64" s="158"/>
      <c r="AO64" s="156"/>
      <c r="AP64" s="157"/>
      <c r="AQ64" s="157"/>
      <c r="AR64" s="157"/>
      <c r="AS64" s="157"/>
      <c r="AT64" s="157"/>
      <c r="AU64" s="157"/>
      <c r="AV64" s="157"/>
      <c r="AW64" s="157"/>
      <c r="AX64" s="159"/>
    </row>
    <row r="65" spans="1:50" ht="24.75" customHeight="1" x14ac:dyDescent="0.15">
      <c r="A65" s="93" t="s">
        <v>236</v>
      </c>
      <c r="B65" s="93"/>
      <c r="C65" s="93"/>
      <c r="D65" s="93"/>
      <c r="E65" s="156" t="s">
        <v>243</v>
      </c>
      <c r="F65" s="157"/>
      <c r="G65" s="157"/>
      <c r="H65" s="157"/>
      <c r="I65" s="157"/>
      <c r="J65" s="157"/>
      <c r="K65" s="157"/>
      <c r="L65" s="157"/>
      <c r="M65" s="157"/>
      <c r="N65" s="157"/>
      <c r="O65" s="157"/>
      <c r="P65" s="158"/>
      <c r="Q65" s="156"/>
      <c r="R65" s="157"/>
      <c r="S65" s="157"/>
      <c r="T65" s="157"/>
      <c r="U65" s="157"/>
      <c r="V65" s="157"/>
      <c r="W65" s="157"/>
      <c r="X65" s="157"/>
      <c r="Y65" s="157"/>
      <c r="Z65" s="157"/>
      <c r="AA65" s="157"/>
      <c r="AB65" s="158"/>
      <c r="AC65" s="156"/>
      <c r="AD65" s="157"/>
      <c r="AE65" s="157"/>
      <c r="AF65" s="157"/>
      <c r="AG65" s="157"/>
      <c r="AH65" s="157"/>
      <c r="AI65" s="157"/>
      <c r="AJ65" s="157"/>
      <c r="AK65" s="157"/>
      <c r="AL65" s="157"/>
      <c r="AM65" s="157"/>
      <c r="AN65" s="158"/>
      <c r="AO65" s="156"/>
      <c r="AP65" s="157"/>
      <c r="AQ65" s="157"/>
      <c r="AR65" s="157"/>
      <c r="AS65" s="157"/>
      <c r="AT65" s="157"/>
      <c r="AU65" s="157"/>
      <c r="AV65" s="157"/>
      <c r="AW65" s="157"/>
      <c r="AX65" s="159"/>
    </row>
    <row r="66" spans="1:50" ht="24.75" customHeight="1" x14ac:dyDescent="0.15">
      <c r="A66" s="93" t="s">
        <v>235</v>
      </c>
      <c r="B66" s="93"/>
      <c r="C66" s="93"/>
      <c r="D66" s="93"/>
      <c r="E66" s="156" t="s">
        <v>243</v>
      </c>
      <c r="F66" s="157"/>
      <c r="G66" s="157"/>
      <c r="H66" s="157"/>
      <c r="I66" s="157"/>
      <c r="J66" s="157"/>
      <c r="K66" s="157"/>
      <c r="L66" s="157"/>
      <c r="M66" s="157"/>
      <c r="N66" s="157"/>
      <c r="O66" s="157"/>
      <c r="P66" s="158"/>
      <c r="Q66" s="156"/>
      <c r="R66" s="157"/>
      <c r="S66" s="157"/>
      <c r="T66" s="157"/>
      <c r="U66" s="157"/>
      <c r="V66" s="157"/>
      <c r="W66" s="157"/>
      <c r="X66" s="157"/>
      <c r="Y66" s="157"/>
      <c r="Z66" s="157"/>
      <c r="AA66" s="157"/>
      <c r="AB66" s="158"/>
      <c r="AC66" s="156"/>
      <c r="AD66" s="157"/>
      <c r="AE66" s="157"/>
      <c r="AF66" s="157"/>
      <c r="AG66" s="157"/>
      <c r="AH66" s="157"/>
      <c r="AI66" s="157"/>
      <c r="AJ66" s="157"/>
      <c r="AK66" s="157"/>
      <c r="AL66" s="157"/>
      <c r="AM66" s="157"/>
      <c r="AN66" s="158"/>
      <c r="AO66" s="156"/>
      <c r="AP66" s="157"/>
      <c r="AQ66" s="157"/>
      <c r="AR66" s="157"/>
      <c r="AS66" s="157"/>
      <c r="AT66" s="157"/>
      <c r="AU66" s="157"/>
      <c r="AV66" s="157"/>
      <c r="AW66" s="157"/>
      <c r="AX66" s="159"/>
    </row>
    <row r="67" spans="1:50" ht="24.75" customHeight="1" x14ac:dyDescent="0.15">
      <c r="A67" s="93" t="s">
        <v>234</v>
      </c>
      <c r="B67" s="93"/>
      <c r="C67" s="93"/>
      <c r="D67" s="93"/>
      <c r="E67" s="156" t="s">
        <v>243</v>
      </c>
      <c r="F67" s="157"/>
      <c r="G67" s="157"/>
      <c r="H67" s="157"/>
      <c r="I67" s="157"/>
      <c r="J67" s="157"/>
      <c r="K67" s="157"/>
      <c r="L67" s="157"/>
      <c r="M67" s="157"/>
      <c r="N67" s="157"/>
      <c r="O67" s="157"/>
      <c r="P67" s="158"/>
      <c r="Q67" s="156"/>
      <c r="R67" s="157"/>
      <c r="S67" s="157"/>
      <c r="T67" s="157"/>
      <c r="U67" s="157"/>
      <c r="V67" s="157"/>
      <c r="W67" s="157"/>
      <c r="X67" s="157"/>
      <c r="Y67" s="157"/>
      <c r="Z67" s="157"/>
      <c r="AA67" s="157"/>
      <c r="AB67" s="158"/>
      <c r="AC67" s="156"/>
      <c r="AD67" s="157"/>
      <c r="AE67" s="157"/>
      <c r="AF67" s="157"/>
      <c r="AG67" s="157"/>
      <c r="AH67" s="157"/>
      <c r="AI67" s="157"/>
      <c r="AJ67" s="157"/>
      <c r="AK67" s="157"/>
      <c r="AL67" s="157"/>
      <c r="AM67" s="157"/>
      <c r="AN67" s="158"/>
      <c r="AO67" s="156"/>
      <c r="AP67" s="157"/>
      <c r="AQ67" s="157"/>
      <c r="AR67" s="157"/>
      <c r="AS67" s="157"/>
      <c r="AT67" s="157"/>
      <c r="AU67" s="157"/>
      <c r="AV67" s="157"/>
      <c r="AW67" s="157"/>
      <c r="AX67" s="159"/>
    </row>
    <row r="68" spans="1:50" ht="24.75" customHeight="1" x14ac:dyDescent="0.15">
      <c r="A68" s="93" t="s">
        <v>233</v>
      </c>
      <c r="B68" s="93"/>
      <c r="C68" s="93"/>
      <c r="D68" s="93"/>
      <c r="E68" s="156" t="s">
        <v>243</v>
      </c>
      <c r="F68" s="157"/>
      <c r="G68" s="157"/>
      <c r="H68" s="157"/>
      <c r="I68" s="157"/>
      <c r="J68" s="157"/>
      <c r="K68" s="157"/>
      <c r="L68" s="157"/>
      <c r="M68" s="157"/>
      <c r="N68" s="157"/>
      <c r="O68" s="157"/>
      <c r="P68" s="158"/>
      <c r="Q68" s="156"/>
      <c r="R68" s="157"/>
      <c r="S68" s="157"/>
      <c r="T68" s="157"/>
      <c r="U68" s="157"/>
      <c r="V68" s="157"/>
      <c r="W68" s="157"/>
      <c r="X68" s="157"/>
      <c r="Y68" s="157"/>
      <c r="Z68" s="157"/>
      <c r="AA68" s="157"/>
      <c r="AB68" s="158"/>
      <c r="AC68" s="156"/>
      <c r="AD68" s="157"/>
      <c r="AE68" s="157"/>
      <c r="AF68" s="157"/>
      <c r="AG68" s="157"/>
      <c r="AH68" s="157"/>
      <c r="AI68" s="157"/>
      <c r="AJ68" s="157"/>
      <c r="AK68" s="157"/>
      <c r="AL68" s="157"/>
      <c r="AM68" s="157"/>
      <c r="AN68" s="158"/>
      <c r="AO68" s="156"/>
      <c r="AP68" s="157"/>
      <c r="AQ68" s="157"/>
      <c r="AR68" s="157"/>
      <c r="AS68" s="157"/>
      <c r="AT68" s="157"/>
      <c r="AU68" s="157"/>
      <c r="AV68" s="157"/>
      <c r="AW68" s="157"/>
      <c r="AX68" s="159"/>
    </row>
    <row r="69" spans="1:50" ht="24.75" customHeight="1" x14ac:dyDescent="0.15">
      <c r="A69" s="93" t="s">
        <v>232</v>
      </c>
      <c r="B69" s="93"/>
      <c r="C69" s="93"/>
      <c r="D69" s="93"/>
      <c r="E69" s="156" t="s">
        <v>243</v>
      </c>
      <c r="F69" s="157"/>
      <c r="G69" s="157"/>
      <c r="H69" s="157"/>
      <c r="I69" s="157"/>
      <c r="J69" s="157"/>
      <c r="K69" s="157"/>
      <c r="L69" s="157"/>
      <c r="M69" s="157"/>
      <c r="N69" s="157"/>
      <c r="O69" s="157"/>
      <c r="P69" s="158"/>
      <c r="Q69" s="156"/>
      <c r="R69" s="157"/>
      <c r="S69" s="157"/>
      <c r="T69" s="157"/>
      <c r="U69" s="157"/>
      <c r="V69" s="157"/>
      <c r="W69" s="157"/>
      <c r="X69" s="157"/>
      <c r="Y69" s="157"/>
      <c r="Z69" s="157"/>
      <c r="AA69" s="157"/>
      <c r="AB69" s="158"/>
      <c r="AC69" s="156"/>
      <c r="AD69" s="157"/>
      <c r="AE69" s="157"/>
      <c r="AF69" s="157"/>
      <c r="AG69" s="157"/>
      <c r="AH69" s="157"/>
      <c r="AI69" s="157"/>
      <c r="AJ69" s="157"/>
      <c r="AK69" s="157"/>
      <c r="AL69" s="157"/>
      <c r="AM69" s="157"/>
      <c r="AN69" s="158"/>
      <c r="AO69" s="156"/>
      <c r="AP69" s="157"/>
      <c r="AQ69" s="157"/>
      <c r="AR69" s="157"/>
      <c r="AS69" s="157"/>
      <c r="AT69" s="157"/>
      <c r="AU69" s="157"/>
      <c r="AV69" s="157"/>
      <c r="AW69" s="157"/>
      <c r="AX69" s="159"/>
    </row>
    <row r="70" spans="1:50" ht="24.75" customHeight="1" x14ac:dyDescent="0.15">
      <c r="A70" s="93" t="s">
        <v>231</v>
      </c>
      <c r="B70" s="93"/>
      <c r="C70" s="93"/>
      <c r="D70" s="93"/>
      <c r="E70" s="156" t="s">
        <v>592</v>
      </c>
      <c r="F70" s="157"/>
      <c r="G70" s="157"/>
      <c r="H70" s="157"/>
      <c r="I70" s="157"/>
      <c r="J70" s="157"/>
      <c r="K70" s="157"/>
      <c r="L70" s="157"/>
      <c r="M70" s="157"/>
      <c r="N70" s="157"/>
      <c r="O70" s="157"/>
      <c r="P70" s="158"/>
      <c r="Q70" s="156"/>
      <c r="R70" s="157"/>
      <c r="S70" s="157"/>
      <c r="T70" s="157"/>
      <c r="U70" s="157"/>
      <c r="V70" s="157"/>
      <c r="W70" s="157"/>
      <c r="X70" s="157"/>
      <c r="Y70" s="157"/>
      <c r="Z70" s="157"/>
      <c r="AA70" s="157"/>
      <c r="AB70" s="158"/>
      <c r="AC70" s="156"/>
      <c r="AD70" s="157"/>
      <c r="AE70" s="157"/>
      <c r="AF70" s="157"/>
      <c r="AG70" s="157"/>
      <c r="AH70" s="157"/>
      <c r="AI70" s="157"/>
      <c r="AJ70" s="157"/>
      <c r="AK70" s="157"/>
      <c r="AL70" s="157"/>
      <c r="AM70" s="157"/>
      <c r="AN70" s="158"/>
      <c r="AO70" s="156"/>
      <c r="AP70" s="157"/>
      <c r="AQ70" s="157"/>
      <c r="AR70" s="157"/>
      <c r="AS70" s="157"/>
      <c r="AT70" s="157"/>
      <c r="AU70" s="157"/>
      <c r="AV70" s="157"/>
      <c r="AW70" s="157"/>
      <c r="AX70" s="159"/>
    </row>
    <row r="71" spans="1:50" ht="24.75" customHeight="1" x14ac:dyDescent="0.15">
      <c r="A71" s="93" t="s">
        <v>375</v>
      </c>
      <c r="B71" s="93"/>
      <c r="C71" s="93"/>
      <c r="D71" s="93"/>
      <c r="E71" s="155" t="s">
        <v>551</v>
      </c>
      <c r="F71" s="139"/>
      <c r="G71" s="139"/>
      <c r="H71" s="65" t="str">
        <f>IF(E71="","","-")</f>
        <v>-</v>
      </c>
      <c r="I71" s="139"/>
      <c r="J71" s="139"/>
      <c r="K71" s="65" t="str">
        <f>IF(I71="","","-")</f>
        <v/>
      </c>
      <c r="L71" s="141">
        <v>94</v>
      </c>
      <c r="M71" s="141"/>
      <c r="N71" s="65" t="str">
        <f>IF(O71="","","-")</f>
        <v/>
      </c>
      <c r="O71" s="153"/>
      <c r="P71" s="154"/>
      <c r="Q71" s="155"/>
      <c r="R71" s="139"/>
      <c r="S71" s="139"/>
      <c r="T71" s="65" t="str">
        <f>IF(Q71="","","-")</f>
        <v/>
      </c>
      <c r="U71" s="139"/>
      <c r="V71" s="139"/>
      <c r="W71" s="65" t="str">
        <f>IF(U71="","","-")</f>
        <v/>
      </c>
      <c r="X71" s="141"/>
      <c r="Y71" s="141"/>
      <c r="Z71" s="65" t="str">
        <f>IF(AA71="","","-")</f>
        <v/>
      </c>
      <c r="AA71" s="153"/>
      <c r="AB71" s="154"/>
      <c r="AC71" s="155"/>
      <c r="AD71" s="139"/>
      <c r="AE71" s="139"/>
      <c r="AF71" s="65" t="str">
        <f>IF(AC71="","","-")</f>
        <v/>
      </c>
      <c r="AG71" s="139"/>
      <c r="AH71" s="139"/>
      <c r="AI71" s="65" t="str">
        <f>IF(AG71="","","-")</f>
        <v/>
      </c>
      <c r="AJ71" s="141"/>
      <c r="AK71" s="141"/>
      <c r="AL71" s="65" t="str">
        <f>IF(AM71="","","-")</f>
        <v/>
      </c>
      <c r="AM71" s="153"/>
      <c r="AN71" s="154"/>
      <c r="AO71" s="155"/>
      <c r="AP71" s="139"/>
      <c r="AQ71" s="65" t="str">
        <f>IF(AO71="","","-")</f>
        <v/>
      </c>
      <c r="AR71" s="139"/>
      <c r="AS71" s="139"/>
      <c r="AT71" s="65" t="str">
        <f>IF(AR71="","","-")</f>
        <v/>
      </c>
      <c r="AU71" s="141"/>
      <c r="AV71" s="141"/>
      <c r="AW71" s="65" t="str">
        <f>IF(AX71="","","-")</f>
        <v/>
      </c>
      <c r="AX71" s="67"/>
    </row>
    <row r="72" spans="1:50" ht="24.75" customHeight="1" x14ac:dyDescent="0.15">
      <c r="A72" s="93" t="s">
        <v>540</v>
      </c>
      <c r="B72" s="93"/>
      <c r="C72" s="93"/>
      <c r="D72" s="93"/>
      <c r="E72" s="155" t="s">
        <v>551</v>
      </c>
      <c r="F72" s="139"/>
      <c r="G72" s="139"/>
      <c r="H72" s="65"/>
      <c r="I72" s="139"/>
      <c r="J72" s="139"/>
      <c r="K72" s="65"/>
      <c r="L72" s="141">
        <v>92</v>
      </c>
      <c r="M72" s="141"/>
      <c r="N72" s="65" t="str">
        <f>IF(O72="","","-")</f>
        <v/>
      </c>
      <c r="O72" s="153"/>
      <c r="P72" s="154"/>
      <c r="Q72" s="155"/>
      <c r="R72" s="139"/>
      <c r="S72" s="139"/>
      <c r="T72" s="65" t="str">
        <f>IF(Q72="","","-")</f>
        <v/>
      </c>
      <c r="U72" s="139"/>
      <c r="V72" s="139"/>
      <c r="W72" s="65" t="str">
        <f>IF(U72="","","-")</f>
        <v/>
      </c>
      <c r="X72" s="141"/>
      <c r="Y72" s="141"/>
      <c r="Z72" s="65" t="str">
        <f>IF(AA72="","","-")</f>
        <v/>
      </c>
      <c r="AA72" s="153"/>
      <c r="AB72" s="154"/>
      <c r="AC72" s="155"/>
      <c r="AD72" s="139"/>
      <c r="AE72" s="139"/>
      <c r="AF72" s="65" t="str">
        <f>IF(AC72="","","-")</f>
        <v/>
      </c>
      <c r="AG72" s="139"/>
      <c r="AH72" s="139"/>
      <c r="AI72" s="65" t="str">
        <f>IF(AG72="","","-")</f>
        <v/>
      </c>
      <c r="AJ72" s="141"/>
      <c r="AK72" s="141"/>
      <c r="AL72" s="65" t="str">
        <f>IF(AM72="","","-")</f>
        <v/>
      </c>
      <c r="AM72" s="153"/>
      <c r="AN72" s="154"/>
      <c r="AO72" s="155"/>
      <c r="AP72" s="139"/>
      <c r="AQ72" s="65" t="str">
        <f>IF(AO72="","","-")</f>
        <v/>
      </c>
      <c r="AR72" s="139"/>
      <c r="AS72" s="139"/>
      <c r="AT72" s="65" t="str">
        <f>IF(AR72="","","-")</f>
        <v/>
      </c>
      <c r="AU72" s="141"/>
      <c r="AV72" s="141"/>
      <c r="AW72" s="65" t="str">
        <f>IF(AX72="","","-")</f>
        <v/>
      </c>
      <c r="AX72" s="67"/>
    </row>
    <row r="73" spans="1:50" ht="24.75" customHeight="1" x14ac:dyDescent="0.15">
      <c r="A73" s="93" t="s">
        <v>343</v>
      </c>
      <c r="B73" s="93"/>
      <c r="C73" s="93"/>
      <c r="D73" s="93"/>
      <c r="E73" s="151">
        <v>2021</v>
      </c>
      <c r="F73" s="140"/>
      <c r="G73" s="139" t="s">
        <v>550</v>
      </c>
      <c r="H73" s="139"/>
      <c r="I73" s="139"/>
      <c r="J73" s="140">
        <v>20</v>
      </c>
      <c r="K73" s="140"/>
      <c r="L73" s="141">
        <v>105</v>
      </c>
      <c r="M73" s="141"/>
      <c r="N73" s="141"/>
      <c r="O73" s="140"/>
      <c r="P73" s="140"/>
      <c r="Q73" s="151"/>
      <c r="R73" s="140"/>
      <c r="S73" s="139"/>
      <c r="T73" s="139"/>
      <c r="U73" s="139"/>
      <c r="V73" s="140"/>
      <c r="W73" s="140"/>
      <c r="X73" s="141"/>
      <c r="Y73" s="141"/>
      <c r="Z73" s="141"/>
      <c r="AA73" s="140"/>
      <c r="AB73" s="152"/>
      <c r="AC73" s="151"/>
      <c r="AD73" s="140"/>
      <c r="AE73" s="139"/>
      <c r="AF73" s="139"/>
      <c r="AG73" s="139"/>
      <c r="AH73" s="140"/>
      <c r="AI73" s="140"/>
      <c r="AJ73" s="141"/>
      <c r="AK73" s="141"/>
      <c r="AL73" s="141"/>
      <c r="AM73" s="140"/>
      <c r="AN73" s="152"/>
      <c r="AO73" s="151"/>
      <c r="AP73" s="140"/>
      <c r="AQ73" s="139"/>
      <c r="AR73" s="139"/>
      <c r="AS73" s="139"/>
      <c r="AT73" s="140"/>
      <c r="AU73" s="140"/>
      <c r="AV73" s="141"/>
      <c r="AW73" s="141"/>
      <c r="AX73" s="67"/>
    </row>
    <row r="74" spans="1:50" ht="28.35" customHeight="1" x14ac:dyDescent="0.15">
      <c r="A74" s="142" t="s">
        <v>225</v>
      </c>
      <c r="B74" s="143"/>
      <c r="C74" s="143"/>
      <c r="D74" s="143"/>
      <c r="E74" s="143"/>
      <c r="F74" s="144"/>
      <c r="G74" s="53" t="s">
        <v>541</v>
      </c>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5"/>
    </row>
    <row r="75" spans="1:50" ht="28.35" customHeight="1" x14ac:dyDescent="0.15">
      <c r="A75" s="142"/>
      <c r="B75" s="143"/>
      <c r="C75" s="143"/>
      <c r="D75" s="143"/>
      <c r="E75" s="143"/>
      <c r="F75" s="144"/>
      <c r="G75" s="33"/>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5"/>
    </row>
    <row r="76" spans="1:50" ht="28.35" customHeight="1" x14ac:dyDescent="0.15">
      <c r="A76" s="142"/>
      <c r="B76" s="143"/>
      <c r="C76" s="143"/>
      <c r="D76" s="143"/>
      <c r="E76" s="143"/>
      <c r="F76" s="144"/>
      <c r="G76" s="33"/>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5"/>
    </row>
    <row r="77" spans="1:50" ht="28.35" customHeight="1" x14ac:dyDescent="0.15">
      <c r="A77" s="142"/>
      <c r="B77" s="143"/>
      <c r="C77" s="143"/>
      <c r="D77" s="143"/>
      <c r="E77" s="143"/>
      <c r="F77" s="144"/>
      <c r="G77" s="33"/>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5"/>
    </row>
    <row r="78" spans="1:50" ht="27.75" customHeight="1" x14ac:dyDescent="0.15">
      <c r="A78" s="142"/>
      <c r="B78" s="143"/>
      <c r="C78" s="143"/>
      <c r="D78" s="143"/>
      <c r="E78" s="143"/>
      <c r="F78" s="144"/>
      <c r="G78" s="33"/>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5"/>
    </row>
    <row r="79" spans="1:50" ht="28.35" customHeight="1" x14ac:dyDescent="0.15">
      <c r="A79" s="142"/>
      <c r="B79" s="143"/>
      <c r="C79" s="143"/>
      <c r="D79" s="143"/>
      <c r="E79" s="143"/>
      <c r="F79" s="144"/>
      <c r="G79" s="33"/>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5"/>
    </row>
    <row r="80" spans="1:50" ht="28.35" customHeight="1" x14ac:dyDescent="0.15">
      <c r="A80" s="142"/>
      <c r="B80" s="143"/>
      <c r="C80" s="143"/>
      <c r="D80" s="143"/>
      <c r="E80" s="143"/>
      <c r="F80" s="144"/>
      <c r="G80" s="33"/>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5"/>
    </row>
    <row r="81" spans="1:50" ht="27.75" customHeight="1" x14ac:dyDescent="0.15">
      <c r="A81" s="142"/>
      <c r="B81" s="143"/>
      <c r="C81" s="143"/>
      <c r="D81" s="143"/>
      <c r="E81" s="143"/>
      <c r="F81" s="144"/>
      <c r="G81" s="3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4"/>
      <c r="AI81" s="34"/>
      <c r="AJ81" s="34"/>
      <c r="AK81" s="34"/>
      <c r="AL81" s="34"/>
      <c r="AM81" s="34"/>
      <c r="AN81" s="34"/>
      <c r="AO81" s="34"/>
      <c r="AP81" s="34"/>
      <c r="AQ81" s="34"/>
      <c r="AR81" s="34"/>
      <c r="AS81" s="34"/>
      <c r="AT81" s="34"/>
      <c r="AU81" s="34"/>
      <c r="AV81" s="34"/>
      <c r="AW81" s="34"/>
      <c r="AX81" s="35"/>
    </row>
    <row r="82" spans="1:50" ht="28.35" customHeight="1" x14ac:dyDescent="0.15">
      <c r="A82" s="142"/>
      <c r="B82" s="143"/>
      <c r="C82" s="143"/>
      <c r="D82" s="143"/>
      <c r="E82" s="143"/>
      <c r="F82" s="144"/>
      <c r="G82" s="3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42"/>
      <c r="B83" s="143"/>
      <c r="C83" s="143"/>
      <c r="D83" s="143"/>
      <c r="E83" s="143"/>
      <c r="F83" s="144"/>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42"/>
      <c r="B84" s="143"/>
      <c r="C84" s="143"/>
      <c r="D84" s="143"/>
      <c r="E84" s="143"/>
      <c r="F84" s="144"/>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42"/>
      <c r="B85" s="143"/>
      <c r="C85" s="143"/>
      <c r="D85" s="143"/>
      <c r="E85" s="143"/>
      <c r="F85" s="144"/>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42"/>
      <c r="B86" s="143"/>
      <c r="C86" s="143"/>
      <c r="D86" s="143"/>
      <c r="E86" s="143"/>
      <c r="F86" s="144"/>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7.75" customHeight="1" x14ac:dyDescent="0.15">
      <c r="A87" s="142"/>
      <c r="B87" s="143"/>
      <c r="C87" s="143"/>
      <c r="D87" s="143"/>
      <c r="E87" s="143"/>
      <c r="F87" s="144"/>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42"/>
      <c r="B88" s="143"/>
      <c r="C88" s="143"/>
      <c r="D88" s="143"/>
      <c r="E88" s="143"/>
      <c r="F88" s="144"/>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42"/>
      <c r="B89" s="143"/>
      <c r="C89" s="143"/>
      <c r="D89" s="143"/>
      <c r="E89" s="143"/>
      <c r="F89" s="144"/>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42"/>
      <c r="B90" s="143"/>
      <c r="C90" s="143"/>
      <c r="D90" s="143"/>
      <c r="E90" s="143"/>
      <c r="F90" s="144"/>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52.5" customHeight="1" x14ac:dyDescent="0.15">
      <c r="A91" s="142"/>
      <c r="B91" s="143"/>
      <c r="C91" s="143"/>
      <c r="D91" s="143"/>
      <c r="E91" s="143"/>
      <c r="F91" s="144"/>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52.5" customHeight="1" x14ac:dyDescent="0.15">
      <c r="A92" s="142"/>
      <c r="B92" s="143"/>
      <c r="C92" s="143"/>
      <c r="D92" s="143"/>
      <c r="E92" s="143"/>
      <c r="F92" s="144"/>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52.5" customHeight="1" thickBot="1" x14ac:dyDescent="0.2">
      <c r="A93" s="142"/>
      <c r="B93" s="143"/>
      <c r="C93" s="143"/>
      <c r="D93" s="143"/>
      <c r="E93" s="143"/>
      <c r="F93" s="144"/>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4.75" customHeight="1" x14ac:dyDescent="0.15">
      <c r="A94" s="145" t="s">
        <v>227</v>
      </c>
      <c r="B94" s="146"/>
      <c r="C94" s="146"/>
      <c r="D94" s="146"/>
      <c r="E94" s="146"/>
      <c r="F94" s="147"/>
      <c r="G94" s="127" t="s">
        <v>593</v>
      </c>
      <c r="H94" s="128"/>
      <c r="I94" s="128"/>
      <c r="J94" s="128"/>
      <c r="K94" s="128"/>
      <c r="L94" s="128"/>
      <c r="M94" s="128"/>
      <c r="N94" s="128"/>
      <c r="O94" s="128"/>
      <c r="P94" s="128"/>
      <c r="Q94" s="128"/>
      <c r="R94" s="128"/>
      <c r="S94" s="128"/>
      <c r="T94" s="128"/>
      <c r="U94" s="128"/>
      <c r="V94" s="128"/>
      <c r="W94" s="128"/>
      <c r="X94" s="128"/>
      <c r="Y94" s="128"/>
      <c r="Z94" s="128"/>
      <c r="AA94" s="128"/>
      <c r="AB94" s="129"/>
      <c r="AC94" s="127" t="s">
        <v>594</v>
      </c>
      <c r="AD94" s="128"/>
      <c r="AE94" s="128"/>
      <c r="AF94" s="128"/>
      <c r="AG94" s="128"/>
      <c r="AH94" s="128"/>
      <c r="AI94" s="128"/>
      <c r="AJ94" s="128"/>
      <c r="AK94" s="128"/>
      <c r="AL94" s="128"/>
      <c r="AM94" s="128"/>
      <c r="AN94" s="128"/>
      <c r="AO94" s="128"/>
      <c r="AP94" s="128"/>
      <c r="AQ94" s="128"/>
      <c r="AR94" s="128"/>
      <c r="AS94" s="128"/>
      <c r="AT94" s="128"/>
      <c r="AU94" s="128"/>
      <c r="AV94" s="128"/>
      <c r="AW94" s="128"/>
      <c r="AX94" s="130"/>
    </row>
    <row r="95" spans="1:50" ht="24.75" customHeight="1" x14ac:dyDescent="0.15">
      <c r="A95" s="148"/>
      <c r="B95" s="149"/>
      <c r="C95" s="149"/>
      <c r="D95" s="149"/>
      <c r="E95" s="149"/>
      <c r="F95" s="150"/>
      <c r="G95" s="131" t="s">
        <v>15</v>
      </c>
      <c r="H95" s="132"/>
      <c r="I95" s="132"/>
      <c r="J95" s="132"/>
      <c r="K95" s="132"/>
      <c r="L95" s="133" t="s">
        <v>16</v>
      </c>
      <c r="M95" s="132"/>
      <c r="N95" s="132"/>
      <c r="O95" s="132"/>
      <c r="P95" s="132"/>
      <c r="Q95" s="132"/>
      <c r="R95" s="132"/>
      <c r="S95" s="132"/>
      <c r="T95" s="132"/>
      <c r="U95" s="132"/>
      <c r="V95" s="132"/>
      <c r="W95" s="132"/>
      <c r="X95" s="134"/>
      <c r="Y95" s="135" t="s">
        <v>17</v>
      </c>
      <c r="Z95" s="136"/>
      <c r="AA95" s="136"/>
      <c r="AB95" s="137"/>
      <c r="AC95" s="131" t="s">
        <v>15</v>
      </c>
      <c r="AD95" s="132"/>
      <c r="AE95" s="132"/>
      <c r="AF95" s="132"/>
      <c r="AG95" s="132"/>
      <c r="AH95" s="133" t="s">
        <v>16</v>
      </c>
      <c r="AI95" s="132"/>
      <c r="AJ95" s="132"/>
      <c r="AK95" s="132"/>
      <c r="AL95" s="132"/>
      <c r="AM95" s="132"/>
      <c r="AN95" s="132"/>
      <c r="AO95" s="132"/>
      <c r="AP95" s="132"/>
      <c r="AQ95" s="132"/>
      <c r="AR95" s="132"/>
      <c r="AS95" s="132"/>
      <c r="AT95" s="134"/>
      <c r="AU95" s="135" t="s">
        <v>17</v>
      </c>
      <c r="AV95" s="136"/>
      <c r="AW95" s="136"/>
      <c r="AX95" s="138"/>
    </row>
    <row r="96" spans="1:50" ht="84" customHeight="1" x14ac:dyDescent="0.15">
      <c r="A96" s="148"/>
      <c r="B96" s="149"/>
      <c r="C96" s="149"/>
      <c r="D96" s="149"/>
      <c r="E96" s="149"/>
      <c r="F96" s="150"/>
      <c r="G96" s="117" t="s">
        <v>595</v>
      </c>
      <c r="H96" s="118"/>
      <c r="I96" s="118"/>
      <c r="J96" s="118"/>
      <c r="K96" s="119"/>
      <c r="L96" s="120" t="s">
        <v>596</v>
      </c>
      <c r="M96" s="121"/>
      <c r="N96" s="121"/>
      <c r="O96" s="121"/>
      <c r="P96" s="121"/>
      <c r="Q96" s="121"/>
      <c r="R96" s="121"/>
      <c r="S96" s="121"/>
      <c r="T96" s="121"/>
      <c r="U96" s="121"/>
      <c r="V96" s="121"/>
      <c r="W96" s="121"/>
      <c r="X96" s="122"/>
      <c r="Y96" s="123">
        <v>33</v>
      </c>
      <c r="Z96" s="124"/>
      <c r="AA96" s="124"/>
      <c r="AB96" s="125"/>
      <c r="AC96" s="117" t="s">
        <v>601</v>
      </c>
      <c r="AD96" s="118"/>
      <c r="AE96" s="118"/>
      <c r="AF96" s="118"/>
      <c r="AG96" s="119"/>
      <c r="AH96" s="120" t="s">
        <v>602</v>
      </c>
      <c r="AI96" s="121"/>
      <c r="AJ96" s="121"/>
      <c r="AK96" s="121"/>
      <c r="AL96" s="121"/>
      <c r="AM96" s="121"/>
      <c r="AN96" s="121"/>
      <c r="AO96" s="121"/>
      <c r="AP96" s="121"/>
      <c r="AQ96" s="121"/>
      <c r="AR96" s="121"/>
      <c r="AS96" s="121"/>
      <c r="AT96" s="122"/>
      <c r="AU96" s="123">
        <v>25</v>
      </c>
      <c r="AV96" s="124"/>
      <c r="AW96" s="124"/>
      <c r="AX96" s="126"/>
    </row>
    <row r="97" spans="1:51" ht="24.75" customHeight="1" x14ac:dyDescent="0.15">
      <c r="A97" s="148"/>
      <c r="B97" s="149"/>
      <c r="C97" s="149"/>
      <c r="D97" s="149"/>
      <c r="E97" s="149"/>
      <c r="F97" s="150"/>
      <c r="G97" s="107" t="s">
        <v>597</v>
      </c>
      <c r="H97" s="108"/>
      <c r="I97" s="108"/>
      <c r="J97" s="108"/>
      <c r="K97" s="109"/>
      <c r="L97" s="110" t="s">
        <v>598</v>
      </c>
      <c r="M97" s="111"/>
      <c r="N97" s="111"/>
      <c r="O97" s="111"/>
      <c r="P97" s="111"/>
      <c r="Q97" s="111"/>
      <c r="R97" s="111"/>
      <c r="S97" s="111"/>
      <c r="T97" s="111"/>
      <c r="U97" s="111"/>
      <c r="V97" s="111"/>
      <c r="W97" s="111"/>
      <c r="X97" s="112"/>
      <c r="Y97" s="113">
        <v>9</v>
      </c>
      <c r="Z97" s="114"/>
      <c r="AA97" s="114"/>
      <c r="AB97" s="115"/>
      <c r="AC97" s="107" t="s">
        <v>243</v>
      </c>
      <c r="AD97" s="108"/>
      <c r="AE97" s="108"/>
      <c r="AF97" s="108"/>
      <c r="AG97" s="109"/>
      <c r="AH97" s="110" t="s">
        <v>243</v>
      </c>
      <c r="AI97" s="111"/>
      <c r="AJ97" s="111"/>
      <c r="AK97" s="111"/>
      <c r="AL97" s="111"/>
      <c r="AM97" s="111"/>
      <c r="AN97" s="111"/>
      <c r="AO97" s="111"/>
      <c r="AP97" s="111"/>
      <c r="AQ97" s="111"/>
      <c r="AR97" s="111"/>
      <c r="AS97" s="111"/>
      <c r="AT97" s="112"/>
      <c r="AU97" s="113" t="s">
        <v>243</v>
      </c>
      <c r="AV97" s="114"/>
      <c r="AW97" s="114"/>
      <c r="AX97" s="116"/>
    </row>
    <row r="98" spans="1:51" ht="24.75" customHeight="1" x14ac:dyDescent="0.15">
      <c r="A98" s="148"/>
      <c r="B98" s="149"/>
      <c r="C98" s="149"/>
      <c r="D98" s="149"/>
      <c r="E98" s="149"/>
      <c r="F98" s="150"/>
      <c r="G98" s="107" t="s">
        <v>599</v>
      </c>
      <c r="H98" s="108"/>
      <c r="I98" s="108"/>
      <c r="J98" s="108"/>
      <c r="K98" s="109"/>
      <c r="L98" s="110" t="s">
        <v>600</v>
      </c>
      <c r="M98" s="111"/>
      <c r="N98" s="111"/>
      <c r="O98" s="111"/>
      <c r="P98" s="111"/>
      <c r="Q98" s="111"/>
      <c r="R98" s="111"/>
      <c r="S98" s="111"/>
      <c r="T98" s="111"/>
      <c r="U98" s="111"/>
      <c r="V98" s="111"/>
      <c r="W98" s="111"/>
      <c r="X98" s="112"/>
      <c r="Y98" s="113">
        <v>2</v>
      </c>
      <c r="Z98" s="114"/>
      <c r="AA98" s="114"/>
      <c r="AB98" s="115"/>
      <c r="AC98" s="107" t="s">
        <v>243</v>
      </c>
      <c r="AD98" s="108"/>
      <c r="AE98" s="108"/>
      <c r="AF98" s="108"/>
      <c r="AG98" s="109"/>
      <c r="AH98" s="110" t="s">
        <v>243</v>
      </c>
      <c r="AI98" s="111"/>
      <c r="AJ98" s="111"/>
      <c r="AK98" s="111"/>
      <c r="AL98" s="111"/>
      <c r="AM98" s="111"/>
      <c r="AN98" s="111"/>
      <c r="AO98" s="111"/>
      <c r="AP98" s="111"/>
      <c r="AQ98" s="111"/>
      <c r="AR98" s="111"/>
      <c r="AS98" s="111"/>
      <c r="AT98" s="112"/>
      <c r="AU98" s="113" t="s">
        <v>243</v>
      </c>
      <c r="AV98" s="114"/>
      <c r="AW98" s="114"/>
      <c r="AX98" s="116"/>
    </row>
    <row r="99" spans="1:51" ht="24.75" customHeight="1" thickBot="1" x14ac:dyDescent="0.2">
      <c r="A99" s="148"/>
      <c r="B99" s="149"/>
      <c r="C99" s="149"/>
      <c r="D99" s="149"/>
      <c r="E99" s="149"/>
      <c r="F99" s="150"/>
      <c r="G99" s="98" t="s">
        <v>18</v>
      </c>
      <c r="H99" s="99"/>
      <c r="I99" s="99"/>
      <c r="J99" s="99"/>
      <c r="K99" s="99"/>
      <c r="L99" s="100"/>
      <c r="M99" s="101"/>
      <c r="N99" s="101"/>
      <c r="O99" s="101"/>
      <c r="P99" s="101"/>
      <c r="Q99" s="101"/>
      <c r="R99" s="101"/>
      <c r="S99" s="101"/>
      <c r="T99" s="101"/>
      <c r="U99" s="101"/>
      <c r="V99" s="101"/>
      <c r="W99" s="101"/>
      <c r="X99" s="102"/>
      <c r="Y99" s="103">
        <f>SUM(Y96:AB98)</f>
        <v>44</v>
      </c>
      <c r="Z99" s="104"/>
      <c r="AA99" s="104"/>
      <c r="AB99" s="105"/>
      <c r="AC99" s="98" t="s">
        <v>18</v>
      </c>
      <c r="AD99" s="99"/>
      <c r="AE99" s="99"/>
      <c r="AF99" s="99"/>
      <c r="AG99" s="99"/>
      <c r="AH99" s="100"/>
      <c r="AI99" s="101"/>
      <c r="AJ99" s="101"/>
      <c r="AK99" s="101"/>
      <c r="AL99" s="101"/>
      <c r="AM99" s="101"/>
      <c r="AN99" s="101"/>
      <c r="AO99" s="101"/>
      <c r="AP99" s="101"/>
      <c r="AQ99" s="101"/>
      <c r="AR99" s="101"/>
      <c r="AS99" s="101"/>
      <c r="AT99" s="102"/>
      <c r="AU99" s="103">
        <f>SUM(AU96:AX98)</f>
        <v>25</v>
      </c>
      <c r="AV99" s="104"/>
      <c r="AW99" s="104"/>
      <c r="AX99" s="106"/>
    </row>
    <row r="100" spans="1:51" ht="24.75" customHeight="1" x14ac:dyDescent="0.15">
      <c r="A100" s="148"/>
      <c r="B100" s="149"/>
      <c r="C100" s="149"/>
      <c r="D100" s="149"/>
      <c r="E100" s="149"/>
      <c r="F100" s="150"/>
      <c r="G100" s="127" t="s">
        <v>603</v>
      </c>
      <c r="H100" s="128"/>
      <c r="I100" s="128"/>
      <c r="J100" s="128"/>
      <c r="K100" s="128"/>
      <c r="L100" s="128"/>
      <c r="M100" s="128"/>
      <c r="N100" s="128"/>
      <c r="O100" s="128"/>
      <c r="P100" s="128"/>
      <c r="Q100" s="128"/>
      <c r="R100" s="128"/>
      <c r="S100" s="128"/>
      <c r="T100" s="128"/>
      <c r="U100" s="128"/>
      <c r="V100" s="128"/>
      <c r="W100" s="128"/>
      <c r="X100" s="128"/>
      <c r="Y100" s="128"/>
      <c r="Z100" s="128"/>
      <c r="AA100" s="128"/>
      <c r="AB100" s="129"/>
      <c r="AC100" s="127" t="s">
        <v>604</v>
      </c>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30"/>
      <c r="AY100">
        <f>COUNTA($G$102,$AC$102)</f>
        <v>2</v>
      </c>
    </row>
    <row r="101" spans="1:51" ht="24.75" customHeight="1" x14ac:dyDescent="0.15">
      <c r="A101" s="148"/>
      <c r="B101" s="149"/>
      <c r="C101" s="149"/>
      <c r="D101" s="149"/>
      <c r="E101" s="149"/>
      <c r="F101" s="150"/>
      <c r="G101" s="131" t="s">
        <v>15</v>
      </c>
      <c r="H101" s="132"/>
      <c r="I101" s="132"/>
      <c r="J101" s="132"/>
      <c r="K101" s="132"/>
      <c r="L101" s="133" t="s">
        <v>16</v>
      </c>
      <c r="M101" s="132"/>
      <c r="N101" s="132"/>
      <c r="O101" s="132"/>
      <c r="P101" s="132"/>
      <c r="Q101" s="132"/>
      <c r="R101" s="132"/>
      <c r="S101" s="132"/>
      <c r="T101" s="132"/>
      <c r="U101" s="132"/>
      <c r="V101" s="132"/>
      <c r="W101" s="132"/>
      <c r="X101" s="134"/>
      <c r="Y101" s="135" t="s">
        <v>17</v>
      </c>
      <c r="Z101" s="136"/>
      <c r="AA101" s="136"/>
      <c r="AB101" s="137"/>
      <c r="AC101" s="131" t="s">
        <v>15</v>
      </c>
      <c r="AD101" s="132"/>
      <c r="AE101" s="132"/>
      <c r="AF101" s="132"/>
      <c r="AG101" s="132"/>
      <c r="AH101" s="133" t="s">
        <v>16</v>
      </c>
      <c r="AI101" s="132"/>
      <c r="AJ101" s="132"/>
      <c r="AK101" s="132"/>
      <c r="AL101" s="132"/>
      <c r="AM101" s="132"/>
      <c r="AN101" s="132"/>
      <c r="AO101" s="132"/>
      <c r="AP101" s="132"/>
      <c r="AQ101" s="132"/>
      <c r="AR101" s="132"/>
      <c r="AS101" s="132"/>
      <c r="AT101" s="134"/>
      <c r="AU101" s="135" t="s">
        <v>17</v>
      </c>
      <c r="AV101" s="136"/>
      <c r="AW101" s="136"/>
      <c r="AX101" s="138"/>
      <c r="AY101">
        <f>$AY$100</f>
        <v>2</v>
      </c>
    </row>
    <row r="102" spans="1:51" ht="77.25" customHeight="1" x14ac:dyDescent="0.15">
      <c r="A102" s="148"/>
      <c r="B102" s="149"/>
      <c r="C102" s="149"/>
      <c r="D102" s="149"/>
      <c r="E102" s="149"/>
      <c r="F102" s="150"/>
      <c r="G102" s="117" t="s">
        <v>601</v>
      </c>
      <c r="H102" s="118"/>
      <c r="I102" s="118"/>
      <c r="J102" s="118"/>
      <c r="K102" s="119"/>
      <c r="L102" s="120" t="s">
        <v>626</v>
      </c>
      <c r="M102" s="121"/>
      <c r="N102" s="121"/>
      <c r="O102" s="121"/>
      <c r="P102" s="121"/>
      <c r="Q102" s="121"/>
      <c r="R102" s="121"/>
      <c r="S102" s="121"/>
      <c r="T102" s="121"/>
      <c r="U102" s="121"/>
      <c r="V102" s="121"/>
      <c r="W102" s="121"/>
      <c r="X102" s="122"/>
      <c r="Y102" s="123">
        <v>3</v>
      </c>
      <c r="Z102" s="124"/>
      <c r="AA102" s="124"/>
      <c r="AB102" s="125"/>
      <c r="AC102" s="117" t="s">
        <v>605</v>
      </c>
      <c r="AD102" s="118"/>
      <c r="AE102" s="118"/>
      <c r="AF102" s="118"/>
      <c r="AG102" s="119"/>
      <c r="AH102" s="120" t="s">
        <v>602</v>
      </c>
      <c r="AI102" s="121"/>
      <c r="AJ102" s="121"/>
      <c r="AK102" s="121"/>
      <c r="AL102" s="121"/>
      <c r="AM102" s="121"/>
      <c r="AN102" s="121"/>
      <c r="AO102" s="121"/>
      <c r="AP102" s="121"/>
      <c r="AQ102" s="121"/>
      <c r="AR102" s="121"/>
      <c r="AS102" s="121"/>
      <c r="AT102" s="122"/>
      <c r="AU102" s="123">
        <v>25</v>
      </c>
      <c r="AV102" s="124"/>
      <c r="AW102" s="124"/>
      <c r="AX102" s="126"/>
      <c r="AY102">
        <f>$AY$100</f>
        <v>2</v>
      </c>
    </row>
    <row r="103" spans="1:51" ht="24.75" customHeight="1" thickBot="1" x14ac:dyDescent="0.2">
      <c r="A103" s="148"/>
      <c r="B103" s="149"/>
      <c r="C103" s="149"/>
      <c r="D103" s="149"/>
      <c r="E103" s="149"/>
      <c r="F103" s="150"/>
      <c r="G103" s="98" t="s">
        <v>18</v>
      </c>
      <c r="H103" s="99"/>
      <c r="I103" s="99"/>
      <c r="J103" s="99"/>
      <c r="K103" s="99"/>
      <c r="L103" s="100"/>
      <c r="M103" s="101"/>
      <c r="N103" s="101"/>
      <c r="O103" s="101"/>
      <c r="P103" s="101"/>
      <c r="Q103" s="101"/>
      <c r="R103" s="101"/>
      <c r="S103" s="101"/>
      <c r="T103" s="101"/>
      <c r="U103" s="101"/>
      <c r="V103" s="101"/>
      <c r="W103" s="101"/>
      <c r="X103" s="102"/>
      <c r="Y103" s="103">
        <f>SUM(Y102:AB102)</f>
        <v>3</v>
      </c>
      <c r="Z103" s="104"/>
      <c r="AA103" s="104"/>
      <c r="AB103" s="105"/>
      <c r="AC103" s="98" t="s">
        <v>18</v>
      </c>
      <c r="AD103" s="99"/>
      <c r="AE103" s="99"/>
      <c r="AF103" s="99"/>
      <c r="AG103" s="99"/>
      <c r="AH103" s="100"/>
      <c r="AI103" s="101"/>
      <c r="AJ103" s="101"/>
      <c r="AK103" s="101"/>
      <c r="AL103" s="101"/>
      <c r="AM103" s="101"/>
      <c r="AN103" s="101"/>
      <c r="AO103" s="101"/>
      <c r="AP103" s="101"/>
      <c r="AQ103" s="101"/>
      <c r="AR103" s="101"/>
      <c r="AS103" s="101"/>
      <c r="AT103" s="102"/>
      <c r="AU103" s="103">
        <f>SUM(AU102:AX102)</f>
        <v>25</v>
      </c>
      <c r="AV103" s="104"/>
      <c r="AW103" s="104"/>
      <c r="AX103" s="106"/>
      <c r="AY103">
        <f>$AY$100</f>
        <v>2</v>
      </c>
    </row>
    <row r="104" spans="1:51" ht="24.75" customHeight="1" x14ac:dyDescent="0.15">
      <c r="A104" s="148"/>
      <c r="B104" s="149"/>
      <c r="C104" s="149"/>
      <c r="D104" s="149"/>
      <c r="E104" s="149"/>
      <c r="F104" s="150"/>
      <c r="G104" s="127" t="s">
        <v>606</v>
      </c>
      <c r="H104" s="128"/>
      <c r="I104" s="128"/>
      <c r="J104" s="128"/>
      <c r="K104" s="128"/>
      <c r="L104" s="128"/>
      <c r="M104" s="128"/>
      <c r="N104" s="128"/>
      <c r="O104" s="128"/>
      <c r="P104" s="128"/>
      <c r="Q104" s="128"/>
      <c r="R104" s="128"/>
      <c r="S104" s="128"/>
      <c r="T104" s="128"/>
      <c r="U104" s="128"/>
      <c r="V104" s="128"/>
      <c r="W104" s="128"/>
      <c r="X104" s="128"/>
      <c r="Y104" s="128"/>
      <c r="Z104" s="128"/>
      <c r="AA104" s="128"/>
      <c r="AB104" s="129"/>
      <c r="AC104" s="127" t="s">
        <v>243</v>
      </c>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30"/>
      <c r="AY104">
        <f>COUNTA($G$106,$AC$106)</f>
        <v>2</v>
      </c>
    </row>
    <row r="105" spans="1:51" ht="24.75" customHeight="1" x14ac:dyDescent="0.15">
      <c r="A105" s="148"/>
      <c r="B105" s="149"/>
      <c r="C105" s="149"/>
      <c r="D105" s="149"/>
      <c r="E105" s="149"/>
      <c r="F105" s="150"/>
      <c r="G105" s="131" t="s">
        <v>15</v>
      </c>
      <c r="H105" s="132"/>
      <c r="I105" s="132"/>
      <c r="J105" s="132"/>
      <c r="K105" s="132"/>
      <c r="L105" s="133" t="s">
        <v>16</v>
      </c>
      <c r="M105" s="132"/>
      <c r="N105" s="132"/>
      <c r="O105" s="132"/>
      <c r="P105" s="132"/>
      <c r="Q105" s="132"/>
      <c r="R105" s="132"/>
      <c r="S105" s="132"/>
      <c r="T105" s="132"/>
      <c r="U105" s="132"/>
      <c r="V105" s="132"/>
      <c r="W105" s="132"/>
      <c r="X105" s="134"/>
      <c r="Y105" s="135" t="s">
        <v>17</v>
      </c>
      <c r="Z105" s="136"/>
      <c r="AA105" s="136"/>
      <c r="AB105" s="137"/>
      <c r="AC105" s="131" t="s">
        <v>15</v>
      </c>
      <c r="AD105" s="132"/>
      <c r="AE105" s="132"/>
      <c r="AF105" s="132"/>
      <c r="AG105" s="132"/>
      <c r="AH105" s="133" t="s">
        <v>16</v>
      </c>
      <c r="AI105" s="132"/>
      <c r="AJ105" s="132"/>
      <c r="AK105" s="132"/>
      <c r="AL105" s="132"/>
      <c r="AM105" s="132"/>
      <c r="AN105" s="132"/>
      <c r="AO105" s="132"/>
      <c r="AP105" s="132"/>
      <c r="AQ105" s="132"/>
      <c r="AR105" s="132"/>
      <c r="AS105" s="132"/>
      <c r="AT105" s="134"/>
      <c r="AU105" s="135" t="s">
        <v>17</v>
      </c>
      <c r="AV105" s="136"/>
      <c r="AW105" s="136"/>
      <c r="AX105" s="138"/>
      <c r="AY105">
        <f>$AY$104</f>
        <v>2</v>
      </c>
    </row>
    <row r="106" spans="1:51" ht="43.5" customHeight="1" x14ac:dyDescent="0.15">
      <c r="A106" s="148"/>
      <c r="B106" s="149"/>
      <c r="C106" s="149"/>
      <c r="D106" s="149"/>
      <c r="E106" s="149"/>
      <c r="F106" s="150"/>
      <c r="G106" s="117" t="s">
        <v>607</v>
      </c>
      <c r="H106" s="118"/>
      <c r="I106" s="118"/>
      <c r="J106" s="118"/>
      <c r="K106" s="119"/>
      <c r="L106" s="120" t="s">
        <v>627</v>
      </c>
      <c r="M106" s="121"/>
      <c r="N106" s="121"/>
      <c r="O106" s="121"/>
      <c r="P106" s="121"/>
      <c r="Q106" s="121"/>
      <c r="R106" s="121"/>
      <c r="S106" s="121"/>
      <c r="T106" s="121"/>
      <c r="U106" s="121"/>
      <c r="V106" s="121"/>
      <c r="W106" s="121"/>
      <c r="X106" s="122"/>
      <c r="Y106" s="123">
        <v>3</v>
      </c>
      <c r="Z106" s="124"/>
      <c r="AA106" s="124"/>
      <c r="AB106" s="125"/>
      <c r="AC106" s="117" t="s">
        <v>243</v>
      </c>
      <c r="AD106" s="118"/>
      <c r="AE106" s="118"/>
      <c r="AF106" s="118"/>
      <c r="AG106" s="119"/>
      <c r="AH106" s="120" t="s">
        <v>243</v>
      </c>
      <c r="AI106" s="121"/>
      <c r="AJ106" s="121"/>
      <c r="AK106" s="121"/>
      <c r="AL106" s="121"/>
      <c r="AM106" s="121"/>
      <c r="AN106" s="121"/>
      <c r="AO106" s="121"/>
      <c r="AP106" s="121"/>
      <c r="AQ106" s="121"/>
      <c r="AR106" s="121"/>
      <c r="AS106" s="121"/>
      <c r="AT106" s="122"/>
      <c r="AU106" s="123" t="s">
        <v>574</v>
      </c>
      <c r="AV106" s="124"/>
      <c r="AW106" s="124"/>
      <c r="AX106" s="126"/>
      <c r="AY106">
        <f>$AY$104</f>
        <v>2</v>
      </c>
    </row>
    <row r="107" spans="1:51" ht="24.75" customHeight="1" x14ac:dyDescent="0.15">
      <c r="A107" s="148"/>
      <c r="B107" s="149"/>
      <c r="C107" s="149"/>
      <c r="D107" s="149"/>
      <c r="E107" s="149"/>
      <c r="F107" s="150"/>
      <c r="G107" s="98" t="s">
        <v>18</v>
      </c>
      <c r="H107" s="99"/>
      <c r="I107" s="99"/>
      <c r="J107" s="99"/>
      <c r="K107" s="99"/>
      <c r="L107" s="100"/>
      <c r="M107" s="101"/>
      <c r="N107" s="101"/>
      <c r="O107" s="101"/>
      <c r="P107" s="101"/>
      <c r="Q107" s="101"/>
      <c r="R107" s="101"/>
      <c r="S107" s="101"/>
      <c r="T107" s="101"/>
      <c r="U107" s="101"/>
      <c r="V107" s="101"/>
      <c r="W107" s="101"/>
      <c r="X107" s="102"/>
      <c r="Y107" s="103">
        <f>SUM(Y106:AB106)</f>
        <v>3</v>
      </c>
      <c r="Z107" s="104"/>
      <c r="AA107" s="104"/>
      <c r="AB107" s="105"/>
      <c r="AC107" s="98" t="s">
        <v>18</v>
      </c>
      <c r="AD107" s="99"/>
      <c r="AE107" s="99"/>
      <c r="AF107" s="99"/>
      <c r="AG107" s="99"/>
      <c r="AH107" s="100"/>
      <c r="AI107" s="101"/>
      <c r="AJ107" s="101"/>
      <c r="AK107" s="101"/>
      <c r="AL107" s="101"/>
      <c r="AM107" s="101"/>
      <c r="AN107" s="101"/>
      <c r="AO107" s="101"/>
      <c r="AP107" s="101"/>
      <c r="AQ107" s="101"/>
      <c r="AR107" s="101"/>
      <c r="AS107" s="101"/>
      <c r="AT107" s="102"/>
      <c r="AU107" s="103">
        <f>SUM(AU106:AX106)</f>
        <v>0</v>
      </c>
      <c r="AV107" s="104"/>
      <c r="AW107" s="104"/>
      <c r="AX107" s="106"/>
      <c r="AY107">
        <f>$AY$104</f>
        <v>2</v>
      </c>
    </row>
    <row r="108" spans="1:51" ht="24.75" customHeight="1" x14ac:dyDescent="0.15">
      <c r="A108" s="4"/>
      <c r="B108" s="4"/>
      <c r="C108" s="4"/>
      <c r="D108" s="4"/>
      <c r="E108" s="4"/>
      <c r="F108" s="4"/>
      <c r="G108" s="7"/>
      <c r="H108" s="7"/>
      <c r="I108" s="7"/>
      <c r="J108" s="7"/>
      <c r="K108" s="7"/>
      <c r="L108" s="3"/>
      <c r="M108" s="7"/>
      <c r="N108" s="7"/>
      <c r="O108" s="7"/>
      <c r="P108" s="7"/>
      <c r="Q108" s="7"/>
      <c r="R108" s="7"/>
      <c r="S108" s="7"/>
      <c r="T108" s="7"/>
      <c r="U108" s="7"/>
      <c r="V108" s="7"/>
      <c r="W108" s="7"/>
      <c r="X108" s="7"/>
      <c r="Y108" s="8"/>
      <c r="Z108" s="8"/>
      <c r="AA108" s="8"/>
      <c r="AB108" s="8"/>
      <c r="AC108" s="7"/>
      <c r="AD108" s="7"/>
      <c r="AE108" s="7"/>
      <c r="AF108" s="7"/>
      <c r="AG108" s="7"/>
      <c r="AH108" s="3"/>
      <c r="AI108" s="7"/>
      <c r="AJ108" s="7"/>
      <c r="AK108" s="7"/>
      <c r="AL108" s="7"/>
      <c r="AM108" s="7"/>
      <c r="AN108" s="7"/>
      <c r="AO108" s="7"/>
      <c r="AP108" s="7"/>
      <c r="AQ108" s="7"/>
      <c r="AR108" s="7"/>
      <c r="AS108" s="7"/>
      <c r="AT108" s="7"/>
      <c r="AU108" s="8"/>
      <c r="AV108" s="8"/>
      <c r="AW108" s="8"/>
      <c r="AX108" s="8"/>
    </row>
    <row r="109" spans="1:51" ht="24.75" customHeight="1" x14ac:dyDescent="0.15"/>
    <row r="110" spans="1:51" ht="24.75" customHeight="1" x14ac:dyDescent="0.15">
      <c r="A110" s="9"/>
      <c r="B110" s="1" t="s">
        <v>26</v>
      </c>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c r="AO110" s="9"/>
      <c r="AP110" s="9"/>
      <c r="AQ110" s="9"/>
      <c r="AR110" s="9"/>
      <c r="AS110" s="9"/>
      <c r="AT110" s="9"/>
      <c r="AU110" s="9"/>
      <c r="AV110" s="9"/>
      <c r="AW110" s="9"/>
      <c r="AX110" s="9"/>
    </row>
    <row r="111" spans="1:51" ht="24.75" customHeight="1" x14ac:dyDescent="0.15">
      <c r="A111" s="9"/>
      <c r="B111" s="36" t="s">
        <v>208</v>
      </c>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row>
    <row r="112" spans="1:51" ht="59.25" customHeight="1" x14ac:dyDescent="0.15">
      <c r="A112" s="92"/>
      <c r="B112" s="92"/>
      <c r="C112" s="92" t="s">
        <v>24</v>
      </c>
      <c r="D112" s="92"/>
      <c r="E112" s="92"/>
      <c r="F112" s="92"/>
      <c r="G112" s="92"/>
      <c r="H112" s="92"/>
      <c r="I112" s="92"/>
      <c r="J112" s="85" t="s">
        <v>175</v>
      </c>
      <c r="K112" s="93"/>
      <c r="L112" s="93"/>
      <c r="M112" s="93"/>
      <c r="N112" s="93"/>
      <c r="O112" s="93"/>
      <c r="P112" s="94" t="s">
        <v>25</v>
      </c>
      <c r="Q112" s="94"/>
      <c r="R112" s="94"/>
      <c r="S112" s="94"/>
      <c r="T112" s="94"/>
      <c r="U112" s="94"/>
      <c r="V112" s="94"/>
      <c r="W112" s="94"/>
      <c r="X112" s="94"/>
      <c r="Y112" s="95" t="s">
        <v>174</v>
      </c>
      <c r="Z112" s="96"/>
      <c r="AA112" s="96"/>
      <c r="AB112" s="96"/>
      <c r="AC112" s="85" t="s">
        <v>200</v>
      </c>
      <c r="AD112" s="85"/>
      <c r="AE112" s="85"/>
      <c r="AF112" s="85"/>
      <c r="AG112" s="85"/>
      <c r="AH112" s="95" t="s">
        <v>213</v>
      </c>
      <c r="AI112" s="92"/>
      <c r="AJ112" s="92"/>
      <c r="AK112" s="92"/>
      <c r="AL112" s="92" t="s">
        <v>19</v>
      </c>
      <c r="AM112" s="92"/>
      <c r="AN112" s="92"/>
      <c r="AO112" s="97"/>
      <c r="AP112" s="86" t="s">
        <v>176</v>
      </c>
      <c r="AQ112" s="86"/>
      <c r="AR112" s="86"/>
      <c r="AS112" s="86"/>
      <c r="AT112" s="86"/>
      <c r="AU112" s="86"/>
      <c r="AV112" s="86"/>
      <c r="AW112" s="86"/>
      <c r="AX112" s="86"/>
    </row>
    <row r="113" spans="1:51" ht="51" customHeight="1" x14ac:dyDescent="0.15">
      <c r="A113" s="78">
        <v>1</v>
      </c>
      <c r="B113" s="78">
        <v>1</v>
      </c>
      <c r="C113" s="88" t="s">
        <v>608</v>
      </c>
      <c r="D113" s="87"/>
      <c r="E113" s="87"/>
      <c r="F113" s="87"/>
      <c r="G113" s="87"/>
      <c r="H113" s="87"/>
      <c r="I113" s="87"/>
      <c r="J113" s="79">
        <v>2360005000180</v>
      </c>
      <c r="K113" s="80"/>
      <c r="L113" s="80"/>
      <c r="M113" s="80"/>
      <c r="N113" s="80"/>
      <c r="O113" s="80"/>
      <c r="P113" s="89" t="s">
        <v>609</v>
      </c>
      <c r="Q113" s="81"/>
      <c r="R113" s="81"/>
      <c r="S113" s="81"/>
      <c r="T113" s="81"/>
      <c r="U113" s="81"/>
      <c r="V113" s="81"/>
      <c r="W113" s="81"/>
      <c r="X113" s="81"/>
      <c r="Y113" s="82">
        <v>44</v>
      </c>
      <c r="Z113" s="83"/>
      <c r="AA113" s="83"/>
      <c r="AB113" s="84"/>
      <c r="AC113" s="69" t="s">
        <v>610</v>
      </c>
      <c r="AD113" s="70"/>
      <c r="AE113" s="70"/>
      <c r="AF113" s="70"/>
      <c r="AG113" s="70"/>
      <c r="AH113" s="90" t="s">
        <v>243</v>
      </c>
      <c r="AI113" s="91"/>
      <c r="AJ113" s="91"/>
      <c r="AK113" s="91"/>
      <c r="AL113" s="71" t="s">
        <v>243</v>
      </c>
      <c r="AM113" s="72"/>
      <c r="AN113" s="72"/>
      <c r="AO113" s="73"/>
      <c r="AP113" s="74" t="s">
        <v>243</v>
      </c>
      <c r="AQ113" s="74"/>
      <c r="AR113" s="74"/>
      <c r="AS113" s="74"/>
      <c r="AT113" s="74"/>
      <c r="AU113" s="74"/>
      <c r="AV113" s="74"/>
      <c r="AW113" s="74"/>
      <c r="AX113" s="74"/>
    </row>
    <row r="114" spans="1:51" ht="24.75" customHeight="1" x14ac:dyDescent="0.15">
      <c r="A114" s="40"/>
      <c r="B114" s="40"/>
      <c r="C114" s="40"/>
      <c r="D114" s="40"/>
      <c r="E114" s="40"/>
      <c r="F114" s="40"/>
      <c r="G114" s="40"/>
      <c r="H114" s="40"/>
      <c r="I114" s="40"/>
      <c r="J114" s="41"/>
      <c r="K114" s="41"/>
      <c r="L114" s="41"/>
      <c r="M114" s="41"/>
      <c r="N114" s="41"/>
      <c r="O114" s="41"/>
      <c r="P114" s="42"/>
      <c r="Q114" s="42"/>
      <c r="R114" s="42"/>
      <c r="S114" s="42"/>
      <c r="T114" s="42"/>
      <c r="U114" s="42"/>
      <c r="V114" s="42"/>
      <c r="W114" s="42"/>
      <c r="X114" s="42"/>
      <c r="Y114" s="43"/>
      <c r="Z114" s="43"/>
      <c r="AA114" s="43"/>
      <c r="AB114" s="43"/>
      <c r="AC114" s="43"/>
      <c r="AD114" s="43"/>
      <c r="AE114" s="43"/>
      <c r="AF114" s="43"/>
      <c r="AG114" s="43"/>
      <c r="AH114" s="43"/>
      <c r="AI114" s="43"/>
      <c r="AJ114" s="43"/>
      <c r="AK114" s="43"/>
      <c r="AL114" s="43"/>
      <c r="AM114" s="43"/>
      <c r="AN114" s="43"/>
      <c r="AO114" s="43"/>
      <c r="AP114" s="42"/>
      <c r="AQ114" s="42"/>
      <c r="AR114" s="42"/>
      <c r="AS114" s="42"/>
      <c r="AT114" s="42"/>
      <c r="AU114" s="42"/>
      <c r="AV114" s="42"/>
      <c r="AW114" s="42"/>
      <c r="AX114" s="42"/>
      <c r="AY114">
        <f>COUNTA($C$117)</f>
        <v>1</v>
      </c>
    </row>
    <row r="115" spans="1:51" ht="24.75" customHeight="1" x14ac:dyDescent="0.15">
      <c r="A115" s="40"/>
      <c r="B115" s="44" t="s">
        <v>159</v>
      </c>
      <c r="C115" s="40"/>
      <c r="D115" s="40"/>
      <c r="E115" s="40"/>
      <c r="F115" s="40"/>
      <c r="G115" s="40"/>
      <c r="H115" s="40"/>
      <c r="I115" s="40"/>
      <c r="J115" s="40"/>
      <c r="K115" s="40"/>
      <c r="L115" s="40"/>
      <c r="M115" s="40"/>
      <c r="N115" s="40"/>
      <c r="O115" s="40"/>
      <c r="P115" s="45"/>
      <c r="Q115" s="45"/>
      <c r="R115" s="45"/>
      <c r="S115" s="45"/>
      <c r="T115" s="45"/>
      <c r="U115" s="45"/>
      <c r="V115" s="45"/>
      <c r="W115" s="45"/>
      <c r="X115" s="45"/>
      <c r="Y115" s="46"/>
      <c r="Z115" s="46"/>
      <c r="AA115" s="46"/>
      <c r="AB115" s="46"/>
      <c r="AC115" s="46"/>
      <c r="AD115" s="46"/>
      <c r="AE115" s="46"/>
      <c r="AF115" s="46"/>
      <c r="AG115" s="46"/>
      <c r="AH115" s="46"/>
      <c r="AI115" s="46"/>
      <c r="AJ115" s="46"/>
      <c r="AK115" s="46"/>
      <c r="AL115" s="46"/>
      <c r="AM115" s="46"/>
      <c r="AN115" s="46"/>
      <c r="AO115" s="46"/>
      <c r="AP115" s="45"/>
      <c r="AQ115" s="45"/>
      <c r="AR115" s="45"/>
      <c r="AS115" s="45"/>
      <c r="AT115" s="45"/>
      <c r="AU115" s="45"/>
      <c r="AV115" s="45"/>
      <c r="AW115" s="45"/>
      <c r="AX115" s="45"/>
      <c r="AY115">
        <f>$AY$114</f>
        <v>1</v>
      </c>
    </row>
    <row r="116" spans="1:51" ht="59.25" customHeight="1" x14ac:dyDescent="0.15">
      <c r="A116" s="92"/>
      <c r="B116" s="92"/>
      <c r="C116" s="92" t="s">
        <v>24</v>
      </c>
      <c r="D116" s="92"/>
      <c r="E116" s="92"/>
      <c r="F116" s="92"/>
      <c r="G116" s="92"/>
      <c r="H116" s="92"/>
      <c r="I116" s="92"/>
      <c r="J116" s="85" t="s">
        <v>175</v>
      </c>
      <c r="K116" s="93"/>
      <c r="L116" s="93"/>
      <c r="M116" s="93"/>
      <c r="N116" s="93"/>
      <c r="O116" s="93"/>
      <c r="P116" s="94" t="s">
        <v>25</v>
      </c>
      <c r="Q116" s="94"/>
      <c r="R116" s="94"/>
      <c r="S116" s="94"/>
      <c r="T116" s="94"/>
      <c r="U116" s="94"/>
      <c r="V116" s="94"/>
      <c r="W116" s="94"/>
      <c r="X116" s="94"/>
      <c r="Y116" s="95" t="s">
        <v>174</v>
      </c>
      <c r="Z116" s="96"/>
      <c r="AA116" s="96"/>
      <c r="AB116" s="96"/>
      <c r="AC116" s="85" t="s">
        <v>200</v>
      </c>
      <c r="AD116" s="85"/>
      <c r="AE116" s="85"/>
      <c r="AF116" s="85"/>
      <c r="AG116" s="85"/>
      <c r="AH116" s="95" t="s">
        <v>213</v>
      </c>
      <c r="AI116" s="92"/>
      <c r="AJ116" s="92"/>
      <c r="AK116" s="92"/>
      <c r="AL116" s="92" t="s">
        <v>19</v>
      </c>
      <c r="AM116" s="92"/>
      <c r="AN116" s="92"/>
      <c r="AO116" s="97"/>
      <c r="AP116" s="86" t="s">
        <v>176</v>
      </c>
      <c r="AQ116" s="86"/>
      <c r="AR116" s="86"/>
      <c r="AS116" s="86"/>
      <c r="AT116" s="86"/>
      <c r="AU116" s="86"/>
      <c r="AV116" s="86"/>
      <c r="AW116" s="86"/>
      <c r="AX116" s="86"/>
      <c r="AY116">
        <f>$AY$114</f>
        <v>1</v>
      </c>
    </row>
    <row r="117" spans="1:51" ht="30" customHeight="1" x14ac:dyDescent="0.15">
      <c r="A117" s="78">
        <v>1</v>
      </c>
      <c r="B117" s="78">
        <v>1</v>
      </c>
      <c r="C117" s="88" t="s">
        <v>611</v>
      </c>
      <c r="D117" s="87"/>
      <c r="E117" s="87"/>
      <c r="F117" s="87"/>
      <c r="G117" s="87"/>
      <c r="H117" s="87"/>
      <c r="I117" s="87"/>
      <c r="J117" s="79">
        <v>1000020470007</v>
      </c>
      <c r="K117" s="80"/>
      <c r="L117" s="80"/>
      <c r="M117" s="80"/>
      <c r="N117" s="80"/>
      <c r="O117" s="80"/>
      <c r="P117" s="89" t="s">
        <v>612</v>
      </c>
      <c r="Q117" s="81"/>
      <c r="R117" s="81"/>
      <c r="S117" s="81"/>
      <c r="T117" s="81"/>
      <c r="U117" s="81"/>
      <c r="V117" s="81"/>
      <c r="W117" s="81"/>
      <c r="X117" s="81"/>
      <c r="Y117" s="82">
        <v>25</v>
      </c>
      <c r="Z117" s="83"/>
      <c r="AA117" s="83"/>
      <c r="AB117" s="84"/>
      <c r="AC117" s="69" t="s">
        <v>610</v>
      </c>
      <c r="AD117" s="70"/>
      <c r="AE117" s="70"/>
      <c r="AF117" s="70"/>
      <c r="AG117" s="70"/>
      <c r="AH117" s="90" t="s">
        <v>243</v>
      </c>
      <c r="AI117" s="91"/>
      <c r="AJ117" s="91"/>
      <c r="AK117" s="91"/>
      <c r="AL117" s="71" t="s">
        <v>243</v>
      </c>
      <c r="AM117" s="72"/>
      <c r="AN117" s="72"/>
      <c r="AO117" s="73"/>
      <c r="AP117" s="74" t="s">
        <v>243</v>
      </c>
      <c r="AQ117" s="74"/>
      <c r="AR117" s="74"/>
      <c r="AS117" s="74"/>
      <c r="AT117" s="74"/>
      <c r="AU117" s="74"/>
      <c r="AV117" s="74"/>
      <c r="AW117" s="74"/>
      <c r="AX117" s="74"/>
      <c r="AY117">
        <f>$AY$114</f>
        <v>1</v>
      </c>
    </row>
    <row r="118" spans="1:51" ht="24.75" customHeight="1" x14ac:dyDescent="0.15">
      <c r="A118" s="47"/>
      <c r="B118" s="47"/>
      <c r="C118" s="47"/>
      <c r="D118" s="47"/>
      <c r="E118" s="47"/>
      <c r="F118" s="47"/>
      <c r="G118" s="47"/>
      <c r="H118" s="47"/>
      <c r="I118" s="47"/>
      <c r="J118" s="47"/>
      <c r="K118" s="47"/>
      <c r="L118" s="47"/>
      <c r="M118" s="47"/>
      <c r="N118" s="47"/>
      <c r="O118" s="47"/>
      <c r="P118" s="48"/>
      <c r="Q118" s="48"/>
      <c r="R118" s="48"/>
      <c r="S118" s="48"/>
      <c r="T118" s="48"/>
      <c r="U118" s="48"/>
      <c r="V118" s="48"/>
      <c r="W118" s="48"/>
      <c r="X118" s="48"/>
      <c r="Y118" s="49"/>
      <c r="Z118" s="49"/>
      <c r="AA118" s="49"/>
      <c r="AB118" s="49"/>
      <c r="AC118" s="49"/>
      <c r="AD118" s="49"/>
      <c r="AE118" s="49"/>
      <c r="AF118" s="49"/>
      <c r="AG118" s="49"/>
      <c r="AH118" s="49"/>
      <c r="AI118" s="49"/>
      <c r="AJ118" s="49"/>
      <c r="AK118" s="49"/>
      <c r="AL118" s="49"/>
      <c r="AM118" s="49"/>
      <c r="AN118" s="49"/>
      <c r="AO118" s="49"/>
      <c r="AP118" s="48"/>
      <c r="AQ118" s="48"/>
      <c r="AR118" s="48"/>
      <c r="AS118" s="48"/>
      <c r="AT118" s="48"/>
      <c r="AU118" s="48"/>
      <c r="AV118" s="48"/>
      <c r="AW118" s="48"/>
      <c r="AX118" s="48"/>
      <c r="AY118">
        <f>COUNTA($C$121)</f>
        <v>1</v>
      </c>
    </row>
    <row r="119" spans="1:51" ht="24.75" customHeight="1" x14ac:dyDescent="0.15">
      <c r="A119" s="40"/>
      <c r="B119" s="44" t="s">
        <v>193</v>
      </c>
      <c r="C119" s="40"/>
      <c r="D119" s="40"/>
      <c r="E119" s="40"/>
      <c r="F119" s="40"/>
      <c r="G119" s="40"/>
      <c r="H119" s="40"/>
      <c r="I119" s="40"/>
      <c r="J119" s="40"/>
      <c r="K119" s="40"/>
      <c r="L119" s="40"/>
      <c r="M119" s="40"/>
      <c r="N119" s="40"/>
      <c r="O119" s="40"/>
      <c r="P119" s="45"/>
      <c r="Q119" s="45"/>
      <c r="R119" s="45"/>
      <c r="S119" s="45"/>
      <c r="T119" s="45"/>
      <c r="U119" s="45"/>
      <c r="V119" s="45"/>
      <c r="W119" s="45"/>
      <c r="X119" s="45"/>
      <c r="Y119" s="46"/>
      <c r="Z119" s="46"/>
      <c r="AA119" s="46"/>
      <c r="AB119" s="46"/>
      <c r="AC119" s="46"/>
      <c r="AD119" s="46"/>
      <c r="AE119" s="46"/>
      <c r="AF119" s="46"/>
      <c r="AG119" s="46"/>
      <c r="AH119" s="46"/>
      <c r="AI119" s="46"/>
      <c r="AJ119" s="46"/>
      <c r="AK119" s="46"/>
      <c r="AL119" s="46"/>
      <c r="AM119" s="46"/>
      <c r="AN119" s="46"/>
      <c r="AO119" s="46"/>
      <c r="AP119" s="45"/>
      <c r="AQ119" s="45"/>
      <c r="AR119" s="45"/>
      <c r="AS119" s="45"/>
      <c r="AT119" s="45"/>
      <c r="AU119" s="45"/>
      <c r="AV119" s="45"/>
      <c r="AW119" s="45"/>
      <c r="AX119" s="45"/>
      <c r="AY119">
        <f>$AY$118</f>
        <v>1</v>
      </c>
    </row>
    <row r="120" spans="1:51" ht="59.25" customHeight="1" x14ac:dyDescent="0.15">
      <c r="A120" s="92"/>
      <c r="B120" s="92"/>
      <c r="C120" s="92" t="s">
        <v>24</v>
      </c>
      <c r="D120" s="92"/>
      <c r="E120" s="92"/>
      <c r="F120" s="92"/>
      <c r="G120" s="92"/>
      <c r="H120" s="92"/>
      <c r="I120" s="92"/>
      <c r="J120" s="85" t="s">
        <v>175</v>
      </c>
      <c r="K120" s="93"/>
      <c r="L120" s="93"/>
      <c r="M120" s="93"/>
      <c r="N120" s="93"/>
      <c r="O120" s="93"/>
      <c r="P120" s="94" t="s">
        <v>25</v>
      </c>
      <c r="Q120" s="94"/>
      <c r="R120" s="94"/>
      <c r="S120" s="94"/>
      <c r="T120" s="94"/>
      <c r="U120" s="94"/>
      <c r="V120" s="94"/>
      <c r="W120" s="94"/>
      <c r="X120" s="94"/>
      <c r="Y120" s="95" t="s">
        <v>174</v>
      </c>
      <c r="Z120" s="96"/>
      <c r="AA120" s="96"/>
      <c r="AB120" s="96"/>
      <c r="AC120" s="85" t="s">
        <v>200</v>
      </c>
      <c r="AD120" s="85"/>
      <c r="AE120" s="85"/>
      <c r="AF120" s="85"/>
      <c r="AG120" s="85"/>
      <c r="AH120" s="95" t="s">
        <v>213</v>
      </c>
      <c r="AI120" s="92"/>
      <c r="AJ120" s="92"/>
      <c r="AK120" s="92"/>
      <c r="AL120" s="92" t="s">
        <v>19</v>
      </c>
      <c r="AM120" s="92"/>
      <c r="AN120" s="92"/>
      <c r="AO120" s="97"/>
      <c r="AP120" s="86" t="s">
        <v>176</v>
      </c>
      <c r="AQ120" s="86"/>
      <c r="AR120" s="86"/>
      <c r="AS120" s="86"/>
      <c r="AT120" s="86"/>
      <c r="AU120" s="86"/>
      <c r="AV120" s="86"/>
      <c r="AW120" s="86"/>
      <c r="AX120" s="86"/>
      <c r="AY120">
        <f>$AY$118</f>
        <v>1</v>
      </c>
    </row>
    <row r="121" spans="1:51" ht="54.75" customHeight="1" x14ac:dyDescent="0.15">
      <c r="A121" s="78">
        <v>1</v>
      </c>
      <c r="B121" s="78">
        <v>1</v>
      </c>
      <c r="C121" s="88" t="s">
        <v>613</v>
      </c>
      <c r="D121" s="87"/>
      <c r="E121" s="87"/>
      <c r="F121" s="87"/>
      <c r="G121" s="87"/>
      <c r="H121" s="87"/>
      <c r="I121" s="87"/>
      <c r="J121" s="79">
        <v>5000020473154</v>
      </c>
      <c r="K121" s="80"/>
      <c r="L121" s="80"/>
      <c r="M121" s="80"/>
      <c r="N121" s="80"/>
      <c r="O121" s="80"/>
      <c r="P121" s="89" t="s">
        <v>614</v>
      </c>
      <c r="Q121" s="81"/>
      <c r="R121" s="81"/>
      <c r="S121" s="81"/>
      <c r="T121" s="81"/>
      <c r="U121" s="81"/>
      <c r="V121" s="81"/>
      <c r="W121" s="81"/>
      <c r="X121" s="81"/>
      <c r="Y121" s="82">
        <v>3</v>
      </c>
      <c r="Z121" s="83"/>
      <c r="AA121" s="83"/>
      <c r="AB121" s="84"/>
      <c r="AC121" s="69" t="s">
        <v>610</v>
      </c>
      <c r="AD121" s="70"/>
      <c r="AE121" s="70"/>
      <c r="AF121" s="70"/>
      <c r="AG121" s="70"/>
      <c r="AH121" s="90" t="s">
        <v>243</v>
      </c>
      <c r="AI121" s="91"/>
      <c r="AJ121" s="91"/>
      <c r="AK121" s="91"/>
      <c r="AL121" s="71" t="s">
        <v>243</v>
      </c>
      <c r="AM121" s="72"/>
      <c r="AN121" s="72"/>
      <c r="AO121" s="73"/>
      <c r="AP121" s="74" t="s">
        <v>243</v>
      </c>
      <c r="AQ121" s="74"/>
      <c r="AR121" s="74"/>
      <c r="AS121" s="74"/>
      <c r="AT121" s="74"/>
      <c r="AU121" s="74"/>
      <c r="AV121" s="74"/>
      <c r="AW121" s="74"/>
      <c r="AX121" s="74"/>
      <c r="AY121">
        <f>$AY$118</f>
        <v>1</v>
      </c>
    </row>
    <row r="122" spans="1:51" ht="54.75" customHeight="1" x14ac:dyDescent="0.15">
      <c r="A122" s="78">
        <v>2</v>
      </c>
      <c r="B122" s="78">
        <v>1</v>
      </c>
      <c r="C122" s="88" t="s">
        <v>615</v>
      </c>
      <c r="D122" s="87"/>
      <c r="E122" s="87"/>
      <c r="F122" s="87"/>
      <c r="G122" s="87"/>
      <c r="H122" s="87"/>
      <c r="I122" s="87"/>
      <c r="J122" s="79">
        <v>9000020473596</v>
      </c>
      <c r="K122" s="80"/>
      <c r="L122" s="80"/>
      <c r="M122" s="80"/>
      <c r="N122" s="80"/>
      <c r="O122" s="80"/>
      <c r="P122" s="89" t="s">
        <v>614</v>
      </c>
      <c r="Q122" s="81"/>
      <c r="R122" s="81"/>
      <c r="S122" s="81"/>
      <c r="T122" s="81"/>
      <c r="U122" s="81"/>
      <c r="V122" s="81"/>
      <c r="W122" s="81"/>
      <c r="X122" s="81"/>
      <c r="Y122" s="82">
        <v>0.76</v>
      </c>
      <c r="Z122" s="83"/>
      <c r="AA122" s="83"/>
      <c r="AB122" s="84"/>
      <c r="AC122" s="69" t="s">
        <v>610</v>
      </c>
      <c r="AD122" s="70"/>
      <c r="AE122" s="70"/>
      <c r="AF122" s="70"/>
      <c r="AG122" s="70"/>
      <c r="AH122" s="90" t="s">
        <v>243</v>
      </c>
      <c r="AI122" s="91"/>
      <c r="AJ122" s="91"/>
      <c r="AK122" s="91"/>
      <c r="AL122" s="71" t="s">
        <v>243</v>
      </c>
      <c r="AM122" s="72"/>
      <c r="AN122" s="72"/>
      <c r="AO122" s="73"/>
      <c r="AP122" s="74" t="s">
        <v>243</v>
      </c>
      <c r="AQ122" s="74"/>
      <c r="AR122" s="74"/>
      <c r="AS122" s="74"/>
      <c r="AT122" s="74"/>
      <c r="AU122" s="74"/>
      <c r="AV122" s="74"/>
      <c r="AW122" s="74"/>
      <c r="AX122" s="74"/>
      <c r="AY122">
        <f>COUNTA($C$122)</f>
        <v>1</v>
      </c>
    </row>
    <row r="123" spans="1:51" ht="24.75" customHeight="1" x14ac:dyDescent="0.15">
      <c r="A123" s="47"/>
      <c r="B123" s="47"/>
      <c r="C123" s="47"/>
      <c r="D123" s="47"/>
      <c r="E123" s="47"/>
      <c r="F123" s="47"/>
      <c r="G123" s="47"/>
      <c r="H123" s="47"/>
      <c r="I123" s="47"/>
      <c r="J123" s="47"/>
      <c r="K123" s="47"/>
      <c r="L123" s="47"/>
      <c r="M123" s="47"/>
      <c r="N123" s="47"/>
      <c r="O123" s="47"/>
      <c r="P123" s="48"/>
      <c r="Q123" s="48"/>
      <c r="R123" s="48"/>
      <c r="S123" s="48"/>
      <c r="T123" s="48"/>
      <c r="U123" s="48"/>
      <c r="V123" s="48"/>
      <c r="W123" s="48"/>
      <c r="X123" s="48"/>
      <c r="Y123" s="49"/>
      <c r="Z123" s="49"/>
      <c r="AA123" s="49"/>
      <c r="AB123" s="49"/>
      <c r="AC123" s="49"/>
      <c r="AD123" s="49"/>
      <c r="AE123" s="49"/>
      <c r="AF123" s="49"/>
      <c r="AG123" s="49"/>
      <c r="AH123" s="49"/>
      <c r="AI123" s="49"/>
      <c r="AJ123" s="49"/>
      <c r="AK123" s="49"/>
      <c r="AL123" s="49"/>
      <c r="AM123" s="49"/>
      <c r="AN123" s="49"/>
      <c r="AO123" s="49"/>
      <c r="AP123" s="48"/>
      <c r="AQ123" s="48"/>
      <c r="AR123" s="48"/>
      <c r="AS123" s="48"/>
      <c r="AT123" s="48"/>
      <c r="AU123" s="48"/>
      <c r="AV123" s="48"/>
      <c r="AW123" s="48"/>
      <c r="AX123" s="48"/>
      <c r="AY123">
        <f>COUNTA($C$126)</f>
        <v>1</v>
      </c>
    </row>
    <row r="124" spans="1:51" ht="24.75" customHeight="1" x14ac:dyDescent="0.15">
      <c r="A124" s="40"/>
      <c r="B124" s="44" t="s">
        <v>160</v>
      </c>
      <c r="C124" s="40"/>
      <c r="D124" s="40"/>
      <c r="E124" s="40"/>
      <c r="F124" s="40"/>
      <c r="G124" s="40"/>
      <c r="H124" s="40"/>
      <c r="I124" s="40"/>
      <c r="J124" s="40"/>
      <c r="K124" s="40"/>
      <c r="L124" s="40"/>
      <c r="M124" s="40"/>
      <c r="N124" s="40"/>
      <c r="O124" s="40"/>
      <c r="P124" s="45"/>
      <c r="Q124" s="45"/>
      <c r="R124" s="45"/>
      <c r="S124" s="45"/>
      <c r="T124" s="45"/>
      <c r="U124" s="45"/>
      <c r="V124" s="45"/>
      <c r="W124" s="45"/>
      <c r="X124" s="45"/>
      <c r="Y124" s="46"/>
      <c r="Z124" s="46"/>
      <c r="AA124" s="46"/>
      <c r="AB124" s="46"/>
      <c r="AC124" s="46"/>
      <c r="AD124" s="46"/>
      <c r="AE124" s="46"/>
      <c r="AF124" s="46"/>
      <c r="AG124" s="46"/>
      <c r="AH124" s="46"/>
      <c r="AI124" s="46"/>
      <c r="AJ124" s="46"/>
      <c r="AK124" s="46"/>
      <c r="AL124" s="46"/>
      <c r="AM124" s="46"/>
      <c r="AN124" s="46"/>
      <c r="AO124" s="46"/>
      <c r="AP124" s="45"/>
      <c r="AQ124" s="45"/>
      <c r="AR124" s="45"/>
      <c r="AS124" s="45"/>
      <c r="AT124" s="45"/>
      <c r="AU124" s="45"/>
      <c r="AV124" s="45"/>
      <c r="AW124" s="45"/>
      <c r="AX124" s="45"/>
      <c r="AY124">
        <f>$AY$123</f>
        <v>1</v>
      </c>
    </row>
    <row r="125" spans="1:51" ht="59.25" customHeight="1" x14ac:dyDescent="0.15">
      <c r="A125" s="92"/>
      <c r="B125" s="92"/>
      <c r="C125" s="92" t="s">
        <v>24</v>
      </c>
      <c r="D125" s="92"/>
      <c r="E125" s="92"/>
      <c r="F125" s="92"/>
      <c r="G125" s="92"/>
      <c r="H125" s="92"/>
      <c r="I125" s="92"/>
      <c r="J125" s="85" t="s">
        <v>175</v>
      </c>
      <c r="K125" s="93"/>
      <c r="L125" s="93"/>
      <c r="M125" s="93"/>
      <c r="N125" s="93"/>
      <c r="O125" s="93"/>
      <c r="P125" s="94" t="s">
        <v>25</v>
      </c>
      <c r="Q125" s="94"/>
      <c r="R125" s="94"/>
      <c r="S125" s="94"/>
      <c r="T125" s="94"/>
      <c r="U125" s="94"/>
      <c r="V125" s="94"/>
      <c r="W125" s="94"/>
      <c r="X125" s="94"/>
      <c r="Y125" s="95" t="s">
        <v>174</v>
      </c>
      <c r="Z125" s="96"/>
      <c r="AA125" s="96"/>
      <c r="AB125" s="96"/>
      <c r="AC125" s="85" t="s">
        <v>200</v>
      </c>
      <c r="AD125" s="85"/>
      <c r="AE125" s="85"/>
      <c r="AF125" s="85"/>
      <c r="AG125" s="85"/>
      <c r="AH125" s="95" t="s">
        <v>213</v>
      </c>
      <c r="AI125" s="92"/>
      <c r="AJ125" s="92"/>
      <c r="AK125" s="92"/>
      <c r="AL125" s="92" t="s">
        <v>19</v>
      </c>
      <c r="AM125" s="92"/>
      <c r="AN125" s="92"/>
      <c r="AO125" s="97"/>
      <c r="AP125" s="86" t="s">
        <v>176</v>
      </c>
      <c r="AQ125" s="86"/>
      <c r="AR125" s="86"/>
      <c r="AS125" s="86"/>
      <c r="AT125" s="86"/>
      <c r="AU125" s="86"/>
      <c r="AV125" s="86"/>
      <c r="AW125" s="86"/>
      <c r="AX125" s="86"/>
      <c r="AY125">
        <f>$AY$123</f>
        <v>1</v>
      </c>
    </row>
    <row r="126" spans="1:51" ht="36.75" customHeight="1" x14ac:dyDescent="0.15">
      <c r="A126" s="78">
        <v>1</v>
      </c>
      <c r="B126" s="78">
        <v>1</v>
      </c>
      <c r="C126" s="88" t="s">
        <v>616</v>
      </c>
      <c r="D126" s="87"/>
      <c r="E126" s="87"/>
      <c r="F126" s="87"/>
      <c r="G126" s="87"/>
      <c r="H126" s="87"/>
      <c r="I126" s="87"/>
      <c r="J126" s="79">
        <v>7360001011152</v>
      </c>
      <c r="K126" s="80"/>
      <c r="L126" s="80"/>
      <c r="M126" s="80"/>
      <c r="N126" s="80"/>
      <c r="O126" s="80"/>
      <c r="P126" s="89" t="s">
        <v>617</v>
      </c>
      <c r="Q126" s="81"/>
      <c r="R126" s="81"/>
      <c r="S126" s="81"/>
      <c r="T126" s="81"/>
      <c r="U126" s="81"/>
      <c r="V126" s="81"/>
      <c r="W126" s="81"/>
      <c r="X126" s="81"/>
      <c r="Y126" s="82">
        <v>25</v>
      </c>
      <c r="Z126" s="83"/>
      <c r="AA126" s="83"/>
      <c r="AB126" s="84"/>
      <c r="AC126" s="69" t="s">
        <v>221</v>
      </c>
      <c r="AD126" s="70"/>
      <c r="AE126" s="70"/>
      <c r="AF126" s="70"/>
      <c r="AG126" s="70"/>
      <c r="AH126" s="90">
        <v>1</v>
      </c>
      <c r="AI126" s="91"/>
      <c r="AJ126" s="91"/>
      <c r="AK126" s="91"/>
      <c r="AL126" s="71">
        <v>99.99</v>
      </c>
      <c r="AM126" s="72"/>
      <c r="AN126" s="72"/>
      <c r="AO126" s="73"/>
      <c r="AP126" s="74" t="s">
        <v>243</v>
      </c>
      <c r="AQ126" s="74"/>
      <c r="AR126" s="74"/>
      <c r="AS126" s="74"/>
      <c r="AT126" s="74"/>
      <c r="AU126" s="74"/>
      <c r="AV126" s="74"/>
      <c r="AW126" s="74"/>
      <c r="AX126" s="74"/>
      <c r="AY126">
        <f>$AY$123</f>
        <v>1</v>
      </c>
    </row>
    <row r="127" spans="1:51" ht="24.75" customHeight="1" x14ac:dyDescent="0.15">
      <c r="A127" s="47"/>
      <c r="B127" s="47"/>
      <c r="C127" s="47"/>
      <c r="D127" s="47"/>
      <c r="E127" s="47"/>
      <c r="F127" s="47"/>
      <c r="G127" s="47"/>
      <c r="H127" s="47"/>
      <c r="I127" s="47"/>
      <c r="J127" s="47"/>
      <c r="K127" s="47"/>
      <c r="L127" s="47"/>
      <c r="M127" s="47"/>
      <c r="N127" s="47"/>
      <c r="O127" s="47"/>
      <c r="P127" s="48"/>
      <c r="Q127" s="48"/>
      <c r="R127" s="48"/>
      <c r="S127" s="48"/>
      <c r="T127" s="48"/>
      <c r="U127" s="48"/>
      <c r="V127" s="48"/>
      <c r="W127" s="48"/>
      <c r="X127" s="48"/>
      <c r="Y127" s="49"/>
      <c r="Z127" s="49"/>
      <c r="AA127" s="49"/>
      <c r="AB127" s="49"/>
      <c r="AC127" s="49"/>
      <c r="AD127" s="49"/>
      <c r="AE127" s="49"/>
      <c r="AF127" s="49"/>
      <c r="AG127" s="49"/>
      <c r="AH127" s="49"/>
      <c r="AI127" s="49"/>
      <c r="AJ127" s="49"/>
      <c r="AK127" s="49"/>
      <c r="AL127" s="49"/>
      <c r="AM127" s="49"/>
      <c r="AN127" s="49"/>
      <c r="AO127" s="49"/>
      <c r="AP127" s="48"/>
      <c r="AQ127" s="48"/>
      <c r="AR127" s="48"/>
      <c r="AS127" s="48"/>
      <c r="AT127" s="48"/>
      <c r="AU127" s="48"/>
      <c r="AV127" s="48"/>
      <c r="AW127" s="48"/>
      <c r="AX127" s="48"/>
      <c r="AY127">
        <f>COUNTA($C$130)</f>
        <v>1</v>
      </c>
    </row>
    <row r="128" spans="1:51" ht="24.75" customHeight="1" x14ac:dyDescent="0.15">
      <c r="A128" s="40"/>
      <c r="B128" s="44" t="s">
        <v>161</v>
      </c>
      <c r="C128" s="40"/>
      <c r="D128" s="40"/>
      <c r="E128" s="40"/>
      <c r="F128" s="40"/>
      <c r="G128" s="40"/>
      <c r="H128" s="40"/>
      <c r="I128" s="40"/>
      <c r="J128" s="40"/>
      <c r="K128" s="40"/>
      <c r="L128" s="40"/>
      <c r="M128" s="40"/>
      <c r="N128" s="40"/>
      <c r="O128" s="40"/>
      <c r="P128" s="45"/>
      <c r="Q128" s="45"/>
      <c r="R128" s="45"/>
      <c r="S128" s="45"/>
      <c r="T128" s="45"/>
      <c r="U128" s="45"/>
      <c r="V128" s="45"/>
      <c r="W128" s="45"/>
      <c r="X128" s="45"/>
      <c r="Y128" s="46"/>
      <c r="Z128" s="46"/>
      <c r="AA128" s="46"/>
      <c r="AB128" s="46"/>
      <c r="AC128" s="46"/>
      <c r="AD128" s="46"/>
      <c r="AE128" s="46"/>
      <c r="AF128" s="46"/>
      <c r="AG128" s="46"/>
      <c r="AH128" s="46"/>
      <c r="AI128" s="46"/>
      <c r="AJ128" s="46"/>
      <c r="AK128" s="46"/>
      <c r="AL128" s="46"/>
      <c r="AM128" s="46"/>
      <c r="AN128" s="46"/>
      <c r="AO128" s="46"/>
      <c r="AP128" s="45"/>
      <c r="AQ128" s="45"/>
      <c r="AR128" s="45"/>
      <c r="AS128" s="45"/>
      <c r="AT128" s="45"/>
      <c r="AU128" s="45"/>
      <c r="AV128" s="45"/>
      <c r="AW128" s="45"/>
      <c r="AX128" s="45"/>
      <c r="AY128">
        <f>$AY$127</f>
        <v>1</v>
      </c>
    </row>
    <row r="129" spans="1:51" ht="59.25" customHeight="1" x14ac:dyDescent="0.15">
      <c r="A129" s="92"/>
      <c r="B129" s="92"/>
      <c r="C129" s="92" t="s">
        <v>24</v>
      </c>
      <c r="D129" s="92"/>
      <c r="E129" s="92"/>
      <c r="F129" s="92"/>
      <c r="G129" s="92"/>
      <c r="H129" s="92"/>
      <c r="I129" s="92"/>
      <c r="J129" s="85" t="s">
        <v>175</v>
      </c>
      <c r="K129" s="93"/>
      <c r="L129" s="93"/>
      <c r="M129" s="93"/>
      <c r="N129" s="93"/>
      <c r="O129" s="93"/>
      <c r="P129" s="94" t="s">
        <v>25</v>
      </c>
      <c r="Q129" s="94"/>
      <c r="R129" s="94"/>
      <c r="S129" s="94"/>
      <c r="T129" s="94"/>
      <c r="U129" s="94"/>
      <c r="V129" s="94"/>
      <c r="W129" s="94"/>
      <c r="X129" s="94"/>
      <c r="Y129" s="95" t="s">
        <v>174</v>
      </c>
      <c r="Z129" s="96"/>
      <c r="AA129" s="96"/>
      <c r="AB129" s="96"/>
      <c r="AC129" s="85" t="s">
        <v>200</v>
      </c>
      <c r="AD129" s="85"/>
      <c r="AE129" s="85"/>
      <c r="AF129" s="85"/>
      <c r="AG129" s="85"/>
      <c r="AH129" s="95" t="s">
        <v>213</v>
      </c>
      <c r="AI129" s="92"/>
      <c r="AJ129" s="92"/>
      <c r="AK129" s="92"/>
      <c r="AL129" s="92" t="s">
        <v>19</v>
      </c>
      <c r="AM129" s="92"/>
      <c r="AN129" s="92"/>
      <c r="AO129" s="97"/>
      <c r="AP129" s="86" t="s">
        <v>176</v>
      </c>
      <c r="AQ129" s="86"/>
      <c r="AR129" s="86"/>
      <c r="AS129" s="86"/>
      <c r="AT129" s="86"/>
      <c r="AU129" s="86"/>
      <c r="AV129" s="86"/>
      <c r="AW129" s="86"/>
      <c r="AX129" s="86"/>
      <c r="AY129">
        <f>$AY$127</f>
        <v>1</v>
      </c>
    </row>
    <row r="130" spans="1:51" ht="69" customHeight="1" x14ac:dyDescent="0.15">
      <c r="A130" s="78">
        <v>1</v>
      </c>
      <c r="B130" s="78">
        <v>1</v>
      </c>
      <c r="C130" s="88" t="s">
        <v>618</v>
      </c>
      <c r="D130" s="87"/>
      <c r="E130" s="87"/>
      <c r="F130" s="87"/>
      <c r="G130" s="87"/>
      <c r="H130" s="87"/>
      <c r="I130" s="87"/>
      <c r="J130" s="79">
        <v>2360001012592</v>
      </c>
      <c r="K130" s="80"/>
      <c r="L130" s="80"/>
      <c r="M130" s="80"/>
      <c r="N130" s="80"/>
      <c r="O130" s="80"/>
      <c r="P130" s="89" t="s">
        <v>619</v>
      </c>
      <c r="Q130" s="81"/>
      <c r="R130" s="81"/>
      <c r="S130" s="81"/>
      <c r="T130" s="81"/>
      <c r="U130" s="81"/>
      <c r="V130" s="81"/>
      <c r="W130" s="81"/>
      <c r="X130" s="81"/>
      <c r="Y130" s="82">
        <v>3</v>
      </c>
      <c r="Z130" s="83"/>
      <c r="AA130" s="83"/>
      <c r="AB130" s="84"/>
      <c r="AC130" s="69" t="s">
        <v>219</v>
      </c>
      <c r="AD130" s="70"/>
      <c r="AE130" s="70"/>
      <c r="AF130" s="70"/>
      <c r="AG130" s="70"/>
      <c r="AH130" s="90">
        <v>1</v>
      </c>
      <c r="AI130" s="91"/>
      <c r="AJ130" s="91"/>
      <c r="AK130" s="91"/>
      <c r="AL130" s="71">
        <v>99</v>
      </c>
      <c r="AM130" s="72"/>
      <c r="AN130" s="72"/>
      <c r="AO130" s="73"/>
      <c r="AP130" s="74" t="s">
        <v>243</v>
      </c>
      <c r="AQ130" s="74"/>
      <c r="AR130" s="74"/>
      <c r="AS130" s="74"/>
      <c r="AT130" s="74"/>
      <c r="AU130" s="74"/>
      <c r="AV130" s="74"/>
      <c r="AW130" s="74"/>
      <c r="AX130" s="74"/>
      <c r="AY130">
        <f>$AY$127</f>
        <v>1</v>
      </c>
    </row>
    <row r="131" spans="1:51" ht="45" customHeight="1" x14ac:dyDescent="0.15">
      <c r="A131" s="78">
        <v>2</v>
      </c>
      <c r="B131" s="78">
        <v>1</v>
      </c>
      <c r="C131" s="88" t="s">
        <v>620</v>
      </c>
      <c r="D131" s="87"/>
      <c r="E131" s="87"/>
      <c r="F131" s="87"/>
      <c r="G131" s="87"/>
      <c r="H131" s="87"/>
      <c r="I131" s="87"/>
      <c r="J131" s="79">
        <v>2360001008500</v>
      </c>
      <c r="K131" s="80"/>
      <c r="L131" s="80"/>
      <c r="M131" s="80"/>
      <c r="N131" s="80"/>
      <c r="O131" s="80"/>
      <c r="P131" s="89" t="s">
        <v>621</v>
      </c>
      <c r="Q131" s="81"/>
      <c r="R131" s="81"/>
      <c r="S131" s="81"/>
      <c r="T131" s="81"/>
      <c r="U131" s="81"/>
      <c r="V131" s="81"/>
      <c r="W131" s="81"/>
      <c r="X131" s="81"/>
      <c r="Y131" s="82">
        <v>0.6</v>
      </c>
      <c r="Z131" s="83"/>
      <c r="AA131" s="83"/>
      <c r="AB131" s="84"/>
      <c r="AC131" s="69" t="s">
        <v>220</v>
      </c>
      <c r="AD131" s="70"/>
      <c r="AE131" s="70"/>
      <c r="AF131" s="70"/>
      <c r="AG131" s="70"/>
      <c r="AH131" s="90">
        <v>1</v>
      </c>
      <c r="AI131" s="91"/>
      <c r="AJ131" s="91"/>
      <c r="AK131" s="91"/>
      <c r="AL131" s="71">
        <v>100</v>
      </c>
      <c r="AM131" s="72"/>
      <c r="AN131" s="72"/>
      <c r="AO131" s="73"/>
      <c r="AP131" s="74" t="s">
        <v>243</v>
      </c>
      <c r="AQ131" s="74"/>
      <c r="AR131" s="74"/>
      <c r="AS131" s="74"/>
      <c r="AT131" s="74"/>
      <c r="AU131" s="74"/>
      <c r="AV131" s="74"/>
      <c r="AW131" s="74"/>
      <c r="AX131" s="74"/>
      <c r="AY131">
        <f>COUNTA($C$131)</f>
        <v>1</v>
      </c>
    </row>
  </sheetData>
  <sheetProtection formatRows="0"/>
  <dataConsolidate link="1"/>
  <mergeCells count="52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AD46:AF46"/>
    <mergeCell ref="E47:AC47"/>
    <mergeCell ref="AD47:AF47"/>
    <mergeCell ref="C48:AC48"/>
    <mergeCell ref="AD48:AF48"/>
    <mergeCell ref="AG48:AX48"/>
    <mergeCell ref="AG43:AX43"/>
    <mergeCell ref="C44:AC44"/>
    <mergeCell ref="AD44:AF44"/>
    <mergeCell ref="AG44:AX44"/>
    <mergeCell ref="A45:B54"/>
    <mergeCell ref="C45:AC45"/>
    <mergeCell ref="AD45:AF45"/>
    <mergeCell ref="AG45:AX47"/>
    <mergeCell ref="C46:D47"/>
    <mergeCell ref="E46:AC46"/>
    <mergeCell ref="A40:AX40"/>
    <mergeCell ref="C41:AC41"/>
    <mergeCell ref="AD41:AF41"/>
    <mergeCell ref="AG41:AX41"/>
    <mergeCell ref="A42:B44"/>
    <mergeCell ref="C42:AC42"/>
    <mergeCell ref="AD42:AF42"/>
    <mergeCell ref="AG42:AX42"/>
    <mergeCell ref="C43:AC43"/>
    <mergeCell ref="AD43:AF43"/>
    <mergeCell ref="C53:AC53"/>
    <mergeCell ref="AD53:AF53"/>
    <mergeCell ref="AG53:AX53"/>
    <mergeCell ref="C54:AC54"/>
    <mergeCell ref="AD54:AF54"/>
    <mergeCell ref="AG54:AX54"/>
    <mergeCell ref="C51:AC51"/>
    <mergeCell ref="AD51:AF51"/>
    <mergeCell ref="AG51:AX51"/>
    <mergeCell ref="C52:AC52"/>
    <mergeCell ref="AD52:AF52"/>
    <mergeCell ref="AG52:AX52"/>
    <mergeCell ref="C49:AC49"/>
    <mergeCell ref="AD49:AF49"/>
    <mergeCell ref="AG49:AX49"/>
    <mergeCell ref="C50:AC50"/>
    <mergeCell ref="AD50:AF50"/>
    <mergeCell ref="AG50:AX50"/>
    <mergeCell ref="C58:AC58"/>
    <mergeCell ref="AD58:AF58"/>
    <mergeCell ref="AG58:AX58"/>
    <mergeCell ref="A59:B59"/>
    <mergeCell ref="C59:AC59"/>
    <mergeCell ref="AD59:AF59"/>
    <mergeCell ref="AG59:AX59"/>
    <mergeCell ref="A55:B58"/>
    <mergeCell ref="C55:AC55"/>
    <mergeCell ref="AD55:AF55"/>
    <mergeCell ref="AG55:AX55"/>
    <mergeCell ref="C56:AC56"/>
    <mergeCell ref="AD56:AF56"/>
    <mergeCell ref="AG56:AX56"/>
    <mergeCell ref="C57:AC57"/>
    <mergeCell ref="AD57:AF57"/>
    <mergeCell ref="AG57:AX57"/>
    <mergeCell ref="A64:D64"/>
    <mergeCell ref="E64:P64"/>
    <mergeCell ref="Q64:AB64"/>
    <mergeCell ref="AC64:AN64"/>
    <mergeCell ref="AO64:AX64"/>
    <mergeCell ref="A65:D65"/>
    <mergeCell ref="E65:P65"/>
    <mergeCell ref="Q65:AB65"/>
    <mergeCell ref="AC65:AN65"/>
    <mergeCell ref="AO65:AX65"/>
    <mergeCell ref="A60:AX60"/>
    <mergeCell ref="A61:AX61"/>
    <mergeCell ref="A62:AX62"/>
    <mergeCell ref="A63:D63"/>
    <mergeCell ref="E63:P63"/>
    <mergeCell ref="Q63:AB63"/>
    <mergeCell ref="AC63:AN63"/>
    <mergeCell ref="AO63:AX63"/>
    <mergeCell ref="A68:D68"/>
    <mergeCell ref="E68:P68"/>
    <mergeCell ref="Q68:AB68"/>
    <mergeCell ref="AC68:AN68"/>
    <mergeCell ref="AO68:AX68"/>
    <mergeCell ref="A69:D69"/>
    <mergeCell ref="E69:P69"/>
    <mergeCell ref="Q69:AB69"/>
    <mergeCell ref="AC69:AN69"/>
    <mergeCell ref="AO69:AX69"/>
    <mergeCell ref="A66:D66"/>
    <mergeCell ref="E66:P66"/>
    <mergeCell ref="Q66:AB66"/>
    <mergeCell ref="AC66:AN66"/>
    <mergeCell ref="AO66:AX66"/>
    <mergeCell ref="A67:D67"/>
    <mergeCell ref="E67:P67"/>
    <mergeCell ref="Q67:AB67"/>
    <mergeCell ref="AC67:AN67"/>
    <mergeCell ref="AO67:AX67"/>
    <mergeCell ref="AJ71:AK71"/>
    <mergeCell ref="AM71:AN71"/>
    <mergeCell ref="AO71:AP71"/>
    <mergeCell ref="AR71:AS71"/>
    <mergeCell ref="AU71:AV71"/>
    <mergeCell ref="A72:D72"/>
    <mergeCell ref="E72:G72"/>
    <mergeCell ref="I72:J72"/>
    <mergeCell ref="L72:M72"/>
    <mergeCell ref="O72:P72"/>
    <mergeCell ref="Q71:S71"/>
    <mergeCell ref="U71:V71"/>
    <mergeCell ref="X71:Y71"/>
    <mergeCell ref="AA71:AB71"/>
    <mergeCell ref="AC71:AE71"/>
    <mergeCell ref="AG71:AH71"/>
    <mergeCell ref="A70:D70"/>
    <mergeCell ref="E70:P70"/>
    <mergeCell ref="Q70:AB70"/>
    <mergeCell ref="AC70:AN70"/>
    <mergeCell ref="AO70:AX70"/>
    <mergeCell ref="A71:D71"/>
    <mergeCell ref="E71:G71"/>
    <mergeCell ref="I71:J71"/>
    <mergeCell ref="L71:M71"/>
    <mergeCell ref="O71:P71"/>
    <mergeCell ref="L98:X98"/>
    <mergeCell ref="Y98:AB98"/>
    <mergeCell ref="AC98:AG98"/>
    <mergeCell ref="AH98:AT98"/>
    <mergeCell ref="AU98:AX98"/>
    <mergeCell ref="G97:K97"/>
    <mergeCell ref="L97:X97"/>
    <mergeCell ref="Y97:AB97"/>
    <mergeCell ref="AC97:AG97"/>
    <mergeCell ref="AJ72:AK72"/>
    <mergeCell ref="AM72:AN72"/>
    <mergeCell ref="AO72:AP72"/>
    <mergeCell ref="AR72:AS72"/>
    <mergeCell ref="AU72:AV72"/>
    <mergeCell ref="A73:D73"/>
    <mergeCell ref="E73:F73"/>
    <mergeCell ref="G73:I73"/>
    <mergeCell ref="J73:K73"/>
    <mergeCell ref="L73:N73"/>
    <mergeCell ref="Q72:S72"/>
    <mergeCell ref="U72:V72"/>
    <mergeCell ref="X72:Y72"/>
    <mergeCell ref="AA72:AB72"/>
    <mergeCell ref="AC72:AE72"/>
    <mergeCell ref="AG72:AH72"/>
    <mergeCell ref="AQ73:AS73"/>
    <mergeCell ref="AT73:AU73"/>
    <mergeCell ref="AV73:AW73"/>
    <mergeCell ref="A74:F93"/>
    <mergeCell ref="A94:F107"/>
    <mergeCell ref="G94:AB94"/>
    <mergeCell ref="AC94:AX94"/>
    <mergeCell ref="G95:K95"/>
    <mergeCell ref="L95:X95"/>
    <mergeCell ref="Y95:AB95"/>
    <mergeCell ref="AC73:AD73"/>
    <mergeCell ref="AE73:AG73"/>
    <mergeCell ref="AH73:AI73"/>
    <mergeCell ref="AJ73:AL73"/>
    <mergeCell ref="AM73:AN73"/>
    <mergeCell ref="AO73:AP73"/>
    <mergeCell ref="O73:P73"/>
    <mergeCell ref="Q73:R73"/>
    <mergeCell ref="S73:U73"/>
    <mergeCell ref="V73:W73"/>
    <mergeCell ref="X73:Z73"/>
    <mergeCell ref="AA73:AB73"/>
    <mergeCell ref="G98:K98"/>
    <mergeCell ref="AH97:AT97"/>
    <mergeCell ref="AU97:AX97"/>
    <mergeCell ref="AC95:AG95"/>
    <mergeCell ref="AH95:AT95"/>
    <mergeCell ref="AU95:AX95"/>
    <mergeCell ref="G96:K96"/>
    <mergeCell ref="L96:X96"/>
    <mergeCell ref="Y96:AB96"/>
    <mergeCell ref="AC96:AG96"/>
    <mergeCell ref="AH96:AT96"/>
    <mergeCell ref="AU96:AX96"/>
    <mergeCell ref="G99:K99"/>
    <mergeCell ref="L99:X99"/>
    <mergeCell ref="Y99:AB99"/>
    <mergeCell ref="AC99:AG99"/>
    <mergeCell ref="AH99:AT99"/>
    <mergeCell ref="AU99:AX99"/>
    <mergeCell ref="G102:K102"/>
    <mergeCell ref="L102:X102"/>
    <mergeCell ref="Y102:AB102"/>
    <mergeCell ref="AC102:AG102"/>
    <mergeCell ref="AH102:AT102"/>
    <mergeCell ref="AU102:AX102"/>
    <mergeCell ref="G100:AB100"/>
    <mergeCell ref="AC100:AX100"/>
    <mergeCell ref="G101:K101"/>
    <mergeCell ref="L101:X101"/>
    <mergeCell ref="Y101:AB101"/>
    <mergeCell ref="AC101:AG101"/>
    <mergeCell ref="AH101:AT101"/>
    <mergeCell ref="AU101:AX101"/>
    <mergeCell ref="G103:K103"/>
    <mergeCell ref="L103:X103"/>
    <mergeCell ref="Y103:AB103"/>
    <mergeCell ref="AC103:AG103"/>
    <mergeCell ref="AH103:AT103"/>
    <mergeCell ref="AU103:AX103"/>
    <mergeCell ref="G106:K106"/>
    <mergeCell ref="L106:X106"/>
    <mergeCell ref="Y106:AB106"/>
    <mergeCell ref="AC106:AG106"/>
    <mergeCell ref="AH106:AT106"/>
    <mergeCell ref="AU106:AX106"/>
    <mergeCell ref="G104:AB104"/>
    <mergeCell ref="AC104:AX104"/>
    <mergeCell ref="G105:K105"/>
    <mergeCell ref="L105:X105"/>
    <mergeCell ref="Y105:AB105"/>
    <mergeCell ref="AC105:AG105"/>
    <mergeCell ref="AH105:AT105"/>
    <mergeCell ref="AU105:AX105"/>
    <mergeCell ref="G107:K107"/>
    <mergeCell ref="L107:X107"/>
    <mergeCell ref="Y107:AB107"/>
    <mergeCell ref="AC107:AG107"/>
    <mergeCell ref="AH107:AT107"/>
    <mergeCell ref="AU107:AX107"/>
    <mergeCell ref="AP112:AX112"/>
    <mergeCell ref="A113:B113"/>
    <mergeCell ref="C113:I113"/>
    <mergeCell ref="J113:O113"/>
    <mergeCell ref="P113:X113"/>
    <mergeCell ref="Y113:AB113"/>
    <mergeCell ref="AC113:AG113"/>
    <mergeCell ref="AH113:AK113"/>
    <mergeCell ref="AL113:AO113"/>
    <mergeCell ref="AP113:AX113"/>
    <mergeCell ref="A112:B112"/>
    <mergeCell ref="C112:I112"/>
    <mergeCell ref="J112:O112"/>
    <mergeCell ref="P112:X112"/>
    <mergeCell ref="Y112:AB112"/>
    <mergeCell ref="AC112:AG112"/>
    <mergeCell ref="AH112:AK112"/>
    <mergeCell ref="AL112:AO112"/>
    <mergeCell ref="A116:B116"/>
    <mergeCell ref="C116:I116"/>
    <mergeCell ref="J116:O116"/>
    <mergeCell ref="P116:X116"/>
    <mergeCell ref="Y116:AB116"/>
    <mergeCell ref="AC116:AG116"/>
    <mergeCell ref="AH116:AK116"/>
    <mergeCell ref="AP117:AX117"/>
    <mergeCell ref="AL116:AO116"/>
    <mergeCell ref="AP116:AX116"/>
    <mergeCell ref="A117:B117"/>
    <mergeCell ref="C117:I117"/>
    <mergeCell ref="J117:O117"/>
    <mergeCell ref="P117:X117"/>
    <mergeCell ref="Y117:AB117"/>
    <mergeCell ref="AC117:AG117"/>
    <mergeCell ref="AH117:AK117"/>
    <mergeCell ref="AL117:AO117"/>
    <mergeCell ref="AH120:AK120"/>
    <mergeCell ref="AL120:AO120"/>
    <mergeCell ref="AP120:AX120"/>
    <mergeCell ref="A121:B121"/>
    <mergeCell ref="C121:I121"/>
    <mergeCell ref="J121:O121"/>
    <mergeCell ref="P121:X121"/>
    <mergeCell ref="Y121:AB121"/>
    <mergeCell ref="AC121:AG121"/>
    <mergeCell ref="AH121:AK121"/>
    <mergeCell ref="A120:B120"/>
    <mergeCell ref="C120:I120"/>
    <mergeCell ref="J120:O120"/>
    <mergeCell ref="P120:X120"/>
    <mergeCell ref="Y120:AB120"/>
    <mergeCell ref="AC120:AG120"/>
    <mergeCell ref="AP122:AX122"/>
    <mergeCell ref="AL121:AO121"/>
    <mergeCell ref="AP121:AX121"/>
    <mergeCell ref="A122:B122"/>
    <mergeCell ref="C122:I122"/>
    <mergeCell ref="J122:O122"/>
    <mergeCell ref="P122:X122"/>
    <mergeCell ref="Y122:AB122"/>
    <mergeCell ref="AC122:AG122"/>
    <mergeCell ref="AH122:AK122"/>
    <mergeCell ref="AL122:AO122"/>
    <mergeCell ref="AH126:AK126"/>
    <mergeCell ref="AL126:AO126"/>
    <mergeCell ref="AP126:AX126"/>
    <mergeCell ref="A126:B126"/>
    <mergeCell ref="C126:I126"/>
    <mergeCell ref="J126:O126"/>
    <mergeCell ref="P126:X126"/>
    <mergeCell ref="Y126:AB126"/>
    <mergeCell ref="AC126:AG126"/>
    <mergeCell ref="A125:B125"/>
    <mergeCell ref="C125:I125"/>
    <mergeCell ref="J125:O125"/>
    <mergeCell ref="P125:X125"/>
    <mergeCell ref="Y125:AB125"/>
    <mergeCell ref="AC125:AG125"/>
    <mergeCell ref="AH125:AK125"/>
    <mergeCell ref="AL125:AO125"/>
    <mergeCell ref="AP125:AX125"/>
    <mergeCell ref="A129:B129"/>
    <mergeCell ref="C129:I129"/>
    <mergeCell ref="J129:O129"/>
    <mergeCell ref="P129:X129"/>
    <mergeCell ref="Y129:AB129"/>
    <mergeCell ref="AC129:AG129"/>
    <mergeCell ref="AH129:AK129"/>
    <mergeCell ref="AL129:AO129"/>
    <mergeCell ref="AH131:AK131"/>
    <mergeCell ref="AL131:AO131"/>
    <mergeCell ref="AP131:AX131"/>
    <mergeCell ref="A131:B131"/>
    <mergeCell ref="C131:I131"/>
    <mergeCell ref="J131:O131"/>
    <mergeCell ref="P131:X131"/>
    <mergeCell ref="Y131:AB131"/>
    <mergeCell ref="AC131:AG131"/>
    <mergeCell ref="AP129:AX129"/>
    <mergeCell ref="A130:B130"/>
    <mergeCell ref="C130:I130"/>
    <mergeCell ref="J130:O130"/>
    <mergeCell ref="P130:X130"/>
    <mergeCell ref="Y130:AB130"/>
    <mergeCell ref="AC130:AG130"/>
    <mergeCell ref="AH130:AK130"/>
    <mergeCell ref="AL130:AO130"/>
    <mergeCell ref="AP130:AX130"/>
    <mergeCell ref="P14:V14"/>
    <mergeCell ref="W14:AC14"/>
    <mergeCell ref="AD14:AJ14"/>
    <mergeCell ref="AK14:AQ14"/>
  </mergeCells>
  <phoneticPr fontId="5"/>
  <conditionalFormatting sqref="P15:AQ15 P25:V25 W24">
    <cfRule type="expression" dxfId="797" priority="927">
      <formula>IF(RIGHT(TEXT(P15,"0.#"),1)=".",FALSE,TRUE)</formula>
    </cfRule>
    <cfRule type="expression" dxfId="796" priority="928">
      <formula>IF(RIGHT(TEXT(P15,"0.#"),1)=".",TRUE,FALSE)</formula>
    </cfRule>
  </conditionalFormatting>
  <conditionalFormatting sqref="P19:AQ19">
    <cfRule type="expression" dxfId="795" priority="925">
      <formula>IF(RIGHT(TEXT(P19,"0.#"),1)=".",FALSE,TRUE)</formula>
    </cfRule>
    <cfRule type="expression" dxfId="794" priority="926">
      <formula>IF(RIGHT(TEXT(P19,"0.#"),1)=".",TRUE,FALSE)</formula>
    </cfRule>
  </conditionalFormatting>
  <conditionalFormatting sqref="Y99">
    <cfRule type="expression" dxfId="793" priority="921">
      <formula>IF(RIGHT(TEXT(Y99,"0.#"),1)=".",FALSE,TRUE)</formula>
    </cfRule>
    <cfRule type="expression" dxfId="792" priority="922">
      <formula>IF(RIGHT(TEXT(Y99,"0.#"),1)=".",TRUE,FALSE)</formula>
    </cfRule>
  </conditionalFormatting>
  <conditionalFormatting sqref="AU99">
    <cfRule type="expression" dxfId="787" priority="909">
      <formula>IF(RIGHT(TEXT(AU99,"0.#"),1)=".",FALSE,TRUE)</formula>
    </cfRule>
    <cfRule type="expression" dxfId="786" priority="910">
      <formula>IF(RIGHT(TEXT(AU99,"0.#"),1)=".",TRUE,FALSE)</formula>
    </cfRule>
  </conditionalFormatting>
  <conditionalFormatting sqref="Y107 Y103">
    <cfRule type="expression" dxfId="781" priority="903">
      <formula>IF(RIGHT(TEXT(Y103,"0.#"),1)=".",FALSE,TRUE)</formula>
    </cfRule>
    <cfRule type="expression" dxfId="780" priority="904">
      <formula>IF(RIGHT(TEXT(Y103,"0.#"),1)=".",TRUE,FALSE)</formula>
    </cfRule>
  </conditionalFormatting>
  <conditionalFormatting sqref="AU107 AU103">
    <cfRule type="expression" dxfId="777" priority="897">
      <formula>IF(RIGHT(TEXT(AU103,"0.#"),1)=".",FALSE,TRUE)</formula>
    </cfRule>
    <cfRule type="expression" dxfId="776" priority="898">
      <formula>IF(RIGHT(TEXT(AU103,"0.#"),1)=".",TRUE,FALSE)</formula>
    </cfRule>
  </conditionalFormatting>
  <conditionalFormatting sqref="AU106">
    <cfRule type="expression" dxfId="775" priority="895">
      <formula>IF(RIGHT(TEXT(AU106,"0.#"),1)=".",FALSE,TRUE)</formula>
    </cfRule>
    <cfRule type="expression" dxfId="774" priority="896">
      <formula>IF(RIGHT(TEXT(AU106,"0.#"),1)=".",TRUE,FALSE)</formula>
    </cfRule>
  </conditionalFormatting>
  <conditionalFormatting sqref="P24">
    <cfRule type="expression" dxfId="729" priority="835">
      <formula>IF(RIGHT(TEXT(P24,"0.#"),1)=".",FALSE,TRUE)</formula>
    </cfRule>
    <cfRule type="expression" dxfId="728" priority="836">
      <formula>IF(RIGHT(TEXT(P24,"0.#"),1)=".",TRUE,FALSE)</formula>
    </cfRule>
  </conditionalFormatting>
  <conditionalFormatting sqref="P13:AQ13">
    <cfRule type="expression" dxfId="121" priority="121">
      <formula>IF(RIGHT(TEXT(P13,"0.#"),1)=".",FALSE,TRUE)</formula>
    </cfRule>
    <cfRule type="expression" dxfId="120" priority="122">
      <formula>IF(RIGHT(TEXT(P13,"0.#"),1)=".",TRUE,FALSE)</formula>
    </cfRule>
  </conditionalFormatting>
  <conditionalFormatting sqref="P14:AQ14">
    <cfRule type="expression" dxfId="119" priority="119">
      <formula>IF(RIGHT(TEXT(P14,"0.#"),1)=".",FALSE,TRUE)</formula>
    </cfRule>
    <cfRule type="expression" dxfId="118" priority="120">
      <formula>IF(RIGHT(TEXT(P14,"0.#"),1)=".",TRUE,FALSE)</formula>
    </cfRule>
  </conditionalFormatting>
  <conditionalFormatting sqref="P16:AQ16">
    <cfRule type="expression" dxfId="117" priority="117">
      <formula>IF(RIGHT(TEXT(P16,"0.#"),1)=".",FALSE,TRUE)</formula>
    </cfRule>
    <cfRule type="expression" dxfId="116" priority="118">
      <formula>IF(RIGHT(TEXT(P16,"0.#"),1)=".",TRUE,FALSE)</formula>
    </cfRule>
  </conditionalFormatting>
  <conditionalFormatting sqref="P17:AQ17">
    <cfRule type="expression" dxfId="115" priority="115">
      <formula>IF(RIGHT(TEXT(P17,"0.#"),1)=".",FALSE,TRUE)</formula>
    </cfRule>
    <cfRule type="expression" dxfId="114" priority="116">
      <formula>IF(RIGHT(TEXT(P17,"0.#"),1)=".",TRUE,FALSE)</formula>
    </cfRule>
  </conditionalFormatting>
  <conditionalFormatting sqref="P18:AQ18">
    <cfRule type="expression" dxfId="113" priority="113">
      <formula>IF(RIGHT(TEXT(P18,"0.#"),1)=".",FALSE,TRUE)</formula>
    </cfRule>
    <cfRule type="expression" dxfId="112" priority="114">
      <formula>IF(RIGHT(TEXT(P18,"0.#"),1)=".",TRUE,FALSE)</formula>
    </cfRule>
  </conditionalFormatting>
  <conditionalFormatting sqref="P20:AJ20">
    <cfRule type="expression" dxfId="111" priority="111">
      <formula>IF(RIGHT(TEXT(P20,"0.#"),1)=".",FALSE,TRUE)</formula>
    </cfRule>
    <cfRule type="expression" dxfId="110" priority="112">
      <formula>IF(RIGHT(TEXT(P20,"0.#"),1)=".",TRUE,FALSE)</formula>
    </cfRule>
  </conditionalFormatting>
  <conditionalFormatting sqref="AE28 AQ28">
    <cfRule type="expression" dxfId="109" priority="109">
      <formula>IF(RIGHT(TEXT(AE28,"0.#"),1)=".",FALSE,TRUE)</formula>
    </cfRule>
    <cfRule type="expression" dxfId="108" priority="110">
      <formula>IF(RIGHT(TEXT(AE28,"0.#"),1)=".",TRUE,FALSE)</formula>
    </cfRule>
  </conditionalFormatting>
  <conditionalFormatting sqref="AI28">
    <cfRule type="expression" dxfId="107" priority="107">
      <formula>IF(RIGHT(TEXT(AI28,"0.#"),1)=".",FALSE,TRUE)</formula>
    </cfRule>
    <cfRule type="expression" dxfId="106" priority="108">
      <formula>IF(RIGHT(TEXT(AI28,"0.#"),1)=".",TRUE,FALSE)</formula>
    </cfRule>
  </conditionalFormatting>
  <conditionalFormatting sqref="AM28">
    <cfRule type="expression" dxfId="105" priority="105">
      <formula>IF(RIGHT(TEXT(AM28,"0.#"),1)=".",FALSE,TRUE)</formula>
    </cfRule>
    <cfRule type="expression" dxfId="104" priority="106">
      <formula>IF(RIGHT(TEXT(AM28,"0.#"),1)=".",TRUE,FALSE)</formula>
    </cfRule>
  </conditionalFormatting>
  <conditionalFormatting sqref="AE29">
    <cfRule type="expression" dxfId="103" priority="103">
      <formula>IF(RIGHT(TEXT(AE29,"0.#"),1)=".",FALSE,TRUE)</formula>
    </cfRule>
    <cfRule type="expression" dxfId="102" priority="104">
      <formula>IF(RIGHT(TEXT(AE29,"0.#"),1)=".",TRUE,FALSE)</formula>
    </cfRule>
  </conditionalFormatting>
  <conditionalFormatting sqref="AI29">
    <cfRule type="expression" dxfId="101" priority="101">
      <formula>IF(RIGHT(TEXT(AI29,"0.#"),1)=".",FALSE,TRUE)</formula>
    </cfRule>
    <cfRule type="expression" dxfId="100" priority="102">
      <formula>IF(RIGHT(TEXT(AI29,"0.#"),1)=".",TRUE,FALSE)</formula>
    </cfRule>
  </conditionalFormatting>
  <conditionalFormatting sqref="AM29">
    <cfRule type="expression" dxfId="99" priority="99">
      <formula>IF(RIGHT(TEXT(AM29,"0.#"),1)=".",FALSE,TRUE)</formula>
    </cfRule>
    <cfRule type="expression" dxfId="98" priority="100">
      <formula>IF(RIGHT(TEXT(AM29,"0.#"),1)=".",TRUE,FALSE)</formula>
    </cfRule>
  </conditionalFormatting>
  <conditionalFormatting sqref="AQ29">
    <cfRule type="expression" dxfId="97" priority="97">
      <formula>IF(RIGHT(TEXT(AQ29,"0.#"),1)=".",FALSE,TRUE)</formula>
    </cfRule>
    <cfRule type="expression" dxfId="96" priority="98">
      <formula>IF(RIGHT(TEXT(AQ29,"0.#"),1)=".",TRUE,FALSE)</formula>
    </cfRule>
  </conditionalFormatting>
  <conditionalFormatting sqref="AU28">
    <cfRule type="expression" dxfId="95" priority="95">
      <formula>IF(RIGHT(TEXT(AU28,"0.#"),1)=".",FALSE,TRUE)</formula>
    </cfRule>
    <cfRule type="expression" dxfId="94" priority="96">
      <formula>IF(RIGHT(TEXT(AU28,"0.#"),1)=".",TRUE,FALSE)</formula>
    </cfRule>
  </conditionalFormatting>
  <conditionalFormatting sqref="AU29">
    <cfRule type="expression" dxfId="93" priority="93">
      <formula>IF(RIGHT(TEXT(AU29,"0.#"),1)=".",FALSE,TRUE)</formula>
    </cfRule>
    <cfRule type="expression" dxfId="92" priority="94">
      <formula>IF(RIGHT(TEXT(AU29,"0.#"),1)=".",TRUE,FALSE)</formula>
    </cfRule>
  </conditionalFormatting>
  <conditionalFormatting sqref="AM31">
    <cfRule type="expression" dxfId="91" priority="87">
      <formula>IF(RIGHT(TEXT(AM31,"0.#"),1)=".",FALSE,TRUE)</formula>
    </cfRule>
    <cfRule type="expression" dxfId="90" priority="88">
      <formula>IF(RIGHT(TEXT(AM31,"0.#"),1)=".",TRUE,FALSE)</formula>
    </cfRule>
  </conditionalFormatting>
  <conditionalFormatting sqref="AE32 AM32">
    <cfRule type="expression" dxfId="89" priority="85">
      <formula>IF(RIGHT(TEXT(AE32,"0.#"),1)=".",FALSE,TRUE)</formula>
    </cfRule>
    <cfRule type="expression" dxfId="88" priority="86">
      <formula>IF(RIGHT(TEXT(AE32,"0.#"),1)=".",TRUE,FALSE)</formula>
    </cfRule>
  </conditionalFormatting>
  <conditionalFormatting sqref="AI32">
    <cfRule type="expression" dxfId="87" priority="83">
      <formula>IF(RIGHT(TEXT(AI32,"0.#"),1)=".",FALSE,TRUE)</formula>
    </cfRule>
    <cfRule type="expression" dxfId="86" priority="84">
      <formula>IF(RIGHT(TEXT(AI32,"0.#"),1)=".",TRUE,FALSE)</formula>
    </cfRule>
  </conditionalFormatting>
  <conditionalFormatting sqref="AQ32">
    <cfRule type="expression" dxfId="85" priority="81">
      <formula>IF(RIGHT(TEXT(AQ32,"0.#"),1)=".",FALSE,TRUE)</formula>
    </cfRule>
    <cfRule type="expression" dxfId="84" priority="82">
      <formula>IF(RIGHT(TEXT(AQ32,"0.#"),1)=".",TRUE,FALSE)</formula>
    </cfRule>
  </conditionalFormatting>
  <conditionalFormatting sqref="AE31 AQ31">
    <cfRule type="expression" dxfId="83" priority="91">
      <formula>IF(RIGHT(TEXT(AE31,"0.#"),1)=".",FALSE,TRUE)</formula>
    </cfRule>
    <cfRule type="expression" dxfId="82" priority="92">
      <formula>IF(RIGHT(TEXT(AE31,"0.#"),1)=".",TRUE,FALSE)</formula>
    </cfRule>
  </conditionalFormatting>
  <conditionalFormatting sqref="AI31">
    <cfRule type="expression" dxfId="81" priority="89">
      <formula>IF(RIGHT(TEXT(AI31,"0.#"),1)=".",FALSE,TRUE)</formula>
    </cfRule>
    <cfRule type="expression" dxfId="80" priority="90">
      <formula>IF(RIGHT(TEXT(AI31,"0.#"),1)=".",TRUE,FALSE)</formula>
    </cfRule>
  </conditionalFormatting>
  <conditionalFormatting sqref="AE35">
    <cfRule type="expression" dxfId="79" priority="79">
      <formula>IF(RIGHT(TEXT(AE35,"0.#"),1)=".",FALSE,TRUE)</formula>
    </cfRule>
    <cfRule type="expression" dxfId="78" priority="80">
      <formula>IF(RIGHT(TEXT(AE35,"0.#"),1)=".",TRUE,FALSE)</formula>
    </cfRule>
  </conditionalFormatting>
  <conditionalFormatting sqref="AQ35">
    <cfRule type="expression" dxfId="77" priority="73">
      <formula>IF(RIGHT(TEXT(AQ35,"0.#"),1)=".",FALSE,TRUE)</formula>
    </cfRule>
    <cfRule type="expression" dxfId="76" priority="74">
      <formula>IF(RIGHT(TEXT(AQ35,"0.#"),1)=".",TRUE,FALSE)</formula>
    </cfRule>
  </conditionalFormatting>
  <conditionalFormatting sqref="AU35">
    <cfRule type="expression" dxfId="75" priority="71">
      <formula>IF(RIGHT(TEXT(AU35,"0.#"),1)=".",FALSE,TRUE)</formula>
    </cfRule>
    <cfRule type="expression" dxfId="74" priority="72">
      <formula>IF(RIGHT(TEXT(AU35,"0.#"),1)=".",TRUE,FALSE)</formula>
    </cfRule>
  </conditionalFormatting>
  <conditionalFormatting sqref="AM35">
    <cfRule type="expression" dxfId="73" priority="75">
      <formula>IF(RIGHT(TEXT(AM35,"0.#"),1)=".",FALSE,TRUE)</formula>
    </cfRule>
    <cfRule type="expression" dxfId="72" priority="76">
      <formula>IF(RIGHT(TEXT(AM35,"0.#"),1)=".",TRUE,FALSE)</formula>
    </cfRule>
  </conditionalFormatting>
  <conditionalFormatting sqref="AI35">
    <cfRule type="expression" dxfId="71" priority="77">
      <formula>IF(RIGHT(TEXT(AI35,"0.#"),1)=".",FALSE,TRUE)</formula>
    </cfRule>
    <cfRule type="expression" dxfId="70" priority="78">
      <formula>IF(RIGHT(TEXT(AI35,"0.#"),1)=".",TRUE,FALSE)</formula>
    </cfRule>
  </conditionalFormatting>
  <conditionalFormatting sqref="AM36">
    <cfRule type="expression" dxfId="69" priority="65">
      <formula>IF(RIGHT(TEXT(AM36,"0.#"),1)=".",FALSE,TRUE)</formula>
    </cfRule>
    <cfRule type="expression" dxfId="68" priority="66">
      <formula>IF(RIGHT(TEXT(AM36,"0.#"),1)=".",TRUE,FALSE)</formula>
    </cfRule>
  </conditionalFormatting>
  <conditionalFormatting sqref="AQ36">
    <cfRule type="expression" dxfId="67" priority="63">
      <formula>IF(RIGHT(TEXT(AQ36,"0.#"),1)=".",FALSE,TRUE)</formula>
    </cfRule>
    <cfRule type="expression" dxfId="66" priority="64">
      <formula>IF(RIGHT(TEXT(AQ36,"0.#"),1)=".",TRUE,FALSE)</formula>
    </cfRule>
  </conditionalFormatting>
  <conditionalFormatting sqref="AU36">
    <cfRule type="expression" dxfId="65" priority="61">
      <formula>IF(RIGHT(TEXT(AU36,"0.#"),1)=".",FALSE,TRUE)</formula>
    </cfRule>
    <cfRule type="expression" dxfId="64" priority="62">
      <formula>IF(RIGHT(TEXT(AU36,"0.#"),1)=".",TRUE,FALSE)</formula>
    </cfRule>
  </conditionalFormatting>
  <conditionalFormatting sqref="AE36">
    <cfRule type="expression" dxfId="63" priority="69">
      <formula>IF(RIGHT(TEXT(AE36,"0.#"),1)=".",FALSE,TRUE)</formula>
    </cfRule>
    <cfRule type="expression" dxfId="62" priority="70">
      <formula>IF(RIGHT(TEXT(AE36,"0.#"),1)=".",TRUE,FALSE)</formula>
    </cfRule>
  </conditionalFormatting>
  <conditionalFormatting sqref="AI36">
    <cfRule type="expression" dxfId="61" priority="67">
      <formula>IF(RIGHT(TEXT(AI36,"0.#"),1)=".",FALSE,TRUE)</formula>
    </cfRule>
    <cfRule type="expression" dxfId="60" priority="68">
      <formula>IF(RIGHT(TEXT(AI36,"0.#"),1)=".",TRUE,FALSE)</formula>
    </cfRule>
  </conditionalFormatting>
  <conditionalFormatting sqref="AM37">
    <cfRule type="expression" dxfId="59" priority="55">
      <formula>IF(RIGHT(TEXT(AM37,"0.#"),1)=".",FALSE,TRUE)</formula>
    </cfRule>
    <cfRule type="expression" dxfId="58" priority="56">
      <formula>IF(RIGHT(TEXT(AM37,"0.#"),1)=".",TRUE,FALSE)</formula>
    </cfRule>
  </conditionalFormatting>
  <conditionalFormatting sqref="AQ37">
    <cfRule type="expression" dxfId="57" priority="53">
      <formula>IF(RIGHT(TEXT(AQ37,"0.#"),1)=".",FALSE,TRUE)</formula>
    </cfRule>
    <cfRule type="expression" dxfId="56" priority="54">
      <formula>IF(RIGHT(TEXT(AQ37,"0.#"),1)=".",TRUE,FALSE)</formula>
    </cfRule>
  </conditionalFormatting>
  <conditionalFormatting sqref="AU37">
    <cfRule type="expression" dxfId="55" priority="51">
      <formula>IF(RIGHT(TEXT(AU37,"0.#"),1)=".",FALSE,TRUE)</formula>
    </cfRule>
    <cfRule type="expression" dxfId="54" priority="52">
      <formula>IF(RIGHT(TEXT(AU37,"0.#"),1)=".",TRUE,FALSE)</formula>
    </cfRule>
  </conditionalFormatting>
  <conditionalFormatting sqref="AI37">
    <cfRule type="expression" dxfId="53" priority="57">
      <formula>IF(RIGHT(TEXT(AI37,"0.#"),1)=".",FALSE,TRUE)</formula>
    </cfRule>
    <cfRule type="expression" dxfId="52" priority="58">
      <formula>IF(RIGHT(TEXT(AI37,"0.#"),1)=".",TRUE,FALSE)</formula>
    </cfRule>
  </conditionalFormatting>
  <conditionalFormatting sqref="AE37">
    <cfRule type="expression" dxfId="51" priority="59">
      <formula>IF(RIGHT(TEXT(AE37,"0.#"),1)=".",FALSE,TRUE)</formula>
    </cfRule>
    <cfRule type="expression" dxfId="50" priority="60">
      <formula>IF(RIGHT(TEXT(AE37,"0.#"),1)=".",TRUE,FALSE)</formula>
    </cfRule>
  </conditionalFormatting>
  <conditionalFormatting sqref="Y97">
    <cfRule type="expression" dxfId="49" priority="49">
      <formula>IF(RIGHT(TEXT(Y97,"0.#"),1)=".",FALSE,TRUE)</formula>
    </cfRule>
    <cfRule type="expression" dxfId="48" priority="50">
      <formula>IF(RIGHT(TEXT(Y97,"0.#"),1)=".",TRUE,FALSE)</formula>
    </cfRule>
  </conditionalFormatting>
  <conditionalFormatting sqref="Y98 Y96">
    <cfRule type="expression" dxfId="47" priority="47">
      <formula>IF(RIGHT(TEXT(Y96,"0.#"),1)=".",FALSE,TRUE)</formula>
    </cfRule>
    <cfRule type="expression" dxfId="46" priority="48">
      <formula>IF(RIGHT(TEXT(Y96,"0.#"),1)=".",TRUE,FALSE)</formula>
    </cfRule>
  </conditionalFormatting>
  <conditionalFormatting sqref="AU97">
    <cfRule type="expression" dxfId="45" priority="45">
      <formula>IF(RIGHT(TEXT(AU97,"0.#"),1)=".",FALSE,TRUE)</formula>
    </cfRule>
    <cfRule type="expression" dxfId="44" priority="46">
      <formula>IF(RIGHT(TEXT(AU97,"0.#"),1)=".",TRUE,FALSE)</formula>
    </cfRule>
  </conditionalFormatting>
  <conditionalFormatting sqref="AU98 AU96">
    <cfRule type="expression" dxfId="43" priority="43">
      <formula>IF(RIGHT(TEXT(AU96,"0.#"),1)=".",FALSE,TRUE)</formula>
    </cfRule>
    <cfRule type="expression" dxfId="42" priority="44">
      <formula>IF(RIGHT(TEXT(AU96,"0.#"),1)=".",TRUE,FALSE)</formula>
    </cfRule>
  </conditionalFormatting>
  <conditionalFormatting sqref="Y102">
    <cfRule type="expression" dxfId="41" priority="41">
      <formula>IF(RIGHT(TEXT(Y102,"0.#"),1)=".",FALSE,TRUE)</formula>
    </cfRule>
    <cfRule type="expression" dxfId="40" priority="42">
      <formula>IF(RIGHT(TEXT(Y102,"0.#"),1)=".",TRUE,FALSE)</formula>
    </cfRule>
  </conditionalFormatting>
  <conditionalFormatting sqref="AU102">
    <cfRule type="expression" dxfId="39" priority="39">
      <formula>IF(RIGHT(TEXT(AU102,"0.#"),1)=".",FALSE,TRUE)</formula>
    </cfRule>
    <cfRule type="expression" dxfId="38" priority="40">
      <formula>IF(RIGHT(TEXT(AU102,"0.#"),1)=".",TRUE,FALSE)</formula>
    </cfRule>
  </conditionalFormatting>
  <conditionalFormatting sqref="Y106">
    <cfRule type="expression" dxfId="37" priority="37">
      <formula>IF(RIGHT(TEXT(Y106,"0.#"),1)=".",FALSE,TRUE)</formula>
    </cfRule>
    <cfRule type="expression" dxfId="36" priority="38">
      <formula>IF(RIGHT(TEXT(Y106,"0.#"),1)=".",TRUE,FALSE)</formula>
    </cfRule>
  </conditionalFormatting>
  <conditionalFormatting sqref="AL113:AO113">
    <cfRule type="expression" dxfId="35" priority="33">
      <formula>IF(AND(AL113&gt;=0, RIGHT(TEXT(AL113,"0.#"),1)&lt;&gt;"."),TRUE,FALSE)</formula>
    </cfRule>
    <cfRule type="expression" dxfId="34" priority="34">
      <formula>IF(AND(AL113&gt;=0, RIGHT(TEXT(AL113,"0.#"),1)="."),TRUE,FALSE)</formula>
    </cfRule>
    <cfRule type="expression" dxfId="33" priority="35">
      <formula>IF(AND(AL113&lt;0, RIGHT(TEXT(AL113,"0.#"),1)&lt;&gt;"."),TRUE,FALSE)</formula>
    </cfRule>
    <cfRule type="expression" dxfId="32" priority="36">
      <formula>IF(AND(AL113&lt;0, RIGHT(TEXT(AL113,"0.#"),1)="."),TRUE,FALSE)</formula>
    </cfRule>
  </conditionalFormatting>
  <conditionalFormatting sqref="Y113">
    <cfRule type="expression" dxfId="31" priority="31">
      <formula>IF(RIGHT(TEXT(Y113,"0.#"),1)=".",FALSE,TRUE)</formula>
    </cfRule>
    <cfRule type="expression" dxfId="30" priority="32">
      <formula>IF(RIGHT(TEXT(Y113,"0.#"),1)=".",TRUE,FALSE)</formula>
    </cfRule>
  </conditionalFormatting>
  <conditionalFormatting sqref="Y117">
    <cfRule type="expression" dxfId="29" priority="25">
      <formula>IF(RIGHT(TEXT(Y117,"0.#"),1)=".",FALSE,TRUE)</formula>
    </cfRule>
    <cfRule type="expression" dxfId="28" priority="26">
      <formula>IF(RIGHT(TEXT(Y117,"0.#"),1)=".",TRUE,FALSE)</formula>
    </cfRule>
  </conditionalFormatting>
  <conditionalFormatting sqref="AL117:AO117">
    <cfRule type="expression" dxfId="27" priority="27">
      <formula>IF(AND(AL117&gt;=0, RIGHT(TEXT(AL117,"0.#"),1)&lt;&gt;"."),TRUE,FALSE)</formula>
    </cfRule>
    <cfRule type="expression" dxfId="26" priority="28">
      <formula>IF(AND(AL117&gt;=0, RIGHT(TEXT(AL117,"0.#"),1)="."),TRUE,FALSE)</formula>
    </cfRule>
    <cfRule type="expression" dxfId="25" priority="29">
      <formula>IF(AND(AL117&lt;0, RIGHT(TEXT(AL117,"0.#"),1)&lt;&gt;"."),TRUE,FALSE)</formula>
    </cfRule>
    <cfRule type="expression" dxfId="24" priority="30">
      <formula>IF(AND(AL117&lt;0, RIGHT(TEXT(AL117,"0.#"),1)="."),TRUE,FALSE)</formula>
    </cfRule>
  </conditionalFormatting>
  <conditionalFormatting sqref="Y121:Y122">
    <cfRule type="expression" dxfId="23" priority="19">
      <formula>IF(RIGHT(TEXT(Y121,"0.#"),1)=".",FALSE,TRUE)</formula>
    </cfRule>
    <cfRule type="expression" dxfId="22" priority="20">
      <formula>IF(RIGHT(TEXT(Y121,"0.#"),1)=".",TRUE,FALSE)</formula>
    </cfRule>
  </conditionalFormatting>
  <conditionalFormatting sqref="AL121:AO122">
    <cfRule type="expression" dxfId="21" priority="21">
      <formula>IF(AND(AL121&gt;=0, RIGHT(TEXT(AL121,"0.#"),1)&lt;&gt;"."),TRUE,FALSE)</formula>
    </cfRule>
    <cfRule type="expression" dxfId="20" priority="22">
      <formula>IF(AND(AL121&gt;=0, RIGHT(TEXT(AL121,"0.#"),1)="."),TRUE,FALSE)</formula>
    </cfRule>
    <cfRule type="expression" dxfId="19" priority="23">
      <formula>IF(AND(AL121&lt;0, RIGHT(TEXT(AL121,"0.#"),1)&lt;&gt;"."),TRUE,FALSE)</formula>
    </cfRule>
    <cfRule type="expression" dxfId="18" priority="24">
      <formula>IF(AND(AL121&lt;0, RIGHT(TEXT(AL121,"0.#"),1)="."),TRUE,FALSE)</formula>
    </cfRule>
  </conditionalFormatting>
  <conditionalFormatting sqref="Y126">
    <cfRule type="expression" dxfId="17" priority="13">
      <formula>IF(RIGHT(TEXT(Y126,"0.#"),1)=".",FALSE,TRUE)</formula>
    </cfRule>
    <cfRule type="expression" dxfId="16" priority="14">
      <formula>IF(RIGHT(TEXT(Y126,"0.#"),1)=".",TRUE,FALSE)</formula>
    </cfRule>
  </conditionalFormatting>
  <conditionalFormatting sqref="AL126:AO126">
    <cfRule type="expression" dxfId="15" priority="15">
      <formula>IF(AND(AL126&gt;=0, RIGHT(TEXT(AL126,"0.#"),1)&lt;&gt;"."),TRUE,FALSE)</formula>
    </cfRule>
    <cfRule type="expression" dxfId="14" priority="16">
      <formula>IF(AND(AL126&gt;=0, RIGHT(TEXT(AL126,"0.#"),1)="."),TRUE,FALSE)</formula>
    </cfRule>
    <cfRule type="expression" dxfId="13" priority="17">
      <formula>IF(AND(AL126&lt;0, RIGHT(TEXT(AL126,"0.#"),1)&lt;&gt;"."),TRUE,FALSE)</formula>
    </cfRule>
    <cfRule type="expression" dxfId="12" priority="18">
      <formula>IF(AND(AL126&lt;0, RIGHT(TEXT(AL126,"0.#"),1)="."),TRUE,FALSE)</formula>
    </cfRule>
  </conditionalFormatting>
  <conditionalFormatting sqref="AL131:AO131">
    <cfRule type="expression" dxfId="11" priority="9">
      <formula>IF(AND(AL131&gt;=0, RIGHT(TEXT(AL131,"0.#"),1)&lt;&gt;"."),TRUE,FALSE)</formula>
    </cfRule>
    <cfRule type="expression" dxfId="10" priority="10">
      <formula>IF(AND(AL131&gt;=0, RIGHT(TEXT(AL131,"0.#"),1)="."),TRUE,FALSE)</formula>
    </cfRule>
    <cfRule type="expression" dxfId="9" priority="11">
      <formula>IF(AND(AL131&lt;0, RIGHT(TEXT(AL131,"0.#"),1)&lt;&gt;"."),TRUE,FALSE)</formula>
    </cfRule>
    <cfRule type="expression" dxfId="8" priority="12">
      <formula>IF(AND(AL131&lt;0, RIGHT(TEXT(AL131,"0.#"),1)="."),TRUE,FALSE)</formula>
    </cfRule>
  </conditionalFormatting>
  <conditionalFormatting sqref="Y131">
    <cfRule type="expression" dxfId="7" priority="7">
      <formula>IF(RIGHT(TEXT(Y131,"0.#"),1)=".",FALSE,TRUE)</formula>
    </cfRule>
    <cfRule type="expression" dxfId="6" priority="8">
      <formula>IF(RIGHT(TEXT(Y131,"0.#"),1)=".",TRUE,FALSE)</formula>
    </cfRule>
  </conditionalFormatting>
  <conditionalFormatting sqref="AL130:AO130">
    <cfRule type="expression" dxfId="5" priority="3">
      <formula>IF(AND(AL130&gt;=0, RIGHT(TEXT(AL130,"0.#"),1)&lt;&gt;"."),TRUE,FALSE)</formula>
    </cfRule>
    <cfRule type="expression" dxfId="4" priority="4">
      <formula>IF(AND(AL130&gt;=0, RIGHT(TEXT(AL130,"0.#"),1)="."),TRUE,FALSE)</formula>
    </cfRule>
    <cfRule type="expression" dxfId="3" priority="5">
      <formula>IF(AND(AL130&lt;0, RIGHT(TEXT(AL130,"0.#"),1)&lt;&gt;"."),TRUE,FALSE)</formula>
    </cfRule>
    <cfRule type="expression" dxfId="2" priority="6">
      <formula>IF(AND(AL130&lt;0, RIGHT(TEXT(AL130,"0.#"),1)="."),TRUE,FALSE)</formula>
    </cfRule>
  </conditionalFormatting>
  <conditionalFormatting sqref="Y130">
    <cfRule type="expression" dxfId="1" priority="1">
      <formula>IF(RIGHT(TEXT(Y130,"0.#"),1)=".",FALSE,TRUE)</formula>
    </cfRule>
    <cfRule type="expression" dxfId="0" priority="2">
      <formula>IF(RIGHT(TEXT(Y130,"0.#"),1)=".",TRUE,FALSE)</formula>
    </cfRule>
  </conditionalFormatting>
  <dataValidations count="13">
    <dataValidation type="custom" allowBlank="1" showInputMessage="1" showErrorMessage="1" errorTitle="法人番号チェック" error="法人番号は13桁の数字で入力してください。" sqref="J130:O131 J126:O126 J121:O122 J117:O117 J113:O113">
      <formula1>OR(J113="-",AND(LEN(J113)=13,IFERROR(SEARCH("-",J113),"")="",IFERROR(SEARCH(".",J113),"")="",ISNUMBER(J113)))</formula1>
    </dataValidation>
    <dataValidation type="list" allowBlank="1" showInputMessage="1" showErrorMessage="1" sqref="Q73:R73 AO73:AP73 AC73:AD73">
      <formula1>#REF!</formula1>
    </dataValidation>
    <dataValidation type="custom" imeMode="disabled" allowBlank="1" showInputMessage="1" showErrorMessage="1" sqref="AY24 P13:AQ19 P20:AJ20 Y96:AB98 AU96:AX98 Y102:AB102 AU102:AX102 Y106:AB106 AU106:AX106 Y113:AB113 AL113:AO113 Y117:AB117 AL117:AO117 Y121:AB122 AL121:AO122 Y126:AB126 AL126:AO126 Y130:AB131 AL130:AO131 AQ34:AR34 AU34:AX34 AE35:AX37 AE28:AX29 AE31:AX31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3:AK113 AH117:AK117 AH121:AK122 AH126:AK126 AH130:AK131">
      <formula1>OR(AND(MOD(IF(ISNUMBER(AH113), AH113, 0.5),1)=0, 0&lt;=AH113), AH113="-")</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1:AK72 X71:Y72 AJ73 L71:L73 M71:M72 X73 AU71:AV72">
      <formula1>0</formula1>
      <formula2>9999</formula2>
    </dataValidation>
    <dataValidation type="whole" allowBlank="1" showInputMessage="1" showErrorMessage="1" sqref="O71:P72 AX71:AX73 AA71:AB72 AM71:AN7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73" max="16383" man="1"/>
    <brk id="109" max="16383"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入力規則等!$U$13:$U$35</xm:f>
          </x14:formula1>
          <xm:sqref>S73:U73 AJ2:AM2 AE73:AG73 G73:I73 AQ73:AS73</xm:sqref>
        </x14:dataValidation>
        <x14:dataValidation type="list" allowBlank="1" showInputMessage="1" showErrorMessage="1">
          <x14:formula1>
            <xm:f>入力規則等!$U$56:$U$58</xm:f>
          </x14:formula1>
          <xm:sqref>J73:K73 AT73:AU73 AH73:AI73 V73:W73</xm:sqref>
        </x14:dataValidation>
        <x14:dataValidation type="list" allowBlank="1" showInputMessage="1" showErrorMessage="1">
          <x14:formula1>
            <xm:f>入力規則等!$U$48</xm:f>
          </x14:formula1>
          <xm:sqref>E73:F73</xm:sqref>
        </x14:dataValidation>
        <x14:dataValidation type="list" allowBlank="1" showInputMessage="1" showErrorMessage="1">
          <x14:formula1>
            <xm:f>入力規則等!$W$2:$W$24</xm:f>
          </x14:formula1>
          <xm:sqref>AO71:AP72 Q71:S72 AC71:AE72 E71:G72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AC113:AG113 AC117:AG117 AC121:AG122 AC126:AG126 AC130:AG131</xm:sqref>
        </x14:dataValidation>
        <x14:dataValidation type="list" allowBlank="1" showInputMessage="1" showErrorMessage="1">
          <x14:formula1>
            <xm:f>入力規則等!$U$40:$U$42</xm:f>
          </x14:formula1>
          <xm:sqref>AG71:AH71 U71:V71 I71:J71 AR71:AS71</xm:sqref>
        </x14:dataValidation>
        <x14:dataValidation type="list" allowBlank="1" showInputMessage="1" showErrorMessage="1">
          <x14:formula1>
            <xm:f>入力規則等!$U$7:$U$9</xm:f>
          </x14:formula1>
          <xm:sqref>U72:V72 I72:J72 AG72:AH72 AR72:AS72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376</v>
      </c>
      <c r="AA1" s="27" t="s">
        <v>70</v>
      </c>
      <c r="AB1" s="27" t="s">
        <v>377</v>
      </c>
      <c r="AC1" s="27" t="s">
        <v>30</v>
      </c>
      <c r="AD1" s="26"/>
      <c r="AE1" s="27" t="s">
        <v>42</v>
      </c>
      <c r="AF1" s="28"/>
      <c r="AG1" s="37" t="s">
        <v>165</v>
      </c>
      <c r="AI1" s="37" t="s">
        <v>167</v>
      </c>
      <c r="AK1" s="37" t="s">
        <v>171</v>
      </c>
      <c r="AM1" s="52"/>
      <c r="AN1" s="52"/>
      <c r="AP1" s="26" t="s">
        <v>206</v>
      </c>
    </row>
    <row r="2" spans="1:42" ht="13.5" customHeight="1" x14ac:dyDescent="0.15">
      <c r="A2" s="14" t="s">
        <v>73</v>
      </c>
      <c r="B2" s="15"/>
      <c r="C2" s="13" t="str">
        <f>IF(B2="","",A2)</f>
        <v/>
      </c>
      <c r="D2" s="13" t="str">
        <f>IF(C2="","",IF(D1&lt;&gt;"",CONCATENATE(D1,"、",C2),C2))</f>
        <v/>
      </c>
      <c r="F2" s="12" t="s">
        <v>60</v>
      </c>
      <c r="G2" s="17"/>
      <c r="H2" s="13" t="str">
        <f>IF(G2="","",F2)</f>
        <v/>
      </c>
      <c r="I2" s="13" t="str">
        <f>IF(H2="","",IF(I1&lt;&gt;"",CONCATENATE(I1,"、",H2),H2))</f>
        <v/>
      </c>
      <c r="K2" s="14" t="s">
        <v>90</v>
      </c>
      <c r="L2" s="15"/>
      <c r="M2" s="13" t="str">
        <f>IF(L2="","",K2)</f>
        <v/>
      </c>
      <c r="N2" s="13" t="str">
        <f>IF(M2="","",IF(N1&lt;&gt;"",CONCATENATE(N1,"、",M2),M2))</f>
        <v/>
      </c>
      <c r="O2" s="13"/>
      <c r="P2" s="12" t="s">
        <v>62</v>
      </c>
      <c r="Q2" s="17"/>
      <c r="R2" s="13" t="str">
        <f>IF(Q2="","",P2)</f>
        <v/>
      </c>
      <c r="S2" s="13" t="str">
        <f>IF(R2="","",IF(S1&lt;&gt;"",CONCATENATE(S1,"、",R2),R2))</f>
        <v/>
      </c>
      <c r="T2" s="13"/>
      <c r="U2" s="66">
        <v>21</v>
      </c>
      <c r="W2" s="30" t="s">
        <v>157</v>
      </c>
      <c r="Y2" s="30" t="s">
        <v>56</v>
      </c>
      <c r="Z2" s="30" t="s">
        <v>56</v>
      </c>
      <c r="AA2" s="59" t="s">
        <v>246</v>
      </c>
      <c r="AB2" s="59" t="s">
        <v>471</v>
      </c>
      <c r="AC2" s="60" t="s">
        <v>122</v>
      </c>
      <c r="AD2" s="26"/>
      <c r="AE2" s="32" t="s">
        <v>153</v>
      </c>
      <c r="AF2" s="28"/>
      <c r="AG2" s="38" t="s">
        <v>214</v>
      </c>
      <c r="AI2" s="37" t="s">
        <v>243</v>
      </c>
      <c r="AK2" s="37" t="s">
        <v>172</v>
      </c>
      <c r="AM2" s="52"/>
      <c r="AN2" s="52"/>
      <c r="AP2" s="38" t="s">
        <v>214</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
      </c>
      <c r="T3" s="13"/>
      <c r="U3" s="30" t="s">
        <v>502</v>
      </c>
      <c r="W3" s="30" t="s">
        <v>132</v>
      </c>
      <c r="Y3" s="30" t="s">
        <v>57</v>
      </c>
      <c r="Z3" s="30" t="s">
        <v>378</v>
      </c>
      <c r="AA3" s="59" t="s">
        <v>344</v>
      </c>
      <c r="AB3" s="59" t="s">
        <v>472</v>
      </c>
      <c r="AC3" s="60" t="s">
        <v>123</v>
      </c>
      <c r="AD3" s="26"/>
      <c r="AE3" s="32" t="s">
        <v>154</v>
      </c>
      <c r="AF3" s="28"/>
      <c r="AG3" s="38" t="s">
        <v>215</v>
      </c>
      <c r="AI3" s="37" t="s">
        <v>166</v>
      </c>
      <c r="AK3" s="37" t="str">
        <f>CHAR(CODE(AK2)+1)</f>
        <v>B</v>
      </c>
      <c r="AM3" s="52"/>
      <c r="AN3" s="52"/>
      <c r="AP3" s="38" t="s">
        <v>215</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
      </c>
      <c r="K4" s="14" t="s">
        <v>92</v>
      </c>
      <c r="L4" s="15"/>
      <c r="M4" s="13" t="str">
        <f t="shared" si="2"/>
        <v/>
      </c>
      <c r="N4" s="13" t="str">
        <f t="shared" ref="N4:N11" si="6">IF(M4="",N3,IF(N3&lt;&gt;"",CONCATENATE(N3,"、",M4),M4))</f>
        <v/>
      </c>
      <c r="O4" s="13"/>
      <c r="P4" s="12" t="s">
        <v>64</v>
      </c>
      <c r="Q4" s="17"/>
      <c r="R4" s="13" t="str">
        <f t="shared" si="3"/>
        <v/>
      </c>
      <c r="S4" s="13" t="str">
        <f t="shared" si="4"/>
        <v/>
      </c>
      <c r="T4" s="13"/>
      <c r="U4" s="30" t="s">
        <v>545</v>
      </c>
      <c r="W4" s="30" t="s">
        <v>133</v>
      </c>
      <c r="Y4" s="30" t="s">
        <v>251</v>
      </c>
      <c r="Z4" s="30" t="s">
        <v>379</v>
      </c>
      <c r="AA4" s="59" t="s">
        <v>345</v>
      </c>
      <c r="AB4" s="59" t="s">
        <v>473</v>
      </c>
      <c r="AC4" s="59" t="s">
        <v>124</v>
      </c>
      <c r="AD4" s="26"/>
      <c r="AE4" s="32" t="s">
        <v>155</v>
      </c>
      <c r="AF4" s="28"/>
      <c r="AG4" s="38" t="s">
        <v>216</v>
      </c>
      <c r="AI4" s="37" t="s">
        <v>168</v>
      </c>
      <c r="AK4" s="37" t="str">
        <f t="shared" ref="AK4:AK49" si="7">CHAR(CODE(AK3)+1)</f>
        <v>C</v>
      </c>
      <c r="AM4" s="52"/>
      <c r="AN4" s="52"/>
      <c r="AP4" s="38" t="s">
        <v>216</v>
      </c>
    </row>
    <row r="5" spans="1:42" ht="13.5" customHeight="1" x14ac:dyDescent="0.15">
      <c r="A5" s="14" t="s">
        <v>76</v>
      </c>
      <c r="B5" s="15"/>
      <c r="C5" s="13" t="str">
        <f t="shared" si="0"/>
        <v/>
      </c>
      <c r="D5" s="13" t="str">
        <f>IF(C5="",D4,IF(D4&lt;&gt;"",CONCATENATE(D4,"、",C5),C5))</f>
        <v/>
      </c>
      <c r="F5" s="18" t="s">
        <v>101</v>
      </c>
      <c r="G5" s="17"/>
      <c r="H5" s="13" t="str">
        <f t="shared" si="1"/>
        <v/>
      </c>
      <c r="I5" s="13" t="str">
        <f t="shared" si="5"/>
        <v/>
      </c>
      <c r="K5" s="14" t="s">
        <v>93</v>
      </c>
      <c r="L5" s="15"/>
      <c r="M5" s="13" t="str">
        <f t="shared" si="2"/>
        <v/>
      </c>
      <c r="N5" s="13" t="str">
        <f t="shared" si="6"/>
        <v/>
      </c>
      <c r="O5" s="13"/>
      <c r="P5" s="12" t="s">
        <v>65</v>
      </c>
      <c r="Q5" s="17"/>
      <c r="R5" s="13" t="str">
        <f t="shared" si="3"/>
        <v/>
      </c>
      <c r="S5" s="13" t="str">
        <f t="shared" si="4"/>
        <v/>
      </c>
      <c r="T5" s="13"/>
      <c r="W5" s="30" t="s">
        <v>526</v>
      </c>
      <c r="Y5" s="30" t="s">
        <v>252</v>
      </c>
      <c r="Z5" s="30" t="s">
        <v>380</v>
      </c>
      <c r="AA5" s="59" t="s">
        <v>346</v>
      </c>
      <c r="AB5" s="59" t="s">
        <v>474</v>
      </c>
      <c r="AC5" s="59" t="s">
        <v>156</v>
      </c>
      <c r="AD5" s="29"/>
      <c r="AE5" s="32" t="s">
        <v>226</v>
      </c>
      <c r="AF5" s="28"/>
      <c r="AG5" s="38" t="s">
        <v>217</v>
      </c>
      <c r="AI5" s="37" t="s">
        <v>249</v>
      </c>
      <c r="AK5" s="37" t="str">
        <f t="shared" si="7"/>
        <v>D</v>
      </c>
      <c r="AP5" s="38" t="s">
        <v>217</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
      </c>
      <c r="K6" s="14" t="s">
        <v>94</v>
      </c>
      <c r="L6" s="15"/>
      <c r="M6" s="13" t="str">
        <f t="shared" si="2"/>
        <v/>
      </c>
      <c r="N6" s="13" t="str">
        <f t="shared" si="6"/>
        <v/>
      </c>
      <c r="O6" s="13"/>
      <c r="P6" s="12" t="s">
        <v>66</v>
      </c>
      <c r="Q6" s="17"/>
      <c r="R6" s="13" t="str">
        <f t="shared" si="3"/>
        <v/>
      </c>
      <c r="S6" s="13" t="str">
        <f t="shared" si="4"/>
        <v/>
      </c>
      <c r="T6" s="13"/>
      <c r="U6" s="30" t="s">
        <v>228</v>
      </c>
      <c r="W6" s="30" t="s">
        <v>528</v>
      </c>
      <c r="Y6" s="30" t="s">
        <v>253</v>
      </c>
      <c r="Z6" s="30" t="s">
        <v>381</v>
      </c>
      <c r="AA6" s="59" t="s">
        <v>347</v>
      </c>
      <c r="AB6" s="59" t="s">
        <v>475</v>
      </c>
      <c r="AC6" s="59" t="s">
        <v>125</v>
      </c>
      <c r="AD6" s="29"/>
      <c r="AE6" s="32" t="s">
        <v>224</v>
      </c>
      <c r="AF6" s="28"/>
      <c r="AG6" s="38" t="s">
        <v>218</v>
      </c>
      <c r="AI6" s="37" t="s">
        <v>250</v>
      </c>
      <c r="AK6" s="37" t="str">
        <f>CHAR(CODE(AK5)+1)</f>
        <v>E</v>
      </c>
      <c r="AP6" s="38" t="s">
        <v>218</v>
      </c>
    </row>
    <row r="7" spans="1:42" ht="13.5" customHeight="1" x14ac:dyDescent="0.15">
      <c r="A7" s="14" t="s">
        <v>78</v>
      </c>
      <c r="B7" s="15"/>
      <c r="C7" s="13" t="str">
        <f t="shared" si="0"/>
        <v/>
      </c>
      <c r="D7" s="13" t="str">
        <f t="shared" si="8"/>
        <v/>
      </c>
      <c r="F7" s="18" t="s">
        <v>177</v>
      </c>
      <c r="G7" s="17"/>
      <c r="H7" s="13" t="str">
        <f t="shared" si="1"/>
        <v/>
      </c>
      <c r="I7" s="13" t="str">
        <f t="shared" si="5"/>
        <v/>
      </c>
      <c r="K7" s="14" t="s">
        <v>95</v>
      </c>
      <c r="L7" s="15"/>
      <c r="M7" s="13" t="str">
        <f t="shared" si="2"/>
        <v/>
      </c>
      <c r="N7" s="13" t="str">
        <f t="shared" si="6"/>
        <v/>
      </c>
      <c r="O7" s="13"/>
      <c r="P7" s="12" t="s">
        <v>67</v>
      </c>
      <c r="Q7" s="17"/>
      <c r="R7" s="13" t="str">
        <f t="shared" si="3"/>
        <v/>
      </c>
      <c r="S7" s="13" t="str">
        <f t="shared" si="4"/>
        <v/>
      </c>
      <c r="T7" s="13"/>
      <c r="U7" s="30"/>
      <c r="W7" s="30" t="s">
        <v>134</v>
      </c>
      <c r="Y7" s="30" t="s">
        <v>254</v>
      </c>
      <c r="Z7" s="30" t="s">
        <v>382</v>
      </c>
      <c r="AA7" s="59" t="s">
        <v>348</v>
      </c>
      <c r="AB7" s="59" t="s">
        <v>476</v>
      </c>
      <c r="AC7" s="29"/>
      <c r="AD7" s="29"/>
      <c r="AE7" s="30" t="s">
        <v>125</v>
      </c>
      <c r="AF7" s="28"/>
      <c r="AG7" s="38" t="s">
        <v>219</v>
      </c>
      <c r="AH7" s="55"/>
      <c r="AI7" s="38" t="s">
        <v>240</v>
      </c>
      <c r="AK7" s="37" t="str">
        <f>CHAR(CODE(AK6)+1)</f>
        <v>F</v>
      </c>
      <c r="AP7" s="38" t="s">
        <v>219</v>
      </c>
    </row>
    <row r="8" spans="1:42" ht="13.5" customHeight="1" x14ac:dyDescent="0.15">
      <c r="A8" s="14" t="s">
        <v>79</v>
      </c>
      <c r="B8" s="15"/>
      <c r="C8" s="13" t="str">
        <f t="shared" si="0"/>
        <v/>
      </c>
      <c r="D8" s="13" t="str">
        <f t="shared" si="8"/>
        <v/>
      </c>
      <c r="F8" s="18" t="s">
        <v>103</v>
      </c>
      <c r="G8" s="17"/>
      <c r="H8" s="13" t="str">
        <f t="shared" si="1"/>
        <v/>
      </c>
      <c r="I8" s="13" t="str">
        <f t="shared" si="5"/>
        <v/>
      </c>
      <c r="K8" s="14" t="s">
        <v>96</v>
      </c>
      <c r="L8" s="15"/>
      <c r="M8" s="13" t="str">
        <f t="shared" si="2"/>
        <v/>
      </c>
      <c r="N8" s="13" t="str">
        <f t="shared" si="6"/>
        <v/>
      </c>
      <c r="O8" s="13"/>
      <c r="P8" s="12" t="s">
        <v>68</v>
      </c>
      <c r="Q8" s="17"/>
      <c r="R8" s="13" t="str">
        <f t="shared" si="3"/>
        <v/>
      </c>
      <c r="S8" s="13" t="str">
        <f t="shared" si="4"/>
        <v/>
      </c>
      <c r="T8" s="13"/>
      <c r="U8" s="30" t="s">
        <v>247</v>
      </c>
      <c r="W8" s="30" t="s">
        <v>135</v>
      </c>
      <c r="Y8" s="30" t="s">
        <v>255</v>
      </c>
      <c r="Z8" s="30" t="s">
        <v>383</v>
      </c>
      <c r="AA8" s="59" t="s">
        <v>349</v>
      </c>
      <c r="AB8" s="59" t="s">
        <v>477</v>
      </c>
      <c r="AC8" s="29"/>
      <c r="AD8" s="29"/>
      <c r="AE8" s="29"/>
      <c r="AF8" s="28"/>
      <c r="AG8" s="38" t="s">
        <v>220</v>
      </c>
      <c r="AI8" s="37" t="s">
        <v>241</v>
      </c>
      <c r="AK8" s="37" t="str">
        <f t="shared" si="7"/>
        <v>G</v>
      </c>
      <c r="AP8" s="38" t="s">
        <v>220</v>
      </c>
    </row>
    <row r="9" spans="1:42" ht="13.5" customHeight="1" x14ac:dyDescent="0.15">
      <c r="A9" s="14" t="s">
        <v>80</v>
      </c>
      <c r="B9" s="15"/>
      <c r="C9" s="13" t="str">
        <f t="shared" si="0"/>
        <v/>
      </c>
      <c r="D9" s="13" t="str">
        <f t="shared" si="8"/>
        <v/>
      </c>
      <c r="F9" s="18" t="s">
        <v>178</v>
      </c>
      <c r="G9" s="17"/>
      <c r="H9" s="13" t="str">
        <f t="shared" si="1"/>
        <v/>
      </c>
      <c r="I9" s="13" t="str">
        <f t="shared" si="5"/>
        <v/>
      </c>
      <c r="K9" s="14" t="s">
        <v>97</v>
      </c>
      <c r="L9" s="15"/>
      <c r="M9" s="13" t="str">
        <f t="shared" si="2"/>
        <v/>
      </c>
      <c r="N9" s="13" t="str">
        <f t="shared" si="6"/>
        <v/>
      </c>
      <c r="O9" s="13"/>
      <c r="P9" s="13"/>
      <c r="Q9" s="19"/>
      <c r="T9" s="13"/>
      <c r="U9" s="30" t="s">
        <v>248</v>
      </c>
      <c r="W9" s="30" t="s">
        <v>136</v>
      </c>
      <c r="Y9" s="30" t="s">
        <v>256</v>
      </c>
      <c r="Z9" s="30" t="s">
        <v>384</v>
      </c>
      <c r="AA9" s="59" t="s">
        <v>350</v>
      </c>
      <c r="AB9" s="59" t="s">
        <v>478</v>
      </c>
      <c r="AC9" s="29"/>
      <c r="AD9" s="29"/>
      <c r="AE9" s="29"/>
      <c r="AF9" s="28"/>
      <c r="AG9" s="38" t="s">
        <v>221</v>
      </c>
      <c r="AI9" s="51"/>
      <c r="AK9" s="37" t="str">
        <f t="shared" si="7"/>
        <v>H</v>
      </c>
      <c r="AP9" s="38" t="s">
        <v>221</v>
      </c>
    </row>
    <row r="10" spans="1:42" ht="13.5" customHeight="1" x14ac:dyDescent="0.15">
      <c r="A10" s="14" t="s">
        <v>196</v>
      </c>
      <c r="B10" s="15"/>
      <c r="C10" s="13" t="str">
        <f t="shared" si="0"/>
        <v/>
      </c>
      <c r="D10" s="13" t="str">
        <f t="shared" si="8"/>
        <v/>
      </c>
      <c r="F10" s="18" t="s">
        <v>104</v>
      </c>
      <c r="G10" s="17"/>
      <c r="H10" s="13" t="str">
        <f t="shared" si="1"/>
        <v/>
      </c>
      <c r="I10" s="13" t="str">
        <f t="shared" si="5"/>
        <v/>
      </c>
      <c r="K10" s="14" t="s">
        <v>197</v>
      </c>
      <c r="L10" s="15"/>
      <c r="M10" s="13" t="str">
        <f t="shared" si="2"/>
        <v/>
      </c>
      <c r="N10" s="13" t="str">
        <f t="shared" si="6"/>
        <v/>
      </c>
      <c r="O10" s="13"/>
      <c r="P10" s="13" t="s">
        <v>625</v>
      </c>
      <c r="Q10" s="19"/>
      <c r="T10" s="13"/>
      <c r="W10" s="30" t="s">
        <v>137</v>
      </c>
      <c r="Y10" s="30" t="s">
        <v>257</v>
      </c>
      <c r="Z10" s="30" t="s">
        <v>385</v>
      </c>
      <c r="AA10" s="59" t="s">
        <v>351</v>
      </c>
      <c r="AB10" s="59" t="s">
        <v>479</v>
      </c>
      <c r="AC10" s="29"/>
      <c r="AD10" s="29"/>
      <c r="AE10" s="29"/>
      <c r="AF10" s="28"/>
      <c r="AG10" s="38" t="s">
        <v>209</v>
      </c>
      <c r="AK10" s="37" t="str">
        <f t="shared" si="7"/>
        <v>I</v>
      </c>
      <c r="AP10" s="37" t="s">
        <v>207</v>
      </c>
    </row>
    <row r="11" spans="1:42" ht="13.5" customHeight="1" x14ac:dyDescent="0.15">
      <c r="A11" s="14" t="s">
        <v>81</v>
      </c>
      <c r="B11" s="15"/>
      <c r="C11" s="13" t="str">
        <f t="shared" si="0"/>
        <v/>
      </c>
      <c r="D11" s="13" t="str">
        <f t="shared" si="8"/>
        <v/>
      </c>
      <c r="F11" s="18" t="s">
        <v>105</v>
      </c>
      <c r="G11" s="17"/>
      <c r="H11" s="13" t="str">
        <f t="shared" si="1"/>
        <v/>
      </c>
      <c r="I11" s="13" t="str">
        <f t="shared" si="5"/>
        <v/>
      </c>
      <c r="K11" s="14" t="s">
        <v>98</v>
      </c>
      <c r="L11" s="15"/>
      <c r="M11" s="13" t="str">
        <f t="shared" si="2"/>
        <v/>
      </c>
      <c r="N11" s="13" t="str">
        <f t="shared" si="6"/>
        <v/>
      </c>
      <c r="O11" s="13"/>
      <c r="P11" s="13"/>
      <c r="Q11" s="19"/>
      <c r="T11" s="13"/>
      <c r="W11" s="30" t="s">
        <v>542</v>
      </c>
      <c r="Y11" s="30" t="s">
        <v>258</v>
      </c>
      <c r="Z11" s="30" t="s">
        <v>386</v>
      </c>
      <c r="AA11" s="59" t="s">
        <v>352</v>
      </c>
      <c r="AB11" s="59" t="s">
        <v>480</v>
      </c>
      <c r="AC11" s="29"/>
      <c r="AD11" s="29"/>
      <c r="AE11" s="29"/>
      <c r="AF11" s="28"/>
      <c r="AG11" s="37" t="s">
        <v>212</v>
      </c>
      <c r="AK11" s="37"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
      </c>
      <c r="K12" s="13"/>
      <c r="L12" s="13"/>
      <c r="O12" s="13"/>
      <c r="P12" s="13"/>
      <c r="Q12" s="19"/>
      <c r="T12" s="13"/>
      <c r="U12" s="27" t="s">
        <v>503</v>
      </c>
      <c r="W12" s="30" t="s">
        <v>138</v>
      </c>
      <c r="Y12" s="30" t="s">
        <v>259</v>
      </c>
      <c r="Z12" s="30" t="s">
        <v>387</v>
      </c>
      <c r="AA12" s="59" t="s">
        <v>353</v>
      </c>
      <c r="AB12" s="59" t="s">
        <v>481</v>
      </c>
      <c r="AC12" s="29"/>
      <c r="AD12" s="29"/>
      <c r="AE12" s="29"/>
      <c r="AF12" s="28"/>
      <c r="AG12" s="37" t="s">
        <v>210</v>
      </c>
      <c r="AK12" s="37"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
      </c>
      <c r="K13" s="13" t="s">
        <v>624</v>
      </c>
      <c r="L13" s="13"/>
      <c r="O13" s="13"/>
      <c r="P13" s="13"/>
      <c r="Q13" s="19"/>
      <c r="T13" s="13"/>
      <c r="U13" s="30" t="s">
        <v>157</v>
      </c>
      <c r="W13" s="30" t="s">
        <v>139</v>
      </c>
      <c r="Y13" s="30" t="s">
        <v>260</v>
      </c>
      <c r="Z13" s="30" t="s">
        <v>388</v>
      </c>
      <c r="AA13" s="59" t="s">
        <v>354</v>
      </c>
      <c r="AB13" s="59" t="s">
        <v>482</v>
      </c>
      <c r="AC13" s="29"/>
      <c r="AD13" s="29"/>
      <c r="AE13" s="29"/>
      <c r="AF13" s="28"/>
      <c r="AG13" s="37" t="s">
        <v>211</v>
      </c>
      <c r="AK13" s="37"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
      </c>
      <c r="K14" s="13"/>
      <c r="L14" s="13"/>
      <c r="O14" s="13"/>
      <c r="P14" s="13"/>
      <c r="Q14" s="19"/>
      <c r="T14" s="13"/>
      <c r="U14" s="30" t="s">
        <v>504</v>
      </c>
      <c r="W14" s="30" t="s">
        <v>140</v>
      </c>
      <c r="Y14" s="30" t="s">
        <v>261</v>
      </c>
      <c r="Z14" s="30" t="s">
        <v>389</v>
      </c>
      <c r="AA14" s="59" t="s">
        <v>355</v>
      </c>
      <c r="AB14" s="59" t="s">
        <v>483</v>
      </c>
      <c r="AC14" s="29"/>
      <c r="AD14" s="29"/>
      <c r="AE14" s="29"/>
      <c r="AF14" s="28"/>
      <c r="AG14" s="51"/>
      <c r="AK14" s="37"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
      </c>
      <c r="K15" s="13"/>
      <c r="L15" s="13"/>
      <c r="O15" s="13"/>
      <c r="P15" s="13"/>
      <c r="Q15" s="19"/>
      <c r="T15" s="13"/>
      <c r="U15" s="30" t="s">
        <v>505</v>
      </c>
      <c r="W15" s="30" t="s">
        <v>141</v>
      </c>
      <c r="Y15" s="30" t="s">
        <v>262</v>
      </c>
      <c r="Z15" s="30" t="s">
        <v>390</v>
      </c>
      <c r="AA15" s="59" t="s">
        <v>356</v>
      </c>
      <c r="AB15" s="59" t="s">
        <v>484</v>
      </c>
      <c r="AC15" s="29"/>
      <c r="AD15" s="29"/>
      <c r="AE15" s="29"/>
      <c r="AF15" s="28"/>
      <c r="AG15" s="52"/>
      <c r="AK15" s="37"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
      </c>
      <c r="K16" s="13"/>
      <c r="L16" s="13"/>
      <c r="O16" s="13"/>
      <c r="P16" s="13"/>
      <c r="Q16" s="19"/>
      <c r="T16" s="13"/>
      <c r="U16" s="30" t="s">
        <v>506</v>
      </c>
      <c r="W16" s="30" t="s">
        <v>142</v>
      </c>
      <c r="Y16" s="30" t="s">
        <v>263</v>
      </c>
      <c r="Z16" s="30" t="s">
        <v>391</v>
      </c>
      <c r="AA16" s="59" t="s">
        <v>357</v>
      </c>
      <c r="AB16" s="59" t="s">
        <v>485</v>
      </c>
      <c r="AC16" s="29"/>
      <c r="AD16" s="29"/>
      <c r="AE16" s="29"/>
      <c r="AF16" s="28"/>
      <c r="AG16" s="52"/>
      <c r="AK16" s="37"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
      </c>
      <c r="K17" s="13"/>
      <c r="L17" s="13"/>
      <c r="O17" s="13"/>
      <c r="P17" s="13"/>
      <c r="Q17" s="19"/>
      <c r="T17" s="13"/>
      <c r="U17" s="30" t="s">
        <v>524</v>
      </c>
      <c r="W17" s="30" t="s">
        <v>143</v>
      </c>
      <c r="Y17" s="30" t="s">
        <v>264</v>
      </c>
      <c r="Z17" s="30" t="s">
        <v>392</v>
      </c>
      <c r="AA17" s="59" t="s">
        <v>358</v>
      </c>
      <c r="AB17" s="59" t="s">
        <v>486</v>
      </c>
      <c r="AC17" s="29"/>
      <c r="AD17" s="29"/>
      <c r="AE17" s="29"/>
      <c r="AF17" s="28"/>
      <c r="AG17" s="52"/>
      <c r="AK17" s="37"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
      </c>
      <c r="K18" s="13"/>
      <c r="L18" s="13"/>
      <c r="O18" s="13"/>
      <c r="P18" s="13"/>
      <c r="Q18" s="19"/>
      <c r="T18" s="13"/>
      <c r="U18" s="30" t="s">
        <v>507</v>
      </c>
      <c r="W18" s="30" t="s">
        <v>144</v>
      </c>
      <c r="Y18" s="30" t="s">
        <v>265</v>
      </c>
      <c r="Z18" s="30" t="s">
        <v>393</v>
      </c>
      <c r="AA18" s="59" t="s">
        <v>359</v>
      </c>
      <c r="AB18" s="59" t="s">
        <v>487</v>
      </c>
      <c r="AC18" s="29"/>
      <c r="AD18" s="29"/>
      <c r="AE18" s="29"/>
      <c r="AF18" s="28"/>
      <c r="AK18" s="37" t="str">
        <f t="shared" si="7"/>
        <v>Q</v>
      </c>
    </row>
    <row r="19" spans="1:37" ht="13.5" customHeight="1" x14ac:dyDescent="0.15">
      <c r="A19" s="14" t="s">
        <v>188</v>
      </c>
      <c r="B19" s="15"/>
      <c r="C19" s="13" t="str">
        <f t="shared" si="9"/>
        <v/>
      </c>
      <c r="D19" s="13" t="str">
        <f t="shared" si="8"/>
        <v/>
      </c>
      <c r="F19" s="18" t="s">
        <v>113</v>
      </c>
      <c r="G19" s="17"/>
      <c r="H19" s="13" t="str">
        <f t="shared" si="1"/>
        <v/>
      </c>
      <c r="I19" s="13" t="str">
        <f t="shared" si="5"/>
        <v/>
      </c>
      <c r="K19" s="13"/>
      <c r="L19" s="13"/>
      <c r="O19" s="13"/>
      <c r="P19" s="13"/>
      <c r="Q19" s="19"/>
      <c r="T19" s="13"/>
      <c r="U19" s="30" t="s">
        <v>508</v>
      </c>
      <c r="W19" s="30" t="s">
        <v>145</v>
      </c>
      <c r="Y19" s="30" t="s">
        <v>266</v>
      </c>
      <c r="Z19" s="30" t="s">
        <v>394</v>
      </c>
      <c r="AA19" s="59" t="s">
        <v>360</v>
      </c>
      <c r="AB19" s="59" t="s">
        <v>488</v>
      </c>
      <c r="AC19" s="29"/>
      <c r="AD19" s="29"/>
      <c r="AE19" s="29"/>
      <c r="AF19" s="28"/>
      <c r="AK19" s="37" t="str">
        <f t="shared" si="7"/>
        <v>R</v>
      </c>
    </row>
    <row r="20" spans="1:37" ht="13.5" customHeight="1" x14ac:dyDescent="0.15">
      <c r="A20" s="14" t="s">
        <v>189</v>
      </c>
      <c r="B20" s="15"/>
      <c r="C20" s="13" t="str">
        <f t="shared" si="9"/>
        <v/>
      </c>
      <c r="D20" s="13" t="str">
        <f t="shared" si="8"/>
        <v/>
      </c>
      <c r="F20" s="18" t="s">
        <v>187</v>
      </c>
      <c r="G20" s="17"/>
      <c r="H20" s="13" t="str">
        <f t="shared" si="1"/>
        <v/>
      </c>
      <c r="I20" s="13" t="str">
        <f t="shared" si="5"/>
        <v/>
      </c>
      <c r="K20" s="13"/>
      <c r="L20" s="13"/>
      <c r="O20" s="13"/>
      <c r="P20" s="13"/>
      <c r="Q20" s="19"/>
      <c r="T20" s="13"/>
      <c r="U20" s="30" t="s">
        <v>509</v>
      </c>
      <c r="W20" s="30" t="s">
        <v>146</v>
      </c>
      <c r="Y20" s="30" t="s">
        <v>267</v>
      </c>
      <c r="Z20" s="30" t="s">
        <v>395</v>
      </c>
      <c r="AA20" s="59" t="s">
        <v>361</v>
      </c>
      <c r="AB20" s="59" t="s">
        <v>489</v>
      </c>
      <c r="AC20" s="29"/>
      <c r="AD20" s="29"/>
      <c r="AE20" s="29"/>
      <c r="AF20" s="28"/>
      <c r="AK20" s="37" t="str">
        <f t="shared" si="7"/>
        <v>S</v>
      </c>
    </row>
    <row r="21" spans="1:37" ht="13.5" customHeight="1" x14ac:dyDescent="0.15">
      <c r="A21" s="14" t="s">
        <v>190</v>
      </c>
      <c r="B21" s="15"/>
      <c r="C21" s="13" t="str">
        <f t="shared" si="9"/>
        <v/>
      </c>
      <c r="D21" s="13" t="str">
        <f t="shared" si="8"/>
        <v/>
      </c>
      <c r="F21" s="18" t="s">
        <v>114</v>
      </c>
      <c r="G21" s="17"/>
      <c r="H21" s="13" t="str">
        <f t="shared" si="1"/>
        <v/>
      </c>
      <c r="I21" s="13" t="str">
        <f t="shared" si="5"/>
        <v/>
      </c>
      <c r="K21" s="13"/>
      <c r="L21" s="13"/>
      <c r="O21" s="13"/>
      <c r="P21" s="13"/>
      <c r="Q21" s="19"/>
      <c r="T21" s="13"/>
      <c r="U21" s="30" t="s">
        <v>510</v>
      </c>
      <c r="W21" s="30" t="s">
        <v>147</v>
      </c>
      <c r="Y21" s="30" t="s">
        <v>268</v>
      </c>
      <c r="Z21" s="30" t="s">
        <v>396</v>
      </c>
      <c r="AA21" s="59" t="s">
        <v>362</v>
      </c>
      <c r="AB21" s="59" t="s">
        <v>490</v>
      </c>
      <c r="AC21" s="29"/>
      <c r="AD21" s="29"/>
      <c r="AE21" s="29"/>
      <c r="AF21" s="28"/>
      <c r="AK21" s="37" t="str">
        <f t="shared" si="7"/>
        <v>T</v>
      </c>
    </row>
    <row r="22" spans="1:37" ht="13.5" customHeight="1" x14ac:dyDescent="0.15">
      <c r="A22" s="14" t="s">
        <v>191</v>
      </c>
      <c r="B22" s="15"/>
      <c r="C22" s="13" t="str">
        <f t="shared" si="9"/>
        <v/>
      </c>
      <c r="D22" s="13" t="str">
        <f>IF(C22="",D21,IF(D21&lt;&gt;"",CONCATENATE(D21,"、",C22),C22))</f>
        <v/>
      </c>
      <c r="F22" s="18" t="s">
        <v>115</v>
      </c>
      <c r="G22" s="17"/>
      <c r="H22" s="13" t="str">
        <f t="shared" si="1"/>
        <v/>
      </c>
      <c r="I22" s="13" t="str">
        <f t="shared" si="5"/>
        <v/>
      </c>
      <c r="K22" s="13"/>
      <c r="L22" s="13"/>
      <c r="O22" s="13"/>
      <c r="P22" s="13"/>
      <c r="Q22" s="19"/>
      <c r="T22" s="13"/>
      <c r="U22" s="30" t="s">
        <v>544</v>
      </c>
      <c r="W22" s="30" t="s">
        <v>148</v>
      </c>
      <c r="Y22" s="30" t="s">
        <v>269</v>
      </c>
      <c r="Z22" s="30" t="s">
        <v>397</v>
      </c>
      <c r="AA22" s="59" t="s">
        <v>363</v>
      </c>
      <c r="AB22" s="59" t="s">
        <v>491</v>
      </c>
      <c r="AC22" s="29"/>
      <c r="AD22" s="29"/>
      <c r="AE22" s="29"/>
      <c r="AF22" s="28"/>
      <c r="AK22" s="37" t="str">
        <f t="shared" si="7"/>
        <v>U</v>
      </c>
    </row>
    <row r="23" spans="1:37" ht="13.5" customHeight="1" x14ac:dyDescent="0.15">
      <c r="A23" s="58" t="s">
        <v>242</v>
      </c>
      <c r="B23" s="15"/>
      <c r="C23" s="13" t="str">
        <f t="shared" si="9"/>
        <v/>
      </c>
      <c r="D23" s="13" t="str">
        <f>IF(C23="",D22,IF(D22&lt;&gt;"",CONCATENATE(D22,"、",C23),C23))</f>
        <v/>
      </c>
      <c r="F23" s="18" t="s">
        <v>116</v>
      </c>
      <c r="G23" s="17"/>
      <c r="H23" s="13" t="str">
        <f t="shared" si="1"/>
        <v/>
      </c>
      <c r="I23" s="13" t="str">
        <f t="shared" si="5"/>
        <v/>
      </c>
      <c r="K23" s="13"/>
      <c r="L23" s="13"/>
      <c r="O23" s="13"/>
      <c r="P23" s="13"/>
      <c r="Q23" s="19"/>
      <c r="T23" s="13"/>
      <c r="U23" s="30" t="s">
        <v>511</v>
      </c>
      <c r="W23" s="30" t="s">
        <v>149</v>
      </c>
      <c r="Y23" s="30" t="s">
        <v>270</v>
      </c>
      <c r="Z23" s="30" t="s">
        <v>398</v>
      </c>
      <c r="AA23" s="59" t="s">
        <v>364</v>
      </c>
      <c r="AB23" s="59" t="s">
        <v>492</v>
      </c>
      <c r="AC23" s="29"/>
      <c r="AD23" s="29"/>
      <c r="AE23" s="29"/>
      <c r="AF23" s="28"/>
      <c r="AK23" s="37" t="str">
        <f t="shared" si="7"/>
        <v>V</v>
      </c>
    </row>
    <row r="24" spans="1:37" ht="13.5" customHeight="1" x14ac:dyDescent="0.15">
      <c r="A24" s="68"/>
      <c r="B24" s="56"/>
      <c r="F24" s="18" t="s">
        <v>244</v>
      </c>
      <c r="G24" s="17"/>
      <c r="H24" s="13" t="str">
        <f t="shared" si="1"/>
        <v/>
      </c>
      <c r="I24" s="13" t="str">
        <f t="shared" si="5"/>
        <v/>
      </c>
      <c r="K24" s="13"/>
      <c r="L24" s="13"/>
      <c r="O24" s="13"/>
      <c r="P24" s="13"/>
      <c r="Q24" s="19"/>
      <c r="T24" s="13"/>
      <c r="U24" s="30" t="s">
        <v>512</v>
      </c>
      <c r="W24" s="30" t="s">
        <v>150</v>
      </c>
      <c r="Y24" s="30" t="s">
        <v>271</v>
      </c>
      <c r="Z24" s="30" t="s">
        <v>399</v>
      </c>
      <c r="AA24" s="59" t="s">
        <v>365</v>
      </c>
      <c r="AB24" s="59" t="s">
        <v>493</v>
      </c>
      <c r="AC24" s="29"/>
      <c r="AD24" s="29"/>
      <c r="AE24" s="29"/>
      <c r="AF24" s="28"/>
      <c r="AK24" s="37" t="str">
        <f>CHAR(CODE(AK23)+1)</f>
        <v>W</v>
      </c>
    </row>
    <row r="25" spans="1:37" ht="13.5" customHeight="1" x14ac:dyDescent="0.15">
      <c r="A25" s="57"/>
      <c r="B25" s="56"/>
      <c r="F25" s="18" t="s">
        <v>117</v>
      </c>
      <c r="G25" s="17"/>
      <c r="H25" s="13" t="str">
        <f t="shared" si="1"/>
        <v/>
      </c>
      <c r="I25" s="13" t="str">
        <f t="shared" si="5"/>
        <v/>
      </c>
      <c r="K25" s="13"/>
      <c r="L25" s="13"/>
      <c r="O25" s="13"/>
      <c r="P25" s="13"/>
      <c r="Q25" s="19"/>
      <c r="T25" s="13"/>
      <c r="U25" s="30" t="s">
        <v>513</v>
      </c>
      <c r="W25" s="50"/>
      <c r="Y25" s="30" t="s">
        <v>272</v>
      </c>
      <c r="Z25" s="30" t="s">
        <v>400</v>
      </c>
      <c r="AA25" s="59" t="s">
        <v>366</v>
      </c>
      <c r="AB25" s="59" t="s">
        <v>494</v>
      </c>
      <c r="AC25" s="29"/>
      <c r="AD25" s="29"/>
      <c r="AE25" s="29"/>
      <c r="AF25" s="28"/>
      <c r="AK25" s="37" t="str">
        <f t="shared" si="7"/>
        <v>X</v>
      </c>
    </row>
    <row r="26" spans="1:37" ht="13.5" customHeight="1" x14ac:dyDescent="0.15">
      <c r="A26" s="57"/>
      <c r="B26" s="56"/>
      <c r="F26" s="18" t="s">
        <v>118</v>
      </c>
      <c r="G26" s="17"/>
      <c r="H26" s="13" t="str">
        <f t="shared" si="1"/>
        <v/>
      </c>
      <c r="I26" s="13" t="str">
        <f t="shared" si="5"/>
        <v/>
      </c>
      <c r="K26" s="13"/>
      <c r="L26" s="13"/>
      <c r="O26" s="13"/>
      <c r="P26" s="13"/>
      <c r="Q26" s="19"/>
      <c r="T26" s="13"/>
      <c r="U26" s="30" t="s">
        <v>514</v>
      </c>
      <c r="Y26" s="30" t="s">
        <v>273</v>
      </c>
      <c r="Z26" s="30" t="s">
        <v>401</v>
      </c>
      <c r="AA26" s="59" t="s">
        <v>367</v>
      </c>
      <c r="AB26" s="59" t="s">
        <v>495</v>
      </c>
      <c r="AC26" s="29"/>
      <c r="AD26" s="29"/>
      <c r="AE26" s="29"/>
      <c r="AF26" s="28"/>
      <c r="AK26" s="37" t="str">
        <f t="shared" si="7"/>
        <v>Y</v>
      </c>
    </row>
    <row r="27" spans="1:37" ht="13.5" customHeight="1" x14ac:dyDescent="0.15">
      <c r="A27" s="13" t="s">
        <v>623</v>
      </c>
      <c r="B27" s="13"/>
      <c r="F27" s="18" t="s">
        <v>119</v>
      </c>
      <c r="G27" s="17"/>
      <c r="H27" s="13" t="str">
        <f t="shared" si="1"/>
        <v/>
      </c>
      <c r="I27" s="13" t="str">
        <f t="shared" si="5"/>
        <v/>
      </c>
      <c r="K27" s="13"/>
      <c r="L27" s="13"/>
      <c r="O27" s="13"/>
      <c r="P27" s="13"/>
      <c r="Q27" s="19"/>
      <c r="T27" s="13"/>
      <c r="U27" s="30" t="s">
        <v>515</v>
      </c>
      <c r="Y27" s="30" t="s">
        <v>274</v>
      </c>
      <c r="Z27" s="30" t="s">
        <v>402</v>
      </c>
      <c r="AA27" s="59" t="s">
        <v>368</v>
      </c>
      <c r="AB27" s="59" t="s">
        <v>496</v>
      </c>
      <c r="AC27" s="29"/>
      <c r="AD27" s="29"/>
      <c r="AE27" s="29"/>
      <c r="AF27" s="28"/>
      <c r="AK27" s="37" t="str">
        <f>CHAR(CODE(AK26)+1)</f>
        <v>Z</v>
      </c>
    </row>
    <row r="28" spans="1:37" ht="13.5" customHeight="1" x14ac:dyDescent="0.15">
      <c r="B28" s="13"/>
      <c r="F28" s="18" t="s">
        <v>120</v>
      </c>
      <c r="G28" s="17"/>
      <c r="H28" s="13" t="str">
        <f t="shared" si="1"/>
        <v/>
      </c>
      <c r="I28" s="13" t="str">
        <f t="shared" si="5"/>
        <v/>
      </c>
      <c r="K28" s="13"/>
      <c r="L28" s="13"/>
      <c r="O28" s="13"/>
      <c r="P28" s="13"/>
      <c r="Q28" s="19"/>
      <c r="T28" s="13"/>
      <c r="U28" s="30" t="s">
        <v>516</v>
      </c>
      <c r="Y28" s="30" t="s">
        <v>275</v>
      </c>
      <c r="Z28" s="30" t="s">
        <v>403</v>
      </c>
      <c r="AA28" s="59" t="s">
        <v>369</v>
      </c>
      <c r="AB28" s="59" t="s">
        <v>497</v>
      </c>
      <c r="AC28" s="29"/>
      <c r="AD28" s="29"/>
      <c r="AE28" s="29"/>
      <c r="AF28" s="28"/>
      <c r="AK28" s="37" t="s">
        <v>173</v>
      </c>
    </row>
    <row r="29" spans="1:37" ht="13.5" customHeight="1" x14ac:dyDescent="0.15">
      <c r="A29" s="13"/>
      <c r="B29" s="13"/>
      <c r="F29" s="18" t="s">
        <v>179</v>
      </c>
      <c r="G29" s="17"/>
      <c r="H29" s="13" t="str">
        <f t="shared" si="1"/>
        <v/>
      </c>
      <c r="I29" s="13" t="str">
        <f t="shared" si="5"/>
        <v/>
      </c>
      <c r="K29" s="13"/>
      <c r="L29" s="13"/>
      <c r="O29" s="13"/>
      <c r="P29" s="13"/>
      <c r="Q29" s="19"/>
      <c r="T29" s="13"/>
      <c r="U29" s="30" t="s">
        <v>517</v>
      </c>
      <c r="Y29" s="30" t="s">
        <v>276</v>
      </c>
      <c r="Z29" s="30" t="s">
        <v>404</v>
      </c>
      <c r="AA29" s="59" t="s">
        <v>370</v>
      </c>
      <c r="AB29" s="59" t="s">
        <v>498</v>
      </c>
      <c r="AC29" s="29"/>
      <c r="AD29" s="29"/>
      <c r="AE29" s="29"/>
      <c r="AF29" s="28"/>
      <c r="AK29" s="37" t="str">
        <f t="shared" si="7"/>
        <v>b</v>
      </c>
    </row>
    <row r="30" spans="1:37" ht="13.5" customHeight="1" x14ac:dyDescent="0.15">
      <c r="A30" s="13"/>
      <c r="B30" s="13"/>
      <c r="F30" s="18" t="s">
        <v>180</v>
      </c>
      <c r="G30" s="17"/>
      <c r="H30" s="13" t="str">
        <f t="shared" si="1"/>
        <v/>
      </c>
      <c r="I30" s="13" t="str">
        <f t="shared" si="5"/>
        <v/>
      </c>
      <c r="K30" s="13"/>
      <c r="L30" s="13"/>
      <c r="O30" s="13"/>
      <c r="P30" s="13"/>
      <c r="Q30" s="19"/>
      <c r="T30" s="13"/>
      <c r="U30" s="30" t="s">
        <v>518</v>
      </c>
      <c r="Y30" s="30" t="s">
        <v>277</v>
      </c>
      <c r="Z30" s="30" t="s">
        <v>405</v>
      </c>
      <c r="AA30" s="59" t="s">
        <v>371</v>
      </c>
      <c r="AB30" s="59" t="s">
        <v>499</v>
      </c>
      <c r="AC30" s="29"/>
      <c r="AD30" s="29"/>
      <c r="AE30" s="29"/>
      <c r="AF30" s="28"/>
      <c r="AK30" s="37" t="str">
        <f t="shared" si="7"/>
        <v>c</v>
      </c>
    </row>
    <row r="31" spans="1:37" ht="13.5" customHeight="1" x14ac:dyDescent="0.15">
      <c r="A31" s="13"/>
      <c r="B31" s="13"/>
      <c r="F31" s="18" t="s">
        <v>181</v>
      </c>
      <c r="G31" s="17"/>
      <c r="H31" s="13" t="str">
        <f t="shared" si="1"/>
        <v/>
      </c>
      <c r="I31" s="13" t="str">
        <f t="shared" si="5"/>
        <v/>
      </c>
      <c r="K31" s="13"/>
      <c r="L31" s="13"/>
      <c r="O31" s="13"/>
      <c r="P31" s="13"/>
      <c r="Q31" s="19"/>
      <c r="T31" s="13"/>
      <c r="U31" s="30" t="s">
        <v>519</v>
      </c>
      <c r="Y31" s="30" t="s">
        <v>278</v>
      </c>
      <c r="Z31" s="30" t="s">
        <v>406</v>
      </c>
      <c r="AA31" s="59" t="s">
        <v>372</v>
      </c>
      <c r="AB31" s="59" t="s">
        <v>500</v>
      </c>
      <c r="AC31" s="29"/>
      <c r="AD31" s="29"/>
      <c r="AE31" s="29"/>
      <c r="AF31" s="28"/>
      <c r="AK31" s="37" t="str">
        <f t="shared" si="7"/>
        <v>d</v>
      </c>
    </row>
    <row r="32" spans="1:37" ht="13.5" customHeight="1" x14ac:dyDescent="0.15">
      <c r="A32" s="13"/>
      <c r="B32" s="13"/>
      <c r="F32" s="18" t="s">
        <v>182</v>
      </c>
      <c r="G32" s="17"/>
      <c r="H32" s="13" t="str">
        <f t="shared" si="1"/>
        <v/>
      </c>
      <c r="I32" s="13" t="str">
        <f t="shared" si="5"/>
        <v/>
      </c>
      <c r="K32" s="13"/>
      <c r="L32" s="13"/>
      <c r="O32" s="13"/>
      <c r="P32" s="13"/>
      <c r="Q32" s="19"/>
      <c r="T32" s="13"/>
      <c r="U32" s="30" t="s">
        <v>520</v>
      </c>
      <c r="Y32" s="30" t="s">
        <v>279</v>
      </c>
      <c r="Z32" s="30" t="s">
        <v>407</v>
      </c>
      <c r="AA32" s="59" t="s">
        <v>58</v>
      </c>
      <c r="AB32" s="59" t="s">
        <v>58</v>
      </c>
      <c r="AC32" s="29"/>
      <c r="AD32" s="29"/>
      <c r="AE32" s="29"/>
      <c r="AF32" s="28"/>
      <c r="AK32" s="37" t="str">
        <f t="shared" si="7"/>
        <v>e</v>
      </c>
    </row>
    <row r="33" spans="1:37" ht="13.5" customHeight="1" x14ac:dyDescent="0.15">
      <c r="A33" s="13"/>
      <c r="B33" s="13"/>
      <c r="F33" s="18" t="s">
        <v>183</v>
      </c>
      <c r="G33" s="17"/>
      <c r="H33" s="13" t="str">
        <f t="shared" si="1"/>
        <v/>
      </c>
      <c r="I33" s="13" t="str">
        <f t="shared" si="5"/>
        <v/>
      </c>
      <c r="K33" s="13"/>
      <c r="L33" s="13"/>
      <c r="O33" s="13"/>
      <c r="P33" s="13"/>
      <c r="Q33" s="19"/>
      <c r="T33" s="13"/>
      <c r="U33" s="30" t="s">
        <v>521</v>
      </c>
      <c r="Y33" s="30" t="s">
        <v>280</v>
      </c>
      <c r="Z33" s="30" t="s">
        <v>408</v>
      </c>
      <c r="AA33" s="50"/>
      <c r="AB33" s="29"/>
      <c r="AC33" s="29"/>
      <c r="AD33" s="29"/>
      <c r="AE33" s="29"/>
      <c r="AF33" s="28"/>
      <c r="AK33" s="37" t="str">
        <f t="shared" si="7"/>
        <v>f</v>
      </c>
    </row>
    <row r="34" spans="1:37" ht="13.5" customHeight="1" x14ac:dyDescent="0.15">
      <c r="A34" s="13"/>
      <c r="B34" s="13"/>
      <c r="F34" s="18" t="s">
        <v>184</v>
      </c>
      <c r="G34" s="17"/>
      <c r="H34" s="13" t="str">
        <f t="shared" si="1"/>
        <v/>
      </c>
      <c r="I34" s="13" t="str">
        <f t="shared" si="5"/>
        <v/>
      </c>
      <c r="K34" s="13"/>
      <c r="L34" s="13"/>
      <c r="O34" s="13"/>
      <c r="P34" s="13"/>
      <c r="Q34" s="19"/>
      <c r="T34" s="13"/>
      <c r="U34" s="30" t="s">
        <v>522</v>
      </c>
      <c r="Y34" s="30" t="s">
        <v>281</v>
      </c>
      <c r="Z34" s="30" t="s">
        <v>409</v>
      </c>
      <c r="AB34" s="29"/>
      <c r="AC34" s="29"/>
      <c r="AD34" s="29"/>
      <c r="AE34" s="29"/>
      <c r="AF34" s="28"/>
      <c r="AK34" s="37" t="str">
        <f t="shared" si="7"/>
        <v>g</v>
      </c>
    </row>
    <row r="35" spans="1:37" ht="13.5" customHeight="1" x14ac:dyDescent="0.15">
      <c r="A35" s="13"/>
      <c r="B35" s="13"/>
      <c r="F35" s="18" t="s">
        <v>185</v>
      </c>
      <c r="G35" s="17"/>
      <c r="H35" s="13" t="str">
        <f t="shared" si="1"/>
        <v/>
      </c>
      <c r="I35" s="13" t="str">
        <f t="shared" si="5"/>
        <v/>
      </c>
      <c r="K35" s="13"/>
      <c r="L35" s="13"/>
      <c r="O35" s="13"/>
      <c r="P35" s="13"/>
      <c r="Q35" s="19"/>
      <c r="T35" s="13"/>
      <c r="U35" s="30" t="s">
        <v>523</v>
      </c>
      <c r="Y35" s="30" t="s">
        <v>282</v>
      </c>
      <c r="Z35" s="30" t="s">
        <v>410</v>
      </c>
      <c r="AC35" s="29"/>
      <c r="AF35" s="28"/>
      <c r="AK35" s="37" t="str">
        <f t="shared" si="7"/>
        <v>h</v>
      </c>
    </row>
    <row r="36" spans="1:37" ht="13.5" customHeight="1" x14ac:dyDescent="0.15">
      <c r="A36" s="13"/>
      <c r="B36" s="13"/>
      <c r="F36" s="18" t="s">
        <v>186</v>
      </c>
      <c r="G36" s="17"/>
      <c r="H36" s="13" t="str">
        <f t="shared" si="1"/>
        <v/>
      </c>
      <c r="I36" s="13" t="str">
        <f t="shared" si="5"/>
        <v/>
      </c>
      <c r="K36" s="13"/>
      <c r="L36" s="13"/>
      <c r="O36" s="13"/>
      <c r="P36" s="13"/>
      <c r="Q36" s="19"/>
      <c r="T36" s="13"/>
      <c r="Y36" s="30" t="s">
        <v>283</v>
      </c>
      <c r="Z36" s="30" t="s">
        <v>411</v>
      </c>
      <c r="AF36" s="28"/>
      <c r="AK36" s="37" t="str">
        <f t="shared" si="7"/>
        <v>i</v>
      </c>
    </row>
    <row r="37" spans="1:37" ht="13.5" customHeight="1" x14ac:dyDescent="0.15">
      <c r="A37" s="13"/>
      <c r="B37" s="13"/>
      <c r="F37" s="13"/>
      <c r="G37" s="19"/>
      <c r="H37" s="13" t="str">
        <f t="shared" si="1"/>
        <v/>
      </c>
      <c r="I37" s="13" t="str">
        <f t="shared" si="5"/>
        <v/>
      </c>
      <c r="K37" s="13"/>
      <c r="L37" s="13"/>
      <c r="O37" s="13"/>
      <c r="P37" s="13"/>
      <c r="Q37" s="19"/>
      <c r="T37" s="13"/>
      <c r="Y37" s="30" t="s">
        <v>284</v>
      </c>
      <c r="Z37" s="30" t="s">
        <v>412</v>
      </c>
      <c r="AF37" s="28"/>
      <c r="AK37" s="37" t="str">
        <f t="shared" si="7"/>
        <v>j</v>
      </c>
    </row>
    <row r="38" spans="1:37" x14ac:dyDescent="0.15">
      <c r="A38" s="13"/>
      <c r="B38" s="13"/>
      <c r="F38" s="13"/>
      <c r="G38" s="19"/>
      <c r="K38" s="13"/>
      <c r="L38" s="13"/>
      <c r="O38" s="13"/>
      <c r="P38" s="13"/>
      <c r="Q38" s="19"/>
      <c r="T38" s="13"/>
      <c r="Y38" s="30" t="s">
        <v>285</v>
      </c>
      <c r="Z38" s="30" t="s">
        <v>413</v>
      </c>
      <c r="AF38" s="28"/>
      <c r="AK38" s="37" t="str">
        <f t="shared" si="7"/>
        <v>k</v>
      </c>
    </row>
    <row r="39" spans="1:37" x14ac:dyDescent="0.15">
      <c r="A39" s="13"/>
      <c r="B39" s="13"/>
      <c r="F39" s="13" t="s">
        <v>622</v>
      </c>
      <c r="G39" s="19"/>
      <c r="K39" s="13"/>
      <c r="L39" s="13"/>
      <c r="O39" s="13"/>
      <c r="P39" s="13"/>
      <c r="Q39" s="19"/>
      <c r="T39" s="13"/>
      <c r="U39" s="30" t="s">
        <v>525</v>
      </c>
      <c r="Y39" s="30" t="s">
        <v>286</v>
      </c>
      <c r="Z39" s="30" t="s">
        <v>414</v>
      </c>
      <c r="AF39" s="28"/>
      <c r="AK39" s="37" t="str">
        <f t="shared" si="7"/>
        <v>l</v>
      </c>
    </row>
    <row r="40" spans="1:37" x14ac:dyDescent="0.15">
      <c r="A40" s="13"/>
      <c r="B40" s="13"/>
      <c r="F40" s="13"/>
      <c r="G40" s="19"/>
      <c r="K40" s="13"/>
      <c r="L40" s="13"/>
      <c r="O40" s="13"/>
      <c r="P40" s="13"/>
      <c r="Q40" s="19"/>
      <c r="T40" s="13"/>
      <c r="U40" s="30"/>
      <c r="Y40" s="30" t="s">
        <v>287</v>
      </c>
      <c r="Z40" s="30" t="s">
        <v>415</v>
      </c>
      <c r="AF40" s="28"/>
      <c r="AK40" s="37" t="str">
        <f t="shared" si="7"/>
        <v>m</v>
      </c>
    </row>
    <row r="41" spans="1:37" x14ac:dyDescent="0.15">
      <c r="A41" s="13"/>
      <c r="B41" s="13"/>
      <c r="F41" s="13"/>
      <c r="G41" s="19"/>
      <c r="K41" s="13"/>
      <c r="L41" s="13"/>
      <c r="O41" s="13"/>
      <c r="P41" s="13"/>
      <c r="Q41" s="19"/>
      <c r="T41" s="13"/>
      <c r="U41" s="30" t="s">
        <v>229</v>
      </c>
      <c r="Y41" s="30" t="s">
        <v>288</v>
      </c>
      <c r="Z41" s="30" t="s">
        <v>416</v>
      </c>
      <c r="AF41" s="28"/>
      <c r="AK41" s="37" t="str">
        <f t="shared" si="7"/>
        <v>n</v>
      </c>
    </row>
    <row r="42" spans="1:37" x14ac:dyDescent="0.15">
      <c r="A42" s="13"/>
      <c r="B42" s="13"/>
      <c r="F42" s="13"/>
      <c r="G42" s="19"/>
      <c r="K42" s="13"/>
      <c r="L42" s="13"/>
      <c r="O42" s="13"/>
      <c r="P42" s="13"/>
      <c r="Q42" s="19"/>
      <c r="T42" s="13"/>
      <c r="U42" s="30" t="s">
        <v>239</v>
      </c>
      <c r="Y42" s="30" t="s">
        <v>289</v>
      </c>
      <c r="Z42" s="30" t="s">
        <v>417</v>
      </c>
      <c r="AF42" s="28"/>
      <c r="AK42" s="37" t="str">
        <f t="shared" si="7"/>
        <v>o</v>
      </c>
    </row>
    <row r="43" spans="1:37" x14ac:dyDescent="0.15">
      <c r="A43" s="13"/>
      <c r="B43" s="13"/>
      <c r="F43" s="13"/>
      <c r="G43" s="19"/>
      <c r="K43" s="13"/>
      <c r="L43" s="13"/>
      <c r="O43" s="13"/>
      <c r="P43" s="13"/>
      <c r="Q43" s="19"/>
      <c r="T43" s="13"/>
      <c r="Y43" s="30" t="s">
        <v>290</v>
      </c>
      <c r="Z43" s="30" t="s">
        <v>418</v>
      </c>
      <c r="AF43" s="28"/>
      <c r="AK43" s="37" t="str">
        <f t="shared" si="7"/>
        <v>p</v>
      </c>
    </row>
    <row r="44" spans="1:37" x14ac:dyDescent="0.15">
      <c r="A44" s="13"/>
      <c r="B44" s="13"/>
      <c r="F44" s="13"/>
      <c r="G44" s="19"/>
      <c r="K44" s="13"/>
      <c r="L44" s="13"/>
      <c r="O44" s="13"/>
      <c r="P44" s="13"/>
      <c r="Q44" s="19"/>
      <c r="T44" s="13"/>
      <c r="Y44" s="30" t="s">
        <v>291</v>
      </c>
      <c r="Z44" s="30" t="s">
        <v>419</v>
      </c>
      <c r="AF44" s="28"/>
      <c r="AK44" s="37" t="str">
        <f t="shared" si="7"/>
        <v>q</v>
      </c>
    </row>
    <row r="45" spans="1:37" x14ac:dyDescent="0.15">
      <c r="A45" s="13"/>
      <c r="B45" s="13"/>
      <c r="F45" s="13"/>
      <c r="G45" s="19"/>
      <c r="K45" s="13"/>
      <c r="L45" s="13"/>
      <c r="O45" s="13"/>
      <c r="P45" s="13"/>
      <c r="Q45" s="19"/>
      <c r="T45" s="13"/>
      <c r="U45" s="27" t="s">
        <v>152</v>
      </c>
      <c r="Y45" s="30" t="s">
        <v>292</v>
      </c>
      <c r="Z45" s="30" t="s">
        <v>420</v>
      </c>
      <c r="AF45" s="28"/>
      <c r="AK45" s="37" t="str">
        <f t="shared" si="7"/>
        <v>r</v>
      </c>
    </row>
    <row r="46" spans="1:37" x14ac:dyDescent="0.15">
      <c r="A46" s="13"/>
      <c r="B46" s="13"/>
      <c r="F46" s="13"/>
      <c r="G46" s="19"/>
      <c r="K46" s="13"/>
      <c r="L46" s="13"/>
      <c r="O46" s="13"/>
      <c r="P46" s="13"/>
      <c r="Q46" s="19"/>
      <c r="T46" s="13"/>
      <c r="U46" s="66" t="s">
        <v>543</v>
      </c>
      <c r="Y46" s="30" t="s">
        <v>293</v>
      </c>
      <c r="Z46" s="30" t="s">
        <v>421</v>
      </c>
      <c r="AF46" s="28"/>
      <c r="AK46" s="37" t="str">
        <f t="shared" si="7"/>
        <v>s</v>
      </c>
    </row>
    <row r="47" spans="1:37" x14ac:dyDescent="0.15">
      <c r="A47" s="13"/>
      <c r="B47" s="13"/>
      <c r="F47" s="13"/>
      <c r="G47" s="19"/>
      <c r="K47" s="13"/>
      <c r="L47" s="13"/>
      <c r="O47" s="13"/>
      <c r="P47" s="13"/>
      <c r="Q47" s="19"/>
      <c r="T47" s="13"/>
      <c r="Y47" s="30" t="s">
        <v>294</v>
      </c>
      <c r="Z47" s="30" t="s">
        <v>422</v>
      </c>
      <c r="AF47" s="28"/>
      <c r="AK47" s="37" t="str">
        <f t="shared" si="7"/>
        <v>t</v>
      </c>
    </row>
    <row r="48" spans="1:37" x14ac:dyDescent="0.15">
      <c r="A48" s="13"/>
      <c r="B48" s="13"/>
      <c r="F48" s="13"/>
      <c r="G48" s="19"/>
      <c r="K48" s="13"/>
      <c r="L48" s="13"/>
      <c r="O48" s="13"/>
      <c r="P48" s="13"/>
      <c r="Q48" s="19"/>
      <c r="T48" s="13"/>
      <c r="U48" s="66">
        <v>2021</v>
      </c>
      <c r="Y48" s="30" t="s">
        <v>295</v>
      </c>
      <c r="Z48" s="30" t="s">
        <v>423</v>
      </c>
      <c r="AF48" s="28"/>
      <c r="AK48" s="37" t="str">
        <f t="shared" si="7"/>
        <v>u</v>
      </c>
    </row>
    <row r="49" spans="1:37" x14ac:dyDescent="0.15">
      <c r="A49" s="13"/>
      <c r="B49" s="13"/>
      <c r="F49" s="13"/>
      <c r="G49" s="19"/>
      <c r="K49" s="13"/>
      <c r="L49" s="13"/>
      <c r="O49" s="13"/>
      <c r="P49" s="13"/>
      <c r="Q49" s="19"/>
      <c r="T49" s="13"/>
      <c r="U49" s="66">
        <v>2022</v>
      </c>
      <c r="Y49" s="30" t="s">
        <v>296</v>
      </c>
      <c r="Z49" s="30" t="s">
        <v>424</v>
      </c>
      <c r="AF49" s="28"/>
      <c r="AK49" s="37" t="str">
        <f t="shared" si="7"/>
        <v>v</v>
      </c>
    </row>
    <row r="50" spans="1:37" x14ac:dyDescent="0.15">
      <c r="A50" s="13"/>
      <c r="B50" s="13"/>
      <c r="F50" s="13"/>
      <c r="G50" s="19"/>
      <c r="K50" s="13"/>
      <c r="L50" s="13"/>
      <c r="O50" s="13"/>
      <c r="P50" s="13"/>
      <c r="Q50" s="19"/>
      <c r="T50" s="13"/>
      <c r="U50" s="66">
        <v>2023</v>
      </c>
      <c r="Y50" s="30" t="s">
        <v>297</v>
      </c>
      <c r="Z50" s="30" t="s">
        <v>425</v>
      </c>
      <c r="AF50" s="28"/>
    </row>
    <row r="51" spans="1:37" x14ac:dyDescent="0.15">
      <c r="A51" s="13"/>
      <c r="B51" s="13"/>
      <c r="F51" s="13"/>
      <c r="G51" s="19"/>
      <c r="K51" s="13"/>
      <c r="L51" s="13"/>
      <c r="O51" s="13"/>
      <c r="P51" s="13"/>
      <c r="Q51" s="19"/>
      <c r="T51" s="13"/>
      <c r="U51" s="66">
        <v>2024</v>
      </c>
      <c r="Y51" s="30" t="s">
        <v>298</v>
      </c>
      <c r="Z51" s="30" t="s">
        <v>426</v>
      </c>
      <c r="AF51" s="28"/>
    </row>
    <row r="52" spans="1:37" x14ac:dyDescent="0.15">
      <c r="A52" s="13"/>
      <c r="B52" s="13"/>
      <c r="F52" s="13"/>
      <c r="G52" s="19"/>
      <c r="K52" s="13"/>
      <c r="L52" s="13"/>
      <c r="O52" s="13"/>
      <c r="P52" s="13"/>
      <c r="Q52" s="19"/>
      <c r="T52" s="13"/>
      <c r="U52" s="66">
        <v>2025</v>
      </c>
      <c r="Y52" s="30" t="s">
        <v>299</v>
      </c>
      <c r="Z52" s="30" t="s">
        <v>427</v>
      </c>
      <c r="AF52" s="28"/>
    </row>
    <row r="53" spans="1:37" x14ac:dyDescent="0.15">
      <c r="A53" s="13"/>
      <c r="B53" s="13"/>
      <c r="F53" s="13"/>
      <c r="G53" s="19"/>
      <c r="K53" s="13"/>
      <c r="L53" s="13"/>
      <c r="O53" s="13"/>
      <c r="P53" s="13"/>
      <c r="Q53" s="19"/>
      <c r="T53" s="13"/>
      <c r="U53" s="66">
        <v>2026</v>
      </c>
      <c r="Y53" s="30" t="s">
        <v>300</v>
      </c>
      <c r="Z53" s="30" t="s">
        <v>428</v>
      </c>
      <c r="AF53" s="28"/>
    </row>
    <row r="54" spans="1:37" x14ac:dyDescent="0.15">
      <c r="A54" s="13"/>
      <c r="B54" s="13"/>
      <c r="F54" s="13"/>
      <c r="G54" s="19"/>
      <c r="K54" s="13"/>
      <c r="L54" s="13"/>
      <c r="O54" s="13"/>
      <c r="P54" s="20"/>
      <c r="Q54" s="19"/>
      <c r="T54" s="13"/>
      <c r="Y54" s="30" t="s">
        <v>301</v>
      </c>
      <c r="Z54" s="30" t="s">
        <v>429</v>
      </c>
      <c r="AF54" s="28"/>
    </row>
    <row r="55" spans="1:37" x14ac:dyDescent="0.15">
      <c r="A55" s="13"/>
      <c r="B55" s="13"/>
      <c r="F55" s="13"/>
      <c r="G55" s="19"/>
      <c r="K55" s="13"/>
      <c r="L55" s="13"/>
      <c r="O55" s="13"/>
      <c r="P55" s="13"/>
      <c r="Q55" s="19"/>
      <c r="T55" s="13"/>
      <c r="Y55" s="30" t="s">
        <v>302</v>
      </c>
      <c r="Z55" s="30" t="s">
        <v>430</v>
      </c>
      <c r="AF55" s="28"/>
    </row>
    <row r="56" spans="1:37" x14ac:dyDescent="0.15">
      <c r="A56" s="13"/>
      <c r="B56" s="13"/>
      <c r="F56" s="13"/>
      <c r="G56" s="19"/>
      <c r="K56" s="13"/>
      <c r="L56" s="13"/>
      <c r="O56" s="13"/>
      <c r="P56" s="13"/>
      <c r="Q56" s="19"/>
      <c r="T56" s="13"/>
      <c r="U56" s="66">
        <v>20</v>
      </c>
      <c r="Y56" s="30" t="s">
        <v>303</v>
      </c>
      <c r="Z56" s="30" t="s">
        <v>431</v>
      </c>
      <c r="AF56" s="28"/>
    </row>
    <row r="57" spans="1:37" x14ac:dyDescent="0.15">
      <c r="A57" s="13"/>
      <c r="B57" s="13"/>
      <c r="F57" s="13"/>
      <c r="G57" s="19"/>
      <c r="K57" s="13"/>
      <c r="L57" s="13"/>
      <c r="O57" s="13"/>
      <c r="P57" s="13"/>
      <c r="Q57" s="19"/>
      <c r="T57" s="13"/>
      <c r="U57" s="30" t="s">
        <v>501</v>
      </c>
      <c r="Y57" s="30" t="s">
        <v>304</v>
      </c>
      <c r="Z57" s="30" t="s">
        <v>432</v>
      </c>
      <c r="AF57" s="28"/>
    </row>
    <row r="58" spans="1:37" x14ac:dyDescent="0.15">
      <c r="A58" s="13"/>
      <c r="B58" s="13"/>
      <c r="F58" s="13"/>
      <c r="G58" s="19"/>
      <c r="K58" s="13"/>
      <c r="L58" s="13"/>
      <c r="O58" s="13"/>
      <c r="P58" s="13"/>
      <c r="Q58" s="19"/>
      <c r="T58" s="13"/>
      <c r="U58" s="30" t="s">
        <v>502</v>
      </c>
      <c r="Y58" s="30" t="s">
        <v>305</v>
      </c>
      <c r="Z58" s="30" t="s">
        <v>433</v>
      </c>
      <c r="AF58" s="28"/>
    </row>
    <row r="59" spans="1:37" x14ac:dyDescent="0.15">
      <c r="A59" s="13"/>
      <c r="B59" s="13"/>
      <c r="F59" s="13"/>
      <c r="G59" s="19"/>
      <c r="K59" s="13"/>
      <c r="L59" s="13"/>
      <c r="O59" s="13"/>
      <c r="P59" s="13"/>
      <c r="Q59" s="19"/>
      <c r="T59" s="13"/>
      <c r="Y59" s="30" t="s">
        <v>306</v>
      </c>
      <c r="Z59" s="30" t="s">
        <v>434</v>
      </c>
      <c r="AF59" s="28"/>
    </row>
    <row r="60" spans="1:37" x14ac:dyDescent="0.15">
      <c r="A60" s="13"/>
      <c r="B60" s="13"/>
      <c r="F60" s="13"/>
      <c r="G60" s="19"/>
      <c r="K60" s="13"/>
      <c r="L60" s="13"/>
      <c r="O60" s="13"/>
      <c r="P60" s="13"/>
      <c r="Q60" s="19"/>
      <c r="T60" s="13"/>
      <c r="Y60" s="30" t="s">
        <v>307</v>
      </c>
      <c r="Z60" s="30" t="s">
        <v>435</v>
      </c>
      <c r="AF60" s="28"/>
    </row>
    <row r="61" spans="1:37" x14ac:dyDescent="0.15">
      <c r="A61" s="13"/>
      <c r="B61" s="13"/>
      <c r="F61" s="13"/>
      <c r="G61" s="19"/>
      <c r="K61" s="13"/>
      <c r="L61" s="13"/>
      <c r="O61" s="13"/>
      <c r="P61" s="13"/>
      <c r="Q61" s="19"/>
      <c r="T61" s="13"/>
      <c r="Y61" s="30" t="s">
        <v>308</v>
      </c>
      <c r="Z61" s="30" t="s">
        <v>436</v>
      </c>
      <c r="AF61" s="28"/>
    </row>
    <row r="62" spans="1:37" x14ac:dyDescent="0.15">
      <c r="A62" s="13"/>
      <c r="B62" s="13"/>
      <c r="F62" s="13"/>
      <c r="G62" s="19"/>
      <c r="K62" s="13"/>
      <c r="L62" s="13"/>
      <c r="O62" s="13"/>
      <c r="P62" s="13"/>
      <c r="Q62" s="19"/>
      <c r="T62" s="13"/>
      <c r="Y62" s="30" t="s">
        <v>309</v>
      </c>
      <c r="Z62" s="30" t="s">
        <v>437</v>
      </c>
      <c r="AF62" s="28"/>
    </row>
    <row r="63" spans="1:37" x14ac:dyDescent="0.15">
      <c r="A63" s="13"/>
      <c r="B63" s="13"/>
      <c r="F63" s="13"/>
      <c r="G63" s="19"/>
      <c r="K63" s="13"/>
      <c r="L63" s="13"/>
      <c r="O63" s="13"/>
      <c r="P63" s="13"/>
      <c r="Q63" s="19"/>
      <c r="T63" s="13"/>
      <c r="Y63" s="30" t="s">
        <v>310</v>
      </c>
      <c r="Z63" s="30" t="s">
        <v>438</v>
      </c>
      <c r="AF63" s="28"/>
    </row>
    <row r="64" spans="1:37" x14ac:dyDescent="0.15">
      <c r="A64" s="13"/>
      <c r="B64" s="13"/>
      <c r="F64" s="13"/>
      <c r="G64" s="19"/>
      <c r="K64" s="13"/>
      <c r="L64" s="13"/>
      <c r="O64" s="13"/>
      <c r="P64" s="13"/>
      <c r="Q64" s="19"/>
      <c r="T64" s="13"/>
      <c r="Y64" s="30" t="s">
        <v>311</v>
      </c>
      <c r="Z64" s="30" t="s">
        <v>439</v>
      </c>
      <c r="AF64" s="28"/>
    </row>
    <row r="65" spans="1:32" x14ac:dyDescent="0.15">
      <c r="A65" s="13"/>
      <c r="B65" s="13"/>
      <c r="F65" s="13"/>
      <c r="G65" s="19"/>
      <c r="K65" s="13"/>
      <c r="L65" s="13"/>
      <c r="O65" s="13"/>
      <c r="P65" s="13"/>
      <c r="Q65" s="19"/>
      <c r="T65" s="13"/>
      <c r="Y65" s="30" t="s">
        <v>312</v>
      </c>
      <c r="Z65" s="30" t="s">
        <v>440</v>
      </c>
      <c r="AF65" s="28"/>
    </row>
    <row r="66" spans="1:32" x14ac:dyDescent="0.15">
      <c r="A66" s="13"/>
      <c r="B66" s="13"/>
      <c r="F66" s="13"/>
      <c r="G66" s="19"/>
      <c r="K66" s="13"/>
      <c r="L66" s="13"/>
      <c r="O66" s="13"/>
      <c r="P66" s="13"/>
      <c r="Q66" s="19"/>
      <c r="T66" s="13"/>
      <c r="Y66" s="30" t="s">
        <v>59</v>
      </c>
      <c r="Z66" s="30" t="s">
        <v>441</v>
      </c>
      <c r="AF66" s="28"/>
    </row>
    <row r="67" spans="1:32" x14ac:dyDescent="0.15">
      <c r="A67" s="13"/>
      <c r="B67" s="13"/>
      <c r="F67" s="13"/>
      <c r="G67" s="19"/>
      <c r="K67" s="13"/>
      <c r="L67" s="13"/>
      <c r="O67" s="13"/>
      <c r="P67" s="13"/>
      <c r="Q67" s="19"/>
      <c r="T67" s="13"/>
      <c r="Y67" s="30" t="s">
        <v>313</v>
      </c>
      <c r="Z67" s="30" t="s">
        <v>442</v>
      </c>
      <c r="AF67" s="28"/>
    </row>
    <row r="68" spans="1:32" x14ac:dyDescent="0.15">
      <c r="A68" s="13"/>
      <c r="B68" s="13"/>
      <c r="F68" s="13"/>
      <c r="G68" s="19"/>
      <c r="K68" s="13"/>
      <c r="L68" s="13"/>
      <c r="O68" s="13"/>
      <c r="P68" s="13"/>
      <c r="Q68" s="19"/>
      <c r="T68" s="13"/>
      <c r="Y68" s="30" t="s">
        <v>314</v>
      </c>
      <c r="Z68" s="30" t="s">
        <v>443</v>
      </c>
      <c r="AF68" s="28"/>
    </row>
    <row r="69" spans="1:32" x14ac:dyDescent="0.15">
      <c r="A69" s="13"/>
      <c r="B69" s="13"/>
      <c r="F69" s="13"/>
      <c r="G69" s="19"/>
      <c r="K69" s="13"/>
      <c r="L69" s="13"/>
      <c r="O69" s="13"/>
      <c r="P69" s="13"/>
      <c r="Q69" s="19"/>
      <c r="T69" s="13"/>
      <c r="Y69" s="30" t="s">
        <v>315</v>
      </c>
      <c r="Z69" s="30" t="s">
        <v>444</v>
      </c>
      <c r="AF69" s="28"/>
    </row>
    <row r="70" spans="1:32" x14ac:dyDescent="0.15">
      <c r="A70" s="13"/>
      <c r="B70" s="13"/>
      <c r="Y70" s="30" t="s">
        <v>316</v>
      </c>
      <c r="Z70" s="30" t="s">
        <v>445</v>
      </c>
    </row>
    <row r="71" spans="1:32" x14ac:dyDescent="0.15">
      <c r="Y71" s="30" t="s">
        <v>317</v>
      </c>
      <c r="Z71" s="30" t="s">
        <v>446</v>
      </c>
    </row>
    <row r="72" spans="1:32" x14ac:dyDescent="0.15">
      <c r="Y72" s="30" t="s">
        <v>318</v>
      </c>
      <c r="Z72" s="30" t="s">
        <v>447</v>
      </c>
    </row>
    <row r="73" spans="1:32" x14ac:dyDescent="0.15">
      <c r="Y73" s="30" t="s">
        <v>319</v>
      </c>
      <c r="Z73" s="30" t="s">
        <v>448</v>
      </c>
    </row>
    <row r="74" spans="1:32" x14ac:dyDescent="0.15">
      <c r="Y74" s="30" t="s">
        <v>320</v>
      </c>
      <c r="Z74" s="30" t="s">
        <v>449</v>
      </c>
    </row>
    <row r="75" spans="1:32" x14ac:dyDescent="0.15">
      <c r="Y75" s="30" t="s">
        <v>321</v>
      </c>
      <c r="Z75" s="30" t="s">
        <v>450</v>
      </c>
    </row>
    <row r="76" spans="1:32" x14ac:dyDescent="0.15">
      <c r="Y76" s="30" t="s">
        <v>322</v>
      </c>
      <c r="Z76" s="30" t="s">
        <v>451</v>
      </c>
    </row>
    <row r="77" spans="1:32" x14ac:dyDescent="0.15">
      <c r="Y77" s="30" t="s">
        <v>323</v>
      </c>
      <c r="Z77" s="30" t="s">
        <v>452</v>
      </c>
    </row>
    <row r="78" spans="1:32" x14ac:dyDescent="0.15">
      <c r="Y78" s="30" t="s">
        <v>324</v>
      </c>
      <c r="Z78" s="30" t="s">
        <v>453</v>
      </c>
    </row>
    <row r="79" spans="1:32" x14ac:dyDescent="0.15">
      <c r="Y79" s="30" t="s">
        <v>325</v>
      </c>
      <c r="Z79" s="30" t="s">
        <v>454</v>
      </c>
    </row>
    <row r="80" spans="1:32" x14ac:dyDescent="0.15">
      <c r="Y80" s="30" t="s">
        <v>326</v>
      </c>
      <c r="Z80" s="30" t="s">
        <v>455</v>
      </c>
    </row>
    <row r="81" spans="25:26" x14ac:dyDescent="0.15">
      <c r="Y81" s="30" t="s">
        <v>327</v>
      </c>
      <c r="Z81" s="30" t="s">
        <v>456</v>
      </c>
    </row>
    <row r="82" spans="25:26" x14ac:dyDescent="0.15">
      <c r="Y82" s="30" t="s">
        <v>328</v>
      </c>
      <c r="Z82" s="30" t="s">
        <v>457</v>
      </c>
    </row>
    <row r="83" spans="25:26" x14ac:dyDescent="0.15">
      <c r="Y83" s="30" t="s">
        <v>329</v>
      </c>
      <c r="Z83" s="30" t="s">
        <v>458</v>
      </c>
    </row>
    <row r="84" spans="25:26" x14ac:dyDescent="0.15">
      <c r="Y84" s="30" t="s">
        <v>330</v>
      </c>
      <c r="Z84" s="30" t="s">
        <v>459</v>
      </c>
    </row>
    <row r="85" spans="25:26" x14ac:dyDescent="0.15">
      <c r="Y85" s="30" t="s">
        <v>331</v>
      </c>
      <c r="Z85" s="30" t="s">
        <v>460</v>
      </c>
    </row>
    <row r="86" spans="25:26" x14ac:dyDescent="0.15">
      <c r="Y86" s="30" t="s">
        <v>332</v>
      </c>
      <c r="Z86" s="30" t="s">
        <v>461</v>
      </c>
    </row>
    <row r="87" spans="25:26" x14ac:dyDescent="0.15">
      <c r="Y87" s="30" t="s">
        <v>333</v>
      </c>
      <c r="Z87" s="30" t="s">
        <v>462</v>
      </c>
    </row>
    <row r="88" spans="25:26" x14ac:dyDescent="0.15">
      <c r="Y88" s="30" t="s">
        <v>334</v>
      </c>
      <c r="Z88" s="30" t="s">
        <v>463</v>
      </c>
    </row>
    <row r="89" spans="25:26" x14ac:dyDescent="0.15">
      <c r="Y89" s="30" t="s">
        <v>335</v>
      </c>
      <c r="Z89" s="30" t="s">
        <v>464</v>
      </c>
    </row>
    <row r="90" spans="25:26" x14ac:dyDescent="0.15">
      <c r="Y90" s="30" t="s">
        <v>336</v>
      </c>
      <c r="Z90" s="30" t="s">
        <v>465</v>
      </c>
    </row>
    <row r="91" spans="25:26" x14ac:dyDescent="0.15">
      <c r="Y91" s="30" t="s">
        <v>337</v>
      </c>
      <c r="Z91" s="30" t="s">
        <v>466</v>
      </c>
    </row>
    <row r="92" spans="25:26" x14ac:dyDescent="0.15">
      <c r="Y92" s="30" t="s">
        <v>338</v>
      </c>
      <c r="Z92" s="30" t="s">
        <v>467</v>
      </c>
    </row>
    <row r="93" spans="25:26" x14ac:dyDescent="0.15">
      <c r="Y93" s="30" t="s">
        <v>339</v>
      </c>
      <c r="Z93" s="30" t="s">
        <v>468</v>
      </c>
    </row>
    <row r="94" spans="25:26" x14ac:dyDescent="0.15">
      <c r="Y94" s="30" t="s">
        <v>340</v>
      </c>
      <c r="Z94" s="30" t="s">
        <v>469</v>
      </c>
    </row>
    <row r="95" spans="25:26" x14ac:dyDescent="0.15">
      <c r="Y95" s="30" t="s">
        <v>341</v>
      </c>
      <c r="Z95" s="30" t="s">
        <v>470</v>
      </c>
    </row>
    <row r="96" spans="25:26" x14ac:dyDescent="0.15">
      <c r="Y96" s="30" t="s">
        <v>245</v>
      </c>
      <c r="Z96" s="30" t="s">
        <v>471</v>
      </c>
    </row>
    <row r="97" spans="25:26" x14ac:dyDescent="0.15">
      <c r="Y97" s="30" t="s">
        <v>342</v>
      </c>
      <c r="Z97" s="30" t="s">
        <v>472</v>
      </c>
    </row>
    <row r="98" spans="25:26" x14ac:dyDescent="0.15">
      <c r="Y98" s="30" t="s">
        <v>343</v>
      </c>
      <c r="Z98" s="30" t="s">
        <v>473</v>
      </c>
    </row>
    <row r="99" spans="25:26" x14ac:dyDescent="0.15">
      <c r="Y99" s="30" t="s">
        <v>373</v>
      </c>
      <c r="Z99" s="30" t="s">
        <v>474</v>
      </c>
    </row>
    <row r="100" spans="25:26" x14ac:dyDescent="0.15">
      <c r="Y100" s="30" t="s">
        <v>546</v>
      </c>
      <c r="Z100" s="30" t="s">
        <v>475</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2022-12-04T16:27:31Z</dcterms:created>
  <dcterms:modified xsi:type="dcterms:W3CDTF">2022-12-04T16:28:44Z</dcterms:modified>
</cp:coreProperties>
</file>