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補正予算レビューシート!$AZ$1:$AZ$123</definedName>
    <definedName name="_xlnm.Print_Area" localSheetId="0">補正予算レビューシート!$A$1:$AX$123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23" i="13" l="1"/>
  <c r="AY122" i="13"/>
  <c r="AY121" i="13"/>
  <c r="AY120" i="13"/>
  <c r="AY119" i="13"/>
  <c r="AY118" i="13"/>
  <c r="AY117" i="13"/>
  <c r="AY116" i="13"/>
  <c r="AY115" i="13"/>
  <c r="AU109" i="13"/>
  <c r="Y109" i="13"/>
  <c r="AW85" i="13"/>
  <c r="AT85" i="13"/>
  <c r="AQ85" i="13"/>
  <c r="AL85" i="13"/>
  <c r="AI85" i="13"/>
  <c r="AF85" i="13"/>
  <c r="Z85" i="13"/>
  <c r="W85" i="13"/>
  <c r="T85" i="13"/>
  <c r="N85" i="13"/>
  <c r="AW84" i="13"/>
  <c r="AT84" i="13"/>
  <c r="AQ84" i="13"/>
  <c r="AL84" i="13"/>
  <c r="AI84" i="13"/>
  <c r="AF84" i="13"/>
  <c r="Z84" i="13"/>
  <c r="W84" i="13"/>
  <c r="T84" i="13"/>
  <c r="N84" i="13"/>
  <c r="K84" i="13"/>
  <c r="H84" i="13"/>
  <c r="AD19" i="13"/>
  <c r="AD21" i="13" s="1"/>
  <c r="W19" i="13"/>
  <c r="W21" i="13" s="1"/>
  <c r="P19" i="13"/>
  <c r="P21" i="13" s="1"/>
  <c r="AV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<sst xmlns="http://schemas.openxmlformats.org/spreadsheetml/2006/main" count="779" uniqueCount="626">
  <si>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</si>
  <si>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</si>
  <si>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</si>
  <si>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</si>
  <si>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</si>
  <si>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</si>
  <si>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</si>
  <si>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</si>
  <si>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</si>
  <si>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</si>
  <si>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</si>
  <si>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</si>
  <si>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</si>
  <si>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</si>
  <si>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</si>
  <si>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</si>
  <si>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</si>
  <si>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</si>
  <si>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</si>
  <si>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</si>
  <si>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</si>
  <si>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</si>
  <si>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</si>
  <si>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</si>
  <si>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</si>
  <si>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</si>
  <si>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</si>
  <si>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</si>
  <si>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</si>
  <si>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</si>
  <si>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</si>
  <si>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</si>
  <si>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</si>
  <si>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</si>
  <si>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</si>
  <si>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</si>
  <si>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</si>
  <si>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</si>
  <si>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</si>
  <si>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</si>
  <si>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</si>
  <si>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</si>
  <si>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</si>
  <si>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</si>
  <si>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</si>
  <si>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</si>
  <si>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</si>
  <si>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</si>
  <si>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</si>
  <si>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</si>
  <si>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</si>
  <si>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</si>
  <si>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</si>
  <si>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</si>
  <si>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</si>
  <si>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</si>
  <si>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</si>
  <si>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</si>
  <si>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</si>
  <si>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</si>
  <si>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</si>
  <si>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</si>
  <si>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</si>
  <si>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</si>
  <si>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</si>
  <si>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</si>
  <si>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</si>
  <si>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</si>
  <si>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</si>
  <si>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</si>
  <si>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</si>
  <si>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</si>
  <si>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</si>
  <si>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</si>
  <si>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</si>
  <si>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</si>
  <si>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</si>
  <si>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</si>
  <si>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</si>
  <si>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</si>
  <si>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</si>
  <si>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</si>
  <si>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</si>
  <si>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</si>
  <si>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</si>
  <si>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</si>
  <si>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</si>
  <si>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</si>
  <si>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</si>
  <si>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</si>
  <si>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</si>
  <si>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</si>
  <si>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</si>
  <si>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</si>
  <si>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</si>
  <si>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</si>
  <si>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</si>
  <si>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</si>
  <si>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</si>
  <si>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</si>
  <si>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</si>
  <si>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</si>
  <si>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</si>
  <si>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</si>
  <si>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</si>
  <si>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</si>
  <si>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</si>
  <si>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</si>
  <si>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</si>
  <si>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</si>
  <si>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</si>
  <si>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</si>
  <si>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</si>
  <si>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</si>
  <si>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</si>
  <si>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</si>
  <si>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</si>
  <si>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</si>
  <si>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</si>
  <si>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</si>
  <si>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</si>
  <si>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</si>
  <si>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</si>
  <si>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</si>
  <si>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</si>
  <si>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</si>
  <si>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</si>
  <si>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</si>
  <si>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</si>
  <si>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</si>
  <si>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</si>
  <si>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</si>
  <si>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</si>
  <si>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</si>
  <si>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</si>
  <si>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</si>
  <si>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</si>
  <si>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</si>
  <si>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</si>
  <si>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</si>
  <si>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</si>
  <si>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</si>
  <si>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</si>
  <si>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</si>
  <si>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</si>
  <si>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</si>
  <si>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</si>
  <si>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</si>
  <si>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</si>
  <si>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</si>
  <si>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</si>
  <si>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</si>
  <si>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</si>
  <si>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</si>
  <si>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</si>
  <si>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</si>
  <si>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</si>
  <si>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</si>
  <si>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</si>
  <si>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</si>
  <si>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</si>
  <si>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</si>
  <si>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</si>
  <si>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</si>
  <si>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</si>
  <si>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</si>
  <si>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</si>
  <si>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</si>
  <si>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</si>
  <si>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</si>
  <si>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</si>
  <si>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</si>
  <si>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</si>
  <si>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</si>
  <si>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</si>
  <si>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</si>
  <si>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</si>
  <si>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</si>
  <si>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</si>
  <si>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</si>
  <si>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</si>
  <si>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</si>
  <si>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</si>
  <si>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</si>
  <si>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</si>
  <si>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</si>
  <si>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</si>
  <si>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</si>
  <si>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</si>
  <si>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</si>
  <si>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</si>
  <si>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</si>
  <si>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</si>
  <si>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</si>
  <si>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</si>
  <si>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</si>
  <si>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</si>
  <si>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</si>
  <si>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</si>
  <si>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</si>
  <si>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</si>
  <si>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</si>
  <si>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</si>
  <si>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</si>
  <si>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</si>
  <si>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</si>
  <si>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</si>
  <si>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</si>
  <si>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</si>
  <si>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</si>
  <si>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</si>
  <si>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</si>
  <si>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</si>
  <si>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</si>
  <si>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</si>
  <si>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</si>
  <si>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</si>
  <si>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</si>
  <si>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</si>
  <si>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</si>
  <si>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</si>
  <si>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</si>
  <si>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</si>
  <si>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</si>
  <si>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</si>
  <si>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</si>
  <si>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</si>
  <si>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</si>
  <si>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</si>
  <si>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</si>
  <si>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</si>
  <si>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</si>
  <si>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</si>
  <si>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</si>
  <si>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</si>
  <si>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</si>
  <si>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</si>
  <si>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</si>
  <si>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</si>
  <si>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</si>
  <si>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</si>
  <si>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</si>
  <si>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</si>
  <si>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</si>
  <si>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</si>
  <si>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</si>
  <si>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</si>
  <si>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</si>
  <si>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</si>
  <si>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</si>
  <si>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</si>
  <si>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</si>
  <si>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</si>
  <si>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</si>
  <si>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</si>
  <si>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</si>
  <si>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</si>
  <si>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</si>
  <si>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</si>
  <si>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</si>
  <si>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</si>
  <si>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</si>
  <si>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</si>
  <si>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</si>
  <si>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</si>
  <si>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</si>
  <si>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</si>
  <si>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</si>
  <si>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</si>
  <si>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</si>
  <si>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</si>
  <si>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</si>
  <si>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</si>
  <si>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</si>
  <si>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</si>
  <si>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</si>
  <si>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</si>
  <si>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</si>
  <si>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</si>
  <si>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</si>
  <si>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</si>
  <si>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</si>
  <si>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</si>
  <si>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</si>
  <si>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</si>
  <si>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</si>
  <si>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</si>
  <si>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</si>
  <si>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</si>
  <si>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</si>
  <si>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</si>
  <si>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</si>
  <si>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</si>
  <si>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</si>
  <si>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</si>
  <si>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</si>
  <si>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</si>
  <si>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</si>
  <si>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</si>
  <si>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</si>
  <si>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</si>
  <si>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</si>
  <si>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</si>
  <si>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</si>
  <si>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</si>
  <si>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</si>
  <si>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</si>
  <si>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</si>
  <si>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</si>
  <si>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</si>
  <si>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</si>
  <si>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</si>
  <si>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</si>
  <si>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</si>
  <si>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</si>
  <si>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</si>
  <si>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</si>
  <si>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</si>
  <si>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</si>
  <si>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</si>
  <si>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</si>
  <si>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</si>
  <si>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</si>
  <si>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</si>
  <si>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</si>
  <si>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</si>
  <si>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</si>
  <si>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</si>
  <si>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</si>
  <si>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</si>
  <si>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</si>
  <si>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</si>
  <si>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</si>
  <si>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</si>
  <si>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</si>
  <si>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</si>
  <si>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</si>
  <si>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</si>
  <si>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</si>
  <si>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</si>
  <si>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</si>
  <si>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</si>
  <si>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</si>
  <si>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</si>
  <si>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</si>
  <si>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</si>
  <si>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</si>
  <si>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</si>
  <si>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</si>
  <si>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</si>
  <si>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</si>
  <si>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</si>
  <si>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</si>
  <si>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</si>
  <si>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</si>
  <si>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</si>
  <si>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</si>
  <si>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</si>
  <si>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</si>
  <si>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</si>
  <si>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</si>
  <si>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</si>
  <si>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</si>
  <si>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</si>
  <si>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</si>
  <si>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</si>
  <si>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</si>
  <si>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</si>
  <si>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</si>
  <si>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</si>
  <si>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</si>
  <si>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</si>
  <si>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</si>
  <si>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</si>
  <si>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</si>
  <si>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</si>
  <si>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</si>
  <si>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</si>
  <si>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</si>
  <si>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</si>
  <si>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</si>
  <si>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</si>
  <si>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</si>
  <si>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</si>
  <si>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</si>
  <si>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</si>
  <si>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</si>
  <si>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</si>
  <si>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</si>
  <si>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</si>
  <si>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</si>
  <si>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</si>
  <si>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</si>
  <si>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</si>
  <si>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</si>
  <si>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</si>
  <si>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</si>
  <si>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</si>
  <si>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</si>
  <si>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</si>
  <si>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</si>
  <si>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</si>
  <si>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</si>
  <si>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</si>
  <si>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</si>
  <si>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</si>
  <si>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</si>
  <si>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</si>
  <si>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</si>
  <si>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</si>
  <si>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</si>
  <si>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</si>
  <si>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</si>
  <si>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</si>
  <si>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</si>
  <si>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</si>
  <si>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</si>
  <si>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</si>
  <si>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</si>
  <si>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</si>
  <si>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</si>
  <si>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</si>
  <si>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</si>
  <si>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</si>
  <si>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</si>
  <si>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</si>
  <si>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</si>
  <si>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</si>
  <si>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</si>
  <si>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</si>
  <si>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</si>
  <si>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</si>
  <si>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</si>
  <si>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</si>
  <si>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</si>
  <si>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</si>
  <si>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</si>
  <si>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</si>
  <si>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</si>
  <si>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</si>
  <si>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</si>
  <si>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</si>
  <si>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</si>
  <si>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</si>
  <si>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</si>
  <si>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</si>
  <si>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</si>
  <si>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</si>
  <si>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</si>
  <si>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</si>
  <si>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</si>
  <si>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</si>
  <si>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</si>
  <si>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</si>
  <si>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</si>
  <si>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</si>
  <si>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</si>
  <si>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</si>
  <si>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</si>
  <si>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</si>
  <si>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</si>
  <si>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</si>
  <si>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</si>
  <si>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</si>
  <si>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</si>
  <si>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</si>
  <si>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</si>
  <si>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</si>
  <si>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</si>
  <si>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</si>
  <si>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</si>
  <si>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</si>
  <si>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</si>
  <si>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</si>
  <si>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</si>
  <si>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</si>
  <si>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</si>
  <si>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</si>
  <si>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</si>
  <si>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</si>
  <si>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</si>
  <si>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</si>
  <si>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</si>
  <si>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</si>
  <si>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</si>
  <si>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</si>
  <si>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</si>
  <si>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</si>
  <si>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</si>
  <si>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</si>
  <si>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</si>
  <si>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</si>
  <si>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</si>
  <si>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</si>
  <si>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</si>
  <si>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</si>
  <si>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</si>
  <si>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</si>
  <si>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</si>
  <si>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</si>
  <si>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</si>
  <si>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</si>
  <si>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</si>
  <si>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</si>
  <si>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</si>
  <si>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</si>
  <si>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</si>
  <si>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</si>
  <si>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</si>
  <si>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</si>
  <si>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</si>
  <si>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</si>
  <si>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</si>
  <si>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</si>
  <si>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</si>
  <si>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</si>
  <si>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</si>
  <si>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</si>
  <si>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</si>
  <si>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</si>
  <si>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</si>
  <si>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</si>
  <si>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</si>
  <si>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</si>
  <si>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</si>
  <si>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</si>
  <si>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</si>
  <si>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</si>
  <si>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</si>
  <si>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</si>
  <si>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</si>
  <si>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</si>
  <si>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</si>
  <si>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</si>
  <si>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</si>
  <si>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</si>
  <si>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</si>
  <si>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</si>
  <si>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</si>
  <si>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</si>
  <si>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</si>
  <si>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</si>
  <si>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</si>
  <si>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</si>
  <si>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</si>
  <si>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</si>
  <si>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</si>
  <si>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</si>
  <si>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</si>
  <si>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</si>
  <si>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</si>
  <si>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</si>
  <si>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</si>
  <si>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</si>
  <si>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</si>
  <si>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</si>
  <si>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</si>
  <si>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t>
  </si>
  <si>
    <t>地域再生法第５条４項１号・第１３条</t>
    <phoneticPr fontId="6"/>
  </si>
  <si>
    <t>地方創生拠点整備交付金</t>
    <phoneticPr fontId="6"/>
  </si>
  <si>
    <t>団体</t>
    <rPh sb="0" eb="2">
      <t>ダンタイ</t>
    </rPh>
    <phoneticPr fontId="6"/>
  </si>
  <si>
    <t>-</t>
  </si>
  <si>
    <t>-</t>
    <phoneticPr fontId="6"/>
  </si>
  <si>
    <t>‐</t>
  </si>
  <si>
    <t>本格的な事業展開の段階を迎えた地方創生について、地方公共団体での先導的な取組を着実かつ強力に推進する。</t>
    <phoneticPr fontId="6"/>
  </si>
  <si>
    <t>５．地方創生</t>
    <phoneticPr fontId="6"/>
  </si>
  <si>
    <t>５．地方創生に関する施策の推進</t>
    <phoneticPr fontId="6"/>
  </si>
  <si>
    <t>無</t>
  </si>
  <si>
    <t>地方創生推進事務局</t>
    <phoneticPr fontId="6"/>
  </si>
  <si>
    <t>参事官：白水 伸英</t>
    <phoneticPr fontId="6"/>
  </si>
  <si>
    <t>内閣府</t>
  </si>
  <si>
    <t>地方創生の深化</t>
    <rPh sb="0" eb="2">
      <t>チホウ</t>
    </rPh>
    <rPh sb="2" eb="4">
      <t>ソウセイ</t>
    </rPh>
    <rPh sb="5" eb="7">
      <t>シンカ</t>
    </rPh>
    <phoneticPr fontId="6"/>
  </si>
  <si>
    <t>国から地方公共団体へ交付金を支出した数（平成28年度からの累積）</t>
    <rPh sb="0" eb="1">
      <t>クニ</t>
    </rPh>
    <rPh sb="3" eb="5">
      <t>チホウ</t>
    </rPh>
    <rPh sb="5" eb="7">
      <t>コウキョウ</t>
    </rPh>
    <rPh sb="7" eb="9">
      <t>ダンタイ</t>
    </rPh>
    <rPh sb="10" eb="13">
      <t>コウフキン</t>
    </rPh>
    <rPh sb="14" eb="16">
      <t>シシュツ</t>
    </rPh>
    <rPh sb="18" eb="19">
      <t>スウ</t>
    </rPh>
    <rPh sb="20" eb="22">
      <t>ヘイセイ</t>
    </rPh>
    <rPh sb="24" eb="26">
      <t>ネンド</t>
    </rPh>
    <rPh sb="29" eb="31">
      <t>ルイセキ</t>
    </rPh>
    <phoneticPr fontId="6"/>
  </si>
  <si>
    <t>執行額（Ｘ）／
国から交付金を支出した事業数（各年度）（Ｙ）　　　　　　　</t>
    <rPh sb="0" eb="2">
      <t>シッコウ</t>
    </rPh>
    <rPh sb="2" eb="3">
      <t>ガク</t>
    </rPh>
    <rPh sb="8" eb="9">
      <t>クニ</t>
    </rPh>
    <rPh sb="11" eb="14">
      <t>コウフキン</t>
    </rPh>
    <rPh sb="15" eb="17">
      <t>シシュツ</t>
    </rPh>
    <rPh sb="19" eb="21">
      <t>ジギョウ</t>
    </rPh>
    <rPh sb="21" eb="22">
      <t>カズ</t>
    </rPh>
    <rPh sb="23" eb="26">
      <t>カクネンド</t>
    </rPh>
    <phoneticPr fontId="6"/>
  </si>
  <si>
    <t>21,023/242</t>
    <phoneticPr fontId="6"/>
  </si>
  <si>
    <t>19,404/198</t>
    <phoneticPr fontId="6"/>
  </si>
  <si>
    <t>18,855/147</t>
    <phoneticPr fontId="6"/>
  </si>
  <si>
    <t>交付対象事業を効果的に実施してＫＰＩを達成することにより、地方版総合戦略に基づいた地方創生の取組の更なる深化を目指す。</t>
    <rPh sb="0" eb="2">
      <t>コウフ</t>
    </rPh>
    <rPh sb="2" eb="4">
      <t>タイショウ</t>
    </rPh>
    <rPh sb="4" eb="6">
      <t>ジギョウ</t>
    </rPh>
    <rPh sb="7" eb="10">
      <t>コウカテキ</t>
    </rPh>
    <rPh sb="11" eb="13">
      <t>ジッシ</t>
    </rPh>
    <rPh sb="19" eb="21">
      <t>タッセイ</t>
    </rPh>
    <rPh sb="29" eb="31">
      <t>チホウ</t>
    </rPh>
    <rPh sb="31" eb="32">
      <t>バン</t>
    </rPh>
    <rPh sb="32" eb="34">
      <t>ソウゴウ</t>
    </rPh>
    <rPh sb="34" eb="36">
      <t>センリャク</t>
    </rPh>
    <rPh sb="37" eb="38">
      <t>モト</t>
    </rPh>
    <rPh sb="41" eb="43">
      <t>チホウ</t>
    </rPh>
    <rPh sb="43" eb="45">
      <t>ソウセイ</t>
    </rPh>
    <rPh sb="46" eb="48">
      <t>トリクミ</t>
    </rPh>
    <rPh sb="49" eb="50">
      <t>サラ</t>
    </rPh>
    <rPh sb="52" eb="54">
      <t>シンカ</t>
    </rPh>
    <rPh sb="55" eb="57">
      <t>メザ</t>
    </rPh>
    <phoneticPr fontId="6"/>
  </si>
  <si>
    <t>事前に設定したKPIを達成した事業数／交付金対象事業数</t>
    <rPh sb="0" eb="2">
      <t>ジゼン</t>
    </rPh>
    <rPh sb="3" eb="5">
      <t>セッテイ</t>
    </rPh>
    <rPh sb="11" eb="13">
      <t>タッセイ</t>
    </rPh>
    <rPh sb="15" eb="17">
      <t>ジギョウ</t>
    </rPh>
    <rPh sb="17" eb="18">
      <t>スウ</t>
    </rPh>
    <rPh sb="19" eb="22">
      <t>コウフキン</t>
    </rPh>
    <rPh sb="22" eb="24">
      <t>タイショウ</t>
    </rPh>
    <rPh sb="24" eb="26">
      <t>ジギョウ</t>
    </rPh>
    <rPh sb="26" eb="27">
      <t>カズ</t>
    </rPh>
    <phoneticPr fontId="6"/>
  </si>
  <si>
    <t>-</t>
    <phoneticPr fontId="6"/>
  </si>
  <si>
    <t>本交付金の支援対象事業の施設整備計画に基づいて内閣府地方創生推進事務局が調査</t>
    <phoneticPr fontId="6"/>
  </si>
  <si>
    <t>少子高齢化に歯止めをかけ、地域の人口減少と地域経済の縮小を克服し、将来にわたって成長力を確保することを目的とした地方創生に貢献するためのものであり、また、経済対策の主旨に沿った事業であることから、国民や社会のニーズを的確に反映している。</t>
    <phoneticPr fontId="6"/>
  </si>
  <si>
    <t>本交付金は、各地方公共団体の総合戦略に位置付けられた事業のうち先導的なものを支援することで、地方創生の更なる深化を目指すものであり、法定交付金として国が実施すべきものである。</t>
    <phoneticPr fontId="6"/>
  </si>
  <si>
    <t>本交付金は、地方公共団体による自主的・主体的な事業設計に合わせ、具体的な成果目標とPDCAサイクルの確立の下、官民協働、地域間連携、政策間連携等の促進、先駆的・優良事例の横展開を積極的に推進することにより、地方創生への高い効果が期待できることから、国費投入の優先度の高いものである。</t>
    <phoneticPr fontId="6"/>
  </si>
  <si>
    <t>地方公共団体に対する交付金であり、競争性は求められていないため。</t>
    <phoneticPr fontId="6"/>
  </si>
  <si>
    <t>事業の自走化に向けた仕組みが組み込まれているかを審査項目に盛り込んでおり、本交付金の採択事業の選定に向けた審査を通じて受益者との負担関係の妥当性を確保している。</t>
    <phoneticPr fontId="6"/>
  </si>
  <si>
    <t>KPIに基づく単位当たりコストを審査項目に盛り込んでおり、本交付金の支援対象事業の選定に当たり、単位当たりコストの水準についても審査することとしている。</t>
    <phoneticPr fontId="6"/>
  </si>
  <si>
    <t>本交付金の支援対象事業の選定に当たり、事業スキームの合理性・妥当性についても審査することとしている。</t>
    <phoneticPr fontId="6"/>
  </si>
  <si>
    <t>本交付金では、事業目的に直接関係のない経費（例：施設や設備の整備、備品購入自体を主目的とする事業に要する経費）を対象外経費として、審査の際に支援対象事業から除外することとしている。</t>
    <phoneticPr fontId="6"/>
  </si>
  <si>
    <t>先導的な施設整備等の観点に基づく事業計画を策定するにあたり地元との調整が難航したことにより地方公共団体からの交付申請額が予定を下回ったこと等のため不用が生じた。</t>
    <phoneticPr fontId="6"/>
  </si>
  <si>
    <t>地方公共団体による事業計画の策定にあたり、官民協働や地域間連携等の観点に基づく計画策定に不測の日数を要したため。</t>
    <phoneticPr fontId="6"/>
  </si>
  <si>
    <t>本交付金の支援対象事業の選定に向けた審査において、コスト削減や効率化に向けた工夫について評価することとしている。</t>
    <phoneticPr fontId="6"/>
  </si>
  <si>
    <t>本交付金を活用した事業については、全て成果目標型のKPIを実施団体が設定していることに加え、KPIの妥当性についても、支援対象事業の選定に係る審査において確認しており、成果目標に見合った実績を実現できている。</t>
    <phoneticPr fontId="6"/>
  </si>
  <si>
    <t>本交付金の支援対象事業の選定に当たり、支援対象事業において他の手段・方法等の活用が可能かあるいは効果的かという観点からも審査することとしている。</t>
    <phoneticPr fontId="6"/>
  </si>
  <si>
    <t>引き続き、より多くの地方公共団体に使ってもらえるように周知・広報に努めてまいりたい。</t>
    <phoneticPr fontId="6"/>
  </si>
  <si>
    <t>△</t>
  </si>
  <si>
    <t>本交付金の支援対象事業の選定に当たり、地方創生への波及効果の発現を期待できるものを対象としており、活用が見込まれない施設等が対象とならないように配慮している。</t>
    <phoneticPr fontId="6"/>
  </si>
  <si>
    <t>府</t>
  </si>
  <si>
    <t>0031</t>
    <phoneticPr fontId="6"/>
  </si>
  <si>
    <t>0030</t>
    <phoneticPr fontId="6"/>
  </si>
  <si>
    <t>新28-0001</t>
    <phoneticPr fontId="6"/>
  </si>
  <si>
    <t>A.兵庫県</t>
    <phoneticPr fontId="6"/>
  </si>
  <si>
    <t>交付金</t>
    <rPh sb="0" eb="3">
      <t>コウフキン</t>
    </rPh>
    <phoneticPr fontId="6"/>
  </si>
  <si>
    <t>地方創生拠点整備交付金事業</t>
    <phoneticPr fontId="6"/>
  </si>
  <si>
    <t>兵庫県</t>
    <phoneticPr fontId="6"/>
  </si>
  <si>
    <t>長野県</t>
    <phoneticPr fontId="6"/>
  </si>
  <si>
    <t>富山県射水市</t>
    <phoneticPr fontId="6"/>
  </si>
  <si>
    <t>北海道小清水町</t>
    <phoneticPr fontId="6"/>
  </si>
  <si>
    <t>宮崎県都城市</t>
    <phoneticPr fontId="6"/>
  </si>
  <si>
    <t>徳島県鳴門市</t>
    <phoneticPr fontId="6"/>
  </si>
  <si>
    <t>山形県山形市</t>
    <phoneticPr fontId="6"/>
  </si>
  <si>
    <t>福岡県八女市</t>
    <phoneticPr fontId="6"/>
  </si>
  <si>
    <t>富山県</t>
    <phoneticPr fontId="6"/>
  </si>
  <si>
    <t>福島県喜多方市</t>
    <phoneticPr fontId="6"/>
  </si>
  <si>
    <t>地方創拠点整備交付金</t>
  </si>
  <si>
    <t>地方創拠点整備交付金</t>
    <phoneticPr fontId="6"/>
  </si>
  <si>
    <t>補助金等交付</t>
  </si>
  <si>
    <t>〇平成29年度行政事業レビュー公開プロセス　（0030）地方創生推進交付金、（0031）地方創生拠点整備交付金、（0136）交付金効果検証事業に必要な経費
【評価結果】
事業全体の抜本的な改善
【取りまとめコメント】
地方公共団体が行うKPIの設定や効果検証の方法について、国が明確に示すことが、事業を適切に推進する上で必要である。国は、これまでの経験を踏まえ、PDCAサイクルを有効に機能させる観点から、地方公共団体の対応能力を勘案しつつ、本事業の執行の仕組みについて、抜本的な見直しを急ぐべきである。
【対応】
これまでの経験及び効果検証事業の結果を踏まえ、ＰＤＣＡサイクルを有効に機能させる観点から、地方公共団体の対応能力を勘案しつつ交付金事業の執行を行う事としたい。
〇令和元年度決算検査報告（R２年11月公表）地方創生拠点整備交付金
【指摘概要】
補助の対象とならないもの（地方創生拠点整備交付金により実施した事業の交付対象事業費に交付の対象とならない費用を含めていたもの）。
【対応】
該当自治体の地方創生拠点整備交付金事業に係る超過交付相当額については、既に返還させた。また、指摘の趣旨を踏まえ、内閣府から地方公共団体に対して事務連絡を発出し、今回の指摘内容及び留意事項について、注意喚起を行った。
〇令和２年度　予算執行調査　地方創生拠点整備交付金
【指摘概要】
１．ＫＰＩについて
・（努力義務とされている）効果検証について、特段の事情のない限り毎年度行うよう徹底し、ＫＰＩ未達の場合は利活用方策の見直しを検討し、ＫＰＩの達成に向け継続的に取り組んでいくべき。また、毎年度検証できない事情がある場合には、その理由を明らかにすべき。
　　・同じ施設で追加の施設整備を行う場合には、新規のKPIの設定や、ＫＰＩの上方修正を行い、追加で国費を投入することによる相乗効果を踏まえたものとすべき。
２．自立性について
　　交付申請の際には数字を用いた収支計画を作成させ、内閣府の審査において活用すべき。また、作成させることで、自治体に自走可能な事業実施を意識させるべき。
３．官民協働について
　　計画段階において、将来的な民間からの資金の活用の見通しを記載させることで、当該資金の活用を促すべき。
４．既存施設の活用について
　　新築で施設整備を行う場合には、なるべく低コストでの施設整備事業を行うため、既存施設の活用の検討を徹底させるべき。
【対応】　
１．ＫＰＩについて
　　・Ｑ＆Ａにおいて、「毎年度の効果検証ができない事情がある場合には、その理由を明らかにすることが望ましい旨」を記載。
　　・申請様式において、追加の施設整備を行う場合に、前身事業のＫＰＩを記載する欄を追加するとともに、新規のＫＰＩや前身事業を上回るＫＰＩを設定することが望ましい旨を注記。
２．自立性について
　　申請様式において、自立性の欄に、毎年度の収支計画（維持管理費・事業収入等）を記載する欄を追加。
３．官民協働について
　　申請様式において、官民協働の欄に、「民間からの資金の活用の見通し」を記載する欄を追加。
４．既存施設の活用について
　　申請様式において、新築の場合に、既存施設の活用の検討を行ったかどうかを確認する欄を追加。
〇令和２年度決算検査報告（R3年11月公表）地方創生拠点整備交付金
【指摘概要】
耐震強度不足（本交付金を活用して設置した冷温水発生装置等の設備機器に関して、設計及び施工が適切でなかったため、耐震性が確保されておらず、地震時に転倒して破損するなどのおそれがある状態となっていた。）
【対応】
該当地方公共団体において、設計を見直した上で必要な手直し工事を行う予定である。また、指摘の趣旨を踏まえ、内閣府から地方公共団体に対して事務連絡を発出し、今回の指摘内容及び留意事項について、注意喚起を行った。</t>
    <phoneticPr fontId="6"/>
  </si>
  <si>
    <t>百万円</t>
    <rPh sb="0" eb="3">
      <t>ヒャクマンエン</t>
    </rPh>
    <phoneticPr fontId="6"/>
  </si>
  <si>
    <t>百万円/事業数</t>
    <rPh sb="0" eb="3">
      <t>ヒャクマンエン</t>
    </rPh>
    <rPh sb="4" eb="6">
      <t>ジギョウ</t>
    </rPh>
    <rPh sb="6" eb="7">
      <t>カズ</t>
    </rPh>
    <phoneticPr fontId="6"/>
  </si>
  <si>
    <t>国民の命と暮らしを守る安心と希望のための総合経済対策
コロナ克服・新時代開拓のための経済対策
デジタル田園都市国家構想基本方針
物価高克服・経済再生実現のための総合経済対策</t>
    <rPh sb="51" eb="53">
      <t>デンエン</t>
    </rPh>
    <rPh sb="53" eb="55">
      <t>トシ</t>
    </rPh>
    <rPh sb="55" eb="57">
      <t>コッカ</t>
    </rPh>
    <rPh sb="57" eb="59">
      <t>コウソウ</t>
    </rPh>
    <rPh sb="59" eb="61">
      <t>キホン</t>
    </rPh>
    <rPh sb="61" eb="63">
      <t>ホウシン</t>
    </rPh>
    <phoneticPr fontId="6"/>
  </si>
  <si>
    <t>デジタル田園都市国家構想交付金＜（旧）地方創生拠点整備交付金＞</t>
    <phoneticPr fontId="6"/>
  </si>
  <si>
    <t>・本交付金は、デジタル田園都市国家構想による地方活性化をはじめ、地方版総合戦略に位置付けられた地方公共団体の自主的・主体的で先導的な施設整備等を支援し、地方公共団体を交付対象者とする。
・令和４年度は、デジタル技術の活用により、地域の個性を活かしながら、地方を活性化し、持続可能な経済社会を目指す「デジタル田園都市国家構想」を推進する観点から、申請事業が附帯設備としてデジタル技術の活用に要する経費を含む場合等に、審査において一定の加点を付与する等の変更を行った。【補助率：1/2】</t>
    <phoneticPr fontId="6"/>
  </si>
  <si>
    <t>デジタル田園都市国家構想の実現による地方の社会課題解決・能力向上の取組を加速化・深化する観点から、「デジタル田園都市国家構想交付金」を創設し、デジタルを活用するなどした意欲ある地域による自主的な取組を交付金により支援する。また、本交付金は、「物価高克服・経済再生実現のための総合経済対策」（令和４年10月28日閣議決定）において、「Ⅲ．「新しい資本主義」の加速」の柱等に位置付けられている。</t>
    <rPh sb="13" eb="15">
      <t>ジツゲン</t>
    </rPh>
    <rPh sb="18" eb="20">
      <t>チホウ</t>
    </rPh>
    <rPh sb="21" eb="23">
      <t>シャカイ</t>
    </rPh>
    <rPh sb="23" eb="25">
      <t>カダイ</t>
    </rPh>
    <rPh sb="25" eb="27">
      <t>カイケツ</t>
    </rPh>
    <rPh sb="28" eb="30">
      <t>ノウリョク</t>
    </rPh>
    <rPh sb="30" eb="32">
      <t>コウジョウ</t>
    </rPh>
    <rPh sb="33" eb="34">
      <t>ト</t>
    </rPh>
    <rPh sb="34" eb="35">
      <t>ク</t>
    </rPh>
    <rPh sb="36" eb="39">
      <t>カソクカ</t>
    </rPh>
    <rPh sb="40" eb="42">
      <t>シンカ</t>
    </rPh>
    <rPh sb="44" eb="46">
      <t>カンテン</t>
    </rPh>
    <rPh sb="54" eb="56">
      <t>デンエン</t>
    </rPh>
    <rPh sb="56" eb="58">
      <t>トシ</t>
    </rPh>
    <rPh sb="58" eb="60">
      <t>コッカ</t>
    </rPh>
    <rPh sb="60" eb="62">
      <t>コウソウ</t>
    </rPh>
    <rPh sb="62" eb="65">
      <t>コウフキン</t>
    </rPh>
    <rPh sb="67" eb="69">
      <t>ソウセツ</t>
    </rPh>
    <rPh sb="100" eb="103">
      <t>コウフキン</t>
    </rPh>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</si>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</sst>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2">
    <xf numFmtId="0" fontId="0" fillId="0" borderId="0" xfId="0">
      <alignment vertical="center"/>
    </xf>
    <xf numFmtId="0" fontId="18" fillId="0" borderId="0" xfId="0" applyFont="1">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10"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7"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2"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0" xfId="0" applyNumberFormat="1" applyFont="1" applyFill="1" applyBorder="1" applyAlignment="1" applyProtection="1">
      <alignment horizontal="center" vertical="center"/>
      <protection locked="0"/>
    </xf>
    <xf numFmtId="177" fontId="0" fillId="0" borderId="131" xfId="0" applyNumberFormat="1" applyFont="1" applyFill="1" applyBorder="1" applyAlignment="1" applyProtection="1">
      <alignment horizontal="center" vertical="center"/>
      <protection locked="0"/>
    </xf>
    <xf numFmtId="177" fontId="0" fillId="0" borderId="13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5" borderId="118"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85"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3" fillId="2" borderId="85"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108"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4"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17"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2" borderId="104"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5"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09"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4"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4" fillId="2" borderId="102" xfId="0" applyFont="1" applyFill="1" applyBorder="1" applyAlignment="1">
      <alignment horizontal="center" vertical="center" wrapText="1"/>
    </xf>
    <xf numFmtId="0" fontId="14" fillId="2" borderId="104" xfId="0" applyFont="1" applyFill="1" applyBorder="1" applyAlignment="1">
      <alignment horizontal="center" vertical="center"/>
    </xf>
    <xf numFmtId="0" fontId="14" fillId="2" borderId="121"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5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6" fillId="6" borderId="84"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6" fillId="6" borderId="76" xfId="0" applyFont="1" applyFill="1" applyBorder="1" applyAlignment="1">
      <alignment horizontal="center" vertical="center" textRotation="255" wrapText="1"/>
    </xf>
    <xf numFmtId="0" fontId="16" fillId="6" borderId="115"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6" xfId="0" applyFont="1" applyFill="1" applyBorder="1" applyAlignment="1">
      <alignment horizontal="center" vertical="center" textRotation="255" wrapText="1"/>
    </xf>
    <xf numFmtId="0" fontId="14" fillId="6" borderId="81" xfId="0" applyFont="1" applyFill="1" applyBorder="1" applyAlignment="1">
      <alignment horizontal="center" vertical="center" wrapText="1"/>
    </xf>
    <xf numFmtId="0" fontId="14" fillId="6" borderId="117"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6" xfId="0" applyFont="1" applyFill="1" applyBorder="1" applyAlignment="1">
      <alignment vertical="center" wrapText="1"/>
    </xf>
    <xf numFmtId="0" fontId="0" fillId="5" borderId="96" xfId="0" applyFont="1" applyFill="1" applyBorder="1" applyAlignment="1">
      <alignment vertical="center" wrapText="1"/>
    </xf>
    <xf numFmtId="0" fontId="0" fillId="5" borderId="108" xfId="0" applyFont="1" applyFill="1" applyBorder="1" applyAlignment="1">
      <alignment vertical="center" wrapText="1"/>
    </xf>
    <xf numFmtId="0" fontId="0" fillId="5" borderId="95" xfId="0" applyFont="1" applyFill="1" applyBorder="1" applyAlignment="1" applyProtection="1">
      <alignment horizontal="center" vertical="center"/>
      <protection locked="0"/>
    </xf>
    <xf numFmtId="0" fontId="0" fillId="5" borderId="96"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3" xfId="0" applyFont="1" applyFill="1" applyBorder="1" applyAlignment="1">
      <alignment horizontal="center" vertical="center"/>
    </xf>
    <xf numFmtId="0" fontId="0" fillId="0" borderId="53" xfId="0" applyFont="1" applyBorder="1" applyAlignment="1">
      <alignment horizontal="center" vertical="center"/>
    </xf>
    <xf numFmtId="0" fontId="0" fillId="0" borderId="94"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3" fillId="0" borderId="124" xfId="0" applyFont="1" applyFill="1" applyBorder="1" applyAlignment="1" applyProtection="1">
      <alignment horizontal="center" vertical="center" wrapText="1"/>
      <protection locked="0"/>
    </xf>
    <xf numFmtId="49" fontId="21" fillId="0" borderId="124" xfId="0" applyNumberFormat="1" applyFont="1" applyFill="1" applyBorder="1" applyAlignment="1" applyProtection="1">
      <alignment horizontal="center" vertical="center" wrapText="1"/>
      <protection locked="0"/>
    </xf>
    <xf numFmtId="179" fontId="23" fillId="0" borderId="124" xfId="0" applyNumberFormat="1" applyFont="1" applyFill="1" applyBorder="1" applyAlignment="1" applyProtection="1">
      <alignment horizontal="center" vertical="center" wrapText="1"/>
      <protection locked="0"/>
    </xf>
    <xf numFmtId="49" fontId="21" fillId="0" borderId="125" xfId="0" applyNumberFormat="1"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27" xfId="0" applyFont="1" applyFill="1" applyBorder="1" applyAlignment="1">
      <alignment horizontal="center" vertical="center" wrapText="1"/>
    </xf>
    <xf numFmtId="0" fontId="21" fillId="5" borderId="128" xfId="0" applyFont="1" applyFill="1" applyBorder="1" applyAlignment="1">
      <alignment horizontal="center" vertical="center" wrapText="1"/>
    </xf>
    <xf numFmtId="0" fontId="21" fillId="5" borderId="129" xfId="0" applyFont="1" applyFill="1" applyBorder="1" applyAlignment="1">
      <alignment horizontal="center" vertical="center" wrapText="1"/>
    </xf>
    <xf numFmtId="49" fontId="21" fillId="0" borderId="75" xfId="0" applyNumberFormat="1" applyFont="1" applyFill="1" applyBorder="1" applyAlignment="1" applyProtection="1">
      <alignment horizontal="center" vertical="center" wrapText="1"/>
      <protection locked="0"/>
    </xf>
    <xf numFmtId="49" fontId="21" fillId="0" borderId="122" xfId="0" applyNumberFormat="1" applyFont="1" applyFill="1" applyBorder="1" applyAlignment="1" applyProtection="1">
      <alignment horizontal="center" vertical="center" wrapText="1"/>
      <protection locked="0"/>
    </xf>
    <xf numFmtId="0" fontId="14"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4"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6" borderId="32" xfId="0" applyFont="1" applyFill="1" applyBorder="1" applyAlignment="1">
      <alignment horizontal="center" vertical="center"/>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79"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49" fontId="21" fillId="0" borderId="26" xfId="0" applyNumberFormat="1" applyFont="1" applyFill="1" applyBorder="1" applyAlignment="1" applyProtection="1">
      <alignment horizontal="center" vertical="center" wrapText="1"/>
      <protection locked="0"/>
    </xf>
    <xf numFmtId="0" fontId="12"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3"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49" fontId="0"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802">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0</xdr:colOff>
      <xdr:row>87</xdr:row>
      <xdr:rowOff>0</xdr:rowOff>
    </xdr:from>
    <xdr:ext cx="1599605" cy="233397"/>
    <xdr:sp macro="" textlink="">
      <xdr:nvSpPr>
        <xdr:cNvPr id="2" name="テキスト ボックス 1"/>
        <xdr:cNvSpPr txBox="1"/>
      </xdr:nvSpPr>
      <xdr:spPr>
        <a:xfrm>
          <a:off x="1613647" y="89041941"/>
          <a:ext cx="1599605"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令和</a:t>
          </a:r>
          <a:r>
            <a:rPr kumimoji="1" lang="en-US" altLang="ja-JP" sz="1400"/>
            <a:t>3</a:t>
          </a:r>
          <a:r>
            <a:rPr kumimoji="1" lang="ja-JP" altLang="en-US" sz="1400"/>
            <a:t>年度イメージ</a:t>
          </a:r>
          <a:r>
            <a:rPr kumimoji="1" lang="en-US" altLang="ja-JP" sz="1400"/>
            <a:t>】</a:t>
          </a:r>
          <a:endParaRPr kumimoji="1" lang="ja-JP" altLang="en-US" sz="1400"/>
        </a:p>
      </xdr:txBody>
    </xdr:sp>
    <xdr:clientData/>
  </xdr:oneCellAnchor>
  <xdr:twoCellAnchor>
    <xdr:from>
      <xdr:col>17</xdr:col>
      <xdr:colOff>0</xdr:colOff>
      <xdr:row>88</xdr:row>
      <xdr:rowOff>0</xdr:rowOff>
    </xdr:from>
    <xdr:to>
      <xdr:col>31</xdr:col>
      <xdr:colOff>167688</xdr:colOff>
      <xdr:row>90</xdr:row>
      <xdr:rowOff>246771</xdr:rowOff>
    </xdr:to>
    <xdr:sp macro="" textlink="">
      <xdr:nvSpPr>
        <xdr:cNvPr id="4" name="正方形/長方形 3"/>
        <xdr:cNvSpPr/>
      </xdr:nvSpPr>
      <xdr:spPr>
        <a:xfrm>
          <a:off x="3429000" y="89389324"/>
          <a:ext cx="2991570" cy="94153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内閣府</a:t>
          </a:r>
          <a:endParaRPr kumimoji="1" lang="en-US" altLang="ja-JP" sz="1400"/>
        </a:p>
        <a:p>
          <a:pPr algn="ctr"/>
          <a:r>
            <a:rPr kumimoji="1" lang="en-US" altLang="ja-JP" sz="1400">
              <a:latin typeface="+mj-ea"/>
              <a:ea typeface="+mj-ea"/>
            </a:rPr>
            <a:t>18,855</a:t>
          </a:r>
          <a:r>
            <a:rPr kumimoji="1" lang="ja-JP" altLang="en-US" sz="1400"/>
            <a:t>百万円</a:t>
          </a:r>
        </a:p>
      </xdr:txBody>
    </xdr:sp>
    <xdr:clientData/>
  </xdr:twoCellAnchor>
  <xdr:twoCellAnchor>
    <xdr:from>
      <xdr:col>17</xdr:col>
      <xdr:colOff>22412</xdr:colOff>
      <xdr:row>91</xdr:row>
      <xdr:rowOff>67236</xdr:rowOff>
    </xdr:from>
    <xdr:to>
      <xdr:col>31</xdr:col>
      <xdr:colOff>167688</xdr:colOff>
      <xdr:row>92</xdr:row>
      <xdr:rowOff>330255</xdr:rowOff>
    </xdr:to>
    <xdr:sp macro="" textlink="">
      <xdr:nvSpPr>
        <xdr:cNvPr id="5" name="大かっこ 4"/>
        <xdr:cNvSpPr/>
      </xdr:nvSpPr>
      <xdr:spPr>
        <a:xfrm>
          <a:off x="3451412" y="90498707"/>
          <a:ext cx="2969158" cy="610401"/>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400"/>
            </a:lnSpc>
          </a:pPr>
          <a:r>
            <a:rPr kumimoji="1" lang="ja-JP" altLang="en-US" sz="1200"/>
            <a:t>　　</a:t>
          </a:r>
        </a:p>
        <a:p>
          <a:pPr algn="l">
            <a:lnSpc>
              <a:spcPts val="1400"/>
            </a:lnSpc>
          </a:pPr>
          <a:r>
            <a:rPr kumimoji="1" lang="ja-JP" altLang="en-US" sz="1200"/>
            <a:t>　　施設整備計画審査</a:t>
          </a:r>
        </a:p>
      </xdr:txBody>
    </xdr:sp>
    <xdr:clientData/>
  </xdr:twoCellAnchor>
  <xdr:twoCellAnchor>
    <xdr:from>
      <xdr:col>24</xdr:col>
      <xdr:colOff>0</xdr:colOff>
      <xdr:row>93</xdr:row>
      <xdr:rowOff>0</xdr:rowOff>
    </xdr:from>
    <xdr:to>
      <xdr:col>24</xdr:col>
      <xdr:colOff>0</xdr:colOff>
      <xdr:row>98</xdr:row>
      <xdr:rowOff>128867</xdr:rowOff>
    </xdr:to>
    <xdr:cxnSp macro="">
      <xdr:nvCxnSpPr>
        <xdr:cNvPr id="6" name="直線矢印コネクタ 5"/>
        <xdr:cNvCxnSpPr/>
      </xdr:nvCxnSpPr>
      <xdr:spPr>
        <a:xfrm>
          <a:off x="4840941" y="91126235"/>
          <a:ext cx="0" cy="1865779"/>
        </a:xfrm>
        <a:prstGeom prst="straightConnector1">
          <a:avLst/>
        </a:prstGeom>
        <a:ln w="12700">
          <a:headEnd type="none"/>
          <a:tailEnd type="arrow" w="lg" len="lg"/>
        </a:ln>
      </xdr:spPr>
      <xdr:style>
        <a:lnRef idx="1">
          <a:schemeClr val="dk1"/>
        </a:lnRef>
        <a:fillRef idx="0">
          <a:schemeClr val="dk1"/>
        </a:fillRef>
        <a:effectRef idx="0">
          <a:schemeClr val="dk1"/>
        </a:effectRef>
        <a:fontRef idx="minor">
          <a:schemeClr val="tx1"/>
        </a:fontRef>
      </xdr:style>
    </xdr:cxnSp>
    <xdr:clientData/>
  </xdr:twoCellAnchor>
  <xdr:oneCellAnchor>
    <xdr:from>
      <xdr:col>27</xdr:col>
      <xdr:colOff>0</xdr:colOff>
      <xdr:row>94</xdr:row>
      <xdr:rowOff>0</xdr:rowOff>
    </xdr:from>
    <xdr:ext cx="1256754" cy="233397"/>
    <xdr:sp macro="" textlink="">
      <xdr:nvSpPr>
        <xdr:cNvPr id="8" name="テキスト ボックス 7"/>
        <xdr:cNvSpPr txBox="1"/>
      </xdr:nvSpPr>
      <xdr:spPr>
        <a:xfrm>
          <a:off x="5446059" y="91473618"/>
          <a:ext cx="1256754" cy="2333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ctr" anchorCtr="1">
          <a:spAutoFit/>
        </a:bodyPr>
        <a:lstStyle/>
        <a:p>
          <a:r>
            <a:rPr kumimoji="1" lang="en-US" altLang="ja-JP" sz="1400"/>
            <a:t>【</a:t>
          </a:r>
          <a:r>
            <a:rPr kumimoji="1" lang="ja-JP" altLang="en-US" sz="1400"/>
            <a:t>補助金等交付</a:t>
          </a:r>
          <a:r>
            <a:rPr kumimoji="1" lang="en-US" altLang="ja-JP" sz="1400"/>
            <a:t>】</a:t>
          </a:r>
          <a:endParaRPr kumimoji="1" lang="ja-JP" altLang="en-US" sz="1400"/>
        </a:p>
      </xdr:txBody>
    </xdr:sp>
    <xdr:clientData/>
  </xdr:oneCellAnchor>
  <xdr:twoCellAnchor>
    <xdr:from>
      <xdr:col>17</xdr:col>
      <xdr:colOff>22411</xdr:colOff>
      <xdr:row>98</xdr:row>
      <xdr:rowOff>190500</xdr:rowOff>
    </xdr:from>
    <xdr:to>
      <xdr:col>31</xdr:col>
      <xdr:colOff>146236</xdr:colOff>
      <xdr:row>101</xdr:row>
      <xdr:rowOff>303359</xdr:rowOff>
    </xdr:to>
    <xdr:sp macro="" textlink="">
      <xdr:nvSpPr>
        <xdr:cNvPr id="9" name="正方形/長方形 8"/>
        <xdr:cNvSpPr/>
      </xdr:nvSpPr>
      <xdr:spPr>
        <a:xfrm>
          <a:off x="3451411" y="93053647"/>
          <a:ext cx="2947707" cy="1155006"/>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400"/>
            <a:t> </a:t>
          </a:r>
          <a:r>
            <a:rPr kumimoji="1" lang="ja-JP" altLang="en-US" sz="1400"/>
            <a:t>Ａ．地方公共団体（</a:t>
          </a:r>
          <a:r>
            <a:rPr kumimoji="1" lang="en-US" altLang="ja-JP" sz="1400"/>
            <a:t>129</a:t>
          </a:r>
          <a:r>
            <a:rPr kumimoji="1" lang="ja-JP" altLang="en-US" sz="1400"/>
            <a:t>団体）</a:t>
          </a:r>
        </a:p>
        <a:p>
          <a:pPr algn="ctr"/>
          <a:endParaRPr kumimoji="1" lang="en-US" altLang="ja-JP" sz="1400"/>
        </a:p>
        <a:p>
          <a:pPr algn="ctr"/>
          <a:r>
            <a:rPr kumimoji="1" lang="en-US" altLang="ja-JP" sz="1400">
              <a:latin typeface="+mj-ea"/>
              <a:ea typeface="+mj-ea"/>
            </a:rPr>
            <a:t>18,855</a:t>
          </a:r>
          <a:r>
            <a:rPr kumimoji="1" lang="ja-JP" altLang="en-US" sz="1400">
              <a:latin typeface="+mj-ea"/>
              <a:ea typeface="+mj-ea"/>
            </a:rPr>
            <a:t>百万円</a:t>
          </a:r>
          <a:endParaRPr kumimoji="1" lang="en-US" altLang="ja-JP" sz="1400">
            <a:latin typeface="+mj-ea"/>
            <a:ea typeface="+mj-ea"/>
          </a:endParaRPr>
        </a:p>
      </xdr:txBody>
    </xdr:sp>
    <xdr:clientData/>
  </xdr:twoCellAnchor>
  <xdr:twoCellAnchor>
    <xdr:from>
      <xdr:col>17</xdr:col>
      <xdr:colOff>89647</xdr:colOff>
      <xdr:row>102</xdr:row>
      <xdr:rowOff>33618</xdr:rowOff>
    </xdr:from>
    <xdr:to>
      <xdr:col>31</xdr:col>
      <xdr:colOff>5764</xdr:colOff>
      <xdr:row>103</xdr:row>
      <xdr:rowOff>277557</xdr:rowOff>
    </xdr:to>
    <xdr:sp macro="" textlink="">
      <xdr:nvSpPr>
        <xdr:cNvPr id="11" name="大かっこ 10"/>
        <xdr:cNvSpPr/>
      </xdr:nvSpPr>
      <xdr:spPr>
        <a:xfrm>
          <a:off x="3518647" y="94286294"/>
          <a:ext cx="2739999" cy="591322"/>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t>施設整備計画作成、施設整備計画に基づき事業実施</a:t>
          </a:r>
          <a:endParaRPr lang="ja-JP" altLang="ja-JP" sz="1200">
            <a:effectLst/>
          </a:endParaRPr>
        </a:p>
        <a:p>
          <a:pPr algn="l">
            <a:lnSpc>
              <a:spcPts val="1400"/>
            </a:lnSpc>
          </a:pP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2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7"/>
      <c r="AQ1" s="7"/>
      <c r="AR1" s="7"/>
      <c r="AS1" s="7"/>
      <c r="AT1" s="7"/>
      <c r="AU1" s="7"/>
      <c r="AV1" s="7"/>
      <c r="AW1" s="2"/>
    </row>
    <row r="2" spans="1:50" ht="21.75" customHeight="1" thickBot="1" x14ac:dyDescent="0.2">
      <c r="A2" s="43"/>
      <c r="B2" s="43"/>
      <c r="C2" s="43"/>
      <c r="D2" s="43"/>
      <c r="E2" s="43"/>
      <c r="F2" s="43"/>
      <c r="G2" s="43"/>
      <c r="H2" s="43"/>
      <c r="I2" s="43"/>
      <c r="J2" s="43"/>
      <c r="K2" s="43"/>
      <c r="L2" s="43"/>
      <c r="M2" s="43"/>
      <c r="N2" s="43"/>
      <c r="O2" s="43"/>
      <c r="P2" s="43"/>
      <c r="Q2" s="43"/>
      <c r="R2" s="43"/>
      <c r="S2" s="43"/>
      <c r="T2" s="43"/>
      <c r="U2" s="43"/>
      <c r="V2" s="43"/>
      <c r="W2" s="43"/>
      <c r="X2" s="51" t="s">
        <v>0</v>
      </c>
      <c r="Y2" s="43"/>
      <c r="Z2" s="38"/>
      <c r="AA2" s="38"/>
      <c r="AB2" s="38"/>
      <c r="AC2" s="38"/>
      <c r="AD2" s="84">
        <v>2022</v>
      </c>
      <c r="AE2" s="84"/>
      <c r="AF2" s="84"/>
      <c r="AG2" s="84"/>
      <c r="AH2" s="84"/>
      <c r="AI2" s="53" t="s">
        <v>246</v>
      </c>
      <c r="AJ2" s="84" t="s">
        <v>597</v>
      </c>
      <c r="AK2" s="84"/>
      <c r="AL2" s="84"/>
      <c r="AM2" s="84"/>
      <c r="AN2" s="53" t="s">
        <v>246</v>
      </c>
      <c r="AO2" s="84">
        <v>21</v>
      </c>
      <c r="AP2" s="84"/>
      <c r="AQ2" s="84"/>
      <c r="AR2" s="54" t="s">
        <v>246</v>
      </c>
      <c r="AS2" s="85">
        <v>42</v>
      </c>
      <c r="AT2" s="85"/>
      <c r="AU2" s="85"/>
      <c r="AV2" s="53" t="str">
        <f>IF(AW2="","","-")</f>
        <v/>
      </c>
      <c r="AW2" s="86"/>
      <c r="AX2" s="86"/>
    </row>
    <row r="3" spans="1:50" ht="21" customHeight="1" thickBot="1" x14ac:dyDescent="0.2">
      <c r="A3" s="87" t="s">
        <v>555</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17" t="s">
        <v>52</v>
      </c>
      <c r="AJ3" s="89" t="s">
        <v>570</v>
      </c>
      <c r="AK3" s="89"/>
      <c r="AL3" s="89"/>
      <c r="AM3" s="89"/>
      <c r="AN3" s="89"/>
      <c r="AO3" s="89"/>
      <c r="AP3" s="89"/>
      <c r="AQ3" s="89"/>
      <c r="AR3" s="89"/>
      <c r="AS3" s="89"/>
      <c r="AT3" s="89"/>
      <c r="AU3" s="89"/>
      <c r="AV3" s="89"/>
      <c r="AW3" s="89"/>
      <c r="AX3" s="18" t="s">
        <v>53</v>
      </c>
    </row>
    <row r="4" spans="1:50" ht="24.75" customHeight="1" x14ac:dyDescent="0.15">
      <c r="A4" s="59" t="s">
        <v>23</v>
      </c>
      <c r="B4" s="60"/>
      <c r="C4" s="60"/>
      <c r="D4" s="60"/>
      <c r="E4" s="60"/>
      <c r="F4" s="60"/>
      <c r="G4" s="61" t="s">
        <v>621</v>
      </c>
      <c r="H4" s="62"/>
      <c r="I4" s="62"/>
      <c r="J4" s="62"/>
      <c r="K4" s="62"/>
      <c r="L4" s="62"/>
      <c r="M4" s="62"/>
      <c r="N4" s="62"/>
      <c r="O4" s="62"/>
      <c r="P4" s="62"/>
      <c r="Q4" s="62"/>
      <c r="R4" s="62"/>
      <c r="S4" s="62"/>
      <c r="T4" s="62"/>
      <c r="U4" s="62"/>
      <c r="V4" s="62"/>
      <c r="W4" s="62"/>
      <c r="X4" s="62"/>
      <c r="Y4" s="63" t="s">
        <v>1</v>
      </c>
      <c r="Z4" s="64"/>
      <c r="AA4" s="64"/>
      <c r="AB4" s="64"/>
      <c r="AC4" s="64"/>
      <c r="AD4" s="65"/>
      <c r="AE4" s="66" t="s">
        <v>568</v>
      </c>
      <c r="AF4" s="67"/>
      <c r="AG4" s="67"/>
      <c r="AH4" s="67"/>
      <c r="AI4" s="67"/>
      <c r="AJ4" s="67"/>
      <c r="AK4" s="67"/>
      <c r="AL4" s="67"/>
      <c r="AM4" s="67"/>
      <c r="AN4" s="67"/>
      <c r="AO4" s="67"/>
      <c r="AP4" s="68"/>
      <c r="AQ4" s="69" t="s">
        <v>2</v>
      </c>
      <c r="AR4" s="64"/>
      <c r="AS4" s="64"/>
      <c r="AT4" s="64"/>
      <c r="AU4" s="64"/>
      <c r="AV4" s="64"/>
      <c r="AW4" s="64"/>
      <c r="AX4" s="70"/>
    </row>
    <row r="5" spans="1:50" ht="30" customHeight="1" x14ac:dyDescent="0.15">
      <c r="A5" s="71" t="s">
        <v>55</v>
      </c>
      <c r="B5" s="72"/>
      <c r="C5" s="72"/>
      <c r="D5" s="72"/>
      <c r="E5" s="72"/>
      <c r="F5" s="73"/>
      <c r="G5" s="74" t="s">
        <v>342</v>
      </c>
      <c r="H5" s="75"/>
      <c r="I5" s="75"/>
      <c r="J5" s="75"/>
      <c r="K5" s="75"/>
      <c r="L5" s="75"/>
      <c r="M5" s="76" t="s">
        <v>54</v>
      </c>
      <c r="N5" s="77"/>
      <c r="O5" s="77"/>
      <c r="P5" s="77"/>
      <c r="Q5" s="77"/>
      <c r="R5" s="78"/>
      <c r="S5" s="79" t="s">
        <v>58</v>
      </c>
      <c r="T5" s="75"/>
      <c r="U5" s="75"/>
      <c r="V5" s="75"/>
      <c r="W5" s="75"/>
      <c r="X5" s="80"/>
      <c r="Y5" s="81" t="s">
        <v>3</v>
      </c>
      <c r="Z5" s="82"/>
      <c r="AA5" s="82"/>
      <c r="AB5" s="82"/>
      <c r="AC5" s="82"/>
      <c r="AD5" s="83"/>
      <c r="AE5" s="127" t="s">
        <v>568</v>
      </c>
      <c r="AF5" s="127"/>
      <c r="AG5" s="127"/>
      <c r="AH5" s="127"/>
      <c r="AI5" s="127"/>
      <c r="AJ5" s="127"/>
      <c r="AK5" s="127"/>
      <c r="AL5" s="127"/>
      <c r="AM5" s="127"/>
      <c r="AN5" s="127"/>
      <c r="AO5" s="127"/>
      <c r="AP5" s="128"/>
      <c r="AQ5" s="129" t="s">
        <v>569</v>
      </c>
      <c r="AR5" s="130"/>
      <c r="AS5" s="130"/>
      <c r="AT5" s="130"/>
      <c r="AU5" s="130"/>
      <c r="AV5" s="130"/>
      <c r="AW5" s="130"/>
      <c r="AX5" s="131"/>
    </row>
    <row r="6" spans="1:50" ht="39" customHeight="1" x14ac:dyDescent="0.15">
      <c r="A6" s="132" t="s">
        <v>4</v>
      </c>
      <c r="B6" s="133"/>
      <c r="C6" s="133"/>
      <c r="D6" s="133"/>
      <c r="E6" s="133"/>
      <c r="F6" s="133"/>
      <c r="G6" s="134" t="str">
        <f>入力規則等!F39</f>
        <v>一般会計</v>
      </c>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6"/>
    </row>
    <row r="7" spans="1:50" ht="75" customHeight="1" x14ac:dyDescent="0.15">
      <c r="A7" s="113" t="s">
        <v>20</v>
      </c>
      <c r="B7" s="114"/>
      <c r="C7" s="114"/>
      <c r="D7" s="114"/>
      <c r="E7" s="114"/>
      <c r="F7" s="115"/>
      <c r="G7" s="137" t="s">
        <v>558</v>
      </c>
      <c r="H7" s="138"/>
      <c r="I7" s="138"/>
      <c r="J7" s="138"/>
      <c r="K7" s="138"/>
      <c r="L7" s="138"/>
      <c r="M7" s="138"/>
      <c r="N7" s="138"/>
      <c r="O7" s="138"/>
      <c r="P7" s="138"/>
      <c r="Q7" s="138"/>
      <c r="R7" s="138"/>
      <c r="S7" s="138"/>
      <c r="T7" s="138"/>
      <c r="U7" s="138"/>
      <c r="V7" s="138"/>
      <c r="W7" s="138"/>
      <c r="X7" s="139"/>
      <c r="Y7" s="140" t="s">
        <v>231</v>
      </c>
      <c r="Z7" s="141"/>
      <c r="AA7" s="141"/>
      <c r="AB7" s="141"/>
      <c r="AC7" s="141"/>
      <c r="AD7" s="142"/>
      <c r="AE7" s="143" t="s">
        <v>620</v>
      </c>
      <c r="AF7" s="144"/>
      <c r="AG7" s="144"/>
      <c r="AH7" s="144"/>
      <c r="AI7" s="144"/>
      <c r="AJ7" s="144"/>
      <c r="AK7" s="144"/>
      <c r="AL7" s="144"/>
      <c r="AM7" s="144"/>
      <c r="AN7" s="144"/>
      <c r="AO7" s="144"/>
      <c r="AP7" s="144"/>
      <c r="AQ7" s="144"/>
      <c r="AR7" s="144"/>
      <c r="AS7" s="144"/>
      <c r="AT7" s="144"/>
      <c r="AU7" s="144"/>
      <c r="AV7" s="144"/>
      <c r="AW7" s="144"/>
      <c r="AX7" s="145"/>
    </row>
    <row r="8" spans="1:50" ht="53.25" customHeight="1" x14ac:dyDescent="0.15">
      <c r="A8" s="113" t="s">
        <v>168</v>
      </c>
      <c r="B8" s="114"/>
      <c r="C8" s="114"/>
      <c r="D8" s="114"/>
      <c r="E8" s="114"/>
      <c r="F8" s="115"/>
      <c r="G8" s="116" t="str">
        <f>入力規則等!A27</f>
        <v>地方創生</v>
      </c>
      <c r="H8" s="117"/>
      <c r="I8" s="117"/>
      <c r="J8" s="117"/>
      <c r="K8" s="117"/>
      <c r="L8" s="117"/>
      <c r="M8" s="117"/>
      <c r="N8" s="117"/>
      <c r="O8" s="117"/>
      <c r="P8" s="117"/>
      <c r="Q8" s="117"/>
      <c r="R8" s="117"/>
      <c r="S8" s="117"/>
      <c r="T8" s="117"/>
      <c r="U8" s="117"/>
      <c r="V8" s="117"/>
      <c r="W8" s="117"/>
      <c r="X8" s="118"/>
      <c r="Y8" s="119" t="s">
        <v>169</v>
      </c>
      <c r="Z8" s="120"/>
      <c r="AA8" s="120"/>
      <c r="AB8" s="120"/>
      <c r="AC8" s="120"/>
      <c r="AD8" s="121"/>
      <c r="AE8" s="122" t="str">
        <f>入力規則等!K13</f>
        <v>その他の事項経費</v>
      </c>
      <c r="AF8" s="117"/>
      <c r="AG8" s="117"/>
      <c r="AH8" s="117"/>
      <c r="AI8" s="117"/>
      <c r="AJ8" s="117"/>
      <c r="AK8" s="117"/>
      <c r="AL8" s="117"/>
      <c r="AM8" s="117"/>
      <c r="AN8" s="117"/>
      <c r="AO8" s="117"/>
      <c r="AP8" s="117"/>
      <c r="AQ8" s="117"/>
      <c r="AR8" s="117"/>
      <c r="AS8" s="117"/>
      <c r="AT8" s="117"/>
      <c r="AU8" s="117"/>
      <c r="AV8" s="117"/>
      <c r="AW8" s="117"/>
      <c r="AX8" s="123"/>
    </row>
    <row r="9" spans="1:50" ht="68.25" customHeight="1" x14ac:dyDescent="0.15">
      <c r="A9" s="105" t="s">
        <v>21</v>
      </c>
      <c r="B9" s="106"/>
      <c r="C9" s="106"/>
      <c r="D9" s="106"/>
      <c r="E9" s="106"/>
      <c r="F9" s="106"/>
      <c r="G9" s="124" t="s">
        <v>623</v>
      </c>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5"/>
      <c r="AU9" s="125"/>
      <c r="AV9" s="125"/>
      <c r="AW9" s="125"/>
      <c r="AX9" s="126"/>
    </row>
    <row r="10" spans="1:50" ht="92.25" customHeight="1" x14ac:dyDescent="0.15">
      <c r="A10" s="90" t="s">
        <v>27</v>
      </c>
      <c r="B10" s="91"/>
      <c r="C10" s="91"/>
      <c r="D10" s="91"/>
      <c r="E10" s="91"/>
      <c r="F10" s="91"/>
      <c r="G10" s="92" t="s">
        <v>622</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4"/>
    </row>
    <row r="11" spans="1:50" ht="42" customHeight="1" x14ac:dyDescent="0.15">
      <c r="A11" s="90" t="s">
        <v>5</v>
      </c>
      <c r="B11" s="91"/>
      <c r="C11" s="91"/>
      <c r="D11" s="91"/>
      <c r="E11" s="91"/>
      <c r="F11" s="95"/>
      <c r="G11" s="96" t="str">
        <f>入力規則等!P10</f>
        <v>交付</v>
      </c>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8"/>
    </row>
    <row r="12" spans="1:50" ht="21" customHeight="1" x14ac:dyDescent="0.15">
      <c r="A12" s="99" t="s">
        <v>22</v>
      </c>
      <c r="B12" s="100"/>
      <c r="C12" s="100"/>
      <c r="D12" s="100"/>
      <c r="E12" s="100"/>
      <c r="F12" s="101"/>
      <c r="G12" s="108"/>
      <c r="H12" s="109"/>
      <c r="I12" s="109"/>
      <c r="J12" s="109"/>
      <c r="K12" s="109"/>
      <c r="L12" s="109"/>
      <c r="M12" s="109"/>
      <c r="N12" s="109"/>
      <c r="O12" s="109"/>
      <c r="P12" s="110" t="s">
        <v>378</v>
      </c>
      <c r="Q12" s="111"/>
      <c r="R12" s="111"/>
      <c r="S12" s="111"/>
      <c r="T12" s="111"/>
      <c r="U12" s="111"/>
      <c r="V12" s="112"/>
      <c r="W12" s="110" t="s">
        <v>530</v>
      </c>
      <c r="X12" s="111"/>
      <c r="Y12" s="111"/>
      <c r="Z12" s="111"/>
      <c r="AA12" s="111"/>
      <c r="AB12" s="111"/>
      <c r="AC12" s="112"/>
      <c r="AD12" s="110" t="s">
        <v>532</v>
      </c>
      <c r="AE12" s="111"/>
      <c r="AF12" s="111"/>
      <c r="AG12" s="111"/>
      <c r="AH12" s="111"/>
      <c r="AI12" s="111"/>
      <c r="AJ12" s="112"/>
      <c r="AK12" s="110" t="s">
        <v>542</v>
      </c>
      <c r="AL12" s="111"/>
      <c r="AM12" s="111"/>
      <c r="AN12" s="111"/>
      <c r="AO12" s="111"/>
      <c r="AP12" s="111"/>
      <c r="AQ12" s="112"/>
      <c r="AR12" s="155"/>
      <c r="AS12" s="156"/>
      <c r="AT12" s="156"/>
      <c r="AU12" s="156"/>
      <c r="AV12" s="156"/>
      <c r="AW12" s="156"/>
      <c r="AX12" s="157"/>
    </row>
    <row r="13" spans="1:50" ht="21" customHeight="1" x14ac:dyDescent="0.15">
      <c r="A13" s="102"/>
      <c r="B13" s="103"/>
      <c r="C13" s="103"/>
      <c r="D13" s="103"/>
      <c r="E13" s="103"/>
      <c r="F13" s="104"/>
      <c r="G13" s="158" t="s">
        <v>6</v>
      </c>
      <c r="H13" s="159"/>
      <c r="I13" s="165" t="s">
        <v>7</v>
      </c>
      <c r="J13" s="166"/>
      <c r="K13" s="166"/>
      <c r="L13" s="166"/>
      <c r="M13" s="166"/>
      <c r="N13" s="166"/>
      <c r="O13" s="167"/>
      <c r="P13" s="149">
        <v>0</v>
      </c>
      <c r="Q13" s="150"/>
      <c r="R13" s="150"/>
      <c r="S13" s="150"/>
      <c r="T13" s="150"/>
      <c r="U13" s="150"/>
      <c r="V13" s="151"/>
      <c r="W13" s="149">
        <v>3000</v>
      </c>
      <c r="X13" s="150"/>
      <c r="Y13" s="150"/>
      <c r="Z13" s="150"/>
      <c r="AA13" s="150"/>
      <c r="AB13" s="150"/>
      <c r="AC13" s="151"/>
      <c r="AD13" s="149">
        <v>5000</v>
      </c>
      <c r="AE13" s="150"/>
      <c r="AF13" s="150"/>
      <c r="AG13" s="150"/>
      <c r="AH13" s="150"/>
      <c r="AI13" s="150"/>
      <c r="AJ13" s="151"/>
      <c r="AK13" s="149">
        <v>7000</v>
      </c>
      <c r="AL13" s="150"/>
      <c r="AM13" s="150"/>
      <c r="AN13" s="150"/>
      <c r="AO13" s="150"/>
      <c r="AP13" s="150"/>
      <c r="AQ13" s="151"/>
      <c r="AR13" s="179"/>
      <c r="AS13" s="180"/>
      <c r="AT13" s="180"/>
      <c r="AU13" s="180"/>
      <c r="AV13" s="180"/>
      <c r="AW13" s="180"/>
      <c r="AX13" s="181"/>
    </row>
    <row r="14" spans="1:50" ht="21" customHeight="1" x14ac:dyDescent="0.15">
      <c r="A14" s="102"/>
      <c r="B14" s="103"/>
      <c r="C14" s="103"/>
      <c r="D14" s="103"/>
      <c r="E14" s="103"/>
      <c r="F14" s="104"/>
      <c r="G14" s="160"/>
      <c r="H14" s="161"/>
      <c r="I14" s="152" t="s">
        <v>8</v>
      </c>
      <c r="J14" s="177"/>
      <c r="K14" s="177"/>
      <c r="L14" s="177"/>
      <c r="M14" s="177"/>
      <c r="N14" s="177"/>
      <c r="O14" s="178"/>
      <c r="P14" s="149">
        <v>57000</v>
      </c>
      <c r="Q14" s="150"/>
      <c r="R14" s="150"/>
      <c r="S14" s="150"/>
      <c r="T14" s="150"/>
      <c r="U14" s="150"/>
      <c r="V14" s="151"/>
      <c r="W14" s="149">
        <v>49500</v>
      </c>
      <c r="X14" s="150"/>
      <c r="Y14" s="150"/>
      <c r="Z14" s="150"/>
      <c r="AA14" s="150"/>
      <c r="AB14" s="150"/>
      <c r="AC14" s="151"/>
      <c r="AD14" s="149">
        <v>46000</v>
      </c>
      <c r="AE14" s="150"/>
      <c r="AF14" s="150"/>
      <c r="AG14" s="150"/>
      <c r="AH14" s="150"/>
      <c r="AI14" s="150"/>
      <c r="AJ14" s="151"/>
      <c r="AK14" s="149">
        <v>40000</v>
      </c>
      <c r="AL14" s="150"/>
      <c r="AM14" s="150"/>
      <c r="AN14" s="150"/>
      <c r="AO14" s="150"/>
      <c r="AP14" s="150"/>
      <c r="AQ14" s="151"/>
      <c r="AR14" s="182"/>
      <c r="AS14" s="183"/>
      <c r="AT14" s="183"/>
      <c r="AU14" s="183"/>
      <c r="AV14" s="183"/>
      <c r="AW14" s="183"/>
      <c r="AX14" s="184"/>
    </row>
    <row r="15" spans="1:50" ht="21" customHeight="1" x14ac:dyDescent="0.15">
      <c r="A15" s="102"/>
      <c r="B15" s="103"/>
      <c r="C15" s="103"/>
      <c r="D15" s="103"/>
      <c r="E15" s="103"/>
      <c r="F15" s="104"/>
      <c r="G15" s="162"/>
      <c r="H15" s="161"/>
      <c r="I15" s="168" t="s">
        <v>554</v>
      </c>
      <c r="J15" s="169"/>
      <c r="K15" s="169"/>
      <c r="L15" s="169"/>
      <c r="M15" s="169"/>
      <c r="N15" s="169"/>
      <c r="O15" s="170"/>
      <c r="P15" s="146"/>
      <c r="Q15" s="147"/>
      <c r="R15" s="147"/>
      <c r="S15" s="147"/>
      <c r="T15" s="147"/>
      <c r="U15" s="147"/>
      <c r="V15" s="148"/>
      <c r="W15" s="146"/>
      <c r="X15" s="147"/>
      <c r="Y15" s="147"/>
      <c r="Z15" s="147"/>
      <c r="AA15" s="147"/>
      <c r="AB15" s="147"/>
      <c r="AC15" s="148"/>
      <c r="AD15" s="146"/>
      <c r="AE15" s="147"/>
      <c r="AF15" s="147"/>
      <c r="AG15" s="147"/>
      <c r="AH15" s="147"/>
      <c r="AI15" s="147"/>
      <c r="AJ15" s="148"/>
      <c r="AK15" s="149">
        <v>40000</v>
      </c>
      <c r="AL15" s="150"/>
      <c r="AM15" s="150"/>
      <c r="AN15" s="150"/>
      <c r="AO15" s="150"/>
      <c r="AP15" s="150"/>
      <c r="AQ15" s="151"/>
      <c r="AR15" s="182"/>
      <c r="AS15" s="183"/>
      <c r="AT15" s="183"/>
      <c r="AU15" s="183"/>
      <c r="AV15" s="183"/>
      <c r="AW15" s="183"/>
      <c r="AX15" s="184"/>
    </row>
    <row r="16" spans="1:50" ht="21" customHeight="1" x14ac:dyDescent="0.15">
      <c r="A16" s="102"/>
      <c r="B16" s="103"/>
      <c r="C16" s="103"/>
      <c r="D16" s="103"/>
      <c r="E16" s="103"/>
      <c r="F16" s="104"/>
      <c r="G16" s="162"/>
      <c r="H16" s="161"/>
      <c r="I16" s="152" t="s">
        <v>45</v>
      </c>
      <c r="J16" s="153"/>
      <c r="K16" s="153"/>
      <c r="L16" s="153"/>
      <c r="M16" s="153"/>
      <c r="N16" s="153"/>
      <c r="O16" s="154"/>
      <c r="P16" s="149">
        <v>59016</v>
      </c>
      <c r="Q16" s="150"/>
      <c r="R16" s="150"/>
      <c r="S16" s="150"/>
      <c r="T16" s="150"/>
      <c r="U16" s="150"/>
      <c r="V16" s="151"/>
      <c r="W16" s="149">
        <v>58768</v>
      </c>
      <c r="X16" s="150"/>
      <c r="Y16" s="150"/>
      <c r="Z16" s="150"/>
      <c r="AA16" s="150"/>
      <c r="AB16" s="150"/>
      <c r="AC16" s="151"/>
      <c r="AD16" s="149">
        <v>55544</v>
      </c>
      <c r="AE16" s="150"/>
      <c r="AF16" s="150"/>
      <c r="AG16" s="150"/>
      <c r="AH16" s="150"/>
      <c r="AI16" s="150"/>
      <c r="AJ16" s="151"/>
      <c r="AK16" s="149">
        <v>54033</v>
      </c>
      <c r="AL16" s="150"/>
      <c r="AM16" s="150"/>
      <c r="AN16" s="150"/>
      <c r="AO16" s="150"/>
      <c r="AP16" s="150"/>
      <c r="AQ16" s="151"/>
      <c r="AR16" s="182"/>
      <c r="AS16" s="183"/>
      <c r="AT16" s="183"/>
      <c r="AU16" s="183"/>
      <c r="AV16" s="183"/>
      <c r="AW16" s="183"/>
      <c r="AX16" s="184"/>
    </row>
    <row r="17" spans="1:50" ht="21" customHeight="1" x14ac:dyDescent="0.15">
      <c r="A17" s="102"/>
      <c r="B17" s="103"/>
      <c r="C17" s="103"/>
      <c r="D17" s="103"/>
      <c r="E17" s="103"/>
      <c r="F17" s="104"/>
      <c r="G17" s="162"/>
      <c r="H17" s="161"/>
      <c r="I17" s="152" t="s">
        <v>46</v>
      </c>
      <c r="J17" s="153"/>
      <c r="K17" s="153"/>
      <c r="L17" s="153"/>
      <c r="M17" s="153"/>
      <c r="N17" s="153"/>
      <c r="O17" s="154"/>
      <c r="P17" s="149">
        <v>-58768</v>
      </c>
      <c r="Q17" s="150"/>
      <c r="R17" s="150"/>
      <c r="S17" s="150"/>
      <c r="T17" s="150"/>
      <c r="U17" s="150"/>
      <c r="V17" s="151"/>
      <c r="W17" s="149">
        <v>-55544</v>
      </c>
      <c r="X17" s="150"/>
      <c r="Y17" s="150"/>
      <c r="Z17" s="150"/>
      <c r="AA17" s="150"/>
      <c r="AB17" s="150"/>
      <c r="AC17" s="151"/>
      <c r="AD17" s="149">
        <v>-54033</v>
      </c>
      <c r="AE17" s="150"/>
      <c r="AF17" s="150"/>
      <c r="AG17" s="150"/>
      <c r="AH17" s="150"/>
      <c r="AI17" s="150"/>
      <c r="AJ17" s="151"/>
      <c r="AK17" s="149" t="s">
        <v>624</v>
      </c>
      <c r="AL17" s="150"/>
      <c r="AM17" s="150"/>
      <c r="AN17" s="150"/>
      <c r="AO17" s="150"/>
      <c r="AP17" s="150"/>
      <c r="AQ17" s="151"/>
      <c r="AR17" s="182"/>
      <c r="AS17" s="183"/>
      <c r="AT17" s="183"/>
      <c r="AU17" s="183"/>
      <c r="AV17" s="183"/>
      <c r="AW17" s="183"/>
      <c r="AX17" s="184"/>
    </row>
    <row r="18" spans="1:50" ht="24.75" customHeight="1" x14ac:dyDescent="0.15">
      <c r="A18" s="102"/>
      <c r="B18" s="103"/>
      <c r="C18" s="103"/>
      <c r="D18" s="103"/>
      <c r="E18" s="103"/>
      <c r="F18" s="104"/>
      <c r="G18" s="162"/>
      <c r="H18" s="161"/>
      <c r="I18" s="152" t="s">
        <v>44</v>
      </c>
      <c r="J18" s="177"/>
      <c r="K18" s="177"/>
      <c r="L18" s="177"/>
      <c r="M18" s="177"/>
      <c r="N18" s="177"/>
      <c r="O18" s="178"/>
      <c r="P18" s="149" t="s">
        <v>561</v>
      </c>
      <c r="Q18" s="150"/>
      <c r="R18" s="150"/>
      <c r="S18" s="150"/>
      <c r="T18" s="150"/>
      <c r="U18" s="150"/>
      <c r="V18" s="151"/>
      <c r="W18" s="149" t="s">
        <v>561</v>
      </c>
      <c r="X18" s="150"/>
      <c r="Y18" s="150"/>
      <c r="Z18" s="150"/>
      <c r="AA18" s="150"/>
      <c r="AB18" s="150"/>
      <c r="AC18" s="151"/>
      <c r="AD18" s="149" t="s">
        <v>561</v>
      </c>
      <c r="AE18" s="150"/>
      <c r="AF18" s="150"/>
      <c r="AG18" s="150"/>
      <c r="AH18" s="150"/>
      <c r="AI18" s="150"/>
      <c r="AJ18" s="151"/>
      <c r="AK18" s="149" t="s">
        <v>561</v>
      </c>
      <c r="AL18" s="150"/>
      <c r="AM18" s="150"/>
      <c r="AN18" s="150"/>
      <c r="AO18" s="150"/>
      <c r="AP18" s="150"/>
      <c r="AQ18" s="151"/>
      <c r="AR18" s="182"/>
      <c r="AS18" s="183"/>
      <c r="AT18" s="183"/>
      <c r="AU18" s="183"/>
      <c r="AV18" s="183"/>
      <c r="AW18" s="183"/>
      <c r="AX18" s="184"/>
    </row>
    <row r="19" spans="1:50" ht="24.75" customHeight="1" x14ac:dyDescent="0.15">
      <c r="A19" s="102"/>
      <c r="B19" s="103"/>
      <c r="C19" s="103"/>
      <c r="D19" s="103"/>
      <c r="E19" s="103"/>
      <c r="F19" s="104"/>
      <c r="G19" s="163"/>
      <c r="H19" s="164"/>
      <c r="I19" s="171" t="s">
        <v>18</v>
      </c>
      <c r="J19" s="172"/>
      <c r="K19" s="172"/>
      <c r="L19" s="172"/>
      <c r="M19" s="172"/>
      <c r="N19" s="172"/>
      <c r="O19" s="173"/>
      <c r="P19" s="174">
        <f>SUM(P13:V18)</f>
        <v>57248</v>
      </c>
      <c r="Q19" s="175"/>
      <c r="R19" s="175"/>
      <c r="S19" s="175"/>
      <c r="T19" s="175"/>
      <c r="U19" s="175"/>
      <c r="V19" s="176"/>
      <c r="W19" s="174">
        <f>SUM(W13:AC18)</f>
        <v>55724</v>
      </c>
      <c r="X19" s="175"/>
      <c r="Y19" s="175"/>
      <c r="Z19" s="175"/>
      <c r="AA19" s="175"/>
      <c r="AB19" s="175"/>
      <c r="AC19" s="176"/>
      <c r="AD19" s="174">
        <f>SUM(AD13:AJ18)</f>
        <v>52511</v>
      </c>
      <c r="AE19" s="175"/>
      <c r="AF19" s="175"/>
      <c r="AG19" s="175"/>
      <c r="AH19" s="175"/>
      <c r="AI19" s="175"/>
      <c r="AJ19" s="176"/>
      <c r="AK19" s="174">
        <f>SUM(AK13:AQ18)-AK15</f>
        <v>101033</v>
      </c>
      <c r="AL19" s="175"/>
      <c r="AM19" s="175"/>
      <c r="AN19" s="175"/>
      <c r="AO19" s="175"/>
      <c r="AP19" s="175"/>
      <c r="AQ19" s="176"/>
      <c r="AR19" s="182"/>
      <c r="AS19" s="183"/>
      <c r="AT19" s="183"/>
      <c r="AU19" s="183"/>
      <c r="AV19" s="183"/>
      <c r="AW19" s="183"/>
      <c r="AX19" s="184"/>
    </row>
    <row r="20" spans="1:50" ht="24.75" customHeight="1" x14ac:dyDescent="0.15">
      <c r="A20" s="102"/>
      <c r="B20" s="103"/>
      <c r="C20" s="103"/>
      <c r="D20" s="103"/>
      <c r="E20" s="103"/>
      <c r="F20" s="104"/>
      <c r="G20" s="196" t="s">
        <v>9</v>
      </c>
      <c r="H20" s="197"/>
      <c r="I20" s="197"/>
      <c r="J20" s="197"/>
      <c r="K20" s="197"/>
      <c r="L20" s="197"/>
      <c r="M20" s="197"/>
      <c r="N20" s="197"/>
      <c r="O20" s="197"/>
      <c r="P20" s="149">
        <v>21023</v>
      </c>
      <c r="Q20" s="150"/>
      <c r="R20" s="150"/>
      <c r="S20" s="150"/>
      <c r="T20" s="150"/>
      <c r="U20" s="150"/>
      <c r="V20" s="151"/>
      <c r="W20" s="149">
        <v>19404</v>
      </c>
      <c r="X20" s="150"/>
      <c r="Y20" s="150"/>
      <c r="Z20" s="150"/>
      <c r="AA20" s="150"/>
      <c r="AB20" s="150"/>
      <c r="AC20" s="151"/>
      <c r="AD20" s="149">
        <v>18855</v>
      </c>
      <c r="AE20" s="150"/>
      <c r="AF20" s="150"/>
      <c r="AG20" s="150"/>
      <c r="AH20" s="150"/>
      <c r="AI20" s="150"/>
      <c r="AJ20" s="151"/>
      <c r="AK20" s="194"/>
      <c r="AL20" s="194"/>
      <c r="AM20" s="194"/>
      <c r="AN20" s="194"/>
      <c r="AO20" s="194"/>
      <c r="AP20" s="194"/>
      <c r="AQ20" s="194"/>
      <c r="AR20" s="182"/>
      <c r="AS20" s="183"/>
      <c r="AT20" s="183"/>
      <c r="AU20" s="183"/>
      <c r="AV20" s="183"/>
      <c r="AW20" s="183"/>
      <c r="AX20" s="184"/>
    </row>
    <row r="21" spans="1:50" ht="24.75" customHeight="1" x14ac:dyDescent="0.15">
      <c r="A21" s="102"/>
      <c r="B21" s="103"/>
      <c r="C21" s="103"/>
      <c r="D21" s="103"/>
      <c r="E21" s="103"/>
      <c r="F21" s="104"/>
      <c r="G21" s="196" t="s">
        <v>10</v>
      </c>
      <c r="H21" s="197"/>
      <c r="I21" s="197"/>
      <c r="J21" s="197"/>
      <c r="K21" s="197"/>
      <c r="L21" s="197"/>
      <c r="M21" s="197"/>
      <c r="N21" s="197"/>
      <c r="O21" s="197"/>
      <c r="P21" s="193">
        <f>IF(P19=0, "-", SUM(P20)/P19)</f>
        <v>0.36722680268306318</v>
      </c>
      <c r="Q21" s="193"/>
      <c r="R21" s="193"/>
      <c r="S21" s="193"/>
      <c r="T21" s="193"/>
      <c r="U21" s="193"/>
      <c r="V21" s="193"/>
      <c r="W21" s="193">
        <f>IF(W19=0, "-", SUM(W20)/W19)</f>
        <v>0.34821620845596152</v>
      </c>
      <c r="X21" s="193"/>
      <c r="Y21" s="193"/>
      <c r="Z21" s="193"/>
      <c r="AA21" s="193"/>
      <c r="AB21" s="193"/>
      <c r="AC21" s="193"/>
      <c r="AD21" s="193">
        <f>IF(AD19=0, "-", SUM(AD20)/AD19)</f>
        <v>0.35906762392641539</v>
      </c>
      <c r="AE21" s="193"/>
      <c r="AF21" s="193"/>
      <c r="AG21" s="193"/>
      <c r="AH21" s="193"/>
      <c r="AI21" s="193"/>
      <c r="AJ21" s="193"/>
      <c r="AK21" s="194"/>
      <c r="AL21" s="194"/>
      <c r="AM21" s="194"/>
      <c r="AN21" s="194"/>
      <c r="AO21" s="194"/>
      <c r="AP21" s="194"/>
      <c r="AQ21" s="195"/>
      <c r="AR21" s="182"/>
      <c r="AS21" s="183"/>
      <c r="AT21" s="183"/>
      <c r="AU21" s="183"/>
      <c r="AV21" s="183"/>
      <c r="AW21" s="183"/>
      <c r="AX21" s="184"/>
    </row>
    <row r="22" spans="1:50" ht="25.5" customHeight="1" x14ac:dyDescent="0.15">
      <c r="A22" s="105"/>
      <c r="B22" s="106"/>
      <c r="C22" s="106"/>
      <c r="D22" s="106"/>
      <c r="E22" s="106"/>
      <c r="F22" s="107"/>
      <c r="G22" s="191" t="s">
        <v>205</v>
      </c>
      <c r="H22" s="192"/>
      <c r="I22" s="192"/>
      <c r="J22" s="192"/>
      <c r="K22" s="192"/>
      <c r="L22" s="192"/>
      <c r="M22" s="192"/>
      <c r="N22" s="192"/>
      <c r="O22" s="192"/>
      <c r="P22" s="193">
        <f>IF(P20=0, "-", SUM(P20)/SUM(P13,P14))</f>
        <v>0.36882456140350878</v>
      </c>
      <c r="Q22" s="193"/>
      <c r="R22" s="193"/>
      <c r="S22" s="193"/>
      <c r="T22" s="193"/>
      <c r="U22" s="193"/>
      <c r="V22" s="193"/>
      <c r="W22" s="193">
        <f>IF(W20=0, "-", SUM(W20)/SUM(W13,W14))</f>
        <v>0.36959999999999998</v>
      </c>
      <c r="X22" s="193"/>
      <c r="Y22" s="193"/>
      <c r="Z22" s="193"/>
      <c r="AA22" s="193"/>
      <c r="AB22" s="193"/>
      <c r="AC22" s="193"/>
      <c r="AD22" s="193">
        <f>IF(AD20=0, "-", SUM(AD20)/SUM(AD13,AD14))</f>
        <v>0.36970588235294116</v>
      </c>
      <c r="AE22" s="193"/>
      <c r="AF22" s="193"/>
      <c r="AG22" s="193"/>
      <c r="AH22" s="193"/>
      <c r="AI22" s="193"/>
      <c r="AJ22" s="193"/>
      <c r="AK22" s="194"/>
      <c r="AL22" s="194"/>
      <c r="AM22" s="194"/>
      <c r="AN22" s="194"/>
      <c r="AO22" s="194"/>
      <c r="AP22" s="194"/>
      <c r="AQ22" s="195"/>
      <c r="AR22" s="185"/>
      <c r="AS22" s="186"/>
      <c r="AT22" s="186"/>
      <c r="AU22" s="186"/>
      <c r="AV22" s="186"/>
      <c r="AW22" s="186"/>
      <c r="AX22" s="187"/>
    </row>
    <row r="23" spans="1:50" ht="40.35" customHeight="1" x14ac:dyDescent="0.15">
      <c r="A23" s="242" t="s">
        <v>556</v>
      </c>
      <c r="B23" s="243"/>
      <c r="C23" s="243"/>
      <c r="D23" s="243"/>
      <c r="E23" s="243"/>
      <c r="F23" s="244"/>
      <c r="G23" s="248" t="s">
        <v>199</v>
      </c>
      <c r="H23" s="205"/>
      <c r="I23" s="205"/>
      <c r="J23" s="205"/>
      <c r="K23" s="205"/>
      <c r="L23" s="205"/>
      <c r="M23" s="205"/>
      <c r="N23" s="205"/>
      <c r="O23" s="249"/>
      <c r="P23" s="250" t="s">
        <v>554</v>
      </c>
      <c r="Q23" s="205"/>
      <c r="R23" s="205"/>
      <c r="S23" s="205"/>
      <c r="T23" s="205"/>
      <c r="U23" s="205"/>
      <c r="V23" s="249"/>
      <c r="W23" s="204" t="s">
        <v>198</v>
      </c>
      <c r="X23" s="205"/>
      <c r="Y23" s="205"/>
      <c r="Z23" s="205"/>
      <c r="AA23" s="205"/>
      <c r="AB23" s="205"/>
      <c r="AC23" s="205"/>
      <c r="AD23" s="205"/>
      <c r="AE23" s="205"/>
      <c r="AF23" s="205"/>
      <c r="AG23" s="205"/>
      <c r="AH23" s="205"/>
      <c r="AI23" s="205"/>
      <c r="AJ23" s="205"/>
      <c r="AK23" s="205"/>
      <c r="AL23" s="205"/>
      <c r="AM23" s="205"/>
      <c r="AN23" s="205"/>
      <c r="AO23" s="205"/>
      <c r="AP23" s="205"/>
      <c r="AQ23" s="205"/>
      <c r="AR23" s="205"/>
      <c r="AS23" s="205"/>
      <c r="AT23" s="205"/>
      <c r="AU23" s="205"/>
      <c r="AV23" s="205"/>
      <c r="AW23" s="205"/>
      <c r="AX23" s="206"/>
    </row>
    <row r="24" spans="1:50" ht="25.5" customHeight="1" x14ac:dyDescent="0.15">
      <c r="A24" s="245"/>
      <c r="B24" s="246"/>
      <c r="C24" s="246"/>
      <c r="D24" s="246"/>
      <c r="E24" s="246"/>
      <c r="F24" s="247"/>
      <c r="G24" s="251" t="s">
        <v>559</v>
      </c>
      <c r="H24" s="252"/>
      <c r="I24" s="252"/>
      <c r="J24" s="252"/>
      <c r="K24" s="252"/>
      <c r="L24" s="252"/>
      <c r="M24" s="252"/>
      <c r="N24" s="252"/>
      <c r="O24" s="253"/>
      <c r="P24" s="254">
        <v>40000</v>
      </c>
      <c r="Q24" s="255"/>
      <c r="R24" s="255"/>
      <c r="S24" s="255"/>
      <c r="T24" s="255"/>
      <c r="U24" s="255"/>
      <c r="V24" s="256"/>
      <c r="W24" s="207" t="s">
        <v>625</v>
      </c>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9"/>
    </row>
    <row r="25" spans="1:50" ht="25.5" customHeight="1" x14ac:dyDescent="0.15">
      <c r="A25" s="245"/>
      <c r="B25" s="246"/>
      <c r="C25" s="246"/>
      <c r="D25" s="246"/>
      <c r="E25" s="246"/>
      <c r="F25" s="247"/>
      <c r="G25" s="188"/>
      <c r="H25" s="189"/>
      <c r="I25" s="189"/>
      <c r="J25" s="189"/>
      <c r="K25" s="189"/>
      <c r="L25" s="189"/>
      <c r="M25" s="189"/>
      <c r="N25" s="189"/>
      <c r="O25" s="190"/>
      <c r="P25" s="149"/>
      <c r="Q25" s="150"/>
      <c r="R25" s="150"/>
      <c r="S25" s="150"/>
      <c r="T25" s="150"/>
      <c r="U25" s="150"/>
      <c r="V25" s="151"/>
      <c r="W25" s="210"/>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2"/>
    </row>
    <row r="26" spans="1:50" ht="25.5" customHeight="1" x14ac:dyDescent="0.15">
      <c r="A26" s="245"/>
      <c r="B26" s="246"/>
      <c r="C26" s="246"/>
      <c r="D26" s="246"/>
      <c r="E26" s="246"/>
      <c r="F26" s="247"/>
      <c r="G26" s="188"/>
      <c r="H26" s="189"/>
      <c r="I26" s="189"/>
      <c r="J26" s="189"/>
      <c r="K26" s="189"/>
      <c r="L26" s="189"/>
      <c r="M26" s="189"/>
      <c r="N26" s="189"/>
      <c r="O26" s="190"/>
      <c r="P26" s="149"/>
      <c r="Q26" s="150"/>
      <c r="R26" s="150"/>
      <c r="S26" s="150"/>
      <c r="T26" s="150"/>
      <c r="U26" s="150"/>
      <c r="V26" s="151"/>
      <c r="W26" s="210"/>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2"/>
    </row>
    <row r="27" spans="1:50" ht="25.5" customHeight="1" x14ac:dyDescent="0.15">
      <c r="A27" s="245"/>
      <c r="B27" s="246"/>
      <c r="C27" s="246"/>
      <c r="D27" s="246"/>
      <c r="E27" s="246"/>
      <c r="F27" s="247"/>
      <c r="G27" s="188"/>
      <c r="H27" s="189"/>
      <c r="I27" s="189"/>
      <c r="J27" s="189"/>
      <c r="K27" s="189"/>
      <c r="L27" s="189"/>
      <c r="M27" s="189"/>
      <c r="N27" s="189"/>
      <c r="O27" s="190"/>
      <c r="P27" s="149"/>
      <c r="Q27" s="150"/>
      <c r="R27" s="150"/>
      <c r="S27" s="150"/>
      <c r="T27" s="150"/>
      <c r="U27" s="150"/>
      <c r="V27" s="151"/>
      <c r="W27" s="210"/>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2"/>
    </row>
    <row r="28" spans="1:50" ht="25.5" customHeight="1" x14ac:dyDescent="0.15">
      <c r="A28" s="245"/>
      <c r="B28" s="246"/>
      <c r="C28" s="246"/>
      <c r="D28" s="246"/>
      <c r="E28" s="246"/>
      <c r="F28" s="247"/>
      <c r="G28" s="188"/>
      <c r="H28" s="189"/>
      <c r="I28" s="189"/>
      <c r="J28" s="189"/>
      <c r="K28" s="189"/>
      <c r="L28" s="189"/>
      <c r="M28" s="189"/>
      <c r="N28" s="189"/>
      <c r="O28" s="190"/>
      <c r="P28" s="149"/>
      <c r="Q28" s="150"/>
      <c r="R28" s="150"/>
      <c r="S28" s="150"/>
      <c r="T28" s="150"/>
      <c r="U28" s="150"/>
      <c r="V28" s="151"/>
      <c r="W28" s="210"/>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2"/>
    </row>
    <row r="29" spans="1:50" ht="25.5" customHeight="1" x14ac:dyDescent="0.15">
      <c r="A29" s="245"/>
      <c r="B29" s="246"/>
      <c r="C29" s="246"/>
      <c r="D29" s="246"/>
      <c r="E29" s="246"/>
      <c r="F29" s="247"/>
      <c r="G29" s="236"/>
      <c r="H29" s="237"/>
      <c r="I29" s="237"/>
      <c r="J29" s="237"/>
      <c r="K29" s="237"/>
      <c r="L29" s="237"/>
      <c r="M29" s="237"/>
      <c r="N29" s="237"/>
      <c r="O29" s="238"/>
      <c r="P29" s="239"/>
      <c r="Q29" s="240"/>
      <c r="R29" s="240"/>
      <c r="S29" s="240"/>
      <c r="T29" s="240"/>
      <c r="U29" s="240"/>
      <c r="V29" s="241"/>
      <c r="W29" s="210"/>
      <c r="X29" s="211"/>
      <c r="Y29" s="211"/>
      <c r="Z29" s="211"/>
      <c r="AA29" s="211"/>
      <c r="AB29" s="211"/>
      <c r="AC29" s="211"/>
      <c r="AD29" s="211"/>
      <c r="AE29" s="211"/>
      <c r="AF29" s="211"/>
      <c r="AG29" s="211"/>
      <c r="AH29" s="211"/>
      <c r="AI29" s="211"/>
      <c r="AJ29" s="211"/>
      <c r="AK29" s="211"/>
      <c r="AL29" s="211"/>
      <c r="AM29" s="211"/>
      <c r="AN29" s="211"/>
      <c r="AO29" s="211"/>
      <c r="AP29" s="211"/>
      <c r="AQ29" s="211"/>
      <c r="AR29" s="211"/>
      <c r="AS29" s="211"/>
      <c r="AT29" s="211"/>
      <c r="AU29" s="211"/>
      <c r="AV29" s="211"/>
      <c r="AW29" s="211"/>
      <c r="AX29" s="212"/>
    </row>
    <row r="30" spans="1:50" ht="25.5" customHeight="1" thickBot="1" x14ac:dyDescent="0.2">
      <c r="A30" s="245"/>
      <c r="B30" s="246"/>
      <c r="C30" s="246"/>
      <c r="D30" s="246"/>
      <c r="E30" s="246"/>
      <c r="F30" s="247"/>
      <c r="G30" s="198" t="s">
        <v>18</v>
      </c>
      <c r="H30" s="199"/>
      <c r="I30" s="199"/>
      <c r="J30" s="199"/>
      <c r="K30" s="199"/>
      <c r="L30" s="199"/>
      <c r="M30" s="199"/>
      <c r="N30" s="199"/>
      <c r="O30" s="200"/>
      <c r="P30" s="201">
        <f>AK15</f>
        <v>40000</v>
      </c>
      <c r="Q30" s="202"/>
      <c r="R30" s="202"/>
      <c r="S30" s="202"/>
      <c r="T30" s="202"/>
      <c r="U30" s="202"/>
      <c r="V30" s="203"/>
      <c r="W30" s="213"/>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5"/>
    </row>
    <row r="31" spans="1:50" ht="47.25" customHeight="1" x14ac:dyDescent="0.15">
      <c r="A31" s="216" t="s">
        <v>535</v>
      </c>
      <c r="B31" s="217"/>
      <c r="C31" s="217"/>
      <c r="D31" s="217"/>
      <c r="E31" s="217"/>
      <c r="F31" s="218"/>
      <c r="G31" s="219" t="s">
        <v>564</v>
      </c>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1"/>
    </row>
    <row r="32" spans="1:50" ht="31.5" customHeight="1" x14ac:dyDescent="0.15">
      <c r="A32" s="222" t="s">
        <v>536</v>
      </c>
      <c r="B32" s="223"/>
      <c r="C32" s="223"/>
      <c r="D32" s="223"/>
      <c r="E32" s="223"/>
      <c r="F32" s="224"/>
      <c r="G32" s="228" t="s">
        <v>534</v>
      </c>
      <c r="H32" s="229"/>
      <c r="I32" s="229"/>
      <c r="J32" s="229"/>
      <c r="K32" s="229"/>
      <c r="L32" s="229"/>
      <c r="M32" s="229"/>
      <c r="N32" s="229"/>
      <c r="O32" s="229"/>
      <c r="P32" s="230" t="s">
        <v>533</v>
      </c>
      <c r="Q32" s="229"/>
      <c r="R32" s="229"/>
      <c r="S32" s="229"/>
      <c r="T32" s="229"/>
      <c r="U32" s="229"/>
      <c r="V32" s="229"/>
      <c r="W32" s="229"/>
      <c r="X32" s="231"/>
      <c r="Y32" s="232"/>
      <c r="Z32" s="233"/>
      <c r="AA32" s="234"/>
      <c r="AB32" s="235" t="s">
        <v>11</v>
      </c>
      <c r="AC32" s="235"/>
      <c r="AD32" s="235"/>
      <c r="AE32" s="266" t="s">
        <v>378</v>
      </c>
      <c r="AF32" s="267"/>
      <c r="AG32" s="267"/>
      <c r="AH32" s="268"/>
      <c r="AI32" s="266" t="s">
        <v>530</v>
      </c>
      <c r="AJ32" s="267"/>
      <c r="AK32" s="267"/>
      <c r="AL32" s="268"/>
      <c r="AM32" s="266" t="s">
        <v>346</v>
      </c>
      <c r="AN32" s="267"/>
      <c r="AO32" s="267"/>
      <c r="AP32" s="268"/>
      <c r="AQ32" s="269" t="s">
        <v>377</v>
      </c>
      <c r="AR32" s="270"/>
      <c r="AS32" s="270"/>
      <c r="AT32" s="271"/>
      <c r="AU32" s="269" t="s">
        <v>543</v>
      </c>
      <c r="AV32" s="270"/>
      <c r="AW32" s="270"/>
      <c r="AX32" s="272"/>
    </row>
    <row r="33" spans="1:51" ht="23.25" customHeight="1" x14ac:dyDescent="0.15">
      <c r="A33" s="222"/>
      <c r="B33" s="223"/>
      <c r="C33" s="223"/>
      <c r="D33" s="223"/>
      <c r="E33" s="223"/>
      <c r="F33" s="224"/>
      <c r="G33" s="273" t="s">
        <v>571</v>
      </c>
      <c r="H33" s="274"/>
      <c r="I33" s="274"/>
      <c r="J33" s="274"/>
      <c r="K33" s="274"/>
      <c r="L33" s="274"/>
      <c r="M33" s="274"/>
      <c r="N33" s="274"/>
      <c r="O33" s="274"/>
      <c r="P33" s="277" t="s">
        <v>572</v>
      </c>
      <c r="Q33" s="278"/>
      <c r="R33" s="278"/>
      <c r="S33" s="278"/>
      <c r="T33" s="278"/>
      <c r="U33" s="278"/>
      <c r="V33" s="278"/>
      <c r="W33" s="278"/>
      <c r="X33" s="279"/>
      <c r="Y33" s="283" t="s">
        <v>48</v>
      </c>
      <c r="Z33" s="284"/>
      <c r="AA33" s="285"/>
      <c r="AB33" s="264" t="s">
        <v>560</v>
      </c>
      <c r="AC33" s="265"/>
      <c r="AD33" s="265"/>
      <c r="AE33" s="257">
        <v>768</v>
      </c>
      <c r="AF33" s="257"/>
      <c r="AG33" s="257"/>
      <c r="AH33" s="257"/>
      <c r="AI33" s="257">
        <v>820</v>
      </c>
      <c r="AJ33" s="257"/>
      <c r="AK33" s="257"/>
      <c r="AL33" s="257"/>
      <c r="AM33" s="257">
        <v>844</v>
      </c>
      <c r="AN33" s="257"/>
      <c r="AO33" s="257"/>
      <c r="AP33" s="257"/>
      <c r="AQ33" s="257" t="s">
        <v>561</v>
      </c>
      <c r="AR33" s="257"/>
      <c r="AS33" s="257"/>
      <c r="AT33" s="257"/>
      <c r="AU33" s="258" t="s">
        <v>561</v>
      </c>
      <c r="AV33" s="259"/>
      <c r="AW33" s="259"/>
      <c r="AX33" s="260"/>
    </row>
    <row r="34" spans="1:51" ht="23.25" customHeight="1" x14ac:dyDescent="0.15">
      <c r="A34" s="225"/>
      <c r="B34" s="226"/>
      <c r="C34" s="226"/>
      <c r="D34" s="226"/>
      <c r="E34" s="226"/>
      <c r="F34" s="227"/>
      <c r="G34" s="275"/>
      <c r="H34" s="276"/>
      <c r="I34" s="276"/>
      <c r="J34" s="276"/>
      <c r="K34" s="276"/>
      <c r="L34" s="276"/>
      <c r="M34" s="276"/>
      <c r="N34" s="276"/>
      <c r="O34" s="276"/>
      <c r="P34" s="280"/>
      <c r="Q34" s="281"/>
      <c r="R34" s="281"/>
      <c r="S34" s="281"/>
      <c r="T34" s="281"/>
      <c r="U34" s="281"/>
      <c r="V34" s="281"/>
      <c r="W34" s="281"/>
      <c r="X34" s="282"/>
      <c r="Y34" s="261" t="s">
        <v>49</v>
      </c>
      <c r="Z34" s="262"/>
      <c r="AA34" s="263"/>
      <c r="AB34" s="264" t="s">
        <v>560</v>
      </c>
      <c r="AC34" s="265"/>
      <c r="AD34" s="265"/>
      <c r="AE34" s="257">
        <v>1788</v>
      </c>
      <c r="AF34" s="257"/>
      <c r="AG34" s="257"/>
      <c r="AH34" s="257"/>
      <c r="AI34" s="257">
        <v>1788</v>
      </c>
      <c r="AJ34" s="257"/>
      <c r="AK34" s="257"/>
      <c r="AL34" s="257"/>
      <c r="AM34" s="257">
        <v>1788</v>
      </c>
      <c r="AN34" s="257"/>
      <c r="AO34" s="257"/>
      <c r="AP34" s="257"/>
      <c r="AQ34" s="257">
        <v>1788</v>
      </c>
      <c r="AR34" s="257"/>
      <c r="AS34" s="257"/>
      <c r="AT34" s="257"/>
      <c r="AU34" s="258">
        <v>1788</v>
      </c>
      <c r="AV34" s="259"/>
      <c r="AW34" s="259"/>
      <c r="AX34" s="260"/>
    </row>
    <row r="35" spans="1:51" ht="23.25" customHeight="1" x14ac:dyDescent="0.15">
      <c r="A35" s="304" t="s">
        <v>537</v>
      </c>
      <c r="B35" s="305"/>
      <c r="C35" s="305"/>
      <c r="D35" s="305"/>
      <c r="E35" s="305"/>
      <c r="F35" s="306"/>
      <c r="G35" s="111" t="s">
        <v>538</v>
      </c>
      <c r="H35" s="111"/>
      <c r="I35" s="111"/>
      <c r="J35" s="111"/>
      <c r="K35" s="111"/>
      <c r="L35" s="111"/>
      <c r="M35" s="111"/>
      <c r="N35" s="111"/>
      <c r="O35" s="111"/>
      <c r="P35" s="111"/>
      <c r="Q35" s="111"/>
      <c r="R35" s="111"/>
      <c r="S35" s="111"/>
      <c r="T35" s="111"/>
      <c r="U35" s="111"/>
      <c r="V35" s="111"/>
      <c r="W35" s="111"/>
      <c r="X35" s="112"/>
      <c r="Y35" s="312"/>
      <c r="Z35" s="313"/>
      <c r="AA35" s="314"/>
      <c r="AB35" s="110" t="s">
        <v>11</v>
      </c>
      <c r="AC35" s="111"/>
      <c r="AD35" s="112"/>
      <c r="AE35" s="110" t="s">
        <v>378</v>
      </c>
      <c r="AF35" s="111"/>
      <c r="AG35" s="111"/>
      <c r="AH35" s="112"/>
      <c r="AI35" s="110" t="s">
        <v>530</v>
      </c>
      <c r="AJ35" s="111"/>
      <c r="AK35" s="111"/>
      <c r="AL35" s="112"/>
      <c r="AM35" s="110" t="s">
        <v>346</v>
      </c>
      <c r="AN35" s="111"/>
      <c r="AO35" s="111"/>
      <c r="AP35" s="112"/>
      <c r="AQ35" s="315" t="s">
        <v>544</v>
      </c>
      <c r="AR35" s="316"/>
      <c r="AS35" s="316"/>
      <c r="AT35" s="316"/>
      <c r="AU35" s="316"/>
      <c r="AV35" s="316"/>
      <c r="AW35" s="316"/>
      <c r="AX35" s="317"/>
    </row>
    <row r="36" spans="1:51" ht="23.25" customHeight="1" x14ac:dyDescent="0.15">
      <c r="A36" s="307"/>
      <c r="B36" s="308"/>
      <c r="C36" s="308"/>
      <c r="D36" s="308"/>
      <c r="E36" s="308"/>
      <c r="F36" s="309"/>
      <c r="G36" s="318" t="s">
        <v>573</v>
      </c>
      <c r="H36" s="319"/>
      <c r="I36" s="319"/>
      <c r="J36" s="319"/>
      <c r="K36" s="319"/>
      <c r="L36" s="319"/>
      <c r="M36" s="319"/>
      <c r="N36" s="319"/>
      <c r="O36" s="319"/>
      <c r="P36" s="319"/>
      <c r="Q36" s="319"/>
      <c r="R36" s="319"/>
      <c r="S36" s="319"/>
      <c r="T36" s="319"/>
      <c r="U36" s="319"/>
      <c r="V36" s="319"/>
      <c r="W36" s="319"/>
      <c r="X36" s="319"/>
      <c r="Y36" s="294" t="s">
        <v>537</v>
      </c>
      <c r="Z36" s="295"/>
      <c r="AA36" s="296"/>
      <c r="AB36" s="297" t="s">
        <v>618</v>
      </c>
      <c r="AC36" s="298"/>
      <c r="AD36" s="299"/>
      <c r="AE36" s="300">
        <v>86.9</v>
      </c>
      <c r="AF36" s="300"/>
      <c r="AG36" s="300"/>
      <c r="AH36" s="300"/>
      <c r="AI36" s="300">
        <v>98</v>
      </c>
      <c r="AJ36" s="300"/>
      <c r="AK36" s="300"/>
      <c r="AL36" s="300"/>
      <c r="AM36" s="300">
        <v>128.30000000000001</v>
      </c>
      <c r="AN36" s="300"/>
      <c r="AO36" s="300"/>
      <c r="AP36" s="300"/>
      <c r="AQ36" s="301" t="s">
        <v>562</v>
      </c>
      <c r="AR36" s="302"/>
      <c r="AS36" s="302"/>
      <c r="AT36" s="302"/>
      <c r="AU36" s="302"/>
      <c r="AV36" s="302"/>
      <c r="AW36" s="302"/>
      <c r="AX36" s="303"/>
    </row>
    <row r="37" spans="1:51" ht="46.5" customHeight="1" x14ac:dyDescent="0.15">
      <c r="A37" s="310"/>
      <c r="B37" s="141"/>
      <c r="C37" s="141"/>
      <c r="D37" s="141"/>
      <c r="E37" s="141"/>
      <c r="F37" s="311"/>
      <c r="G37" s="320"/>
      <c r="H37" s="321"/>
      <c r="I37" s="321"/>
      <c r="J37" s="321"/>
      <c r="K37" s="321"/>
      <c r="L37" s="321"/>
      <c r="M37" s="321"/>
      <c r="N37" s="321"/>
      <c r="O37" s="321"/>
      <c r="P37" s="321"/>
      <c r="Q37" s="321"/>
      <c r="R37" s="321"/>
      <c r="S37" s="321"/>
      <c r="T37" s="321"/>
      <c r="U37" s="321"/>
      <c r="V37" s="321"/>
      <c r="W37" s="321"/>
      <c r="X37" s="321"/>
      <c r="Y37" s="286" t="s">
        <v>539</v>
      </c>
      <c r="Z37" s="287"/>
      <c r="AA37" s="288"/>
      <c r="AB37" s="289" t="s">
        <v>619</v>
      </c>
      <c r="AC37" s="290"/>
      <c r="AD37" s="291"/>
      <c r="AE37" s="292" t="s">
        <v>574</v>
      </c>
      <c r="AF37" s="292"/>
      <c r="AG37" s="292"/>
      <c r="AH37" s="292"/>
      <c r="AI37" s="292" t="s">
        <v>575</v>
      </c>
      <c r="AJ37" s="292"/>
      <c r="AK37" s="292"/>
      <c r="AL37" s="292"/>
      <c r="AM37" s="292" t="s">
        <v>576</v>
      </c>
      <c r="AN37" s="292"/>
      <c r="AO37" s="292"/>
      <c r="AP37" s="292"/>
      <c r="AQ37" s="292" t="s">
        <v>562</v>
      </c>
      <c r="AR37" s="292"/>
      <c r="AS37" s="292"/>
      <c r="AT37" s="292"/>
      <c r="AU37" s="292"/>
      <c r="AV37" s="292"/>
      <c r="AW37" s="292"/>
      <c r="AX37" s="293"/>
    </row>
    <row r="38" spans="1:51" ht="18.75" customHeight="1" x14ac:dyDescent="0.15">
      <c r="A38" s="337" t="s">
        <v>203</v>
      </c>
      <c r="B38" s="338"/>
      <c r="C38" s="338"/>
      <c r="D38" s="338"/>
      <c r="E38" s="338"/>
      <c r="F38" s="339"/>
      <c r="G38" s="347" t="s">
        <v>131</v>
      </c>
      <c r="H38" s="328"/>
      <c r="I38" s="328"/>
      <c r="J38" s="328"/>
      <c r="K38" s="328"/>
      <c r="L38" s="328"/>
      <c r="M38" s="328"/>
      <c r="N38" s="328"/>
      <c r="O38" s="348"/>
      <c r="P38" s="351" t="s">
        <v>51</v>
      </c>
      <c r="Q38" s="328"/>
      <c r="R38" s="328"/>
      <c r="S38" s="328"/>
      <c r="T38" s="328"/>
      <c r="U38" s="328"/>
      <c r="V38" s="328"/>
      <c r="W38" s="328"/>
      <c r="X38" s="348"/>
      <c r="Y38" s="353"/>
      <c r="Z38" s="354"/>
      <c r="AA38" s="355"/>
      <c r="AB38" s="323" t="s">
        <v>11</v>
      </c>
      <c r="AC38" s="359"/>
      <c r="AD38" s="360"/>
      <c r="AE38" s="323" t="s">
        <v>378</v>
      </c>
      <c r="AF38" s="359"/>
      <c r="AG38" s="359"/>
      <c r="AH38" s="360"/>
      <c r="AI38" s="322" t="s">
        <v>530</v>
      </c>
      <c r="AJ38" s="322"/>
      <c r="AK38" s="322"/>
      <c r="AL38" s="323"/>
      <c r="AM38" s="322" t="s">
        <v>346</v>
      </c>
      <c r="AN38" s="322"/>
      <c r="AO38" s="322"/>
      <c r="AP38" s="323"/>
      <c r="AQ38" s="325" t="s">
        <v>159</v>
      </c>
      <c r="AR38" s="326"/>
      <c r="AS38" s="326"/>
      <c r="AT38" s="327"/>
      <c r="AU38" s="328" t="s">
        <v>121</v>
      </c>
      <c r="AV38" s="328"/>
      <c r="AW38" s="328"/>
      <c r="AX38" s="329"/>
    </row>
    <row r="39" spans="1:51" ht="18.75" customHeight="1" x14ac:dyDescent="0.15">
      <c r="A39" s="340"/>
      <c r="B39" s="341"/>
      <c r="C39" s="341"/>
      <c r="D39" s="341"/>
      <c r="E39" s="341"/>
      <c r="F39" s="342"/>
      <c r="G39" s="349"/>
      <c r="H39" s="335"/>
      <c r="I39" s="335"/>
      <c r="J39" s="335"/>
      <c r="K39" s="335"/>
      <c r="L39" s="335"/>
      <c r="M39" s="335"/>
      <c r="N39" s="335"/>
      <c r="O39" s="350"/>
      <c r="P39" s="352"/>
      <c r="Q39" s="335"/>
      <c r="R39" s="335"/>
      <c r="S39" s="335"/>
      <c r="T39" s="335"/>
      <c r="U39" s="335"/>
      <c r="V39" s="335"/>
      <c r="W39" s="335"/>
      <c r="X39" s="350"/>
      <c r="Y39" s="356"/>
      <c r="Z39" s="357"/>
      <c r="AA39" s="358"/>
      <c r="AB39" s="266"/>
      <c r="AC39" s="361"/>
      <c r="AD39" s="362"/>
      <c r="AE39" s="266"/>
      <c r="AF39" s="361"/>
      <c r="AG39" s="361"/>
      <c r="AH39" s="362"/>
      <c r="AI39" s="324"/>
      <c r="AJ39" s="324"/>
      <c r="AK39" s="324"/>
      <c r="AL39" s="266"/>
      <c r="AM39" s="324"/>
      <c r="AN39" s="324"/>
      <c r="AO39" s="324"/>
      <c r="AP39" s="266"/>
      <c r="AQ39" s="330" t="s">
        <v>579</v>
      </c>
      <c r="AR39" s="331"/>
      <c r="AS39" s="332" t="s">
        <v>160</v>
      </c>
      <c r="AT39" s="333"/>
      <c r="AU39" s="334">
        <v>6</v>
      </c>
      <c r="AV39" s="334"/>
      <c r="AW39" s="335" t="s">
        <v>158</v>
      </c>
      <c r="AX39" s="336"/>
    </row>
    <row r="40" spans="1:51" ht="23.25" customHeight="1" x14ac:dyDescent="0.15">
      <c r="A40" s="343"/>
      <c r="B40" s="341"/>
      <c r="C40" s="341"/>
      <c r="D40" s="341"/>
      <c r="E40" s="341"/>
      <c r="F40" s="342"/>
      <c r="G40" s="363" t="s">
        <v>577</v>
      </c>
      <c r="H40" s="364"/>
      <c r="I40" s="364"/>
      <c r="J40" s="364"/>
      <c r="K40" s="364"/>
      <c r="L40" s="364"/>
      <c r="M40" s="364"/>
      <c r="N40" s="364"/>
      <c r="O40" s="365"/>
      <c r="P40" s="372" t="s">
        <v>578</v>
      </c>
      <c r="Q40" s="372"/>
      <c r="R40" s="372"/>
      <c r="S40" s="372"/>
      <c r="T40" s="372"/>
      <c r="U40" s="372"/>
      <c r="V40" s="372"/>
      <c r="W40" s="372"/>
      <c r="X40" s="373"/>
      <c r="Y40" s="286" t="s">
        <v>12</v>
      </c>
      <c r="Z40" s="378"/>
      <c r="AA40" s="379"/>
      <c r="AB40" s="264" t="s">
        <v>214</v>
      </c>
      <c r="AC40" s="264"/>
      <c r="AD40" s="264"/>
      <c r="AE40" s="301">
        <v>60</v>
      </c>
      <c r="AF40" s="302"/>
      <c r="AG40" s="302"/>
      <c r="AH40" s="302"/>
      <c r="AI40" s="301">
        <v>53</v>
      </c>
      <c r="AJ40" s="302"/>
      <c r="AK40" s="302"/>
      <c r="AL40" s="302"/>
      <c r="AM40" s="301" t="s">
        <v>561</v>
      </c>
      <c r="AN40" s="302"/>
      <c r="AO40" s="302"/>
      <c r="AP40" s="302"/>
      <c r="AQ40" s="380" t="s">
        <v>561</v>
      </c>
      <c r="AR40" s="381"/>
      <c r="AS40" s="381"/>
      <c r="AT40" s="382"/>
      <c r="AU40" s="302" t="s">
        <v>561</v>
      </c>
      <c r="AV40" s="302"/>
      <c r="AW40" s="302"/>
      <c r="AX40" s="303"/>
    </row>
    <row r="41" spans="1:51" ht="23.25" customHeight="1" x14ac:dyDescent="0.15">
      <c r="A41" s="344"/>
      <c r="B41" s="345"/>
      <c r="C41" s="345"/>
      <c r="D41" s="345"/>
      <c r="E41" s="345"/>
      <c r="F41" s="346"/>
      <c r="G41" s="366"/>
      <c r="H41" s="367"/>
      <c r="I41" s="367"/>
      <c r="J41" s="367"/>
      <c r="K41" s="367"/>
      <c r="L41" s="367"/>
      <c r="M41" s="367"/>
      <c r="N41" s="367"/>
      <c r="O41" s="368"/>
      <c r="P41" s="374"/>
      <c r="Q41" s="374"/>
      <c r="R41" s="374"/>
      <c r="S41" s="374"/>
      <c r="T41" s="374"/>
      <c r="U41" s="374"/>
      <c r="V41" s="374"/>
      <c r="W41" s="374"/>
      <c r="X41" s="375"/>
      <c r="Y41" s="110" t="s">
        <v>47</v>
      </c>
      <c r="Z41" s="111"/>
      <c r="AA41" s="112"/>
      <c r="AB41" s="384" t="s">
        <v>214</v>
      </c>
      <c r="AC41" s="384"/>
      <c r="AD41" s="384"/>
      <c r="AE41" s="301">
        <v>77</v>
      </c>
      <c r="AF41" s="302"/>
      <c r="AG41" s="302"/>
      <c r="AH41" s="302"/>
      <c r="AI41" s="301">
        <v>77</v>
      </c>
      <c r="AJ41" s="302"/>
      <c r="AK41" s="302"/>
      <c r="AL41" s="302"/>
      <c r="AM41" s="301">
        <v>77</v>
      </c>
      <c r="AN41" s="302"/>
      <c r="AO41" s="302"/>
      <c r="AP41" s="302"/>
      <c r="AQ41" s="380" t="s">
        <v>561</v>
      </c>
      <c r="AR41" s="381"/>
      <c r="AS41" s="381"/>
      <c r="AT41" s="382"/>
      <c r="AU41" s="302">
        <v>77</v>
      </c>
      <c r="AV41" s="302"/>
      <c r="AW41" s="302"/>
      <c r="AX41" s="303"/>
    </row>
    <row r="42" spans="1:51" ht="23.25" customHeight="1" x14ac:dyDescent="0.15">
      <c r="A42" s="343"/>
      <c r="B42" s="341"/>
      <c r="C42" s="341"/>
      <c r="D42" s="341"/>
      <c r="E42" s="341"/>
      <c r="F42" s="342"/>
      <c r="G42" s="369"/>
      <c r="H42" s="370"/>
      <c r="I42" s="370"/>
      <c r="J42" s="370"/>
      <c r="K42" s="370"/>
      <c r="L42" s="370"/>
      <c r="M42" s="370"/>
      <c r="N42" s="370"/>
      <c r="O42" s="371"/>
      <c r="P42" s="376"/>
      <c r="Q42" s="376"/>
      <c r="R42" s="376"/>
      <c r="S42" s="376"/>
      <c r="T42" s="376"/>
      <c r="U42" s="376"/>
      <c r="V42" s="376"/>
      <c r="W42" s="376"/>
      <c r="X42" s="377"/>
      <c r="Y42" s="110" t="s">
        <v>13</v>
      </c>
      <c r="Z42" s="111"/>
      <c r="AA42" s="112"/>
      <c r="AB42" s="383" t="s">
        <v>14</v>
      </c>
      <c r="AC42" s="383"/>
      <c r="AD42" s="383"/>
      <c r="AE42" s="301">
        <v>77.900000000000006</v>
      </c>
      <c r="AF42" s="302"/>
      <c r="AG42" s="302"/>
      <c r="AH42" s="302"/>
      <c r="AI42" s="301">
        <v>68.8</v>
      </c>
      <c r="AJ42" s="302"/>
      <c r="AK42" s="302"/>
      <c r="AL42" s="302"/>
      <c r="AM42" s="301" t="s">
        <v>561</v>
      </c>
      <c r="AN42" s="302"/>
      <c r="AO42" s="302"/>
      <c r="AP42" s="302"/>
      <c r="AQ42" s="380" t="s">
        <v>561</v>
      </c>
      <c r="AR42" s="381"/>
      <c r="AS42" s="381"/>
      <c r="AT42" s="382"/>
      <c r="AU42" s="302" t="s">
        <v>561</v>
      </c>
      <c r="AV42" s="302"/>
      <c r="AW42" s="302"/>
      <c r="AX42" s="303"/>
    </row>
    <row r="43" spans="1:51" ht="23.25" customHeight="1" x14ac:dyDescent="0.15">
      <c r="A43" s="386" t="s">
        <v>223</v>
      </c>
      <c r="B43" s="387"/>
      <c r="C43" s="387"/>
      <c r="D43" s="387"/>
      <c r="E43" s="387"/>
      <c r="F43" s="388"/>
      <c r="G43" s="389" t="s">
        <v>580</v>
      </c>
      <c r="H43" s="390"/>
      <c r="I43" s="390"/>
      <c r="J43" s="390"/>
      <c r="K43" s="390"/>
      <c r="L43" s="390"/>
      <c r="M43" s="390"/>
      <c r="N43" s="390"/>
      <c r="O43" s="390"/>
      <c r="P43" s="390"/>
      <c r="Q43" s="390"/>
      <c r="R43" s="390"/>
      <c r="S43" s="390"/>
      <c r="T43" s="390"/>
      <c r="U43" s="390"/>
      <c r="V43" s="390"/>
      <c r="W43" s="390"/>
      <c r="X43" s="390"/>
      <c r="Y43" s="390"/>
      <c r="Z43" s="390"/>
      <c r="AA43" s="390"/>
      <c r="AB43" s="390"/>
      <c r="AC43" s="390"/>
      <c r="AD43" s="390"/>
      <c r="AE43" s="390"/>
      <c r="AF43" s="390"/>
      <c r="AG43" s="390"/>
      <c r="AH43" s="390"/>
      <c r="AI43" s="390"/>
      <c r="AJ43" s="390"/>
      <c r="AK43" s="390"/>
      <c r="AL43" s="390"/>
      <c r="AM43" s="390"/>
      <c r="AN43" s="390"/>
      <c r="AO43" s="390"/>
      <c r="AP43" s="390"/>
      <c r="AQ43" s="390"/>
      <c r="AR43" s="390"/>
      <c r="AS43" s="390"/>
      <c r="AT43" s="390"/>
      <c r="AU43" s="390"/>
      <c r="AV43" s="390"/>
      <c r="AW43" s="390"/>
      <c r="AX43" s="391"/>
    </row>
    <row r="44" spans="1:51" ht="23.25" customHeight="1" thickBot="1" x14ac:dyDescent="0.2">
      <c r="A44" s="225"/>
      <c r="B44" s="226"/>
      <c r="C44" s="226"/>
      <c r="D44" s="226"/>
      <c r="E44" s="226"/>
      <c r="F44" s="227"/>
      <c r="G44" s="392"/>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c r="AN44" s="393"/>
      <c r="AO44" s="393"/>
      <c r="AP44" s="393"/>
      <c r="AQ44" s="393"/>
      <c r="AR44" s="393"/>
      <c r="AS44" s="393"/>
      <c r="AT44" s="393"/>
      <c r="AU44" s="393"/>
      <c r="AV44" s="393"/>
      <c r="AW44" s="393"/>
      <c r="AX44" s="394"/>
    </row>
    <row r="45" spans="1:51" ht="45" customHeight="1" x14ac:dyDescent="0.15">
      <c r="A45" s="418" t="s">
        <v>245</v>
      </c>
      <c r="B45" s="419"/>
      <c r="C45" s="421" t="s">
        <v>161</v>
      </c>
      <c r="D45" s="419"/>
      <c r="E45" s="422" t="s">
        <v>174</v>
      </c>
      <c r="F45" s="423"/>
      <c r="G45" s="424" t="s">
        <v>565</v>
      </c>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425"/>
      <c r="AH45" s="425"/>
      <c r="AI45" s="425"/>
      <c r="AJ45" s="425"/>
      <c r="AK45" s="425"/>
      <c r="AL45" s="425"/>
      <c r="AM45" s="425"/>
      <c r="AN45" s="425"/>
      <c r="AO45" s="425"/>
      <c r="AP45" s="425"/>
      <c r="AQ45" s="425"/>
      <c r="AR45" s="425"/>
      <c r="AS45" s="425"/>
      <c r="AT45" s="425"/>
      <c r="AU45" s="425"/>
      <c r="AV45" s="425"/>
      <c r="AW45" s="425"/>
      <c r="AX45" s="426"/>
    </row>
    <row r="46" spans="1:51" ht="32.25" customHeight="1" x14ac:dyDescent="0.15">
      <c r="A46" s="420"/>
      <c r="B46" s="408"/>
      <c r="C46" s="407"/>
      <c r="D46" s="408"/>
      <c r="E46" s="397" t="s">
        <v>173</v>
      </c>
      <c r="F46" s="388"/>
      <c r="G46" s="400" t="s">
        <v>566</v>
      </c>
      <c r="H46" s="372"/>
      <c r="I46" s="372"/>
      <c r="J46" s="372"/>
      <c r="K46" s="372"/>
      <c r="L46" s="372"/>
      <c r="M46" s="372"/>
      <c r="N46" s="372"/>
      <c r="O46" s="372"/>
      <c r="P46" s="372"/>
      <c r="Q46" s="372"/>
      <c r="R46" s="372"/>
      <c r="S46" s="372"/>
      <c r="T46" s="372"/>
      <c r="U46" s="372"/>
      <c r="V46" s="373"/>
      <c r="W46" s="427" t="s">
        <v>540</v>
      </c>
      <c r="X46" s="428"/>
      <c r="Y46" s="428"/>
      <c r="Z46" s="428"/>
      <c r="AA46" s="429"/>
      <c r="AB46" s="430" t="s">
        <v>562</v>
      </c>
      <c r="AC46" s="431"/>
      <c r="AD46" s="431"/>
      <c r="AE46" s="431"/>
      <c r="AF46" s="431"/>
      <c r="AG46" s="431"/>
      <c r="AH46" s="431"/>
      <c r="AI46" s="431"/>
      <c r="AJ46" s="431"/>
      <c r="AK46" s="431"/>
      <c r="AL46" s="431"/>
      <c r="AM46" s="431"/>
      <c r="AN46" s="431"/>
      <c r="AO46" s="431"/>
      <c r="AP46" s="431"/>
      <c r="AQ46" s="431"/>
      <c r="AR46" s="431"/>
      <c r="AS46" s="431"/>
      <c r="AT46" s="431"/>
      <c r="AU46" s="431"/>
      <c r="AV46" s="431"/>
      <c r="AW46" s="431"/>
      <c r="AX46" s="432"/>
    </row>
    <row r="47" spans="1:51" ht="21" customHeight="1" x14ac:dyDescent="0.15">
      <c r="A47" s="420"/>
      <c r="B47" s="408"/>
      <c r="C47" s="407"/>
      <c r="D47" s="408"/>
      <c r="E47" s="396"/>
      <c r="F47" s="227"/>
      <c r="G47" s="401"/>
      <c r="H47" s="376"/>
      <c r="I47" s="376"/>
      <c r="J47" s="376"/>
      <c r="K47" s="376"/>
      <c r="L47" s="376"/>
      <c r="M47" s="376"/>
      <c r="N47" s="376"/>
      <c r="O47" s="376"/>
      <c r="P47" s="376"/>
      <c r="Q47" s="376"/>
      <c r="R47" s="376"/>
      <c r="S47" s="376"/>
      <c r="T47" s="376"/>
      <c r="U47" s="376"/>
      <c r="V47" s="377"/>
      <c r="W47" s="433" t="s">
        <v>541</v>
      </c>
      <c r="X47" s="434"/>
      <c r="Y47" s="434"/>
      <c r="Z47" s="434"/>
      <c r="AA47" s="435"/>
      <c r="AB47" s="430" t="s">
        <v>562</v>
      </c>
      <c r="AC47" s="431"/>
      <c r="AD47" s="431"/>
      <c r="AE47" s="431"/>
      <c r="AF47" s="431"/>
      <c r="AG47" s="431"/>
      <c r="AH47" s="431"/>
      <c r="AI47" s="431"/>
      <c r="AJ47" s="431"/>
      <c r="AK47" s="431"/>
      <c r="AL47" s="431"/>
      <c r="AM47" s="431"/>
      <c r="AN47" s="431"/>
      <c r="AO47" s="431"/>
      <c r="AP47" s="431"/>
      <c r="AQ47" s="431"/>
      <c r="AR47" s="431"/>
      <c r="AS47" s="431"/>
      <c r="AT47" s="431"/>
      <c r="AU47" s="431"/>
      <c r="AV47" s="431"/>
      <c r="AW47" s="431"/>
      <c r="AX47" s="432"/>
    </row>
    <row r="48" spans="1:51" ht="34.5" customHeight="1" x14ac:dyDescent="0.15">
      <c r="A48" s="420"/>
      <c r="B48" s="408"/>
      <c r="C48" s="405" t="s">
        <v>547</v>
      </c>
      <c r="D48" s="406"/>
      <c r="E48" s="397" t="s">
        <v>241</v>
      </c>
      <c r="F48" s="388"/>
      <c r="G48" s="409" t="s">
        <v>164</v>
      </c>
      <c r="H48" s="410"/>
      <c r="I48" s="410"/>
      <c r="J48" s="411" t="s">
        <v>561</v>
      </c>
      <c r="K48" s="412"/>
      <c r="L48" s="412"/>
      <c r="M48" s="412"/>
      <c r="N48" s="412"/>
      <c r="O48" s="412"/>
      <c r="P48" s="412"/>
      <c r="Q48" s="412"/>
      <c r="R48" s="412"/>
      <c r="S48" s="412"/>
      <c r="T48" s="413"/>
      <c r="U48" s="404" t="s">
        <v>562</v>
      </c>
      <c r="V48" s="404"/>
      <c r="W48" s="404"/>
      <c r="X48" s="404"/>
      <c r="Y48" s="404"/>
      <c r="Z48" s="404"/>
      <c r="AA48" s="404"/>
      <c r="AB48" s="404"/>
      <c r="AC48" s="404"/>
      <c r="AD48" s="404"/>
      <c r="AE48" s="404"/>
      <c r="AF48" s="404"/>
      <c r="AG48" s="404"/>
      <c r="AH48" s="404"/>
      <c r="AI48" s="404"/>
      <c r="AJ48" s="404"/>
      <c r="AK48" s="404"/>
      <c r="AL48" s="404"/>
      <c r="AM48" s="404"/>
      <c r="AN48" s="404"/>
      <c r="AO48" s="404"/>
      <c r="AP48" s="404"/>
      <c r="AQ48" s="404"/>
      <c r="AR48" s="404"/>
      <c r="AS48" s="404"/>
      <c r="AT48" s="404"/>
      <c r="AU48" s="404"/>
      <c r="AV48" s="404"/>
      <c r="AW48" s="404"/>
      <c r="AX48" s="414"/>
      <c r="AY48" s="48"/>
    </row>
    <row r="49" spans="1:51" ht="34.5" customHeight="1" x14ac:dyDescent="0.15">
      <c r="A49" s="420"/>
      <c r="B49" s="408"/>
      <c r="C49" s="407"/>
      <c r="D49" s="408"/>
      <c r="E49" s="395"/>
      <c r="F49" s="224"/>
      <c r="G49" s="409" t="s">
        <v>548</v>
      </c>
      <c r="H49" s="410"/>
      <c r="I49" s="410"/>
      <c r="J49" s="410"/>
      <c r="K49" s="410"/>
      <c r="L49" s="410"/>
      <c r="M49" s="410"/>
      <c r="N49" s="410"/>
      <c r="O49" s="410"/>
      <c r="P49" s="410"/>
      <c r="Q49" s="410"/>
      <c r="R49" s="410"/>
      <c r="S49" s="410"/>
      <c r="T49" s="410"/>
      <c r="U49" s="403" t="s">
        <v>562</v>
      </c>
      <c r="V49" s="404"/>
      <c r="W49" s="404"/>
      <c r="X49" s="404"/>
      <c r="Y49" s="404"/>
      <c r="Z49" s="404"/>
      <c r="AA49" s="404"/>
      <c r="AB49" s="404"/>
      <c r="AC49" s="404"/>
      <c r="AD49" s="404"/>
      <c r="AE49" s="404"/>
      <c r="AF49" s="404"/>
      <c r="AG49" s="404"/>
      <c r="AH49" s="404"/>
      <c r="AI49" s="404"/>
      <c r="AJ49" s="404"/>
      <c r="AK49" s="404"/>
      <c r="AL49" s="404"/>
      <c r="AM49" s="404"/>
      <c r="AN49" s="404"/>
      <c r="AO49" s="404"/>
      <c r="AP49" s="404"/>
      <c r="AQ49" s="404"/>
      <c r="AR49" s="404"/>
      <c r="AS49" s="404"/>
      <c r="AT49" s="404"/>
      <c r="AU49" s="404"/>
      <c r="AV49" s="404"/>
      <c r="AW49" s="404"/>
      <c r="AX49" s="414"/>
      <c r="AY49" s="48"/>
    </row>
    <row r="50" spans="1:51" ht="34.5" customHeight="1" thickBot="1" x14ac:dyDescent="0.2">
      <c r="A50" s="420"/>
      <c r="B50" s="408"/>
      <c r="C50" s="407"/>
      <c r="D50" s="408"/>
      <c r="E50" s="396"/>
      <c r="F50" s="227"/>
      <c r="G50" s="409" t="s">
        <v>541</v>
      </c>
      <c r="H50" s="410"/>
      <c r="I50" s="410"/>
      <c r="J50" s="410"/>
      <c r="K50" s="410"/>
      <c r="L50" s="410"/>
      <c r="M50" s="410"/>
      <c r="N50" s="410"/>
      <c r="O50" s="410"/>
      <c r="P50" s="410"/>
      <c r="Q50" s="410"/>
      <c r="R50" s="410"/>
      <c r="S50" s="410"/>
      <c r="T50" s="410"/>
      <c r="U50" s="415" t="s">
        <v>562</v>
      </c>
      <c r="V50" s="416"/>
      <c r="W50" s="416"/>
      <c r="X50" s="416"/>
      <c r="Y50" s="416"/>
      <c r="Z50" s="416"/>
      <c r="AA50" s="416"/>
      <c r="AB50" s="416"/>
      <c r="AC50" s="416"/>
      <c r="AD50" s="416"/>
      <c r="AE50" s="416"/>
      <c r="AF50" s="416"/>
      <c r="AG50" s="416"/>
      <c r="AH50" s="416"/>
      <c r="AI50" s="416"/>
      <c r="AJ50" s="416"/>
      <c r="AK50" s="416"/>
      <c r="AL50" s="416"/>
      <c r="AM50" s="416"/>
      <c r="AN50" s="416"/>
      <c r="AO50" s="416"/>
      <c r="AP50" s="416"/>
      <c r="AQ50" s="416"/>
      <c r="AR50" s="416"/>
      <c r="AS50" s="416"/>
      <c r="AT50" s="416"/>
      <c r="AU50" s="416"/>
      <c r="AV50" s="416"/>
      <c r="AW50" s="416"/>
      <c r="AX50" s="417"/>
      <c r="AY50" s="48"/>
    </row>
    <row r="51" spans="1:51" ht="27" customHeight="1" x14ac:dyDescent="0.15">
      <c r="A51" s="482" t="s">
        <v>43</v>
      </c>
      <c r="B51" s="483"/>
      <c r="C51" s="483"/>
      <c r="D51" s="483"/>
      <c r="E51" s="483"/>
      <c r="F51" s="483"/>
      <c r="G51" s="483"/>
      <c r="H51" s="483"/>
      <c r="I51" s="483"/>
      <c r="J51" s="483"/>
      <c r="K51" s="483"/>
      <c r="L51" s="483"/>
      <c r="M51" s="483"/>
      <c r="N51" s="483"/>
      <c r="O51" s="483"/>
      <c r="P51" s="483"/>
      <c r="Q51" s="483"/>
      <c r="R51" s="483"/>
      <c r="S51" s="483"/>
      <c r="T51" s="483"/>
      <c r="U51" s="483"/>
      <c r="V51" s="483"/>
      <c r="W51" s="483"/>
      <c r="X51" s="483"/>
      <c r="Y51" s="483"/>
      <c r="Z51" s="483"/>
      <c r="AA51" s="483"/>
      <c r="AB51" s="483"/>
      <c r="AC51" s="483"/>
      <c r="AD51" s="483"/>
      <c r="AE51" s="483"/>
      <c r="AF51" s="483"/>
      <c r="AG51" s="483"/>
      <c r="AH51" s="483"/>
      <c r="AI51" s="483"/>
      <c r="AJ51" s="483"/>
      <c r="AK51" s="483"/>
      <c r="AL51" s="483"/>
      <c r="AM51" s="483"/>
      <c r="AN51" s="483"/>
      <c r="AO51" s="483"/>
      <c r="AP51" s="483"/>
      <c r="AQ51" s="483"/>
      <c r="AR51" s="483"/>
      <c r="AS51" s="483"/>
      <c r="AT51" s="483"/>
      <c r="AU51" s="483"/>
      <c r="AV51" s="483"/>
      <c r="AW51" s="483"/>
      <c r="AX51" s="484"/>
    </row>
    <row r="52" spans="1:51" ht="27" customHeight="1" x14ac:dyDescent="0.15">
      <c r="A52" s="3"/>
      <c r="B52" s="4"/>
      <c r="C52" s="485" t="s">
        <v>29</v>
      </c>
      <c r="D52" s="486"/>
      <c r="E52" s="486"/>
      <c r="F52" s="486"/>
      <c r="G52" s="486"/>
      <c r="H52" s="486"/>
      <c r="I52" s="486"/>
      <c r="J52" s="486"/>
      <c r="K52" s="486"/>
      <c r="L52" s="486"/>
      <c r="M52" s="486"/>
      <c r="N52" s="486"/>
      <c r="O52" s="486"/>
      <c r="P52" s="486"/>
      <c r="Q52" s="486"/>
      <c r="R52" s="486"/>
      <c r="S52" s="486"/>
      <c r="T52" s="486"/>
      <c r="U52" s="486"/>
      <c r="V52" s="486"/>
      <c r="W52" s="486"/>
      <c r="X52" s="486"/>
      <c r="Y52" s="486"/>
      <c r="Z52" s="486"/>
      <c r="AA52" s="486"/>
      <c r="AB52" s="486"/>
      <c r="AC52" s="487"/>
      <c r="AD52" s="486" t="s">
        <v>32</v>
      </c>
      <c r="AE52" s="486"/>
      <c r="AF52" s="486"/>
      <c r="AG52" s="488" t="s">
        <v>28</v>
      </c>
      <c r="AH52" s="486"/>
      <c r="AI52" s="486"/>
      <c r="AJ52" s="486"/>
      <c r="AK52" s="486"/>
      <c r="AL52" s="486"/>
      <c r="AM52" s="486"/>
      <c r="AN52" s="486"/>
      <c r="AO52" s="486"/>
      <c r="AP52" s="486"/>
      <c r="AQ52" s="486"/>
      <c r="AR52" s="486"/>
      <c r="AS52" s="486"/>
      <c r="AT52" s="486"/>
      <c r="AU52" s="486"/>
      <c r="AV52" s="486"/>
      <c r="AW52" s="486"/>
      <c r="AX52" s="489"/>
    </row>
    <row r="53" spans="1:51" ht="81.75" customHeight="1" x14ac:dyDescent="0.15">
      <c r="A53" s="490" t="s">
        <v>126</v>
      </c>
      <c r="B53" s="491"/>
      <c r="C53" s="496" t="s">
        <v>127</v>
      </c>
      <c r="D53" s="497"/>
      <c r="E53" s="497"/>
      <c r="F53" s="497"/>
      <c r="G53" s="497"/>
      <c r="H53" s="497"/>
      <c r="I53" s="497"/>
      <c r="J53" s="497"/>
      <c r="K53" s="497"/>
      <c r="L53" s="497"/>
      <c r="M53" s="497"/>
      <c r="N53" s="497"/>
      <c r="O53" s="497"/>
      <c r="P53" s="497"/>
      <c r="Q53" s="497"/>
      <c r="R53" s="497"/>
      <c r="S53" s="497"/>
      <c r="T53" s="497"/>
      <c r="U53" s="497"/>
      <c r="V53" s="497"/>
      <c r="W53" s="497"/>
      <c r="X53" s="497"/>
      <c r="Y53" s="497"/>
      <c r="Z53" s="497"/>
      <c r="AA53" s="497"/>
      <c r="AB53" s="497"/>
      <c r="AC53" s="498"/>
      <c r="AD53" s="499" t="s">
        <v>557</v>
      </c>
      <c r="AE53" s="500"/>
      <c r="AF53" s="500"/>
      <c r="AG53" s="501" t="s">
        <v>581</v>
      </c>
      <c r="AH53" s="502"/>
      <c r="AI53" s="502"/>
      <c r="AJ53" s="502"/>
      <c r="AK53" s="502"/>
      <c r="AL53" s="502"/>
      <c r="AM53" s="502"/>
      <c r="AN53" s="502"/>
      <c r="AO53" s="502"/>
      <c r="AP53" s="502"/>
      <c r="AQ53" s="502"/>
      <c r="AR53" s="502"/>
      <c r="AS53" s="502"/>
      <c r="AT53" s="502"/>
      <c r="AU53" s="502"/>
      <c r="AV53" s="502"/>
      <c r="AW53" s="502"/>
      <c r="AX53" s="503"/>
    </row>
    <row r="54" spans="1:51" ht="60" customHeight="1" x14ac:dyDescent="0.15">
      <c r="A54" s="492"/>
      <c r="B54" s="493"/>
      <c r="C54" s="504" t="s">
        <v>33</v>
      </c>
      <c r="D54" s="505"/>
      <c r="E54" s="505"/>
      <c r="F54" s="505"/>
      <c r="G54" s="505"/>
      <c r="H54" s="505"/>
      <c r="I54" s="505"/>
      <c r="J54" s="505"/>
      <c r="K54" s="505"/>
      <c r="L54" s="505"/>
      <c r="M54" s="505"/>
      <c r="N54" s="505"/>
      <c r="O54" s="505"/>
      <c r="P54" s="505"/>
      <c r="Q54" s="505"/>
      <c r="R54" s="505"/>
      <c r="S54" s="505"/>
      <c r="T54" s="505"/>
      <c r="U54" s="505"/>
      <c r="V54" s="505"/>
      <c r="W54" s="505"/>
      <c r="X54" s="505"/>
      <c r="Y54" s="505"/>
      <c r="Z54" s="505"/>
      <c r="AA54" s="505"/>
      <c r="AB54" s="505"/>
      <c r="AC54" s="506"/>
      <c r="AD54" s="436" t="s">
        <v>557</v>
      </c>
      <c r="AE54" s="437"/>
      <c r="AF54" s="437"/>
      <c r="AG54" s="451" t="s">
        <v>582</v>
      </c>
      <c r="AH54" s="452"/>
      <c r="AI54" s="452"/>
      <c r="AJ54" s="452"/>
      <c r="AK54" s="452"/>
      <c r="AL54" s="452"/>
      <c r="AM54" s="452"/>
      <c r="AN54" s="452"/>
      <c r="AO54" s="452"/>
      <c r="AP54" s="452"/>
      <c r="AQ54" s="452"/>
      <c r="AR54" s="452"/>
      <c r="AS54" s="452"/>
      <c r="AT54" s="452"/>
      <c r="AU54" s="452"/>
      <c r="AV54" s="452"/>
      <c r="AW54" s="452"/>
      <c r="AX54" s="453"/>
    </row>
    <row r="55" spans="1:51" ht="101.25" customHeight="1" x14ac:dyDescent="0.15">
      <c r="A55" s="494"/>
      <c r="B55" s="495"/>
      <c r="C55" s="454" t="s">
        <v>128</v>
      </c>
      <c r="D55" s="455"/>
      <c r="E55" s="455"/>
      <c r="F55" s="455"/>
      <c r="G55" s="455"/>
      <c r="H55" s="455"/>
      <c r="I55" s="455"/>
      <c r="J55" s="455"/>
      <c r="K55" s="455"/>
      <c r="L55" s="455"/>
      <c r="M55" s="455"/>
      <c r="N55" s="455"/>
      <c r="O55" s="455"/>
      <c r="P55" s="455"/>
      <c r="Q55" s="455"/>
      <c r="R55" s="455"/>
      <c r="S55" s="455"/>
      <c r="T55" s="455"/>
      <c r="U55" s="455"/>
      <c r="V55" s="455"/>
      <c r="W55" s="455"/>
      <c r="X55" s="455"/>
      <c r="Y55" s="455"/>
      <c r="Z55" s="455"/>
      <c r="AA55" s="455"/>
      <c r="AB55" s="455"/>
      <c r="AC55" s="456"/>
      <c r="AD55" s="457" t="s">
        <v>557</v>
      </c>
      <c r="AE55" s="458"/>
      <c r="AF55" s="458"/>
      <c r="AG55" s="459" t="s">
        <v>583</v>
      </c>
      <c r="AH55" s="374"/>
      <c r="AI55" s="374"/>
      <c r="AJ55" s="374"/>
      <c r="AK55" s="374"/>
      <c r="AL55" s="374"/>
      <c r="AM55" s="374"/>
      <c r="AN55" s="374"/>
      <c r="AO55" s="374"/>
      <c r="AP55" s="374"/>
      <c r="AQ55" s="374"/>
      <c r="AR55" s="374"/>
      <c r="AS55" s="374"/>
      <c r="AT55" s="374"/>
      <c r="AU55" s="374"/>
      <c r="AV55" s="374"/>
      <c r="AW55" s="374"/>
      <c r="AX55" s="460"/>
    </row>
    <row r="56" spans="1:51" ht="27" customHeight="1" x14ac:dyDescent="0.15">
      <c r="A56" s="461" t="s">
        <v>35</v>
      </c>
      <c r="B56" s="462"/>
      <c r="C56" s="468" t="s">
        <v>37</v>
      </c>
      <c r="D56" s="469"/>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1"/>
      <c r="AD56" s="472" t="s">
        <v>563</v>
      </c>
      <c r="AE56" s="473"/>
      <c r="AF56" s="473"/>
      <c r="AG56" s="277" t="s">
        <v>584</v>
      </c>
      <c r="AH56" s="372"/>
      <c r="AI56" s="372"/>
      <c r="AJ56" s="372"/>
      <c r="AK56" s="372"/>
      <c r="AL56" s="372"/>
      <c r="AM56" s="372"/>
      <c r="AN56" s="372"/>
      <c r="AO56" s="372"/>
      <c r="AP56" s="372"/>
      <c r="AQ56" s="372"/>
      <c r="AR56" s="372"/>
      <c r="AS56" s="372"/>
      <c r="AT56" s="372"/>
      <c r="AU56" s="372"/>
      <c r="AV56" s="372"/>
      <c r="AW56" s="372"/>
      <c r="AX56" s="474"/>
    </row>
    <row r="57" spans="1:51" ht="35.25" customHeight="1" x14ac:dyDescent="0.15">
      <c r="A57" s="463"/>
      <c r="B57" s="464"/>
      <c r="C57" s="475"/>
      <c r="D57" s="476"/>
      <c r="E57" s="479" t="s">
        <v>224</v>
      </c>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1"/>
      <c r="AD57" s="436" t="s">
        <v>567</v>
      </c>
      <c r="AE57" s="437"/>
      <c r="AF57" s="438"/>
      <c r="AG57" s="459"/>
      <c r="AH57" s="374"/>
      <c r="AI57" s="374"/>
      <c r="AJ57" s="374"/>
      <c r="AK57" s="374"/>
      <c r="AL57" s="374"/>
      <c r="AM57" s="374"/>
      <c r="AN57" s="374"/>
      <c r="AO57" s="374"/>
      <c r="AP57" s="374"/>
      <c r="AQ57" s="374"/>
      <c r="AR57" s="374"/>
      <c r="AS57" s="374"/>
      <c r="AT57" s="374"/>
      <c r="AU57" s="374"/>
      <c r="AV57" s="374"/>
      <c r="AW57" s="374"/>
      <c r="AX57" s="460"/>
    </row>
    <row r="58" spans="1:51" ht="26.25" customHeight="1" x14ac:dyDescent="0.15">
      <c r="A58" s="463"/>
      <c r="B58" s="464"/>
      <c r="C58" s="477"/>
      <c r="D58" s="478"/>
      <c r="E58" s="439" t="s">
        <v>193</v>
      </c>
      <c r="F58" s="440"/>
      <c r="G58" s="440"/>
      <c r="H58" s="440"/>
      <c r="I58" s="440"/>
      <c r="J58" s="440"/>
      <c r="K58" s="440"/>
      <c r="L58" s="440"/>
      <c r="M58" s="440"/>
      <c r="N58" s="440"/>
      <c r="O58" s="440"/>
      <c r="P58" s="440"/>
      <c r="Q58" s="440"/>
      <c r="R58" s="440"/>
      <c r="S58" s="440"/>
      <c r="T58" s="440"/>
      <c r="U58" s="440"/>
      <c r="V58" s="440"/>
      <c r="W58" s="440"/>
      <c r="X58" s="440"/>
      <c r="Y58" s="440"/>
      <c r="Z58" s="440"/>
      <c r="AA58" s="440"/>
      <c r="AB58" s="440"/>
      <c r="AC58" s="441"/>
      <c r="AD58" s="442" t="s">
        <v>567</v>
      </c>
      <c r="AE58" s="443"/>
      <c r="AF58" s="443"/>
      <c r="AG58" s="459"/>
      <c r="AH58" s="374"/>
      <c r="AI58" s="374"/>
      <c r="AJ58" s="374"/>
      <c r="AK58" s="374"/>
      <c r="AL58" s="374"/>
      <c r="AM58" s="374"/>
      <c r="AN58" s="374"/>
      <c r="AO58" s="374"/>
      <c r="AP58" s="374"/>
      <c r="AQ58" s="374"/>
      <c r="AR58" s="374"/>
      <c r="AS58" s="374"/>
      <c r="AT58" s="374"/>
      <c r="AU58" s="374"/>
      <c r="AV58" s="374"/>
      <c r="AW58" s="374"/>
      <c r="AX58" s="460"/>
    </row>
    <row r="59" spans="1:51" ht="59.25" customHeight="1" x14ac:dyDescent="0.15">
      <c r="A59" s="463"/>
      <c r="B59" s="465"/>
      <c r="C59" s="444" t="s">
        <v>38</v>
      </c>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6" t="s">
        <v>557</v>
      </c>
      <c r="AE59" s="447"/>
      <c r="AF59" s="447"/>
      <c r="AG59" s="448" t="s">
        <v>585</v>
      </c>
      <c r="AH59" s="449"/>
      <c r="AI59" s="449"/>
      <c r="AJ59" s="449"/>
      <c r="AK59" s="449"/>
      <c r="AL59" s="449"/>
      <c r="AM59" s="449"/>
      <c r="AN59" s="449"/>
      <c r="AO59" s="449"/>
      <c r="AP59" s="449"/>
      <c r="AQ59" s="449"/>
      <c r="AR59" s="449"/>
      <c r="AS59" s="449"/>
      <c r="AT59" s="449"/>
      <c r="AU59" s="449"/>
      <c r="AV59" s="449"/>
      <c r="AW59" s="449"/>
      <c r="AX59" s="450"/>
    </row>
    <row r="60" spans="1:51" ht="58.5" customHeight="1" x14ac:dyDescent="0.15">
      <c r="A60" s="463"/>
      <c r="B60" s="465"/>
      <c r="C60" s="519" t="s">
        <v>129</v>
      </c>
      <c r="D60" s="506"/>
      <c r="E60" s="506"/>
      <c r="F60" s="506"/>
      <c r="G60" s="506"/>
      <c r="H60" s="506"/>
      <c r="I60" s="506"/>
      <c r="J60" s="506"/>
      <c r="K60" s="506"/>
      <c r="L60" s="506"/>
      <c r="M60" s="506"/>
      <c r="N60" s="506"/>
      <c r="O60" s="506"/>
      <c r="P60" s="506"/>
      <c r="Q60" s="506"/>
      <c r="R60" s="506"/>
      <c r="S60" s="506"/>
      <c r="T60" s="506"/>
      <c r="U60" s="506"/>
      <c r="V60" s="506"/>
      <c r="W60" s="506"/>
      <c r="X60" s="506"/>
      <c r="Y60" s="506"/>
      <c r="Z60" s="506"/>
      <c r="AA60" s="506"/>
      <c r="AB60" s="506"/>
      <c r="AC60" s="506"/>
      <c r="AD60" s="436" t="s">
        <v>557</v>
      </c>
      <c r="AE60" s="437"/>
      <c r="AF60" s="437"/>
      <c r="AG60" s="451" t="s">
        <v>586</v>
      </c>
      <c r="AH60" s="452"/>
      <c r="AI60" s="452"/>
      <c r="AJ60" s="452"/>
      <c r="AK60" s="452"/>
      <c r="AL60" s="452"/>
      <c r="AM60" s="452"/>
      <c r="AN60" s="452"/>
      <c r="AO60" s="452"/>
      <c r="AP60" s="452"/>
      <c r="AQ60" s="452"/>
      <c r="AR60" s="452"/>
      <c r="AS60" s="452"/>
      <c r="AT60" s="452"/>
      <c r="AU60" s="452"/>
      <c r="AV60" s="452"/>
      <c r="AW60" s="452"/>
      <c r="AX60" s="453"/>
    </row>
    <row r="61" spans="1:51" ht="43.5" customHeight="1" x14ac:dyDescent="0.15">
      <c r="A61" s="463"/>
      <c r="B61" s="465"/>
      <c r="C61" s="519" t="s">
        <v>34</v>
      </c>
      <c r="D61" s="506"/>
      <c r="E61" s="506"/>
      <c r="F61" s="506"/>
      <c r="G61" s="506"/>
      <c r="H61" s="506"/>
      <c r="I61" s="506"/>
      <c r="J61" s="506"/>
      <c r="K61" s="506"/>
      <c r="L61" s="506"/>
      <c r="M61" s="506"/>
      <c r="N61" s="506"/>
      <c r="O61" s="506"/>
      <c r="P61" s="506"/>
      <c r="Q61" s="506"/>
      <c r="R61" s="506"/>
      <c r="S61" s="506"/>
      <c r="T61" s="506"/>
      <c r="U61" s="506"/>
      <c r="V61" s="506"/>
      <c r="W61" s="506"/>
      <c r="X61" s="506"/>
      <c r="Y61" s="506"/>
      <c r="Z61" s="506"/>
      <c r="AA61" s="506"/>
      <c r="AB61" s="506"/>
      <c r="AC61" s="506"/>
      <c r="AD61" s="436" t="s">
        <v>557</v>
      </c>
      <c r="AE61" s="437"/>
      <c r="AF61" s="437"/>
      <c r="AG61" s="451" t="s">
        <v>587</v>
      </c>
      <c r="AH61" s="452"/>
      <c r="AI61" s="452"/>
      <c r="AJ61" s="452"/>
      <c r="AK61" s="452"/>
      <c r="AL61" s="452"/>
      <c r="AM61" s="452"/>
      <c r="AN61" s="452"/>
      <c r="AO61" s="452"/>
      <c r="AP61" s="452"/>
      <c r="AQ61" s="452"/>
      <c r="AR61" s="452"/>
      <c r="AS61" s="452"/>
      <c r="AT61" s="452"/>
      <c r="AU61" s="452"/>
      <c r="AV61" s="452"/>
      <c r="AW61" s="452"/>
      <c r="AX61" s="453"/>
    </row>
    <row r="62" spans="1:51" ht="55.5" customHeight="1" x14ac:dyDescent="0.15">
      <c r="A62" s="463"/>
      <c r="B62" s="465"/>
      <c r="C62" s="519" t="s">
        <v>39</v>
      </c>
      <c r="D62" s="506"/>
      <c r="E62" s="506"/>
      <c r="F62" s="506"/>
      <c r="G62" s="506"/>
      <c r="H62" s="506"/>
      <c r="I62" s="506"/>
      <c r="J62" s="506"/>
      <c r="K62" s="506"/>
      <c r="L62" s="506"/>
      <c r="M62" s="506"/>
      <c r="N62" s="506"/>
      <c r="O62" s="506"/>
      <c r="P62" s="506"/>
      <c r="Q62" s="506"/>
      <c r="R62" s="506"/>
      <c r="S62" s="506"/>
      <c r="T62" s="506"/>
      <c r="U62" s="506"/>
      <c r="V62" s="506"/>
      <c r="W62" s="506"/>
      <c r="X62" s="506"/>
      <c r="Y62" s="506"/>
      <c r="Z62" s="506"/>
      <c r="AA62" s="506"/>
      <c r="AB62" s="506"/>
      <c r="AC62" s="520"/>
      <c r="AD62" s="436" t="s">
        <v>557</v>
      </c>
      <c r="AE62" s="437"/>
      <c r="AF62" s="437"/>
      <c r="AG62" s="451" t="s">
        <v>588</v>
      </c>
      <c r="AH62" s="452"/>
      <c r="AI62" s="452"/>
      <c r="AJ62" s="452"/>
      <c r="AK62" s="452"/>
      <c r="AL62" s="452"/>
      <c r="AM62" s="452"/>
      <c r="AN62" s="452"/>
      <c r="AO62" s="452"/>
      <c r="AP62" s="452"/>
      <c r="AQ62" s="452"/>
      <c r="AR62" s="452"/>
      <c r="AS62" s="452"/>
      <c r="AT62" s="452"/>
      <c r="AU62" s="452"/>
      <c r="AV62" s="452"/>
      <c r="AW62" s="452"/>
      <c r="AX62" s="453"/>
    </row>
    <row r="63" spans="1:51" ht="57" customHeight="1" x14ac:dyDescent="0.15">
      <c r="A63" s="463"/>
      <c r="B63" s="465"/>
      <c r="C63" s="519" t="s">
        <v>201</v>
      </c>
      <c r="D63" s="506"/>
      <c r="E63" s="506"/>
      <c r="F63" s="506"/>
      <c r="G63" s="506"/>
      <c r="H63" s="506"/>
      <c r="I63" s="506"/>
      <c r="J63" s="506"/>
      <c r="K63" s="506"/>
      <c r="L63" s="506"/>
      <c r="M63" s="506"/>
      <c r="N63" s="506"/>
      <c r="O63" s="506"/>
      <c r="P63" s="506"/>
      <c r="Q63" s="506"/>
      <c r="R63" s="506"/>
      <c r="S63" s="506"/>
      <c r="T63" s="506"/>
      <c r="U63" s="506"/>
      <c r="V63" s="506"/>
      <c r="W63" s="506"/>
      <c r="X63" s="506"/>
      <c r="Y63" s="506"/>
      <c r="Z63" s="506"/>
      <c r="AA63" s="506"/>
      <c r="AB63" s="506"/>
      <c r="AC63" s="520"/>
      <c r="AD63" s="457" t="s">
        <v>557</v>
      </c>
      <c r="AE63" s="458"/>
      <c r="AF63" s="458"/>
      <c r="AG63" s="521" t="s">
        <v>589</v>
      </c>
      <c r="AH63" s="522"/>
      <c r="AI63" s="522"/>
      <c r="AJ63" s="522"/>
      <c r="AK63" s="522"/>
      <c r="AL63" s="522"/>
      <c r="AM63" s="522"/>
      <c r="AN63" s="522"/>
      <c r="AO63" s="522"/>
      <c r="AP63" s="522"/>
      <c r="AQ63" s="522"/>
      <c r="AR63" s="522"/>
      <c r="AS63" s="522"/>
      <c r="AT63" s="522"/>
      <c r="AU63" s="522"/>
      <c r="AV63" s="522"/>
      <c r="AW63" s="522"/>
      <c r="AX63" s="523"/>
    </row>
    <row r="64" spans="1:51" ht="50.25" customHeight="1" x14ac:dyDescent="0.15">
      <c r="A64" s="463"/>
      <c r="B64" s="465"/>
      <c r="C64" s="507" t="s">
        <v>202</v>
      </c>
      <c r="D64" s="508"/>
      <c r="E64" s="508"/>
      <c r="F64" s="508"/>
      <c r="G64" s="508"/>
      <c r="H64" s="508"/>
      <c r="I64" s="508"/>
      <c r="J64" s="508"/>
      <c r="K64" s="508"/>
      <c r="L64" s="508"/>
      <c r="M64" s="508"/>
      <c r="N64" s="508"/>
      <c r="O64" s="508"/>
      <c r="P64" s="508"/>
      <c r="Q64" s="508"/>
      <c r="R64" s="508"/>
      <c r="S64" s="508"/>
      <c r="T64" s="508"/>
      <c r="U64" s="508"/>
      <c r="V64" s="508"/>
      <c r="W64" s="508"/>
      <c r="X64" s="508"/>
      <c r="Y64" s="508"/>
      <c r="Z64" s="508"/>
      <c r="AA64" s="508"/>
      <c r="AB64" s="508"/>
      <c r="AC64" s="509"/>
      <c r="AD64" s="436" t="s">
        <v>557</v>
      </c>
      <c r="AE64" s="437"/>
      <c r="AF64" s="438"/>
      <c r="AG64" s="451" t="s">
        <v>590</v>
      </c>
      <c r="AH64" s="452"/>
      <c r="AI64" s="452"/>
      <c r="AJ64" s="452"/>
      <c r="AK64" s="452"/>
      <c r="AL64" s="452"/>
      <c r="AM64" s="452"/>
      <c r="AN64" s="452"/>
      <c r="AO64" s="452"/>
      <c r="AP64" s="452"/>
      <c r="AQ64" s="452"/>
      <c r="AR64" s="452"/>
      <c r="AS64" s="452"/>
      <c r="AT64" s="452"/>
      <c r="AU64" s="452"/>
      <c r="AV64" s="452"/>
      <c r="AW64" s="452"/>
      <c r="AX64" s="453"/>
    </row>
    <row r="65" spans="1:52" ht="48" customHeight="1" x14ac:dyDescent="0.15">
      <c r="A65" s="466"/>
      <c r="B65" s="467"/>
      <c r="C65" s="510" t="s">
        <v>194</v>
      </c>
      <c r="D65" s="511"/>
      <c r="E65" s="511"/>
      <c r="F65" s="511"/>
      <c r="G65" s="511"/>
      <c r="H65" s="511"/>
      <c r="I65" s="511"/>
      <c r="J65" s="511"/>
      <c r="K65" s="511"/>
      <c r="L65" s="511"/>
      <c r="M65" s="511"/>
      <c r="N65" s="511"/>
      <c r="O65" s="511"/>
      <c r="P65" s="511"/>
      <c r="Q65" s="511"/>
      <c r="R65" s="511"/>
      <c r="S65" s="511"/>
      <c r="T65" s="511"/>
      <c r="U65" s="511"/>
      <c r="V65" s="511"/>
      <c r="W65" s="511"/>
      <c r="X65" s="511"/>
      <c r="Y65" s="511"/>
      <c r="Z65" s="511"/>
      <c r="AA65" s="511"/>
      <c r="AB65" s="511"/>
      <c r="AC65" s="512"/>
      <c r="AD65" s="513" t="s">
        <v>557</v>
      </c>
      <c r="AE65" s="514"/>
      <c r="AF65" s="515"/>
      <c r="AG65" s="516" t="s">
        <v>591</v>
      </c>
      <c r="AH65" s="517"/>
      <c r="AI65" s="517"/>
      <c r="AJ65" s="517"/>
      <c r="AK65" s="517"/>
      <c r="AL65" s="517"/>
      <c r="AM65" s="517"/>
      <c r="AN65" s="517"/>
      <c r="AO65" s="517"/>
      <c r="AP65" s="517"/>
      <c r="AQ65" s="517"/>
      <c r="AR65" s="517"/>
      <c r="AS65" s="517"/>
      <c r="AT65" s="517"/>
      <c r="AU65" s="517"/>
      <c r="AV65" s="517"/>
      <c r="AW65" s="517"/>
      <c r="AX65" s="518"/>
    </row>
    <row r="66" spans="1:52" ht="66.75" customHeight="1" x14ac:dyDescent="0.15">
      <c r="A66" s="461" t="s">
        <v>36</v>
      </c>
      <c r="B66" s="547"/>
      <c r="C66" s="548" t="s">
        <v>195</v>
      </c>
      <c r="D66" s="549"/>
      <c r="E66" s="549"/>
      <c r="F66" s="549"/>
      <c r="G66" s="549"/>
      <c r="H66" s="549"/>
      <c r="I66" s="549"/>
      <c r="J66" s="549"/>
      <c r="K66" s="549"/>
      <c r="L66" s="549"/>
      <c r="M66" s="549"/>
      <c r="N66" s="549"/>
      <c r="O66" s="549"/>
      <c r="P66" s="549"/>
      <c r="Q66" s="549"/>
      <c r="R66" s="549"/>
      <c r="S66" s="549"/>
      <c r="T66" s="549"/>
      <c r="U66" s="549"/>
      <c r="V66" s="549"/>
      <c r="W66" s="549"/>
      <c r="X66" s="549"/>
      <c r="Y66" s="549"/>
      <c r="Z66" s="549"/>
      <c r="AA66" s="549"/>
      <c r="AB66" s="549"/>
      <c r="AC66" s="550"/>
      <c r="AD66" s="446" t="s">
        <v>557</v>
      </c>
      <c r="AE66" s="447"/>
      <c r="AF66" s="551"/>
      <c r="AG66" s="448" t="s">
        <v>592</v>
      </c>
      <c r="AH66" s="449"/>
      <c r="AI66" s="449"/>
      <c r="AJ66" s="449"/>
      <c r="AK66" s="449"/>
      <c r="AL66" s="449"/>
      <c r="AM66" s="449"/>
      <c r="AN66" s="449"/>
      <c r="AO66" s="449"/>
      <c r="AP66" s="449"/>
      <c r="AQ66" s="449"/>
      <c r="AR66" s="449"/>
      <c r="AS66" s="449"/>
      <c r="AT66" s="449"/>
      <c r="AU66" s="449"/>
      <c r="AV66" s="449"/>
      <c r="AW66" s="449"/>
      <c r="AX66" s="450"/>
    </row>
    <row r="67" spans="1:52" ht="45.75" customHeight="1" x14ac:dyDescent="0.15">
      <c r="A67" s="463"/>
      <c r="B67" s="465"/>
      <c r="C67" s="552" t="s">
        <v>41</v>
      </c>
      <c r="D67" s="553"/>
      <c r="E67" s="553"/>
      <c r="F67" s="553"/>
      <c r="G67" s="553"/>
      <c r="H67" s="553"/>
      <c r="I67" s="553"/>
      <c r="J67" s="553"/>
      <c r="K67" s="553"/>
      <c r="L67" s="553"/>
      <c r="M67" s="553"/>
      <c r="N67" s="553"/>
      <c r="O67" s="553"/>
      <c r="P67" s="553"/>
      <c r="Q67" s="553"/>
      <c r="R67" s="553"/>
      <c r="S67" s="553"/>
      <c r="T67" s="553"/>
      <c r="U67" s="553"/>
      <c r="V67" s="553"/>
      <c r="W67" s="553"/>
      <c r="X67" s="553"/>
      <c r="Y67" s="553"/>
      <c r="Z67" s="553"/>
      <c r="AA67" s="553"/>
      <c r="AB67" s="553"/>
      <c r="AC67" s="554"/>
      <c r="AD67" s="555" t="s">
        <v>557</v>
      </c>
      <c r="AE67" s="556"/>
      <c r="AF67" s="556"/>
      <c r="AG67" s="451" t="s">
        <v>593</v>
      </c>
      <c r="AH67" s="452"/>
      <c r="AI67" s="452"/>
      <c r="AJ67" s="452"/>
      <c r="AK67" s="452"/>
      <c r="AL67" s="452"/>
      <c r="AM67" s="452"/>
      <c r="AN67" s="452"/>
      <c r="AO67" s="452"/>
      <c r="AP67" s="452"/>
      <c r="AQ67" s="452"/>
      <c r="AR67" s="452"/>
      <c r="AS67" s="452"/>
      <c r="AT67" s="452"/>
      <c r="AU67" s="452"/>
      <c r="AV67" s="452"/>
      <c r="AW67" s="452"/>
      <c r="AX67" s="453"/>
    </row>
    <row r="68" spans="1:52" ht="37.5" customHeight="1" x14ac:dyDescent="0.15">
      <c r="A68" s="463"/>
      <c r="B68" s="465"/>
      <c r="C68" s="519" t="s">
        <v>162</v>
      </c>
      <c r="D68" s="506"/>
      <c r="E68" s="506"/>
      <c r="F68" s="506"/>
      <c r="G68" s="506"/>
      <c r="H68" s="506"/>
      <c r="I68" s="506"/>
      <c r="J68" s="506"/>
      <c r="K68" s="506"/>
      <c r="L68" s="506"/>
      <c r="M68" s="506"/>
      <c r="N68" s="506"/>
      <c r="O68" s="506"/>
      <c r="P68" s="506"/>
      <c r="Q68" s="506"/>
      <c r="R68" s="506"/>
      <c r="S68" s="506"/>
      <c r="T68" s="506"/>
      <c r="U68" s="506"/>
      <c r="V68" s="506"/>
      <c r="W68" s="506"/>
      <c r="X68" s="506"/>
      <c r="Y68" s="506"/>
      <c r="Z68" s="506"/>
      <c r="AA68" s="506"/>
      <c r="AB68" s="506"/>
      <c r="AC68" s="506"/>
      <c r="AD68" s="436" t="s">
        <v>595</v>
      </c>
      <c r="AE68" s="437"/>
      <c r="AF68" s="437"/>
      <c r="AG68" s="451" t="s">
        <v>594</v>
      </c>
      <c r="AH68" s="452"/>
      <c r="AI68" s="452"/>
      <c r="AJ68" s="452"/>
      <c r="AK68" s="452"/>
      <c r="AL68" s="452"/>
      <c r="AM68" s="452"/>
      <c r="AN68" s="452"/>
      <c r="AO68" s="452"/>
      <c r="AP68" s="452"/>
      <c r="AQ68" s="452"/>
      <c r="AR68" s="452"/>
      <c r="AS68" s="452"/>
      <c r="AT68" s="452"/>
      <c r="AU68" s="452"/>
      <c r="AV68" s="452"/>
      <c r="AW68" s="452"/>
      <c r="AX68" s="453"/>
    </row>
    <row r="69" spans="1:52" ht="47.25" customHeight="1" x14ac:dyDescent="0.15">
      <c r="A69" s="466"/>
      <c r="B69" s="467"/>
      <c r="C69" s="519" t="s">
        <v>40</v>
      </c>
      <c r="D69" s="506"/>
      <c r="E69" s="506"/>
      <c r="F69" s="506"/>
      <c r="G69" s="506"/>
      <c r="H69" s="506"/>
      <c r="I69" s="506"/>
      <c r="J69" s="506"/>
      <c r="K69" s="506"/>
      <c r="L69" s="506"/>
      <c r="M69" s="506"/>
      <c r="N69" s="506"/>
      <c r="O69" s="506"/>
      <c r="P69" s="506"/>
      <c r="Q69" s="506"/>
      <c r="R69" s="506"/>
      <c r="S69" s="506"/>
      <c r="T69" s="506"/>
      <c r="U69" s="506"/>
      <c r="V69" s="506"/>
      <c r="W69" s="506"/>
      <c r="X69" s="506"/>
      <c r="Y69" s="506"/>
      <c r="Z69" s="506"/>
      <c r="AA69" s="506"/>
      <c r="AB69" s="506"/>
      <c r="AC69" s="506"/>
      <c r="AD69" s="436" t="s">
        <v>557</v>
      </c>
      <c r="AE69" s="437"/>
      <c r="AF69" s="437"/>
      <c r="AG69" s="531" t="s">
        <v>596</v>
      </c>
      <c r="AH69" s="376"/>
      <c r="AI69" s="376"/>
      <c r="AJ69" s="376"/>
      <c r="AK69" s="376"/>
      <c r="AL69" s="376"/>
      <c r="AM69" s="376"/>
      <c r="AN69" s="376"/>
      <c r="AO69" s="376"/>
      <c r="AP69" s="376"/>
      <c r="AQ69" s="376"/>
      <c r="AR69" s="376"/>
      <c r="AS69" s="376"/>
      <c r="AT69" s="376"/>
      <c r="AU69" s="376"/>
      <c r="AV69" s="376"/>
      <c r="AW69" s="376"/>
      <c r="AX69" s="532"/>
    </row>
    <row r="70" spans="1:52" ht="41.25" customHeight="1" x14ac:dyDescent="0.15">
      <c r="A70" s="533" t="s">
        <v>50</v>
      </c>
      <c r="B70" s="534"/>
      <c r="C70" s="537" t="s">
        <v>130</v>
      </c>
      <c r="D70" s="538"/>
      <c r="E70" s="538"/>
      <c r="F70" s="538"/>
      <c r="G70" s="538"/>
      <c r="H70" s="538"/>
      <c r="I70" s="538"/>
      <c r="J70" s="538"/>
      <c r="K70" s="538"/>
      <c r="L70" s="538"/>
      <c r="M70" s="538"/>
      <c r="N70" s="538"/>
      <c r="O70" s="538"/>
      <c r="P70" s="538"/>
      <c r="Q70" s="538"/>
      <c r="R70" s="538"/>
      <c r="S70" s="538"/>
      <c r="T70" s="538"/>
      <c r="U70" s="538"/>
      <c r="V70" s="538"/>
      <c r="W70" s="538"/>
      <c r="X70" s="538"/>
      <c r="Y70" s="538"/>
      <c r="Z70" s="538"/>
      <c r="AA70" s="538"/>
      <c r="AB70" s="538"/>
      <c r="AC70" s="469"/>
      <c r="AD70" s="472" t="s">
        <v>563</v>
      </c>
      <c r="AE70" s="473"/>
      <c r="AF70" s="539"/>
      <c r="AG70" s="277" t="s">
        <v>624</v>
      </c>
      <c r="AH70" s="372"/>
      <c r="AI70" s="372"/>
      <c r="AJ70" s="372"/>
      <c r="AK70" s="372"/>
      <c r="AL70" s="372"/>
      <c r="AM70" s="372"/>
      <c r="AN70" s="372"/>
      <c r="AO70" s="372"/>
      <c r="AP70" s="372"/>
      <c r="AQ70" s="372"/>
      <c r="AR70" s="372"/>
      <c r="AS70" s="372"/>
      <c r="AT70" s="372"/>
      <c r="AU70" s="372"/>
      <c r="AV70" s="372"/>
      <c r="AW70" s="372"/>
      <c r="AX70" s="474"/>
    </row>
    <row r="71" spans="1:52" ht="19.7" customHeight="1" x14ac:dyDescent="0.15">
      <c r="A71" s="535"/>
      <c r="B71" s="536"/>
      <c r="C71" s="540" t="s">
        <v>0</v>
      </c>
      <c r="D71" s="541"/>
      <c r="E71" s="541"/>
      <c r="F71" s="541"/>
      <c r="G71" s="541"/>
      <c r="H71" s="541"/>
      <c r="I71" s="541"/>
      <c r="J71" s="541"/>
      <c r="K71" s="541"/>
      <c r="L71" s="541"/>
      <c r="M71" s="541"/>
      <c r="N71" s="541"/>
      <c r="O71" s="542" t="s">
        <v>23</v>
      </c>
      <c r="P71" s="543"/>
      <c r="Q71" s="543"/>
      <c r="R71" s="543"/>
      <c r="S71" s="543"/>
      <c r="T71" s="543"/>
      <c r="U71" s="543"/>
      <c r="V71" s="543"/>
      <c r="W71" s="543"/>
      <c r="X71" s="543"/>
      <c r="Y71" s="543"/>
      <c r="Z71" s="543"/>
      <c r="AA71" s="543"/>
      <c r="AB71" s="543"/>
      <c r="AC71" s="543"/>
      <c r="AD71" s="543"/>
      <c r="AE71" s="543"/>
      <c r="AF71" s="544"/>
      <c r="AG71" s="459"/>
      <c r="AH71" s="374"/>
      <c r="AI71" s="374"/>
      <c r="AJ71" s="374"/>
      <c r="AK71" s="374"/>
      <c r="AL71" s="374"/>
      <c r="AM71" s="374"/>
      <c r="AN71" s="374"/>
      <c r="AO71" s="374"/>
      <c r="AP71" s="374"/>
      <c r="AQ71" s="374"/>
      <c r="AR71" s="374"/>
      <c r="AS71" s="374"/>
      <c r="AT71" s="374"/>
      <c r="AU71" s="374"/>
      <c r="AV71" s="374"/>
      <c r="AW71" s="374"/>
      <c r="AX71" s="460"/>
    </row>
    <row r="72" spans="1:52" ht="24.75" customHeight="1" thickBot="1" x14ac:dyDescent="0.2">
      <c r="A72" s="535"/>
      <c r="B72" s="536"/>
      <c r="C72" s="545"/>
      <c r="D72" s="546"/>
      <c r="E72" s="524"/>
      <c r="F72" s="524"/>
      <c r="G72" s="524"/>
      <c r="H72" s="525"/>
      <c r="I72" s="525"/>
      <c r="J72" s="526"/>
      <c r="K72" s="526"/>
      <c r="L72" s="526"/>
      <c r="M72" s="525"/>
      <c r="N72" s="527"/>
      <c r="O72" s="528" t="s">
        <v>624</v>
      </c>
      <c r="P72" s="529"/>
      <c r="Q72" s="529"/>
      <c r="R72" s="529"/>
      <c r="S72" s="529"/>
      <c r="T72" s="529"/>
      <c r="U72" s="529"/>
      <c r="V72" s="529"/>
      <c r="W72" s="529"/>
      <c r="X72" s="529"/>
      <c r="Y72" s="529"/>
      <c r="Z72" s="529"/>
      <c r="AA72" s="529"/>
      <c r="AB72" s="529"/>
      <c r="AC72" s="529"/>
      <c r="AD72" s="529"/>
      <c r="AE72" s="529"/>
      <c r="AF72" s="530"/>
      <c r="AG72" s="459"/>
      <c r="AH72" s="374"/>
      <c r="AI72" s="374"/>
      <c r="AJ72" s="374"/>
      <c r="AK72" s="374"/>
      <c r="AL72" s="374"/>
      <c r="AM72" s="374"/>
      <c r="AN72" s="374"/>
      <c r="AO72" s="374"/>
      <c r="AP72" s="374"/>
      <c r="AQ72" s="374"/>
      <c r="AR72" s="374"/>
      <c r="AS72" s="374"/>
      <c r="AT72" s="374"/>
      <c r="AU72" s="374"/>
      <c r="AV72" s="374"/>
      <c r="AW72" s="374"/>
      <c r="AX72" s="460"/>
    </row>
    <row r="73" spans="1:52" ht="24.75" customHeight="1" x14ac:dyDescent="0.15">
      <c r="A73" s="561" t="s">
        <v>31</v>
      </c>
      <c r="B73" s="562"/>
      <c r="C73" s="562"/>
      <c r="D73" s="562"/>
      <c r="E73" s="562"/>
      <c r="F73" s="562"/>
      <c r="G73" s="562"/>
      <c r="H73" s="562"/>
      <c r="I73" s="562"/>
      <c r="J73" s="562"/>
      <c r="K73" s="562"/>
      <c r="L73" s="562"/>
      <c r="M73" s="562"/>
      <c r="N73" s="562"/>
      <c r="O73" s="562"/>
      <c r="P73" s="562"/>
      <c r="Q73" s="562"/>
      <c r="R73" s="562"/>
      <c r="S73" s="562"/>
      <c r="T73" s="562"/>
      <c r="U73" s="562"/>
      <c r="V73" s="562"/>
      <c r="W73" s="562"/>
      <c r="X73" s="562"/>
      <c r="Y73" s="562"/>
      <c r="Z73" s="562"/>
      <c r="AA73" s="562"/>
      <c r="AB73" s="562"/>
      <c r="AC73" s="562"/>
      <c r="AD73" s="562"/>
      <c r="AE73" s="562"/>
      <c r="AF73" s="562"/>
      <c r="AG73" s="562"/>
      <c r="AH73" s="562"/>
      <c r="AI73" s="562"/>
      <c r="AJ73" s="562"/>
      <c r="AK73" s="562"/>
      <c r="AL73" s="562"/>
      <c r="AM73" s="562"/>
      <c r="AN73" s="562"/>
      <c r="AO73" s="562"/>
      <c r="AP73" s="562"/>
      <c r="AQ73" s="562"/>
      <c r="AR73" s="562"/>
      <c r="AS73" s="562"/>
      <c r="AT73" s="562"/>
      <c r="AU73" s="562"/>
      <c r="AV73" s="562"/>
      <c r="AW73" s="562"/>
      <c r="AX73" s="563"/>
    </row>
    <row r="74" spans="1:52" ht="409.5" customHeight="1" thickBot="1" x14ac:dyDescent="0.2">
      <c r="A74" s="564" t="s">
        <v>617</v>
      </c>
      <c r="B74" s="416"/>
      <c r="C74" s="416"/>
      <c r="D74" s="416"/>
      <c r="E74" s="416"/>
      <c r="F74" s="416"/>
      <c r="G74" s="416"/>
      <c r="H74" s="416"/>
      <c r="I74" s="416"/>
      <c r="J74" s="416"/>
      <c r="K74" s="416"/>
      <c r="L74" s="416"/>
      <c r="M74" s="416"/>
      <c r="N74" s="416"/>
      <c r="O74" s="416"/>
      <c r="P74" s="416"/>
      <c r="Q74" s="416"/>
      <c r="R74" s="416"/>
      <c r="S74" s="416"/>
      <c r="T74" s="416"/>
      <c r="U74" s="416"/>
      <c r="V74" s="416"/>
      <c r="W74" s="416"/>
      <c r="X74" s="416"/>
      <c r="Y74" s="416"/>
      <c r="Z74" s="416"/>
      <c r="AA74" s="416"/>
      <c r="AB74" s="416"/>
      <c r="AC74" s="416"/>
      <c r="AD74" s="416"/>
      <c r="AE74" s="416"/>
      <c r="AF74" s="416"/>
      <c r="AG74" s="416"/>
      <c r="AH74" s="416"/>
      <c r="AI74" s="416"/>
      <c r="AJ74" s="416"/>
      <c r="AK74" s="416"/>
      <c r="AL74" s="416"/>
      <c r="AM74" s="416"/>
      <c r="AN74" s="416"/>
      <c r="AO74" s="416"/>
      <c r="AP74" s="416"/>
      <c r="AQ74" s="416"/>
      <c r="AR74" s="416"/>
      <c r="AS74" s="416"/>
      <c r="AT74" s="416"/>
      <c r="AU74" s="416"/>
      <c r="AV74" s="416"/>
      <c r="AW74" s="416"/>
      <c r="AX74" s="417"/>
    </row>
    <row r="75" spans="1:52" ht="24.75" customHeight="1" x14ac:dyDescent="0.15">
      <c r="A75" s="565" t="s">
        <v>204</v>
      </c>
      <c r="B75" s="566"/>
      <c r="C75" s="566"/>
      <c r="D75" s="566"/>
      <c r="E75" s="566"/>
      <c r="F75" s="566"/>
      <c r="G75" s="566"/>
      <c r="H75" s="566"/>
      <c r="I75" s="566"/>
      <c r="J75" s="566"/>
      <c r="K75" s="566"/>
      <c r="L75" s="566"/>
      <c r="M75" s="566"/>
      <c r="N75" s="566"/>
      <c r="O75" s="566"/>
      <c r="P75" s="566"/>
      <c r="Q75" s="566"/>
      <c r="R75" s="566"/>
      <c r="S75" s="566"/>
      <c r="T75" s="566"/>
      <c r="U75" s="566"/>
      <c r="V75" s="566"/>
      <c r="W75" s="566"/>
      <c r="X75" s="566"/>
      <c r="Y75" s="566"/>
      <c r="Z75" s="566"/>
      <c r="AA75" s="566"/>
      <c r="AB75" s="566"/>
      <c r="AC75" s="566"/>
      <c r="AD75" s="566"/>
      <c r="AE75" s="566"/>
      <c r="AF75" s="566"/>
      <c r="AG75" s="566"/>
      <c r="AH75" s="566"/>
      <c r="AI75" s="566"/>
      <c r="AJ75" s="566"/>
      <c r="AK75" s="566"/>
      <c r="AL75" s="566"/>
      <c r="AM75" s="566"/>
      <c r="AN75" s="566"/>
      <c r="AO75" s="566"/>
      <c r="AP75" s="566"/>
      <c r="AQ75" s="566"/>
      <c r="AR75" s="566"/>
      <c r="AS75" s="566"/>
      <c r="AT75" s="566"/>
      <c r="AU75" s="566"/>
      <c r="AV75" s="566"/>
      <c r="AW75" s="566"/>
      <c r="AX75" s="567"/>
      <c r="AZ75" s="6"/>
    </row>
    <row r="76" spans="1:52" ht="24.75" customHeight="1" x14ac:dyDescent="0.15">
      <c r="A76" s="568" t="s">
        <v>239</v>
      </c>
      <c r="B76" s="398"/>
      <c r="C76" s="398"/>
      <c r="D76" s="399"/>
      <c r="E76" s="557" t="s">
        <v>579</v>
      </c>
      <c r="F76" s="558"/>
      <c r="G76" s="558"/>
      <c r="H76" s="558"/>
      <c r="I76" s="558"/>
      <c r="J76" s="558"/>
      <c r="K76" s="558"/>
      <c r="L76" s="558"/>
      <c r="M76" s="558"/>
      <c r="N76" s="558"/>
      <c r="O76" s="558"/>
      <c r="P76" s="559"/>
      <c r="Q76" s="557"/>
      <c r="R76" s="558"/>
      <c r="S76" s="558"/>
      <c r="T76" s="558"/>
      <c r="U76" s="558"/>
      <c r="V76" s="558"/>
      <c r="W76" s="558"/>
      <c r="X76" s="558"/>
      <c r="Y76" s="558"/>
      <c r="Z76" s="558"/>
      <c r="AA76" s="558"/>
      <c r="AB76" s="559"/>
      <c r="AC76" s="557"/>
      <c r="AD76" s="558"/>
      <c r="AE76" s="558"/>
      <c r="AF76" s="558"/>
      <c r="AG76" s="558"/>
      <c r="AH76" s="558"/>
      <c r="AI76" s="558"/>
      <c r="AJ76" s="558"/>
      <c r="AK76" s="558"/>
      <c r="AL76" s="558"/>
      <c r="AM76" s="558"/>
      <c r="AN76" s="559"/>
      <c r="AO76" s="557"/>
      <c r="AP76" s="558"/>
      <c r="AQ76" s="558"/>
      <c r="AR76" s="558"/>
      <c r="AS76" s="558"/>
      <c r="AT76" s="558"/>
      <c r="AU76" s="558"/>
      <c r="AV76" s="558"/>
      <c r="AW76" s="558"/>
      <c r="AX76" s="560"/>
      <c r="AY76" s="52"/>
    </row>
    <row r="77" spans="1:52" ht="24.75" customHeight="1" x14ac:dyDescent="0.15">
      <c r="A77" s="402" t="s">
        <v>238</v>
      </c>
      <c r="B77" s="402"/>
      <c r="C77" s="402"/>
      <c r="D77" s="402"/>
      <c r="E77" s="557" t="s">
        <v>579</v>
      </c>
      <c r="F77" s="558"/>
      <c r="G77" s="558"/>
      <c r="H77" s="558"/>
      <c r="I77" s="558"/>
      <c r="J77" s="558"/>
      <c r="K77" s="558"/>
      <c r="L77" s="558"/>
      <c r="M77" s="558"/>
      <c r="N77" s="558"/>
      <c r="O77" s="558"/>
      <c r="P77" s="559"/>
      <c r="Q77" s="557"/>
      <c r="R77" s="558"/>
      <c r="S77" s="558"/>
      <c r="T77" s="558"/>
      <c r="U77" s="558"/>
      <c r="V77" s="558"/>
      <c r="W77" s="558"/>
      <c r="X77" s="558"/>
      <c r="Y77" s="558"/>
      <c r="Z77" s="558"/>
      <c r="AA77" s="558"/>
      <c r="AB77" s="559"/>
      <c r="AC77" s="557"/>
      <c r="AD77" s="558"/>
      <c r="AE77" s="558"/>
      <c r="AF77" s="558"/>
      <c r="AG77" s="558"/>
      <c r="AH77" s="558"/>
      <c r="AI77" s="558"/>
      <c r="AJ77" s="558"/>
      <c r="AK77" s="558"/>
      <c r="AL77" s="558"/>
      <c r="AM77" s="558"/>
      <c r="AN77" s="559"/>
      <c r="AO77" s="557"/>
      <c r="AP77" s="558"/>
      <c r="AQ77" s="558"/>
      <c r="AR77" s="558"/>
      <c r="AS77" s="558"/>
      <c r="AT77" s="558"/>
      <c r="AU77" s="558"/>
      <c r="AV77" s="558"/>
      <c r="AW77" s="558"/>
      <c r="AX77" s="560"/>
    </row>
    <row r="78" spans="1:52" ht="24.75" customHeight="1" x14ac:dyDescent="0.15">
      <c r="A78" s="402" t="s">
        <v>237</v>
      </c>
      <c r="B78" s="402"/>
      <c r="C78" s="402"/>
      <c r="D78" s="402"/>
      <c r="E78" s="557" t="s">
        <v>579</v>
      </c>
      <c r="F78" s="558"/>
      <c r="G78" s="558"/>
      <c r="H78" s="558"/>
      <c r="I78" s="558"/>
      <c r="J78" s="558"/>
      <c r="K78" s="558"/>
      <c r="L78" s="558"/>
      <c r="M78" s="558"/>
      <c r="N78" s="558"/>
      <c r="O78" s="558"/>
      <c r="P78" s="559"/>
      <c r="Q78" s="557"/>
      <c r="R78" s="558"/>
      <c r="S78" s="558"/>
      <c r="T78" s="558"/>
      <c r="U78" s="558"/>
      <c r="V78" s="558"/>
      <c r="W78" s="558"/>
      <c r="X78" s="558"/>
      <c r="Y78" s="558"/>
      <c r="Z78" s="558"/>
      <c r="AA78" s="558"/>
      <c r="AB78" s="559"/>
      <c r="AC78" s="557"/>
      <c r="AD78" s="558"/>
      <c r="AE78" s="558"/>
      <c r="AF78" s="558"/>
      <c r="AG78" s="558"/>
      <c r="AH78" s="558"/>
      <c r="AI78" s="558"/>
      <c r="AJ78" s="558"/>
      <c r="AK78" s="558"/>
      <c r="AL78" s="558"/>
      <c r="AM78" s="558"/>
      <c r="AN78" s="559"/>
      <c r="AO78" s="557"/>
      <c r="AP78" s="558"/>
      <c r="AQ78" s="558"/>
      <c r="AR78" s="558"/>
      <c r="AS78" s="558"/>
      <c r="AT78" s="558"/>
      <c r="AU78" s="558"/>
      <c r="AV78" s="558"/>
      <c r="AW78" s="558"/>
      <c r="AX78" s="560"/>
    </row>
    <row r="79" spans="1:52" ht="24.75" customHeight="1" x14ac:dyDescent="0.15">
      <c r="A79" s="402" t="s">
        <v>236</v>
      </c>
      <c r="B79" s="402"/>
      <c r="C79" s="402"/>
      <c r="D79" s="402"/>
      <c r="E79" s="557" t="s">
        <v>579</v>
      </c>
      <c r="F79" s="558"/>
      <c r="G79" s="558"/>
      <c r="H79" s="558"/>
      <c r="I79" s="558"/>
      <c r="J79" s="558"/>
      <c r="K79" s="558"/>
      <c r="L79" s="558"/>
      <c r="M79" s="558"/>
      <c r="N79" s="558"/>
      <c r="O79" s="558"/>
      <c r="P79" s="559"/>
      <c r="Q79" s="557"/>
      <c r="R79" s="558"/>
      <c r="S79" s="558"/>
      <c r="T79" s="558"/>
      <c r="U79" s="558"/>
      <c r="V79" s="558"/>
      <c r="W79" s="558"/>
      <c r="X79" s="558"/>
      <c r="Y79" s="558"/>
      <c r="Z79" s="558"/>
      <c r="AA79" s="558"/>
      <c r="AB79" s="559"/>
      <c r="AC79" s="557"/>
      <c r="AD79" s="558"/>
      <c r="AE79" s="558"/>
      <c r="AF79" s="558"/>
      <c r="AG79" s="558"/>
      <c r="AH79" s="558"/>
      <c r="AI79" s="558"/>
      <c r="AJ79" s="558"/>
      <c r="AK79" s="558"/>
      <c r="AL79" s="558"/>
      <c r="AM79" s="558"/>
      <c r="AN79" s="559"/>
      <c r="AO79" s="557"/>
      <c r="AP79" s="558"/>
      <c r="AQ79" s="558"/>
      <c r="AR79" s="558"/>
      <c r="AS79" s="558"/>
      <c r="AT79" s="558"/>
      <c r="AU79" s="558"/>
      <c r="AV79" s="558"/>
      <c r="AW79" s="558"/>
      <c r="AX79" s="560"/>
    </row>
    <row r="80" spans="1:52" ht="24.75" customHeight="1" x14ac:dyDescent="0.15">
      <c r="A80" s="402" t="s">
        <v>235</v>
      </c>
      <c r="B80" s="402"/>
      <c r="C80" s="402"/>
      <c r="D80" s="402"/>
      <c r="E80" s="557" t="s">
        <v>579</v>
      </c>
      <c r="F80" s="558"/>
      <c r="G80" s="558"/>
      <c r="H80" s="558"/>
      <c r="I80" s="558"/>
      <c r="J80" s="558"/>
      <c r="K80" s="558"/>
      <c r="L80" s="558"/>
      <c r="M80" s="558"/>
      <c r="N80" s="558"/>
      <c r="O80" s="558"/>
      <c r="P80" s="559"/>
      <c r="Q80" s="557"/>
      <c r="R80" s="558"/>
      <c r="S80" s="558"/>
      <c r="T80" s="558"/>
      <c r="U80" s="558"/>
      <c r="V80" s="558"/>
      <c r="W80" s="558"/>
      <c r="X80" s="558"/>
      <c r="Y80" s="558"/>
      <c r="Z80" s="558"/>
      <c r="AA80" s="558"/>
      <c r="AB80" s="559"/>
      <c r="AC80" s="557"/>
      <c r="AD80" s="558"/>
      <c r="AE80" s="558"/>
      <c r="AF80" s="558"/>
      <c r="AG80" s="558"/>
      <c r="AH80" s="558"/>
      <c r="AI80" s="558"/>
      <c r="AJ80" s="558"/>
      <c r="AK80" s="558"/>
      <c r="AL80" s="558"/>
      <c r="AM80" s="558"/>
      <c r="AN80" s="559"/>
      <c r="AO80" s="557"/>
      <c r="AP80" s="558"/>
      <c r="AQ80" s="558"/>
      <c r="AR80" s="558"/>
      <c r="AS80" s="558"/>
      <c r="AT80" s="558"/>
      <c r="AU80" s="558"/>
      <c r="AV80" s="558"/>
      <c r="AW80" s="558"/>
      <c r="AX80" s="560"/>
    </row>
    <row r="81" spans="1:50" ht="24.75" customHeight="1" x14ac:dyDescent="0.15">
      <c r="A81" s="402" t="s">
        <v>234</v>
      </c>
      <c r="B81" s="402"/>
      <c r="C81" s="402"/>
      <c r="D81" s="402"/>
      <c r="E81" s="557" t="s">
        <v>600</v>
      </c>
      <c r="F81" s="558"/>
      <c r="G81" s="558"/>
      <c r="H81" s="558"/>
      <c r="I81" s="558"/>
      <c r="J81" s="558"/>
      <c r="K81" s="558"/>
      <c r="L81" s="558"/>
      <c r="M81" s="558"/>
      <c r="N81" s="558"/>
      <c r="O81" s="558"/>
      <c r="P81" s="559"/>
      <c r="Q81" s="557"/>
      <c r="R81" s="558"/>
      <c r="S81" s="558"/>
      <c r="T81" s="558"/>
      <c r="U81" s="558"/>
      <c r="V81" s="558"/>
      <c r="W81" s="558"/>
      <c r="X81" s="558"/>
      <c r="Y81" s="558"/>
      <c r="Z81" s="558"/>
      <c r="AA81" s="558"/>
      <c r="AB81" s="559"/>
      <c r="AC81" s="557"/>
      <c r="AD81" s="558"/>
      <c r="AE81" s="558"/>
      <c r="AF81" s="558"/>
      <c r="AG81" s="558"/>
      <c r="AH81" s="558"/>
      <c r="AI81" s="558"/>
      <c r="AJ81" s="558"/>
      <c r="AK81" s="558"/>
      <c r="AL81" s="558"/>
      <c r="AM81" s="558"/>
      <c r="AN81" s="559"/>
      <c r="AO81" s="557"/>
      <c r="AP81" s="558"/>
      <c r="AQ81" s="558"/>
      <c r="AR81" s="558"/>
      <c r="AS81" s="558"/>
      <c r="AT81" s="558"/>
      <c r="AU81" s="558"/>
      <c r="AV81" s="558"/>
      <c r="AW81" s="558"/>
      <c r="AX81" s="560"/>
    </row>
    <row r="82" spans="1:50" ht="24.75" customHeight="1" x14ac:dyDescent="0.15">
      <c r="A82" s="402" t="s">
        <v>233</v>
      </c>
      <c r="B82" s="402"/>
      <c r="C82" s="402"/>
      <c r="D82" s="402"/>
      <c r="E82" s="557" t="s">
        <v>599</v>
      </c>
      <c r="F82" s="558"/>
      <c r="G82" s="558"/>
      <c r="H82" s="558"/>
      <c r="I82" s="558"/>
      <c r="J82" s="558"/>
      <c r="K82" s="558"/>
      <c r="L82" s="558"/>
      <c r="M82" s="558"/>
      <c r="N82" s="558"/>
      <c r="O82" s="558"/>
      <c r="P82" s="559"/>
      <c r="Q82" s="557"/>
      <c r="R82" s="558"/>
      <c r="S82" s="558"/>
      <c r="T82" s="558"/>
      <c r="U82" s="558"/>
      <c r="V82" s="558"/>
      <c r="W82" s="558"/>
      <c r="X82" s="558"/>
      <c r="Y82" s="558"/>
      <c r="Z82" s="558"/>
      <c r="AA82" s="558"/>
      <c r="AB82" s="559"/>
      <c r="AC82" s="557"/>
      <c r="AD82" s="558"/>
      <c r="AE82" s="558"/>
      <c r="AF82" s="558"/>
      <c r="AG82" s="558"/>
      <c r="AH82" s="558"/>
      <c r="AI82" s="558"/>
      <c r="AJ82" s="558"/>
      <c r="AK82" s="558"/>
      <c r="AL82" s="558"/>
      <c r="AM82" s="558"/>
      <c r="AN82" s="559"/>
      <c r="AO82" s="557"/>
      <c r="AP82" s="558"/>
      <c r="AQ82" s="558"/>
      <c r="AR82" s="558"/>
      <c r="AS82" s="558"/>
      <c r="AT82" s="558"/>
      <c r="AU82" s="558"/>
      <c r="AV82" s="558"/>
      <c r="AW82" s="558"/>
      <c r="AX82" s="560"/>
    </row>
    <row r="83" spans="1:50" ht="24.75" customHeight="1" x14ac:dyDescent="0.15">
      <c r="A83" s="402" t="s">
        <v>232</v>
      </c>
      <c r="B83" s="402"/>
      <c r="C83" s="402"/>
      <c r="D83" s="402"/>
      <c r="E83" s="557" t="s">
        <v>598</v>
      </c>
      <c r="F83" s="558"/>
      <c r="G83" s="558"/>
      <c r="H83" s="558"/>
      <c r="I83" s="558"/>
      <c r="J83" s="558"/>
      <c r="K83" s="558"/>
      <c r="L83" s="558"/>
      <c r="M83" s="558"/>
      <c r="N83" s="558"/>
      <c r="O83" s="558"/>
      <c r="P83" s="559"/>
      <c r="Q83" s="557"/>
      <c r="R83" s="558"/>
      <c r="S83" s="558"/>
      <c r="T83" s="558"/>
      <c r="U83" s="558"/>
      <c r="V83" s="558"/>
      <c r="W83" s="558"/>
      <c r="X83" s="558"/>
      <c r="Y83" s="558"/>
      <c r="Z83" s="558"/>
      <c r="AA83" s="558"/>
      <c r="AB83" s="559"/>
      <c r="AC83" s="557"/>
      <c r="AD83" s="558"/>
      <c r="AE83" s="558"/>
      <c r="AF83" s="558"/>
      <c r="AG83" s="558"/>
      <c r="AH83" s="558"/>
      <c r="AI83" s="558"/>
      <c r="AJ83" s="558"/>
      <c r="AK83" s="558"/>
      <c r="AL83" s="558"/>
      <c r="AM83" s="558"/>
      <c r="AN83" s="559"/>
      <c r="AO83" s="557"/>
      <c r="AP83" s="558"/>
      <c r="AQ83" s="558"/>
      <c r="AR83" s="558"/>
      <c r="AS83" s="558"/>
      <c r="AT83" s="558"/>
      <c r="AU83" s="558"/>
      <c r="AV83" s="558"/>
      <c r="AW83" s="558"/>
      <c r="AX83" s="560"/>
    </row>
    <row r="84" spans="1:50" ht="24.75" customHeight="1" x14ac:dyDescent="0.15">
      <c r="A84" s="402" t="s">
        <v>378</v>
      </c>
      <c r="B84" s="402"/>
      <c r="C84" s="402"/>
      <c r="D84" s="402"/>
      <c r="E84" s="572" t="s">
        <v>570</v>
      </c>
      <c r="F84" s="573"/>
      <c r="G84" s="573"/>
      <c r="H84" s="55" t="str">
        <f>IF(E84="","","-")</f>
        <v>-</v>
      </c>
      <c r="I84" s="573"/>
      <c r="J84" s="573"/>
      <c r="K84" s="55" t="str">
        <f>IF(I84="","","-")</f>
        <v/>
      </c>
      <c r="L84" s="569">
        <v>32</v>
      </c>
      <c r="M84" s="569"/>
      <c r="N84" s="55" t="str">
        <f>IF(O84="","","-")</f>
        <v/>
      </c>
      <c r="O84" s="570"/>
      <c r="P84" s="571"/>
      <c r="Q84" s="572"/>
      <c r="R84" s="573"/>
      <c r="S84" s="573"/>
      <c r="T84" s="55" t="str">
        <f>IF(Q84="","","-")</f>
        <v/>
      </c>
      <c r="U84" s="573"/>
      <c r="V84" s="573"/>
      <c r="W84" s="55" t="str">
        <f>IF(U84="","","-")</f>
        <v/>
      </c>
      <c r="X84" s="569"/>
      <c r="Y84" s="569"/>
      <c r="Z84" s="55" t="str">
        <f>IF(AA84="","","-")</f>
        <v/>
      </c>
      <c r="AA84" s="570"/>
      <c r="AB84" s="571"/>
      <c r="AC84" s="572"/>
      <c r="AD84" s="573"/>
      <c r="AE84" s="573"/>
      <c r="AF84" s="55" t="str">
        <f>IF(AC84="","","-")</f>
        <v/>
      </c>
      <c r="AG84" s="573"/>
      <c r="AH84" s="573"/>
      <c r="AI84" s="55" t="str">
        <f>IF(AG84="","","-")</f>
        <v/>
      </c>
      <c r="AJ84" s="569"/>
      <c r="AK84" s="569"/>
      <c r="AL84" s="55" t="str">
        <f>IF(AM84="","","-")</f>
        <v/>
      </c>
      <c r="AM84" s="570"/>
      <c r="AN84" s="571"/>
      <c r="AO84" s="572"/>
      <c r="AP84" s="573"/>
      <c r="AQ84" s="55" t="str">
        <f>IF(AO84="","","-")</f>
        <v/>
      </c>
      <c r="AR84" s="573"/>
      <c r="AS84" s="573"/>
      <c r="AT84" s="55" t="str">
        <f>IF(AR84="","","-")</f>
        <v/>
      </c>
      <c r="AU84" s="569"/>
      <c r="AV84" s="569"/>
      <c r="AW84" s="55" t="str">
        <f>IF(AX84="","","-")</f>
        <v/>
      </c>
      <c r="AX84" s="57"/>
    </row>
    <row r="85" spans="1:50" ht="24.75" customHeight="1" x14ac:dyDescent="0.15">
      <c r="A85" s="402" t="s">
        <v>545</v>
      </c>
      <c r="B85" s="402"/>
      <c r="C85" s="402"/>
      <c r="D85" s="402"/>
      <c r="E85" s="572" t="s">
        <v>570</v>
      </c>
      <c r="F85" s="573"/>
      <c r="G85" s="573"/>
      <c r="H85" s="55"/>
      <c r="I85" s="573"/>
      <c r="J85" s="573"/>
      <c r="K85" s="55"/>
      <c r="L85" s="569">
        <v>31</v>
      </c>
      <c r="M85" s="569"/>
      <c r="N85" s="55" t="str">
        <f>IF(O85="","","-")</f>
        <v/>
      </c>
      <c r="O85" s="570"/>
      <c r="P85" s="571"/>
      <c r="Q85" s="572"/>
      <c r="R85" s="573"/>
      <c r="S85" s="573"/>
      <c r="T85" s="55" t="str">
        <f>IF(Q85="","","-")</f>
        <v/>
      </c>
      <c r="U85" s="573"/>
      <c r="V85" s="573"/>
      <c r="W85" s="55" t="str">
        <f>IF(U85="","","-")</f>
        <v/>
      </c>
      <c r="X85" s="569"/>
      <c r="Y85" s="569"/>
      <c r="Z85" s="55" t="str">
        <f>IF(AA85="","","-")</f>
        <v/>
      </c>
      <c r="AA85" s="570"/>
      <c r="AB85" s="571"/>
      <c r="AC85" s="572"/>
      <c r="AD85" s="573"/>
      <c r="AE85" s="573"/>
      <c r="AF85" s="55" t="str">
        <f>IF(AC85="","","-")</f>
        <v/>
      </c>
      <c r="AG85" s="573"/>
      <c r="AH85" s="573"/>
      <c r="AI85" s="55" t="str">
        <f>IF(AG85="","","-")</f>
        <v/>
      </c>
      <c r="AJ85" s="569"/>
      <c r="AK85" s="569"/>
      <c r="AL85" s="55" t="str">
        <f>IF(AM85="","","-")</f>
        <v/>
      </c>
      <c r="AM85" s="570"/>
      <c r="AN85" s="571"/>
      <c r="AO85" s="572"/>
      <c r="AP85" s="573"/>
      <c r="AQ85" s="55" t="str">
        <f>IF(AO85="","","-")</f>
        <v/>
      </c>
      <c r="AR85" s="573"/>
      <c r="AS85" s="573"/>
      <c r="AT85" s="55" t="str">
        <f>IF(AR85="","","-")</f>
        <v/>
      </c>
      <c r="AU85" s="569"/>
      <c r="AV85" s="569"/>
      <c r="AW85" s="55" t="str">
        <f>IF(AX85="","","-")</f>
        <v/>
      </c>
      <c r="AX85" s="57"/>
    </row>
    <row r="86" spans="1:50" ht="24.75" customHeight="1" x14ac:dyDescent="0.15">
      <c r="A86" s="402" t="s">
        <v>346</v>
      </c>
      <c r="B86" s="402"/>
      <c r="C86" s="402"/>
      <c r="D86" s="402"/>
      <c r="E86" s="574">
        <v>2021</v>
      </c>
      <c r="F86" s="575"/>
      <c r="G86" s="573" t="s">
        <v>597</v>
      </c>
      <c r="H86" s="573"/>
      <c r="I86" s="573"/>
      <c r="J86" s="575">
        <v>20</v>
      </c>
      <c r="K86" s="575"/>
      <c r="L86" s="569">
        <v>41</v>
      </c>
      <c r="M86" s="569"/>
      <c r="N86" s="569"/>
      <c r="O86" s="575"/>
      <c r="P86" s="575"/>
      <c r="Q86" s="574"/>
      <c r="R86" s="575"/>
      <c r="S86" s="573"/>
      <c r="T86" s="573"/>
      <c r="U86" s="573"/>
      <c r="V86" s="575"/>
      <c r="W86" s="575"/>
      <c r="X86" s="569"/>
      <c r="Y86" s="569"/>
      <c r="Z86" s="569"/>
      <c r="AA86" s="575"/>
      <c r="AB86" s="595"/>
      <c r="AC86" s="574"/>
      <c r="AD86" s="575"/>
      <c r="AE86" s="573"/>
      <c r="AF86" s="573"/>
      <c r="AG86" s="573"/>
      <c r="AH86" s="575"/>
      <c r="AI86" s="575"/>
      <c r="AJ86" s="569"/>
      <c r="AK86" s="569"/>
      <c r="AL86" s="569"/>
      <c r="AM86" s="575"/>
      <c r="AN86" s="595"/>
      <c r="AO86" s="574"/>
      <c r="AP86" s="575"/>
      <c r="AQ86" s="573"/>
      <c r="AR86" s="573"/>
      <c r="AS86" s="573"/>
      <c r="AT86" s="575"/>
      <c r="AU86" s="575"/>
      <c r="AV86" s="569"/>
      <c r="AW86" s="569"/>
      <c r="AX86" s="57"/>
    </row>
    <row r="87" spans="1:50" ht="28.35" customHeight="1" x14ac:dyDescent="0.15">
      <c r="A87" s="102" t="s">
        <v>226</v>
      </c>
      <c r="B87" s="103"/>
      <c r="C87" s="103"/>
      <c r="D87" s="103"/>
      <c r="E87" s="103"/>
      <c r="F87" s="104"/>
      <c r="G87" s="42" t="s">
        <v>546</v>
      </c>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1"/>
    </row>
    <row r="88" spans="1:50" ht="28.35" customHeight="1" x14ac:dyDescent="0.15">
      <c r="A88" s="102"/>
      <c r="B88" s="103"/>
      <c r="C88" s="103"/>
      <c r="D88" s="103"/>
      <c r="E88" s="103"/>
      <c r="F88" s="104"/>
      <c r="G88" s="29"/>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1"/>
    </row>
    <row r="89" spans="1:50" ht="28.35" customHeight="1" x14ac:dyDescent="0.15">
      <c r="A89" s="102"/>
      <c r="B89" s="103"/>
      <c r="C89" s="103"/>
      <c r="D89" s="103"/>
      <c r="E89" s="103"/>
      <c r="F89" s="104"/>
      <c r="G89" s="29"/>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1"/>
    </row>
    <row r="90" spans="1:50" ht="28.35" customHeight="1" x14ac:dyDescent="0.15">
      <c r="A90" s="102"/>
      <c r="B90" s="103"/>
      <c r="C90" s="103"/>
      <c r="D90" s="103"/>
      <c r="E90" s="103"/>
      <c r="F90" s="104"/>
      <c r="G90" s="29"/>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1"/>
    </row>
    <row r="91" spans="1:50" ht="27.75" customHeight="1" x14ac:dyDescent="0.15">
      <c r="A91" s="102"/>
      <c r="B91" s="103"/>
      <c r="C91" s="103"/>
      <c r="D91" s="103"/>
      <c r="E91" s="103"/>
      <c r="F91" s="104"/>
      <c r="G91" s="29"/>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1"/>
    </row>
    <row r="92" spans="1:50" ht="28.35" customHeight="1" x14ac:dyDescent="0.15">
      <c r="A92" s="102"/>
      <c r="B92" s="103"/>
      <c r="C92" s="103"/>
      <c r="D92" s="103"/>
      <c r="E92" s="103"/>
      <c r="F92" s="104"/>
      <c r="G92" s="29"/>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1"/>
    </row>
    <row r="93" spans="1:50" ht="28.35" customHeight="1" x14ac:dyDescent="0.15">
      <c r="A93" s="102"/>
      <c r="B93" s="103"/>
      <c r="C93" s="103"/>
      <c r="D93" s="103"/>
      <c r="E93" s="103"/>
      <c r="F93" s="104"/>
      <c r="G93" s="29"/>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1"/>
    </row>
    <row r="94" spans="1:50" ht="27.75" customHeight="1" x14ac:dyDescent="0.15">
      <c r="A94" s="102"/>
      <c r="B94" s="103"/>
      <c r="C94" s="103"/>
      <c r="D94" s="103"/>
      <c r="E94" s="103"/>
      <c r="F94" s="104"/>
      <c r="G94" s="29"/>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1"/>
    </row>
    <row r="95" spans="1:50" ht="28.35" customHeight="1" x14ac:dyDescent="0.15">
      <c r="A95" s="102"/>
      <c r="B95" s="103"/>
      <c r="C95" s="103"/>
      <c r="D95" s="103"/>
      <c r="E95" s="103"/>
      <c r="F95" s="104"/>
      <c r="G95" s="29"/>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1"/>
    </row>
    <row r="96" spans="1:50" ht="28.35" customHeight="1" x14ac:dyDescent="0.15">
      <c r="A96" s="102"/>
      <c r="B96" s="103"/>
      <c r="C96" s="103"/>
      <c r="D96" s="103"/>
      <c r="E96" s="103"/>
      <c r="F96" s="104"/>
      <c r="G96" s="29"/>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1"/>
    </row>
    <row r="97" spans="1:50" ht="28.35" customHeight="1" x14ac:dyDescent="0.15">
      <c r="A97" s="102"/>
      <c r="B97" s="103"/>
      <c r="C97" s="103"/>
      <c r="D97" s="103"/>
      <c r="E97" s="103"/>
      <c r="F97" s="104"/>
      <c r="G97" s="29"/>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1"/>
    </row>
    <row r="98" spans="1:50" ht="28.35" customHeight="1" x14ac:dyDescent="0.15">
      <c r="A98" s="102"/>
      <c r="B98" s="103"/>
      <c r="C98" s="103"/>
      <c r="D98" s="103"/>
      <c r="E98" s="103"/>
      <c r="F98" s="104"/>
      <c r="G98" s="29"/>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1"/>
    </row>
    <row r="99" spans="1:50" ht="28.35" customHeight="1" x14ac:dyDescent="0.15">
      <c r="A99" s="102"/>
      <c r="B99" s="103"/>
      <c r="C99" s="103"/>
      <c r="D99" s="103"/>
      <c r="E99" s="103"/>
      <c r="F99" s="104"/>
      <c r="G99" s="29"/>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1"/>
    </row>
    <row r="100" spans="1:50" ht="27.75" customHeight="1" x14ac:dyDescent="0.15">
      <c r="A100" s="102"/>
      <c r="B100" s="103"/>
      <c r="C100" s="103"/>
      <c r="D100" s="103"/>
      <c r="E100" s="103"/>
      <c r="F100" s="104"/>
      <c r="G100" s="29"/>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1"/>
    </row>
    <row r="101" spans="1:50" ht="28.35" customHeight="1" x14ac:dyDescent="0.15">
      <c r="A101" s="102"/>
      <c r="B101" s="103"/>
      <c r="C101" s="103"/>
      <c r="D101" s="103"/>
      <c r="E101" s="103"/>
      <c r="F101" s="104"/>
      <c r="G101" s="29"/>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1"/>
    </row>
    <row r="102" spans="1:50" ht="28.35" customHeight="1" x14ac:dyDescent="0.15">
      <c r="A102" s="102"/>
      <c r="B102" s="103"/>
      <c r="C102" s="103"/>
      <c r="D102" s="103"/>
      <c r="E102" s="103"/>
      <c r="F102" s="104"/>
      <c r="G102" s="29"/>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1"/>
    </row>
    <row r="103" spans="1:50" ht="28.35" customHeight="1" x14ac:dyDescent="0.15">
      <c r="A103" s="102"/>
      <c r="B103" s="103"/>
      <c r="C103" s="103"/>
      <c r="D103" s="103"/>
      <c r="E103" s="103"/>
      <c r="F103" s="104"/>
      <c r="G103" s="29"/>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1"/>
    </row>
    <row r="104" spans="1:50" ht="52.5" customHeight="1" x14ac:dyDescent="0.15">
      <c r="A104" s="102"/>
      <c r="B104" s="103"/>
      <c r="C104" s="103"/>
      <c r="D104" s="103"/>
      <c r="E104" s="103"/>
      <c r="F104" s="104"/>
      <c r="G104" s="29"/>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1"/>
    </row>
    <row r="105" spans="1:50" ht="24.75" customHeight="1" thickBot="1" x14ac:dyDescent="0.2">
      <c r="A105" s="576"/>
      <c r="B105" s="577"/>
      <c r="C105" s="577"/>
      <c r="D105" s="577"/>
      <c r="E105" s="577"/>
      <c r="F105" s="578"/>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4"/>
    </row>
    <row r="106" spans="1:50" ht="24.75" customHeight="1" x14ac:dyDescent="0.15">
      <c r="A106" s="579" t="s">
        <v>228</v>
      </c>
      <c r="B106" s="580"/>
      <c r="C106" s="580"/>
      <c r="D106" s="580"/>
      <c r="E106" s="580"/>
      <c r="F106" s="581"/>
      <c r="G106" s="585" t="s">
        <v>601</v>
      </c>
      <c r="H106" s="586"/>
      <c r="I106" s="586"/>
      <c r="J106" s="586"/>
      <c r="K106" s="586"/>
      <c r="L106" s="586"/>
      <c r="M106" s="586"/>
      <c r="N106" s="586"/>
      <c r="O106" s="586"/>
      <c r="P106" s="586"/>
      <c r="Q106" s="586"/>
      <c r="R106" s="586"/>
      <c r="S106" s="586"/>
      <c r="T106" s="586"/>
      <c r="U106" s="586"/>
      <c r="V106" s="586"/>
      <c r="W106" s="586"/>
      <c r="X106" s="586"/>
      <c r="Y106" s="586"/>
      <c r="Z106" s="586"/>
      <c r="AA106" s="586"/>
      <c r="AB106" s="587"/>
      <c r="AC106" s="585" t="s">
        <v>246</v>
      </c>
      <c r="AD106" s="586"/>
      <c r="AE106" s="586"/>
      <c r="AF106" s="586"/>
      <c r="AG106" s="586"/>
      <c r="AH106" s="586"/>
      <c r="AI106" s="586"/>
      <c r="AJ106" s="586"/>
      <c r="AK106" s="586"/>
      <c r="AL106" s="586"/>
      <c r="AM106" s="586"/>
      <c r="AN106" s="586"/>
      <c r="AO106" s="586"/>
      <c r="AP106" s="586"/>
      <c r="AQ106" s="586"/>
      <c r="AR106" s="586"/>
      <c r="AS106" s="586"/>
      <c r="AT106" s="586"/>
      <c r="AU106" s="586"/>
      <c r="AV106" s="586"/>
      <c r="AW106" s="586"/>
      <c r="AX106" s="588"/>
    </row>
    <row r="107" spans="1:50" ht="38.25" customHeight="1" x14ac:dyDescent="0.15">
      <c r="A107" s="582"/>
      <c r="B107" s="583"/>
      <c r="C107" s="583"/>
      <c r="D107" s="583"/>
      <c r="E107" s="583"/>
      <c r="F107" s="584"/>
      <c r="G107" s="198" t="s">
        <v>15</v>
      </c>
      <c r="H107" s="589"/>
      <c r="I107" s="589"/>
      <c r="J107" s="589"/>
      <c r="K107" s="589"/>
      <c r="L107" s="590" t="s">
        <v>16</v>
      </c>
      <c r="M107" s="589"/>
      <c r="N107" s="589"/>
      <c r="O107" s="589"/>
      <c r="P107" s="589"/>
      <c r="Q107" s="589"/>
      <c r="R107" s="589"/>
      <c r="S107" s="589"/>
      <c r="T107" s="589"/>
      <c r="U107" s="589"/>
      <c r="V107" s="589"/>
      <c r="W107" s="589"/>
      <c r="X107" s="591"/>
      <c r="Y107" s="592" t="s">
        <v>17</v>
      </c>
      <c r="Z107" s="593"/>
      <c r="AA107" s="593"/>
      <c r="AB107" s="594"/>
      <c r="AC107" s="198" t="s">
        <v>15</v>
      </c>
      <c r="AD107" s="589"/>
      <c r="AE107" s="589"/>
      <c r="AF107" s="589"/>
      <c r="AG107" s="589"/>
      <c r="AH107" s="590" t="s">
        <v>16</v>
      </c>
      <c r="AI107" s="589"/>
      <c r="AJ107" s="589"/>
      <c r="AK107" s="589"/>
      <c r="AL107" s="589"/>
      <c r="AM107" s="589"/>
      <c r="AN107" s="589"/>
      <c r="AO107" s="589"/>
      <c r="AP107" s="589"/>
      <c r="AQ107" s="589"/>
      <c r="AR107" s="589"/>
      <c r="AS107" s="589"/>
      <c r="AT107" s="591"/>
      <c r="AU107" s="592" t="s">
        <v>17</v>
      </c>
      <c r="AV107" s="593"/>
      <c r="AW107" s="593"/>
      <c r="AX107" s="596"/>
    </row>
    <row r="108" spans="1:50" ht="39.75" customHeight="1" x14ac:dyDescent="0.15">
      <c r="A108" s="582"/>
      <c r="B108" s="583"/>
      <c r="C108" s="583"/>
      <c r="D108" s="583"/>
      <c r="E108" s="583"/>
      <c r="F108" s="584"/>
      <c r="G108" s="597" t="s">
        <v>602</v>
      </c>
      <c r="H108" s="598"/>
      <c r="I108" s="598"/>
      <c r="J108" s="598"/>
      <c r="K108" s="599"/>
      <c r="L108" s="600" t="s">
        <v>603</v>
      </c>
      <c r="M108" s="601"/>
      <c r="N108" s="601"/>
      <c r="O108" s="601"/>
      <c r="P108" s="601"/>
      <c r="Q108" s="601"/>
      <c r="R108" s="601"/>
      <c r="S108" s="601"/>
      <c r="T108" s="601"/>
      <c r="U108" s="601"/>
      <c r="V108" s="601"/>
      <c r="W108" s="601"/>
      <c r="X108" s="602"/>
      <c r="Y108" s="603">
        <v>742</v>
      </c>
      <c r="Z108" s="604"/>
      <c r="AA108" s="604"/>
      <c r="AB108" s="605"/>
      <c r="AC108" s="597" t="s">
        <v>246</v>
      </c>
      <c r="AD108" s="598"/>
      <c r="AE108" s="598"/>
      <c r="AF108" s="598"/>
      <c r="AG108" s="599"/>
      <c r="AH108" s="600" t="s">
        <v>246</v>
      </c>
      <c r="AI108" s="601"/>
      <c r="AJ108" s="601"/>
      <c r="AK108" s="601"/>
      <c r="AL108" s="601"/>
      <c r="AM108" s="601"/>
      <c r="AN108" s="601"/>
      <c r="AO108" s="601"/>
      <c r="AP108" s="601"/>
      <c r="AQ108" s="601"/>
      <c r="AR108" s="601"/>
      <c r="AS108" s="601"/>
      <c r="AT108" s="602"/>
      <c r="AU108" s="603" t="s">
        <v>246</v>
      </c>
      <c r="AV108" s="604"/>
      <c r="AW108" s="604"/>
      <c r="AX108" s="606"/>
    </row>
    <row r="109" spans="1:50" ht="34.5" customHeight="1" x14ac:dyDescent="0.15">
      <c r="A109" s="582"/>
      <c r="B109" s="583"/>
      <c r="C109" s="583"/>
      <c r="D109" s="583"/>
      <c r="E109" s="583"/>
      <c r="F109" s="584"/>
      <c r="G109" s="607" t="s">
        <v>18</v>
      </c>
      <c r="H109" s="608"/>
      <c r="I109" s="608"/>
      <c r="J109" s="608"/>
      <c r="K109" s="608"/>
      <c r="L109" s="609"/>
      <c r="M109" s="610"/>
      <c r="N109" s="610"/>
      <c r="O109" s="610"/>
      <c r="P109" s="610"/>
      <c r="Q109" s="610"/>
      <c r="R109" s="610"/>
      <c r="S109" s="610"/>
      <c r="T109" s="610"/>
      <c r="U109" s="610"/>
      <c r="V109" s="610"/>
      <c r="W109" s="610"/>
      <c r="X109" s="611"/>
      <c r="Y109" s="612">
        <f>SUM(Y108:AB108)</f>
        <v>742</v>
      </c>
      <c r="Z109" s="613"/>
      <c r="AA109" s="613"/>
      <c r="AB109" s="614"/>
      <c r="AC109" s="607" t="s">
        <v>18</v>
      </c>
      <c r="AD109" s="608"/>
      <c r="AE109" s="608"/>
      <c r="AF109" s="608"/>
      <c r="AG109" s="608"/>
      <c r="AH109" s="609"/>
      <c r="AI109" s="610"/>
      <c r="AJ109" s="610"/>
      <c r="AK109" s="610"/>
      <c r="AL109" s="610"/>
      <c r="AM109" s="610"/>
      <c r="AN109" s="610"/>
      <c r="AO109" s="610"/>
      <c r="AP109" s="610"/>
      <c r="AQ109" s="610"/>
      <c r="AR109" s="610"/>
      <c r="AS109" s="610"/>
      <c r="AT109" s="611"/>
      <c r="AU109" s="612">
        <f>SUM(AU108:AX108)</f>
        <v>0</v>
      </c>
      <c r="AV109" s="613"/>
      <c r="AW109" s="613"/>
      <c r="AX109" s="615"/>
    </row>
    <row r="110" spans="1:50" ht="24.75" customHeight="1" x14ac:dyDescent="0.15"/>
    <row r="111" spans="1:50" ht="24.75" customHeight="1" x14ac:dyDescent="0.15">
      <c r="A111" s="5"/>
      <c r="B111" s="1" t="s">
        <v>26</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row>
    <row r="112" spans="1:50" ht="24.75" customHeight="1" x14ac:dyDescent="0.15">
      <c r="A112" s="5"/>
      <c r="B112" s="35" t="s">
        <v>208</v>
      </c>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row>
    <row r="113" spans="1:51" ht="59.25" customHeight="1" x14ac:dyDescent="0.15">
      <c r="A113" s="634"/>
      <c r="B113" s="634"/>
      <c r="C113" s="634" t="s">
        <v>24</v>
      </c>
      <c r="D113" s="634"/>
      <c r="E113" s="634"/>
      <c r="F113" s="634"/>
      <c r="G113" s="634"/>
      <c r="H113" s="634"/>
      <c r="I113" s="634"/>
      <c r="J113" s="635" t="s">
        <v>176</v>
      </c>
      <c r="K113" s="402"/>
      <c r="L113" s="402"/>
      <c r="M113" s="402"/>
      <c r="N113" s="402"/>
      <c r="O113" s="402"/>
      <c r="P113" s="385" t="s">
        <v>25</v>
      </c>
      <c r="Q113" s="385"/>
      <c r="R113" s="385"/>
      <c r="S113" s="385"/>
      <c r="T113" s="385"/>
      <c r="U113" s="385"/>
      <c r="V113" s="385"/>
      <c r="W113" s="385"/>
      <c r="X113" s="385"/>
      <c r="Y113" s="636" t="s">
        <v>175</v>
      </c>
      <c r="Z113" s="637"/>
      <c r="AA113" s="637"/>
      <c r="AB113" s="637"/>
      <c r="AC113" s="635" t="s">
        <v>200</v>
      </c>
      <c r="AD113" s="635"/>
      <c r="AE113" s="635"/>
      <c r="AF113" s="635"/>
      <c r="AG113" s="635"/>
      <c r="AH113" s="636" t="s">
        <v>213</v>
      </c>
      <c r="AI113" s="634"/>
      <c r="AJ113" s="634"/>
      <c r="AK113" s="634"/>
      <c r="AL113" s="634" t="s">
        <v>19</v>
      </c>
      <c r="AM113" s="634"/>
      <c r="AN113" s="634"/>
      <c r="AO113" s="638"/>
      <c r="AP113" s="616" t="s">
        <v>177</v>
      </c>
      <c r="AQ113" s="616"/>
      <c r="AR113" s="616"/>
      <c r="AS113" s="616"/>
      <c r="AT113" s="616"/>
      <c r="AU113" s="616"/>
      <c r="AV113" s="616"/>
      <c r="AW113" s="616"/>
      <c r="AX113" s="616"/>
    </row>
    <row r="114" spans="1:51" ht="30" customHeight="1" x14ac:dyDescent="0.15">
      <c r="A114" s="617">
        <v>1</v>
      </c>
      <c r="B114" s="617">
        <v>1</v>
      </c>
      <c r="C114" s="618" t="s">
        <v>604</v>
      </c>
      <c r="D114" s="619"/>
      <c r="E114" s="619"/>
      <c r="F114" s="619"/>
      <c r="G114" s="619"/>
      <c r="H114" s="619"/>
      <c r="I114" s="619"/>
      <c r="J114" s="620">
        <v>8000020280003</v>
      </c>
      <c r="K114" s="621"/>
      <c r="L114" s="621"/>
      <c r="M114" s="621"/>
      <c r="N114" s="621"/>
      <c r="O114" s="621"/>
      <c r="P114" s="622" t="s">
        <v>614</v>
      </c>
      <c r="Q114" s="622"/>
      <c r="R114" s="622"/>
      <c r="S114" s="622"/>
      <c r="T114" s="622"/>
      <c r="U114" s="622"/>
      <c r="V114" s="622"/>
      <c r="W114" s="622"/>
      <c r="X114" s="622"/>
      <c r="Y114" s="623">
        <v>742</v>
      </c>
      <c r="Z114" s="624"/>
      <c r="AA114" s="624"/>
      <c r="AB114" s="625"/>
      <c r="AC114" s="626" t="s">
        <v>616</v>
      </c>
      <c r="AD114" s="627"/>
      <c r="AE114" s="627"/>
      <c r="AF114" s="627"/>
      <c r="AG114" s="627"/>
      <c r="AH114" s="628" t="s">
        <v>561</v>
      </c>
      <c r="AI114" s="629"/>
      <c r="AJ114" s="629"/>
      <c r="AK114" s="629"/>
      <c r="AL114" s="630" t="s">
        <v>246</v>
      </c>
      <c r="AM114" s="631"/>
      <c r="AN114" s="631"/>
      <c r="AO114" s="632"/>
      <c r="AP114" s="633" t="s">
        <v>561</v>
      </c>
      <c r="AQ114" s="633"/>
      <c r="AR114" s="633"/>
      <c r="AS114" s="633"/>
      <c r="AT114" s="633"/>
      <c r="AU114" s="633"/>
      <c r="AV114" s="633"/>
      <c r="AW114" s="633"/>
      <c r="AX114" s="633"/>
    </row>
    <row r="115" spans="1:51" ht="30" customHeight="1" x14ac:dyDescent="0.15">
      <c r="A115" s="617">
        <v>2</v>
      </c>
      <c r="B115" s="617">
        <v>1</v>
      </c>
      <c r="C115" s="618" t="s">
        <v>605</v>
      </c>
      <c r="D115" s="619"/>
      <c r="E115" s="619"/>
      <c r="F115" s="619"/>
      <c r="G115" s="619"/>
      <c r="H115" s="619"/>
      <c r="I115" s="619"/>
      <c r="J115" s="620">
        <v>1000020200000</v>
      </c>
      <c r="K115" s="621"/>
      <c r="L115" s="621"/>
      <c r="M115" s="621"/>
      <c r="N115" s="621"/>
      <c r="O115" s="621"/>
      <c r="P115" s="622" t="s">
        <v>614</v>
      </c>
      <c r="Q115" s="622"/>
      <c r="R115" s="622"/>
      <c r="S115" s="622"/>
      <c r="T115" s="622"/>
      <c r="U115" s="622"/>
      <c r="V115" s="622"/>
      <c r="W115" s="622"/>
      <c r="X115" s="622"/>
      <c r="Y115" s="623">
        <v>730</v>
      </c>
      <c r="Z115" s="624"/>
      <c r="AA115" s="624"/>
      <c r="AB115" s="625"/>
      <c r="AC115" s="626" t="s">
        <v>616</v>
      </c>
      <c r="AD115" s="627"/>
      <c r="AE115" s="627"/>
      <c r="AF115" s="627"/>
      <c r="AG115" s="627"/>
      <c r="AH115" s="628" t="s">
        <v>561</v>
      </c>
      <c r="AI115" s="629"/>
      <c r="AJ115" s="629"/>
      <c r="AK115" s="629"/>
      <c r="AL115" s="630" t="s">
        <v>561</v>
      </c>
      <c r="AM115" s="631"/>
      <c r="AN115" s="631"/>
      <c r="AO115" s="632"/>
      <c r="AP115" s="633" t="s">
        <v>561</v>
      </c>
      <c r="AQ115" s="633"/>
      <c r="AR115" s="633"/>
      <c r="AS115" s="633"/>
      <c r="AT115" s="633"/>
      <c r="AU115" s="633"/>
      <c r="AV115" s="633"/>
      <c r="AW115" s="633"/>
      <c r="AX115" s="633"/>
      <c r="AY115">
        <f>COUNTA($C$115)</f>
        <v>1</v>
      </c>
    </row>
    <row r="116" spans="1:51" ht="30" customHeight="1" x14ac:dyDescent="0.15">
      <c r="A116" s="617">
        <v>3</v>
      </c>
      <c r="B116" s="617">
        <v>1</v>
      </c>
      <c r="C116" s="618" t="s">
        <v>606</v>
      </c>
      <c r="D116" s="619"/>
      <c r="E116" s="619"/>
      <c r="F116" s="619"/>
      <c r="G116" s="619"/>
      <c r="H116" s="619"/>
      <c r="I116" s="619"/>
      <c r="J116" s="620">
        <v>2000020162116</v>
      </c>
      <c r="K116" s="621"/>
      <c r="L116" s="621"/>
      <c r="M116" s="621"/>
      <c r="N116" s="621"/>
      <c r="O116" s="621"/>
      <c r="P116" s="639" t="s">
        <v>614</v>
      </c>
      <c r="Q116" s="622"/>
      <c r="R116" s="622"/>
      <c r="S116" s="622"/>
      <c r="T116" s="622"/>
      <c r="U116" s="622"/>
      <c r="V116" s="622"/>
      <c r="W116" s="622"/>
      <c r="X116" s="622"/>
      <c r="Y116" s="623">
        <v>660</v>
      </c>
      <c r="Z116" s="624"/>
      <c r="AA116" s="624"/>
      <c r="AB116" s="625"/>
      <c r="AC116" s="626" t="s">
        <v>616</v>
      </c>
      <c r="AD116" s="627"/>
      <c r="AE116" s="627"/>
      <c r="AF116" s="627"/>
      <c r="AG116" s="627"/>
      <c r="AH116" s="640" t="s">
        <v>561</v>
      </c>
      <c r="AI116" s="641"/>
      <c r="AJ116" s="641"/>
      <c r="AK116" s="641"/>
      <c r="AL116" s="630" t="s">
        <v>561</v>
      </c>
      <c r="AM116" s="631"/>
      <c r="AN116" s="631"/>
      <c r="AO116" s="632"/>
      <c r="AP116" s="633" t="s">
        <v>561</v>
      </c>
      <c r="AQ116" s="633"/>
      <c r="AR116" s="633"/>
      <c r="AS116" s="633"/>
      <c r="AT116" s="633"/>
      <c r="AU116" s="633"/>
      <c r="AV116" s="633"/>
      <c r="AW116" s="633"/>
      <c r="AX116" s="633"/>
      <c r="AY116">
        <f>COUNTA($C$116)</f>
        <v>1</v>
      </c>
    </row>
    <row r="117" spans="1:51" ht="30" customHeight="1" x14ac:dyDescent="0.15">
      <c r="A117" s="617">
        <v>4</v>
      </c>
      <c r="B117" s="617">
        <v>1</v>
      </c>
      <c r="C117" s="618" t="s">
        <v>607</v>
      </c>
      <c r="D117" s="619"/>
      <c r="E117" s="619"/>
      <c r="F117" s="619"/>
      <c r="G117" s="619"/>
      <c r="H117" s="619"/>
      <c r="I117" s="619"/>
      <c r="J117" s="620">
        <v>8000020015474</v>
      </c>
      <c r="K117" s="621"/>
      <c r="L117" s="621"/>
      <c r="M117" s="621"/>
      <c r="N117" s="621"/>
      <c r="O117" s="621"/>
      <c r="P117" s="639" t="s">
        <v>614</v>
      </c>
      <c r="Q117" s="622"/>
      <c r="R117" s="622"/>
      <c r="S117" s="622"/>
      <c r="T117" s="622"/>
      <c r="U117" s="622"/>
      <c r="V117" s="622"/>
      <c r="W117" s="622"/>
      <c r="X117" s="622"/>
      <c r="Y117" s="623">
        <v>640</v>
      </c>
      <c r="Z117" s="624"/>
      <c r="AA117" s="624"/>
      <c r="AB117" s="625"/>
      <c r="AC117" s="626" t="s">
        <v>616</v>
      </c>
      <c r="AD117" s="627"/>
      <c r="AE117" s="627"/>
      <c r="AF117" s="627"/>
      <c r="AG117" s="627"/>
      <c r="AH117" s="640" t="s">
        <v>561</v>
      </c>
      <c r="AI117" s="641"/>
      <c r="AJ117" s="641"/>
      <c r="AK117" s="641"/>
      <c r="AL117" s="630" t="s">
        <v>561</v>
      </c>
      <c r="AM117" s="631"/>
      <c r="AN117" s="631"/>
      <c r="AO117" s="632"/>
      <c r="AP117" s="633" t="s">
        <v>561</v>
      </c>
      <c r="AQ117" s="633"/>
      <c r="AR117" s="633"/>
      <c r="AS117" s="633"/>
      <c r="AT117" s="633"/>
      <c r="AU117" s="633"/>
      <c r="AV117" s="633"/>
      <c r="AW117" s="633"/>
      <c r="AX117" s="633"/>
      <c r="AY117">
        <f>COUNTA($C$117)</f>
        <v>1</v>
      </c>
    </row>
    <row r="118" spans="1:51" ht="30" customHeight="1" x14ac:dyDescent="0.15">
      <c r="A118" s="617">
        <v>5</v>
      </c>
      <c r="B118" s="617">
        <v>1</v>
      </c>
      <c r="C118" s="618" t="s">
        <v>608</v>
      </c>
      <c r="D118" s="619"/>
      <c r="E118" s="619"/>
      <c r="F118" s="619"/>
      <c r="G118" s="619"/>
      <c r="H118" s="619"/>
      <c r="I118" s="619"/>
      <c r="J118" s="620">
        <v>6000020452025</v>
      </c>
      <c r="K118" s="621"/>
      <c r="L118" s="621"/>
      <c r="M118" s="621"/>
      <c r="N118" s="621"/>
      <c r="O118" s="621"/>
      <c r="P118" s="622" t="s">
        <v>614</v>
      </c>
      <c r="Q118" s="622"/>
      <c r="R118" s="622"/>
      <c r="S118" s="622"/>
      <c r="T118" s="622"/>
      <c r="U118" s="622"/>
      <c r="V118" s="622"/>
      <c r="W118" s="622"/>
      <c r="X118" s="622"/>
      <c r="Y118" s="623">
        <v>519</v>
      </c>
      <c r="Z118" s="624"/>
      <c r="AA118" s="624"/>
      <c r="AB118" s="625"/>
      <c r="AC118" s="626" t="s">
        <v>616</v>
      </c>
      <c r="AD118" s="627"/>
      <c r="AE118" s="627"/>
      <c r="AF118" s="627"/>
      <c r="AG118" s="627"/>
      <c r="AH118" s="640" t="s">
        <v>561</v>
      </c>
      <c r="AI118" s="641"/>
      <c r="AJ118" s="641"/>
      <c r="AK118" s="641"/>
      <c r="AL118" s="630" t="s">
        <v>561</v>
      </c>
      <c r="AM118" s="631"/>
      <c r="AN118" s="631"/>
      <c r="AO118" s="632"/>
      <c r="AP118" s="633" t="s">
        <v>561</v>
      </c>
      <c r="AQ118" s="633"/>
      <c r="AR118" s="633"/>
      <c r="AS118" s="633"/>
      <c r="AT118" s="633"/>
      <c r="AU118" s="633"/>
      <c r="AV118" s="633"/>
      <c r="AW118" s="633"/>
      <c r="AX118" s="633"/>
      <c r="AY118">
        <f>COUNTA($C$118)</f>
        <v>1</v>
      </c>
    </row>
    <row r="119" spans="1:51" ht="30" customHeight="1" x14ac:dyDescent="0.15">
      <c r="A119" s="617">
        <v>6</v>
      </c>
      <c r="B119" s="617">
        <v>1</v>
      </c>
      <c r="C119" s="618" t="s">
        <v>609</v>
      </c>
      <c r="D119" s="619"/>
      <c r="E119" s="619"/>
      <c r="F119" s="619"/>
      <c r="G119" s="619"/>
      <c r="H119" s="619"/>
      <c r="I119" s="619"/>
      <c r="J119" s="620">
        <v>6000020362026</v>
      </c>
      <c r="K119" s="621"/>
      <c r="L119" s="621"/>
      <c r="M119" s="621"/>
      <c r="N119" s="621"/>
      <c r="O119" s="621"/>
      <c r="P119" s="622" t="s">
        <v>614</v>
      </c>
      <c r="Q119" s="622"/>
      <c r="R119" s="622"/>
      <c r="S119" s="622"/>
      <c r="T119" s="622"/>
      <c r="U119" s="622"/>
      <c r="V119" s="622"/>
      <c r="W119" s="622"/>
      <c r="X119" s="622"/>
      <c r="Y119" s="623">
        <v>482</v>
      </c>
      <c r="Z119" s="624"/>
      <c r="AA119" s="624"/>
      <c r="AB119" s="625"/>
      <c r="AC119" s="626" t="s">
        <v>616</v>
      </c>
      <c r="AD119" s="627"/>
      <c r="AE119" s="627"/>
      <c r="AF119" s="627"/>
      <c r="AG119" s="627"/>
      <c r="AH119" s="640" t="s">
        <v>561</v>
      </c>
      <c r="AI119" s="641"/>
      <c r="AJ119" s="641"/>
      <c r="AK119" s="641"/>
      <c r="AL119" s="630" t="s">
        <v>561</v>
      </c>
      <c r="AM119" s="631"/>
      <c r="AN119" s="631"/>
      <c r="AO119" s="632"/>
      <c r="AP119" s="633" t="s">
        <v>561</v>
      </c>
      <c r="AQ119" s="633"/>
      <c r="AR119" s="633"/>
      <c r="AS119" s="633"/>
      <c r="AT119" s="633"/>
      <c r="AU119" s="633"/>
      <c r="AV119" s="633"/>
      <c r="AW119" s="633"/>
      <c r="AX119" s="633"/>
      <c r="AY119">
        <f>COUNTA($C$119)</f>
        <v>1</v>
      </c>
    </row>
    <row r="120" spans="1:51" ht="30" customHeight="1" x14ac:dyDescent="0.15">
      <c r="A120" s="617">
        <v>7</v>
      </c>
      <c r="B120" s="617">
        <v>1</v>
      </c>
      <c r="C120" s="618" t="s">
        <v>610</v>
      </c>
      <c r="D120" s="619"/>
      <c r="E120" s="619"/>
      <c r="F120" s="619"/>
      <c r="G120" s="619"/>
      <c r="H120" s="619"/>
      <c r="I120" s="619"/>
      <c r="J120" s="620">
        <v>7000020062014</v>
      </c>
      <c r="K120" s="621"/>
      <c r="L120" s="621"/>
      <c r="M120" s="621"/>
      <c r="N120" s="621"/>
      <c r="O120" s="621"/>
      <c r="P120" s="622" t="s">
        <v>614</v>
      </c>
      <c r="Q120" s="622"/>
      <c r="R120" s="622"/>
      <c r="S120" s="622"/>
      <c r="T120" s="622"/>
      <c r="U120" s="622"/>
      <c r="V120" s="622"/>
      <c r="W120" s="622"/>
      <c r="X120" s="622"/>
      <c r="Y120" s="623">
        <v>477</v>
      </c>
      <c r="Z120" s="624"/>
      <c r="AA120" s="624"/>
      <c r="AB120" s="625"/>
      <c r="AC120" s="626" t="s">
        <v>616</v>
      </c>
      <c r="AD120" s="627"/>
      <c r="AE120" s="627"/>
      <c r="AF120" s="627"/>
      <c r="AG120" s="627"/>
      <c r="AH120" s="640" t="s">
        <v>561</v>
      </c>
      <c r="AI120" s="641"/>
      <c r="AJ120" s="641"/>
      <c r="AK120" s="641"/>
      <c r="AL120" s="630" t="s">
        <v>561</v>
      </c>
      <c r="AM120" s="631"/>
      <c r="AN120" s="631"/>
      <c r="AO120" s="632"/>
      <c r="AP120" s="633" t="s">
        <v>561</v>
      </c>
      <c r="AQ120" s="633"/>
      <c r="AR120" s="633"/>
      <c r="AS120" s="633"/>
      <c r="AT120" s="633"/>
      <c r="AU120" s="633"/>
      <c r="AV120" s="633"/>
      <c r="AW120" s="633"/>
      <c r="AX120" s="633"/>
      <c r="AY120">
        <f>COUNTA($C$120)</f>
        <v>1</v>
      </c>
    </row>
    <row r="121" spans="1:51" ht="30" customHeight="1" x14ac:dyDescent="0.15">
      <c r="A121" s="617">
        <v>8</v>
      </c>
      <c r="B121" s="617">
        <v>1</v>
      </c>
      <c r="C121" s="618" t="s">
        <v>611</v>
      </c>
      <c r="D121" s="619"/>
      <c r="E121" s="619"/>
      <c r="F121" s="619"/>
      <c r="G121" s="619"/>
      <c r="H121" s="619"/>
      <c r="I121" s="619"/>
      <c r="J121" s="620">
        <v>1000020402109</v>
      </c>
      <c r="K121" s="621"/>
      <c r="L121" s="621"/>
      <c r="M121" s="621"/>
      <c r="N121" s="621"/>
      <c r="O121" s="621"/>
      <c r="P121" s="622" t="s">
        <v>614</v>
      </c>
      <c r="Q121" s="622"/>
      <c r="R121" s="622"/>
      <c r="S121" s="622"/>
      <c r="T121" s="622"/>
      <c r="U121" s="622"/>
      <c r="V121" s="622"/>
      <c r="W121" s="622"/>
      <c r="X121" s="622"/>
      <c r="Y121" s="623">
        <v>459</v>
      </c>
      <c r="Z121" s="624"/>
      <c r="AA121" s="624"/>
      <c r="AB121" s="625"/>
      <c r="AC121" s="626" t="s">
        <v>616</v>
      </c>
      <c r="AD121" s="627"/>
      <c r="AE121" s="627"/>
      <c r="AF121" s="627"/>
      <c r="AG121" s="627"/>
      <c r="AH121" s="640" t="s">
        <v>561</v>
      </c>
      <c r="AI121" s="641"/>
      <c r="AJ121" s="641"/>
      <c r="AK121" s="641"/>
      <c r="AL121" s="630" t="s">
        <v>561</v>
      </c>
      <c r="AM121" s="631"/>
      <c r="AN121" s="631"/>
      <c r="AO121" s="632"/>
      <c r="AP121" s="633" t="s">
        <v>561</v>
      </c>
      <c r="AQ121" s="633"/>
      <c r="AR121" s="633"/>
      <c r="AS121" s="633"/>
      <c r="AT121" s="633"/>
      <c r="AU121" s="633"/>
      <c r="AV121" s="633"/>
      <c r="AW121" s="633"/>
      <c r="AX121" s="633"/>
      <c r="AY121">
        <f>COUNTA($C$121)</f>
        <v>1</v>
      </c>
    </row>
    <row r="122" spans="1:51" ht="30" customHeight="1" x14ac:dyDescent="0.15">
      <c r="A122" s="617">
        <v>9</v>
      </c>
      <c r="B122" s="617">
        <v>1</v>
      </c>
      <c r="C122" s="618" t="s">
        <v>612</v>
      </c>
      <c r="D122" s="619"/>
      <c r="E122" s="619"/>
      <c r="F122" s="619"/>
      <c r="G122" s="619"/>
      <c r="H122" s="619"/>
      <c r="I122" s="619"/>
      <c r="J122" s="620">
        <v>7000020160008</v>
      </c>
      <c r="K122" s="621"/>
      <c r="L122" s="621"/>
      <c r="M122" s="621"/>
      <c r="N122" s="621"/>
      <c r="O122" s="621"/>
      <c r="P122" s="622" t="s">
        <v>614</v>
      </c>
      <c r="Q122" s="622"/>
      <c r="R122" s="622"/>
      <c r="S122" s="622"/>
      <c r="T122" s="622"/>
      <c r="U122" s="622"/>
      <c r="V122" s="622"/>
      <c r="W122" s="622"/>
      <c r="X122" s="622"/>
      <c r="Y122" s="623">
        <v>450</v>
      </c>
      <c r="Z122" s="624"/>
      <c r="AA122" s="624"/>
      <c r="AB122" s="625"/>
      <c r="AC122" s="626" t="s">
        <v>616</v>
      </c>
      <c r="AD122" s="627"/>
      <c r="AE122" s="627"/>
      <c r="AF122" s="627"/>
      <c r="AG122" s="627"/>
      <c r="AH122" s="640" t="s">
        <v>561</v>
      </c>
      <c r="AI122" s="641"/>
      <c r="AJ122" s="641"/>
      <c r="AK122" s="641"/>
      <c r="AL122" s="630" t="s">
        <v>561</v>
      </c>
      <c r="AM122" s="631"/>
      <c r="AN122" s="631"/>
      <c r="AO122" s="632"/>
      <c r="AP122" s="633" t="s">
        <v>561</v>
      </c>
      <c r="AQ122" s="633"/>
      <c r="AR122" s="633"/>
      <c r="AS122" s="633"/>
      <c r="AT122" s="633"/>
      <c r="AU122" s="633"/>
      <c r="AV122" s="633"/>
      <c r="AW122" s="633"/>
      <c r="AX122" s="633"/>
      <c r="AY122">
        <f>COUNTA($C$122)</f>
        <v>1</v>
      </c>
    </row>
    <row r="123" spans="1:51" ht="30" customHeight="1" x14ac:dyDescent="0.15">
      <c r="A123" s="617">
        <v>10</v>
      </c>
      <c r="B123" s="617">
        <v>1</v>
      </c>
      <c r="C123" s="618" t="s">
        <v>613</v>
      </c>
      <c r="D123" s="619"/>
      <c r="E123" s="619"/>
      <c r="F123" s="619"/>
      <c r="G123" s="619"/>
      <c r="H123" s="619"/>
      <c r="I123" s="619"/>
      <c r="J123" s="620">
        <v>7000020072087</v>
      </c>
      <c r="K123" s="621"/>
      <c r="L123" s="621"/>
      <c r="M123" s="621"/>
      <c r="N123" s="621"/>
      <c r="O123" s="621"/>
      <c r="P123" s="639" t="s">
        <v>615</v>
      </c>
      <c r="Q123" s="622"/>
      <c r="R123" s="622"/>
      <c r="S123" s="622"/>
      <c r="T123" s="622"/>
      <c r="U123" s="622"/>
      <c r="V123" s="622"/>
      <c r="W123" s="622"/>
      <c r="X123" s="622"/>
      <c r="Y123" s="623">
        <v>436</v>
      </c>
      <c r="Z123" s="624"/>
      <c r="AA123" s="624"/>
      <c r="AB123" s="625"/>
      <c r="AC123" s="626" t="s">
        <v>616</v>
      </c>
      <c r="AD123" s="627"/>
      <c r="AE123" s="627"/>
      <c r="AF123" s="627"/>
      <c r="AG123" s="627"/>
      <c r="AH123" s="640" t="s">
        <v>561</v>
      </c>
      <c r="AI123" s="641"/>
      <c r="AJ123" s="641"/>
      <c r="AK123" s="641"/>
      <c r="AL123" s="630" t="s">
        <v>561</v>
      </c>
      <c r="AM123" s="631"/>
      <c r="AN123" s="631"/>
      <c r="AO123" s="632"/>
      <c r="AP123" s="633" t="s">
        <v>561</v>
      </c>
      <c r="AQ123" s="633"/>
      <c r="AR123" s="633"/>
      <c r="AS123" s="633"/>
      <c r="AT123" s="633"/>
      <c r="AU123" s="633"/>
      <c r="AV123" s="633"/>
      <c r="AW123" s="633"/>
      <c r="AX123" s="633"/>
      <c r="AY123">
        <f>COUNTA($C$123)</f>
        <v>1</v>
      </c>
    </row>
  </sheetData>
  <sheetProtection formatRows="0"/>
  <dataConsolidate link="1"/>
  <mergeCells count="505">
    <mergeCell ref="P14:V14"/>
    <mergeCell ref="W14:AC14"/>
    <mergeCell ref="AD14:AJ14"/>
    <mergeCell ref="AK14:AQ14"/>
    <mergeCell ref="AH123:AK123"/>
    <mergeCell ref="AL123:AO123"/>
    <mergeCell ref="AP123:AX123"/>
    <mergeCell ref="A123:B123"/>
    <mergeCell ref="C123:I123"/>
    <mergeCell ref="J123:O123"/>
    <mergeCell ref="P123:X123"/>
    <mergeCell ref="Y123:AB123"/>
    <mergeCell ref="AC123:AG123"/>
    <mergeCell ref="AP121:AX121"/>
    <mergeCell ref="A122:B122"/>
    <mergeCell ref="C122:I122"/>
    <mergeCell ref="J122:O122"/>
    <mergeCell ref="P122:X122"/>
    <mergeCell ref="Y122:AB122"/>
    <mergeCell ref="AC122:AG122"/>
    <mergeCell ref="AH122:AK122"/>
    <mergeCell ref="AL122:AO122"/>
    <mergeCell ref="AP122:AX122"/>
    <mergeCell ref="AL120:AO120"/>
    <mergeCell ref="AP120:AX120"/>
    <mergeCell ref="A121:B121"/>
    <mergeCell ref="C121:I121"/>
    <mergeCell ref="J121:O121"/>
    <mergeCell ref="P121:X121"/>
    <mergeCell ref="Y121:AB121"/>
    <mergeCell ref="AC121:AG121"/>
    <mergeCell ref="AH121:AK121"/>
    <mergeCell ref="AL121:AO121"/>
    <mergeCell ref="AH119:AK119"/>
    <mergeCell ref="AL119:AO119"/>
    <mergeCell ref="AP119:AX119"/>
    <mergeCell ref="A120:B120"/>
    <mergeCell ref="C120:I120"/>
    <mergeCell ref="J120:O120"/>
    <mergeCell ref="P120:X120"/>
    <mergeCell ref="Y120:AB120"/>
    <mergeCell ref="AC120:AG120"/>
    <mergeCell ref="AH120:AK120"/>
    <mergeCell ref="A119:B119"/>
    <mergeCell ref="C119:I119"/>
    <mergeCell ref="J119:O119"/>
    <mergeCell ref="P119:X119"/>
    <mergeCell ref="Y119:AB119"/>
    <mergeCell ref="AC119:AG119"/>
    <mergeCell ref="AP117:AX117"/>
    <mergeCell ref="A118:B118"/>
    <mergeCell ref="C118:I118"/>
    <mergeCell ref="J118:O118"/>
    <mergeCell ref="P118:X118"/>
    <mergeCell ref="Y118:AB118"/>
    <mergeCell ref="AC118:AG118"/>
    <mergeCell ref="AH118:AK118"/>
    <mergeCell ref="AL118:AO118"/>
    <mergeCell ref="AP118:AX118"/>
    <mergeCell ref="AL116:AO116"/>
    <mergeCell ref="AP116:AX116"/>
    <mergeCell ref="A117:B117"/>
    <mergeCell ref="C117:I117"/>
    <mergeCell ref="J117:O117"/>
    <mergeCell ref="P117:X117"/>
    <mergeCell ref="Y117:AB117"/>
    <mergeCell ref="AC117:AG117"/>
    <mergeCell ref="AH117:AK117"/>
    <mergeCell ref="AL117:AO117"/>
    <mergeCell ref="AH115:AK115"/>
    <mergeCell ref="AL115:AO115"/>
    <mergeCell ref="AP115:AX115"/>
    <mergeCell ref="A116:B116"/>
    <mergeCell ref="C116:I116"/>
    <mergeCell ref="J116:O116"/>
    <mergeCell ref="P116:X116"/>
    <mergeCell ref="Y116:AB116"/>
    <mergeCell ref="AC116:AG116"/>
    <mergeCell ref="AH116:AK116"/>
    <mergeCell ref="A115:B115"/>
    <mergeCell ref="C115:I115"/>
    <mergeCell ref="J115:O115"/>
    <mergeCell ref="P115:X115"/>
    <mergeCell ref="Y115:AB115"/>
    <mergeCell ref="AC115:AG115"/>
    <mergeCell ref="AP113:AX113"/>
    <mergeCell ref="A114:B114"/>
    <mergeCell ref="C114:I114"/>
    <mergeCell ref="J114:O114"/>
    <mergeCell ref="P114:X114"/>
    <mergeCell ref="Y114:AB114"/>
    <mergeCell ref="AC114:AG114"/>
    <mergeCell ref="AH114:AK114"/>
    <mergeCell ref="AL114:AO114"/>
    <mergeCell ref="AP114:AX114"/>
    <mergeCell ref="A113:B113"/>
    <mergeCell ref="C113:I113"/>
    <mergeCell ref="J113:O113"/>
    <mergeCell ref="P113:X113"/>
    <mergeCell ref="Y113:AB113"/>
    <mergeCell ref="AC113:AG113"/>
    <mergeCell ref="AH113:AK113"/>
    <mergeCell ref="AL113:AO113"/>
    <mergeCell ref="G109:K109"/>
    <mergeCell ref="L109:X109"/>
    <mergeCell ref="Y109:AB109"/>
    <mergeCell ref="AC109:AG109"/>
    <mergeCell ref="AH109:AT109"/>
    <mergeCell ref="AU109:AX109"/>
    <mergeCell ref="AC107:AG107"/>
    <mergeCell ref="AH107:AT107"/>
    <mergeCell ref="AU107:AX107"/>
    <mergeCell ref="G108:K108"/>
    <mergeCell ref="L108:X108"/>
    <mergeCell ref="Y108:AB108"/>
    <mergeCell ref="AC108:AG108"/>
    <mergeCell ref="AH108:AT108"/>
    <mergeCell ref="AU108:AX108"/>
    <mergeCell ref="AQ86:AS86"/>
    <mergeCell ref="AT86:AU86"/>
    <mergeCell ref="AV86:AW86"/>
    <mergeCell ref="A87:F105"/>
    <mergeCell ref="A106:F109"/>
    <mergeCell ref="G106:AB106"/>
    <mergeCell ref="AC106:AX106"/>
    <mergeCell ref="G107:K107"/>
    <mergeCell ref="L107:X107"/>
    <mergeCell ref="Y107:AB107"/>
    <mergeCell ref="AC86:AD86"/>
    <mergeCell ref="AE86:AG86"/>
    <mergeCell ref="AH86:AI86"/>
    <mergeCell ref="AJ86:AL86"/>
    <mergeCell ref="AM86:AN86"/>
    <mergeCell ref="AO86:AP86"/>
    <mergeCell ref="O86:P86"/>
    <mergeCell ref="Q86:R86"/>
    <mergeCell ref="S86:U86"/>
    <mergeCell ref="V86:W86"/>
    <mergeCell ref="X86:Z86"/>
    <mergeCell ref="AA86:AB86"/>
    <mergeCell ref="AJ85:AK85"/>
    <mergeCell ref="AM85:AN85"/>
    <mergeCell ref="AO85:AP85"/>
    <mergeCell ref="AR85:AS85"/>
    <mergeCell ref="AU85:AV85"/>
    <mergeCell ref="A86:D86"/>
    <mergeCell ref="E86:F86"/>
    <mergeCell ref="G86:I86"/>
    <mergeCell ref="J86:K86"/>
    <mergeCell ref="L86:N86"/>
    <mergeCell ref="Q85:S85"/>
    <mergeCell ref="U85:V85"/>
    <mergeCell ref="X85:Y85"/>
    <mergeCell ref="AA85:AB85"/>
    <mergeCell ref="AC85:AE85"/>
    <mergeCell ref="AG85:AH85"/>
    <mergeCell ref="AJ84:AK84"/>
    <mergeCell ref="AM84:AN84"/>
    <mergeCell ref="AO84:AP84"/>
    <mergeCell ref="AR84:AS84"/>
    <mergeCell ref="AU84:AV84"/>
    <mergeCell ref="A85:D85"/>
    <mergeCell ref="E85:G85"/>
    <mergeCell ref="I85:J85"/>
    <mergeCell ref="L85:M85"/>
    <mergeCell ref="O85:P85"/>
    <mergeCell ref="Q84:S84"/>
    <mergeCell ref="U84:V84"/>
    <mergeCell ref="X84:Y84"/>
    <mergeCell ref="AA84:AB84"/>
    <mergeCell ref="AC84:AE84"/>
    <mergeCell ref="AG84:AH84"/>
    <mergeCell ref="A83:D83"/>
    <mergeCell ref="E83:P83"/>
    <mergeCell ref="Q83:AB83"/>
    <mergeCell ref="AC83:AN83"/>
    <mergeCell ref="AO83:AX83"/>
    <mergeCell ref="A84:D84"/>
    <mergeCell ref="E84:G84"/>
    <mergeCell ref="I84:J84"/>
    <mergeCell ref="L84:M84"/>
    <mergeCell ref="O84:P84"/>
    <mergeCell ref="A81:D81"/>
    <mergeCell ref="E81:P81"/>
    <mergeCell ref="Q81:AB81"/>
    <mergeCell ref="AC81:AN81"/>
    <mergeCell ref="AO81:AX81"/>
    <mergeCell ref="A82:D82"/>
    <mergeCell ref="E82:P82"/>
    <mergeCell ref="Q82:AB82"/>
    <mergeCell ref="AC82:AN82"/>
    <mergeCell ref="AO82:AX82"/>
    <mergeCell ref="A79:D79"/>
    <mergeCell ref="E79:P79"/>
    <mergeCell ref="Q79:AB79"/>
    <mergeCell ref="AC79:AN79"/>
    <mergeCell ref="AO79:AX79"/>
    <mergeCell ref="A80:D80"/>
    <mergeCell ref="E80:P80"/>
    <mergeCell ref="Q80:AB80"/>
    <mergeCell ref="AC80:AN80"/>
    <mergeCell ref="AO80:AX80"/>
    <mergeCell ref="A77:D77"/>
    <mergeCell ref="E77:P77"/>
    <mergeCell ref="Q77:AB77"/>
    <mergeCell ref="AC77:AN77"/>
    <mergeCell ref="AO77:AX77"/>
    <mergeCell ref="A78:D78"/>
    <mergeCell ref="E78:P78"/>
    <mergeCell ref="Q78:AB78"/>
    <mergeCell ref="AC78:AN78"/>
    <mergeCell ref="AO78:AX78"/>
    <mergeCell ref="A73:AX73"/>
    <mergeCell ref="A74:AX74"/>
    <mergeCell ref="A75:AX75"/>
    <mergeCell ref="A76:D76"/>
    <mergeCell ref="E76:P76"/>
    <mergeCell ref="Q76:AB76"/>
    <mergeCell ref="AC76:AN76"/>
    <mergeCell ref="AO76:AX76"/>
    <mergeCell ref="C69:AC69"/>
    <mergeCell ref="AD69:AF69"/>
    <mergeCell ref="AG69:AX69"/>
    <mergeCell ref="A70:B72"/>
    <mergeCell ref="C70:AC70"/>
    <mergeCell ref="AD70:AF70"/>
    <mergeCell ref="AG70:AX72"/>
    <mergeCell ref="C71:N71"/>
    <mergeCell ref="O71:AF71"/>
    <mergeCell ref="C72:D72"/>
    <mergeCell ref="A66:B69"/>
    <mergeCell ref="C66:AC66"/>
    <mergeCell ref="AD66:AF66"/>
    <mergeCell ref="AG66:AX66"/>
    <mergeCell ref="C67:AC67"/>
    <mergeCell ref="AD67:AF67"/>
    <mergeCell ref="AG67:AX67"/>
    <mergeCell ref="C68:AC68"/>
    <mergeCell ref="AD68:AF68"/>
    <mergeCell ref="AG68:AX68"/>
    <mergeCell ref="C62:AC62"/>
    <mergeCell ref="AD62:AF62"/>
    <mergeCell ref="AG62:AX62"/>
    <mergeCell ref="C63:AC63"/>
    <mergeCell ref="AD63:AF63"/>
    <mergeCell ref="AG63:AX63"/>
    <mergeCell ref="C60:AC60"/>
    <mergeCell ref="AD60:AF60"/>
    <mergeCell ref="AG60:AX60"/>
    <mergeCell ref="C61:AC61"/>
    <mergeCell ref="AD61:AF61"/>
    <mergeCell ref="AG61:AX61"/>
    <mergeCell ref="E72:G72"/>
    <mergeCell ref="H72:I72"/>
    <mergeCell ref="J72:L72"/>
    <mergeCell ref="M72:N72"/>
    <mergeCell ref="O72:AF72"/>
    <mergeCell ref="AD57:AF57"/>
    <mergeCell ref="E58:AC58"/>
    <mergeCell ref="AD58:AF58"/>
    <mergeCell ref="C59:AC59"/>
    <mergeCell ref="AD59:AF59"/>
    <mergeCell ref="AG59:AX59"/>
    <mergeCell ref="AG54:AX54"/>
    <mergeCell ref="C55:AC55"/>
    <mergeCell ref="AD55:AF55"/>
    <mergeCell ref="AG55:AX55"/>
    <mergeCell ref="A56:B65"/>
    <mergeCell ref="C56:AC56"/>
    <mergeCell ref="AD56:AF56"/>
    <mergeCell ref="AG56:AX58"/>
    <mergeCell ref="C57:D58"/>
    <mergeCell ref="E57:AC57"/>
    <mergeCell ref="A51:AX51"/>
    <mergeCell ref="C52:AC52"/>
    <mergeCell ref="AD52:AF52"/>
    <mergeCell ref="AG52:AX52"/>
    <mergeCell ref="A53:B55"/>
    <mergeCell ref="C53:AC53"/>
    <mergeCell ref="AD53:AF53"/>
    <mergeCell ref="AG53:AX53"/>
    <mergeCell ref="C54:AC54"/>
    <mergeCell ref="AD54:AF54"/>
    <mergeCell ref="C64:AC64"/>
    <mergeCell ref="AD64:AF64"/>
    <mergeCell ref="AG64:AX64"/>
    <mergeCell ref="C65:AC65"/>
    <mergeCell ref="AD65:AF65"/>
    <mergeCell ref="AG65:AX65"/>
    <mergeCell ref="C48:D50"/>
    <mergeCell ref="E48:F50"/>
    <mergeCell ref="G48:I48"/>
    <mergeCell ref="J48:T48"/>
    <mergeCell ref="U48:AX48"/>
    <mergeCell ref="G49:T49"/>
    <mergeCell ref="U49:AX49"/>
    <mergeCell ref="G50:T50"/>
    <mergeCell ref="U50:AX50"/>
    <mergeCell ref="A45:B50"/>
    <mergeCell ref="C45:D47"/>
    <mergeCell ref="E45:F45"/>
    <mergeCell ref="G45:AX45"/>
    <mergeCell ref="E46:F47"/>
    <mergeCell ref="G46:V47"/>
    <mergeCell ref="W46:AA46"/>
    <mergeCell ref="AB46:AX46"/>
    <mergeCell ref="W47:AA47"/>
    <mergeCell ref="AB47:AX47"/>
    <mergeCell ref="A43:F44"/>
    <mergeCell ref="G43:AX44"/>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35:F37"/>
    <mergeCell ref="G35:X35"/>
    <mergeCell ref="Y35:AA35"/>
    <mergeCell ref="AB35:AD35"/>
    <mergeCell ref="AE35:AH35"/>
    <mergeCell ref="AI35:AL35"/>
    <mergeCell ref="AM35:AP35"/>
    <mergeCell ref="AQ35:AX35"/>
    <mergeCell ref="G36:X37"/>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32:AL32"/>
    <mergeCell ref="AM32:AP32"/>
    <mergeCell ref="AQ32:AT32"/>
    <mergeCell ref="AU32:AX32"/>
    <mergeCell ref="G33:O34"/>
    <mergeCell ref="P33:X34"/>
    <mergeCell ref="Y33:AA33"/>
    <mergeCell ref="AB33:AD33"/>
    <mergeCell ref="AE33:AH33"/>
    <mergeCell ref="Y37:AA37"/>
    <mergeCell ref="AB37:AD37"/>
    <mergeCell ref="AE37:AH37"/>
    <mergeCell ref="AI37:AL37"/>
    <mergeCell ref="AM37:AP37"/>
    <mergeCell ref="AQ37:AX37"/>
    <mergeCell ref="Y36:AA36"/>
    <mergeCell ref="AB36:AD36"/>
    <mergeCell ref="AE36:AH36"/>
    <mergeCell ref="AI36:AL36"/>
    <mergeCell ref="AM36:AP36"/>
    <mergeCell ref="AQ36:AX36"/>
    <mergeCell ref="AU34:AX34"/>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6"/>
  <conditionalFormatting sqref="P15:AQ15 P30:V30 W24">
    <cfRule type="expression" dxfId="801" priority="811">
      <formula>IF(RIGHT(TEXT(P15,"0.#"),1)=".",FALSE,TRUE)</formula>
    </cfRule>
    <cfRule type="expression" dxfId="800" priority="812">
      <formula>IF(RIGHT(TEXT(P15,"0.#"),1)=".",TRUE,FALSE)</formula>
    </cfRule>
  </conditionalFormatting>
  <conditionalFormatting sqref="P19:AQ19">
    <cfRule type="expression" dxfId="799" priority="809">
      <formula>IF(RIGHT(TEXT(P19,"0.#"),1)=".",FALSE,TRUE)</formula>
    </cfRule>
    <cfRule type="expression" dxfId="798" priority="810">
      <formula>IF(RIGHT(TEXT(P19,"0.#"),1)=".",TRUE,FALSE)</formula>
    </cfRule>
  </conditionalFormatting>
  <conditionalFormatting sqref="Y109">
    <cfRule type="expression" dxfId="795" priority="805">
      <formula>IF(RIGHT(TEXT(Y109,"0.#"),1)=".",FALSE,TRUE)</formula>
    </cfRule>
    <cfRule type="expression" dxfId="794" priority="806">
      <formula>IF(RIGHT(TEXT(Y109,"0.#"),1)=".",TRUE,FALSE)</formula>
    </cfRule>
  </conditionalFormatting>
  <conditionalFormatting sqref="P16:AQ18 P13:AQ14">
    <cfRule type="expression" dxfId="791" priority="803">
      <formula>IF(RIGHT(TEXT(P13,"0.#"),1)=".",FALSE,TRUE)</formula>
    </cfRule>
    <cfRule type="expression" dxfId="790" priority="804">
      <formula>IF(RIGHT(TEXT(P13,"0.#"),1)=".",TRUE,FALSE)</formula>
    </cfRule>
  </conditionalFormatting>
  <conditionalFormatting sqref="P20:AJ20">
    <cfRule type="expression" dxfId="789" priority="801">
      <formula>IF(RIGHT(TEXT(P20,"0.#"),1)=".",FALSE,TRUE)</formula>
    </cfRule>
    <cfRule type="expression" dxfId="788" priority="802">
      <formula>IF(RIGHT(TEXT(P20,"0.#"),1)=".",TRUE,FALSE)</formula>
    </cfRule>
  </conditionalFormatting>
  <conditionalFormatting sqref="AE33 AQ33">
    <cfRule type="expression" dxfId="787" priority="799">
      <formula>IF(RIGHT(TEXT(AE33,"0.#"),1)=".",FALSE,TRUE)</formula>
    </cfRule>
    <cfRule type="expression" dxfId="786" priority="800">
      <formula>IF(RIGHT(TEXT(AE33,"0.#"),1)=".",TRUE,FALSE)</formula>
    </cfRule>
  </conditionalFormatting>
  <conditionalFormatting sqref="Y108">
    <cfRule type="expression" dxfId="785" priority="797">
      <formula>IF(RIGHT(TEXT(Y108,"0.#"),1)=".",FALSE,TRUE)</formula>
    </cfRule>
    <cfRule type="expression" dxfId="784" priority="798">
      <formula>IF(RIGHT(TEXT(Y108,"0.#"),1)=".",TRUE,FALSE)</formula>
    </cfRule>
  </conditionalFormatting>
  <conditionalFormatting sqref="AU109">
    <cfRule type="expression" dxfId="781" priority="793">
      <formula>IF(RIGHT(TEXT(AU109,"0.#"),1)=".",FALSE,TRUE)</formula>
    </cfRule>
    <cfRule type="expression" dxfId="780" priority="794">
      <formula>IF(RIGHT(TEXT(AU109,"0.#"),1)=".",TRUE,FALSE)</formula>
    </cfRule>
  </conditionalFormatting>
  <conditionalFormatting sqref="AI33">
    <cfRule type="expression" dxfId="767" priority="777">
      <formula>IF(RIGHT(TEXT(AI33,"0.#"),1)=".",FALSE,TRUE)</formula>
    </cfRule>
    <cfRule type="expression" dxfId="766" priority="778">
      <formula>IF(RIGHT(TEXT(AI33,"0.#"),1)=".",TRUE,FALSE)</formula>
    </cfRule>
  </conditionalFormatting>
  <conditionalFormatting sqref="AM33">
    <cfRule type="expression" dxfId="765" priority="775">
      <formula>IF(RIGHT(TEXT(AM33,"0.#"),1)=".",FALSE,TRUE)</formula>
    </cfRule>
    <cfRule type="expression" dxfId="764" priority="776">
      <formula>IF(RIGHT(TEXT(AM33,"0.#"),1)=".",TRUE,FALSE)</formula>
    </cfRule>
  </conditionalFormatting>
  <conditionalFormatting sqref="AE34">
    <cfRule type="expression" dxfId="763" priority="773">
      <formula>IF(RIGHT(TEXT(AE34,"0.#"),1)=".",FALSE,TRUE)</formula>
    </cfRule>
    <cfRule type="expression" dxfId="762" priority="774">
      <formula>IF(RIGHT(TEXT(AE34,"0.#"),1)=".",TRUE,FALSE)</formula>
    </cfRule>
  </conditionalFormatting>
  <conditionalFormatting sqref="AI34">
    <cfRule type="expression" dxfId="761" priority="771">
      <formula>IF(RIGHT(TEXT(AI34,"0.#"),1)=".",FALSE,TRUE)</formula>
    </cfRule>
    <cfRule type="expression" dxfId="760" priority="772">
      <formula>IF(RIGHT(TEXT(AI34,"0.#"),1)=".",TRUE,FALSE)</formula>
    </cfRule>
  </conditionalFormatting>
  <conditionalFormatting sqref="AM34">
    <cfRule type="expression" dxfId="759" priority="769">
      <formula>IF(RIGHT(TEXT(AM34,"0.#"),1)=".",FALSE,TRUE)</formula>
    </cfRule>
    <cfRule type="expression" dxfId="758" priority="770">
      <formula>IF(RIGHT(TEXT(AM34,"0.#"),1)=".",TRUE,FALSE)</formula>
    </cfRule>
  </conditionalFormatting>
  <conditionalFormatting sqref="AQ34">
    <cfRule type="expression" dxfId="757" priority="767">
      <formula>IF(RIGHT(TEXT(AQ34,"0.#"),1)=".",FALSE,TRUE)</formula>
    </cfRule>
    <cfRule type="expression" dxfId="756" priority="768">
      <formula>IF(RIGHT(TEXT(AQ34,"0.#"),1)=".",TRUE,FALSE)</formula>
    </cfRule>
  </conditionalFormatting>
  <conditionalFormatting sqref="AL116:AO123">
    <cfRule type="expression" dxfId="737" priority="745">
      <formula>IF(AND(AL116&gt;=0, RIGHT(TEXT(AL116,"0.#"),1)&lt;&gt;"."),TRUE,FALSE)</formula>
    </cfRule>
    <cfRule type="expression" dxfId="736" priority="746">
      <formula>IF(AND(AL116&gt;=0, RIGHT(TEXT(AL116,"0.#"),1)="."),TRUE,FALSE)</formula>
    </cfRule>
    <cfRule type="expression" dxfId="735" priority="747">
      <formula>IF(AND(AL116&lt;0, RIGHT(TEXT(AL116,"0.#"),1)&lt;&gt;"."),TRUE,FALSE)</formula>
    </cfRule>
    <cfRule type="expression" dxfId="734" priority="748">
      <formula>IF(AND(AL116&lt;0, RIGHT(TEXT(AL116,"0.#"),1)="."),TRUE,FALSE)</formula>
    </cfRule>
  </conditionalFormatting>
  <conditionalFormatting sqref="Y116:Y123">
    <cfRule type="expression" dxfId="729" priority="739">
      <formula>IF(RIGHT(TEXT(Y116,"0.#"),1)=".",FALSE,TRUE)</formula>
    </cfRule>
    <cfRule type="expression" dxfId="728" priority="740">
      <formula>IF(RIGHT(TEXT(Y116,"0.#"),1)=".",TRUE,FALSE)</formula>
    </cfRule>
  </conditionalFormatting>
  <conditionalFormatting sqref="AL115:AO115">
    <cfRule type="expression" dxfId="721" priority="729">
      <formula>IF(AND(AL115&gt;=0, RIGHT(TEXT(AL115,"0.#"),1)&lt;&gt;"."),TRUE,FALSE)</formula>
    </cfRule>
    <cfRule type="expression" dxfId="720" priority="730">
      <formula>IF(AND(AL115&gt;=0, RIGHT(TEXT(AL115,"0.#"),1)="."),TRUE,FALSE)</formula>
    </cfRule>
    <cfRule type="expression" dxfId="719" priority="731">
      <formula>IF(AND(AL115&lt;0, RIGHT(TEXT(AL115,"0.#"),1)&lt;&gt;"."),TRUE,FALSE)</formula>
    </cfRule>
    <cfRule type="expression" dxfId="718" priority="732">
      <formula>IF(AND(AL115&lt;0, RIGHT(TEXT(AL115,"0.#"),1)="."),TRUE,FALSE)</formula>
    </cfRule>
  </conditionalFormatting>
  <conditionalFormatting sqref="Y114:Y115">
    <cfRule type="expression" dxfId="717" priority="727">
      <formula>IF(RIGHT(TEXT(Y114,"0.#"),1)=".",FALSE,TRUE)</formula>
    </cfRule>
    <cfRule type="expression" dxfId="716" priority="728">
      <formula>IF(RIGHT(TEXT(Y114,"0.#"),1)=".",TRUE,FALSE)</formula>
    </cfRule>
  </conditionalFormatting>
  <conditionalFormatting sqref="P24">
    <cfRule type="expression" dxfId="697" priority="719">
      <formula>IF(RIGHT(TEXT(P24,"0.#"),1)=".",FALSE,TRUE)</formula>
    </cfRule>
    <cfRule type="expression" dxfId="696" priority="720">
      <formula>IF(RIGHT(TEXT(P24,"0.#"),1)=".",TRUE,FALSE)</formula>
    </cfRule>
  </conditionalFormatting>
  <conditionalFormatting sqref="P25:P28">
    <cfRule type="expression" dxfId="695" priority="717">
      <formula>IF(RIGHT(TEXT(P25,"0.#"),1)=".",FALSE,TRUE)</formula>
    </cfRule>
    <cfRule type="expression" dxfId="694" priority="718">
      <formula>IF(RIGHT(TEXT(P25,"0.#"),1)=".",TRUE,FALSE)</formula>
    </cfRule>
  </conditionalFormatting>
  <conditionalFormatting sqref="P29">
    <cfRule type="expression" dxfId="693" priority="715">
      <formula>IF(RIGHT(TEXT(P29,"0.#"),1)=".",FALSE,TRUE)</formula>
    </cfRule>
    <cfRule type="expression" dxfId="692" priority="716">
      <formula>IF(RIGHT(TEXT(P29,"0.#"),1)=".",TRUE,FALSE)</formula>
    </cfRule>
  </conditionalFormatting>
  <conditionalFormatting sqref="AU34">
    <cfRule type="expression" dxfId="581" priority="583">
      <formula>IF(RIGHT(TEXT(AU34,"0.#"),1)=".",FALSE,TRUE)</formula>
    </cfRule>
    <cfRule type="expression" dxfId="580" priority="584">
      <formula>IF(RIGHT(TEXT(AU34,"0.#"),1)=".",TRUE,FALSE)</formula>
    </cfRule>
  </conditionalFormatting>
  <conditionalFormatting sqref="AU33">
    <cfRule type="expression" dxfId="579" priority="585">
      <formula>IF(RIGHT(TEXT(AU33,"0.#"),1)=".",FALSE,TRUE)</formula>
    </cfRule>
    <cfRule type="expression" dxfId="578" priority="586">
      <formula>IF(RIGHT(TEXT(AU33,"0.#"),1)=".",TRUE,FALSE)</formula>
    </cfRule>
  </conditionalFormatting>
  <conditionalFormatting sqref="AM42">
    <cfRule type="expression" dxfId="577" priority="563">
      <formula>IF(RIGHT(TEXT(AM42,"0.#"),1)=".",FALSE,TRUE)</formula>
    </cfRule>
    <cfRule type="expression" dxfId="576" priority="564">
      <formula>IF(RIGHT(TEXT(AM42,"0.#"),1)=".",TRUE,FALSE)</formula>
    </cfRule>
  </conditionalFormatting>
  <conditionalFormatting sqref="AM41">
    <cfRule type="expression" dxfId="575" priority="565">
      <formula>IF(RIGHT(TEXT(AM41,"0.#"),1)=".",FALSE,TRUE)</formula>
    </cfRule>
    <cfRule type="expression" dxfId="574" priority="566">
      <formula>IF(RIGHT(TEXT(AM41,"0.#"),1)=".",TRUE,FALSE)</formula>
    </cfRule>
  </conditionalFormatting>
  <conditionalFormatting sqref="AE40">
    <cfRule type="expression" dxfId="573" priority="579">
      <formula>IF(RIGHT(TEXT(AE40,"0.#"),1)=".",FALSE,TRUE)</formula>
    </cfRule>
    <cfRule type="expression" dxfId="572" priority="580">
      <formula>IF(RIGHT(TEXT(AE40,"0.#"),1)=".",TRUE,FALSE)</formula>
    </cfRule>
  </conditionalFormatting>
  <conditionalFormatting sqref="AQ40:AQ42">
    <cfRule type="expression" dxfId="571" priority="561">
      <formula>IF(RIGHT(TEXT(AQ40,"0.#"),1)=".",FALSE,TRUE)</formula>
    </cfRule>
    <cfRule type="expression" dxfId="570" priority="562">
      <formula>IF(RIGHT(TEXT(AQ40,"0.#"),1)=".",TRUE,FALSE)</formula>
    </cfRule>
  </conditionalFormatting>
  <conditionalFormatting sqref="AU40:AU42">
    <cfRule type="expression" dxfId="569" priority="559">
      <formula>IF(RIGHT(TEXT(AU40,"0.#"),1)=".",FALSE,TRUE)</formula>
    </cfRule>
    <cfRule type="expression" dxfId="568" priority="560">
      <formula>IF(RIGHT(TEXT(AU40,"0.#"),1)=".",TRUE,FALSE)</formula>
    </cfRule>
  </conditionalFormatting>
  <conditionalFormatting sqref="AI42">
    <cfRule type="expression" dxfId="567" priority="573">
      <formula>IF(RIGHT(TEXT(AI42,"0.#"),1)=".",FALSE,TRUE)</formula>
    </cfRule>
    <cfRule type="expression" dxfId="566" priority="574">
      <formula>IF(RIGHT(TEXT(AI42,"0.#"),1)=".",TRUE,FALSE)</formula>
    </cfRule>
  </conditionalFormatting>
  <conditionalFormatting sqref="AE41">
    <cfRule type="expression" dxfId="565" priority="577">
      <formula>IF(RIGHT(TEXT(AE41,"0.#"),1)=".",FALSE,TRUE)</formula>
    </cfRule>
    <cfRule type="expression" dxfId="564" priority="578">
      <formula>IF(RIGHT(TEXT(AE41,"0.#"),1)=".",TRUE,FALSE)</formula>
    </cfRule>
  </conditionalFormatting>
  <conditionalFormatting sqref="AE42">
    <cfRule type="expression" dxfId="563" priority="575">
      <formula>IF(RIGHT(TEXT(AE42,"0.#"),1)=".",FALSE,TRUE)</formula>
    </cfRule>
    <cfRule type="expression" dxfId="562" priority="576">
      <formula>IF(RIGHT(TEXT(AE42,"0.#"),1)=".",TRUE,FALSE)</formula>
    </cfRule>
  </conditionalFormatting>
  <conditionalFormatting sqref="AM40">
    <cfRule type="expression" dxfId="561" priority="567">
      <formula>IF(RIGHT(TEXT(AM40,"0.#"),1)=".",FALSE,TRUE)</formula>
    </cfRule>
    <cfRule type="expression" dxfId="560" priority="568">
      <formula>IF(RIGHT(TEXT(AM40,"0.#"),1)=".",TRUE,FALSE)</formula>
    </cfRule>
  </conditionalFormatting>
  <conditionalFormatting sqref="AI40">
    <cfRule type="expression" dxfId="559" priority="569">
      <formula>IF(RIGHT(TEXT(AI40,"0.#"),1)=".",FALSE,TRUE)</formula>
    </cfRule>
    <cfRule type="expression" dxfId="558" priority="570">
      <formula>IF(RIGHT(TEXT(AI40,"0.#"),1)=".",TRUE,FALSE)</formula>
    </cfRule>
  </conditionalFormatting>
  <conditionalFormatting sqref="AI41">
    <cfRule type="expression" dxfId="557" priority="571">
      <formula>IF(RIGHT(TEXT(AI41,"0.#"),1)=".",FALSE,TRUE)</formula>
    </cfRule>
    <cfRule type="expression" dxfId="556" priority="572">
      <formula>IF(RIGHT(TEXT(AI41,"0.#"),1)=".",TRUE,FALSE)</formula>
    </cfRule>
  </conditionalFormatting>
  <conditionalFormatting sqref="AM36">
    <cfRule type="expression" dxfId="507" priority="505">
      <formula>IF(RIGHT(TEXT(AM36,"0.#"),1)=".",FALSE,TRUE)</formula>
    </cfRule>
    <cfRule type="expression" dxfId="506" priority="506">
      <formula>IF(RIGHT(TEXT(AM36,"0.#"),1)=".",TRUE,FALSE)</formula>
    </cfRule>
  </conditionalFormatting>
  <conditionalFormatting sqref="AE37 AM37">
    <cfRule type="expression" dxfId="505" priority="503">
      <formula>IF(RIGHT(TEXT(AE37,"0.#"),1)=".",FALSE,TRUE)</formula>
    </cfRule>
    <cfRule type="expression" dxfId="504" priority="504">
      <formula>IF(RIGHT(TEXT(AE37,"0.#"),1)=".",TRUE,FALSE)</formula>
    </cfRule>
  </conditionalFormatting>
  <conditionalFormatting sqref="AI37">
    <cfRule type="expression" dxfId="503" priority="501">
      <formula>IF(RIGHT(TEXT(AI37,"0.#"),1)=".",FALSE,TRUE)</formula>
    </cfRule>
    <cfRule type="expression" dxfId="502" priority="502">
      <formula>IF(RIGHT(TEXT(AI37,"0.#"),1)=".",TRUE,FALSE)</formula>
    </cfRule>
  </conditionalFormatting>
  <conditionalFormatting sqref="AQ37">
    <cfRule type="expression" dxfId="501" priority="499">
      <formula>IF(RIGHT(TEXT(AQ37,"0.#"),1)=".",FALSE,TRUE)</formula>
    </cfRule>
    <cfRule type="expression" dxfId="500" priority="500">
      <formula>IF(RIGHT(TEXT(AQ37,"0.#"),1)=".",TRUE,FALSE)</formula>
    </cfRule>
  </conditionalFormatting>
  <conditionalFormatting sqref="AE36 AQ36">
    <cfRule type="expression" dxfId="499" priority="509">
      <formula>IF(RIGHT(TEXT(AE36,"0.#"),1)=".",FALSE,TRUE)</formula>
    </cfRule>
    <cfRule type="expression" dxfId="498" priority="510">
      <formula>IF(RIGHT(TEXT(AE36,"0.#"),1)=".",TRUE,FALSE)</formula>
    </cfRule>
  </conditionalFormatting>
  <conditionalFormatting sqref="AI36">
    <cfRule type="expression" dxfId="497" priority="507">
      <formula>IF(RIGHT(TEXT(AI36,"0.#"),1)=".",FALSE,TRUE)</formula>
    </cfRule>
    <cfRule type="expression" dxfId="496" priority="508">
      <formula>IF(RIGHT(TEXT(AI36,"0.#"),1)=".",TRUE,FALSE)</formula>
    </cfRule>
  </conditionalFormatting>
  <conditionalFormatting sqref="AU108">
    <cfRule type="expression" dxfId="5" priority="5">
      <formula>IF(RIGHT(TEXT(AU108,"0.#"),1)=".",FALSE,TRUE)</formula>
    </cfRule>
    <cfRule type="expression" dxfId="4" priority="6">
      <formula>IF(RIGHT(TEXT(AU108,"0.#"),1)=".",TRUE,FALSE)</formula>
    </cfRule>
  </conditionalFormatting>
  <conditionalFormatting sqref="AL114:AO114">
    <cfRule type="expression" dxfId="3" priority="1">
      <formula>IF(AND(AL114&gt;=0, RIGHT(TEXT(AL114,"0.#"),1)&lt;&gt;"."),TRUE,FALSE)</formula>
    </cfRule>
    <cfRule type="expression" dxfId="2" priority="2">
      <formula>IF(AND(AL114&gt;=0, RIGHT(TEXT(AL114,"0.#"),1)="."),TRUE,FALSE)</formula>
    </cfRule>
    <cfRule type="expression" dxfId="1" priority="3">
      <formula>IF(AND(AL114&lt;0, RIGHT(TEXT(AL114,"0.#"),1)&lt;&gt;"."),TRUE,FALSE)</formula>
    </cfRule>
    <cfRule type="expression" dxfId="0" priority="4">
      <formula>IF(AND(AL114&lt;0, RIGHT(TEXT(AL114,"0.#"),1)="."),TRUE,FALSE)</formula>
    </cfRule>
  </conditionalFormatting>
  <dataValidations count="14">
    <dataValidation type="custom" allowBlank="1" showInputMessage="1" showErrorMessage="1" errorTitle="法人番号チェック" error="法人番号は13桁の数字で入力してください。" sqref="J114:O123">
      <formula1>OR(J114="-",AND(LEN(J114)=13,IFERROR(SEARCH("-",J114),"")="",IFERROR(SEARCH(".",J114),"")="",ISNUMBER(J114)))</formula1>
    </dataValidation>
    <dataValidation type="list" allowBlank="1" showInputMessage="1" showErrorMessage="1" sqref="Q86:R86 AO86:AP86 AC86:AD86">
      <formula1>#REF!</formula1>
    </dataValidation>
    <dataValidation type="custom" imeMode="disabled" allowBlank="1" showInputMessage="1" showErrorMessage="1" sqref="AY24 P13:AQ19 P20:AJ20 Y108:AB108 AU108:AX108 Y114:AB123 AL114:AO123 AQ39:AR39 AU39:AX39 AE40:AX42 AE33:AX34 AE36:AX36 P24:V30 W24">
      <formula1>OR(ISNUMBER(P13), P13="-")</formula1>
    </dataValidation>
    <dataValidation type="list" allowBlank="1" showInputMessage="1" showErrorMessage="1" sqref="H72:I72">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3:AF56 AD59:AD70 AE59:AF63 AE65:AF70">
      <formula1>"○,△,×,‐"</formula1>
    </dataValidation>
    <dataValidation type="list" allowBlank="1" showInputMessage="1" showErrorMessage="1" error="プルダウンリストから選択してください。" sqref="AD57:AF58">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4:AK123">
      <formula1>OR(AND(MOD(IF(ISNUMBER(AH114), AH114, 0.5),1)=0, 0&lt;=AH114), AH114="-")</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4:AK85 X84:Y85 AJ86 L84:L86 M84:M85 X86 AU84:AV85 J72">
      <formula1>0</formula1>
      <formula2>9999</formula2>
    </dataValidation>
    <dataValidation type="whole" allowBlank="1" showInputMessage="1" showErrorMessage="1" sqref="O84:P85 AX84:AX86 AA84:AB85 AM84:AN85">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7" max="49" man="1"/>
    <brk id="65" max="49" man="1"/>
    <brk id="86"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S86:U86 AJ2:AM2 E72:G72 AE86:AG86 G86:I86 AQ86:AS86</xm:sqref>
        </x14:dataValidation>
        <x14:dataValidation type="list" allowBlank="1" showInputMessage="1" showErrorMessage="1">
          <x14:formula1>
            <xm:f>入力規則等!$U$49</xm:f>
          </x14:formula1>
          <xm:sqref>C72:D72</xm:sqref>
        </x14:dataValidation>
        <x14:dataValidation type="list" allowBlank="1" showInputMessage="1" showErrorMessage="1">
          <x14:formula1>
            <xm:f>入力規則等!$U$56:$U$58</xm:f>
          </x14:formula1>
          <xm:sqref>J86:K86 AT86:AU86 AH86:AI86 V86:W86</xm:sqref>
        </x14:dataValidation>
        <x14:dataValidation type="list" allowBlank="1" showInputMessage="1" showErrorMessage="1">
          <x14:formula1>
            <xm:f>入力規則等!$U$48</xm:f>
          </x14:formula1>
          <xm:sqref>E86:F86</xm:sqref>
        </x14:dataValidation>
        <x14:dataValidation type="list" allowBlank="1" showInputMessage="1" showErrorMessage="1">
          <x14:formula1>
            <xm:f>入力規則等!$W$2:$W$24</xm:f>
          </x14:formula1>
          <xm:sqref>AO84:AP85 Q84:S85 AC84:AE85 E84:G85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J48:T48</xm:sqref>
        </x14:dataValidation>
        <x14:dataValidation type="list" allowBlank="1" showInputMessage="1" showErrorMessage="1">
          <x14:formula1>
            <xm:f>入力規則等!$AG$2:$AG$13</xm:f>
          </x14:formula1>
          <xm:sqref>AC114:AG123</xm:sqref>
        </x14:dataValidation>
        <x14:dataValidation type="list" allowBlank="1" showInputMessage="1" showErrorMessage="1">
          <x14:formula1>
            <xm:f>入力規則等!$U$40:$U$42</xm:f>
          </x14:formula1>
          <xm:sqref>AG84:AH84 U84:V84 I84:J84 AR84:AS84</xm:sqref>
        </x14:dataValidation>
        <x14:dataValidation type="list" allowBlank="1" showInputMessage="1" showErrorMessage="1">
          <x14:formula1>
            <xm:f>入力規則等!$U$7:$U$9</xm:f>
          </x14:formula1>
          <xm:sqref>U85:V85 I85:J85 AG85:AH85 AR85:AS85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875"/>
    <col min="13" max="13" width="12" style="9" hidden="1" customWidth="1"/>
    <col min="14" max="14" width="4" style="9" hidden="1" customWidth="1"/>
    <col min="15" max="15" width="3.625" customWidth="1"/>
    <col min="16" max="16" width="8.375" customWidth="1"/>
    <col min="17" max="17" width="8.875" style="12" customWidth="1"/>
    <col min="18" max="18" width="9.5" style="9" hidden="1" customWidth="1"/>
    <col min="19" max="19" width="4" style="9" hidden="1" customWidth="1"/>
    <col min="20" max="20" width="8.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125" style="27" customWidth="1"/>
    <col min="29" max="29" width="24.125" style="27" bestFit="1" customWidth="1"/>
    <col min="30" max="30" width="3.875" style="27" customWidth="1"/>
    <col min="31" max="31" width="33.8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71</v>
      </c>
      <c r="B1" s="19" t="s">
        <v>72</v>
      </c>
      <c r="F1" s="20" t="s">
        <v>4</v>
      </c>
      <c r="G1" s="20" t="s">
        <v>61</v>
      </c>
      <c r="K1" s="21" t="s">
        <v>89</v>
      </c>
      <c r="L1" s="19" t="s">
        <v>72</v>
      </c>
      <c r="O1" s="9"/>
      <c r="P1" s="20" t="s">
        <v>5</v>
      </c>
      <c r="Q1" s="20" t="s">
        <v>61</v>
      </c>
      <c r="T1" s="9"/>
      <c r="U1" s="23" t="s">
        <v>152</v>
      </c>
      <c r="W1" s="23" t="s">
        <v>151</v>
      </c>
      <c r="Y1" s="23" t="s">
        <v>69</v>
      </c>
      <c r="Z1" s="23" t="s">
        <v>379</v>
      </c>
      <c r="AA1" s="23" t="s">
        <v>70</v>
      </c>
      <c r="AB1" s="23" t="s">
        <v>380</v>
      </c>
      <c r="AC1" s="23" t="s">
        <v>30</v>
      </c>
      <c r="AD1" s="22"/>
      <c r="AE1" s="23" t="s">
        <v>42</v>
      </c>
      <c r="AF1" s="24"/>
      <c r="AG1" s="36" t="s">
        <v>163</v>
      </c>
      <c r="AI1" s="36" t="s">
        <v>166</v>
      </c>
      <c r="AK1" s="36" t="s">
        <v>170</v>
      </c>
      <c r="AM1" s="41"/>
      <c r="AN1" s="41"/>
      <c r="AP1" s="22" t="s">
        <v>206</v>
      </c>
    </row>
    <row r="2" spans="1:42" ht="13.5" customHeight="1" x14ac:dyDescent="0.15">
      <c r="A2" s="10" t="s">
        <v>73</v>
      </c>
      <c r="B2" s="11"/>
      <c r="C2" s="9" t="str">
        <f>IF(B2="","",A2)</f>
        <v/>
      </c>
      <c r="D2" s="9" t="str">
        <f>IF(C2="","",IF(D1&lt;&gt;"",CONCATENATE(D1,"、",C2),C2))</f>
        <v/>
      </c>
      <c r="F2" s="8" t="s">
        <v>60</v>
      </c>
      <c r="G2" s="13" t="s">
        <v>557</v>
      </c>
      <c r="H2" s="9" t="str">
        <f>IF(G2="","",F2)</f>
        <v>一般会計</v>
      </c>
      <c r="I2" s="9" t="str">
        <f>IF(H2="","",IF(I1&lt;&gt;"",CONCATENATE(I1,"、",H2),H2))</f>
        <v>一般会計</v>
      </c>
      <c r="K2" s="10" t="s">
        <v>90</v>
      </c>
      <c r="L2" s="11"/>
      <c r="M2" s="9" t="str">
        <f>IF(L2="","",K2)</f>
        <v/>
      </c>
      <c r="N2" s="9" t="str">
        <f>IF(M2="","",IF(N1&lt;&gt;"",CONCATENATE(N1,"、",M2),M2))</f>
        <v/>
      </c>
      <c r="O2" s="9"/>
      <c r="P2" s="8" t="s">
        <v>62</v>
      </c>
      <c r="Q2" s="13"/>
      <c r="R2" s="9" t="str">
        <f>IF(Q2="","",P2)</f>
        <v/>
      </c>
      <c r="S2" s="9" t="str">
        <f>IF(R2="","",IF(S1&lt;&gt;"",CONCATENATE(S1,"、",R2),R2))</f>
        <v/>
      </c>
      <c r="T2" s="9"/>
      <c r="U2" s="56">
        <v>21</v>
      </c>
      <c r="W2" s="26" t="s">
        <v>157</v>
      </c>
      <c r="Y2" s="26" t="s">
        <v>56</v>
      </c>
      <c r="Z2" s="26" t="s">
        <v>56</v>
      </c>
      <c r="AA2" s="49" t="s">
        <v>249</v>
      </c>
      <c r="AB2" s="49" t="s">
        <v>474</v>
      </c>
      <c r="AC2" s="50" t="s">
        <v>122</v>
      </c>
      <c r="AD2" s="22"/>
      <c r="AE2" s="28" t="s">
        <v>153</v>
      </c>
      <c r="AF2" s="24"/>
      <c r="AG2" s="37" t="s">
        <v>215</v>
      </c>
      <c r="AI2" s="36" t="s">
        <v>246</v>
      </c>
      <c r="AK2" s="36" t="s">
        <v>171</v>
      </c>
      <c r="AM2" s="41"/>
      <c r="AN2" s="41"/>
      <c r="AP2" s="37" t="s">
        <v>215</v>
      </c>
    </row>
    <row r="3" spans="1:42" ht="13.5" customHeight="1" x14ac:dyDescent="0.15">
      <c r="A3" s="10" t="s">
        <v>74</v>
      </c>
      <c r="B3" s="11"/>
      <c r="C3" s="9" t="str">
        <f t="shared" ref="C3:C11" si="0">IF(B3="","",A3)</f>
        <v/>
      </c>
      <c r="D3" s="9" t="str">
        <f>IF(C3="",D2,IF(D2&lt;&gt;"",CONCATENATE(D2,"、",C3),C3))</f>
        <v/>
      </c>
      <c r="F3" s="14" t="s">
        <v>99</v>
      </c>
      <c r="G3" s="13"/>
      <c r="H3" s="9" t="str">
        <f t="shared" ref="H3:H37" si="1">IF(G3="","",F3)</f>
        <v/>
      </c>
      <c r="I3" s="9" t="str">
        <f>IF(H3="",I2,IF(I2&lt;&gt;"",CONCATENATE(I2,"、",H3),H3))</f>
        <v>一般会計</v>
      </c>
      <c r="K3" s="10" t="s">
        <v>91</v>
      </c>
      <c r="L3" s="11"/>
      <c r="M3" s="9" t="str">
        <f t="shared" ref="M3:M11" si="2">IF(L3="","",K3)</f>
        <v/>
      </c>
      <c r="N3" s="9" t="str">
        <f>IF(M3="",N2,IF(N2&lt;&gt;"",CONCATENATE(N2,"、",M3),M3))</f>
        <v/>
      </c>
      <c r="O3" s="9"/>
      <c r="P3" s="8" t="s">
        <v>63</v>
      </c>
      <c r="Q3" s="13"/>
      <c r="R3" s="9" t="str">
        <f t="shared" ref="R3:R8" si="3">IF(Q3="","",P3)</f>
        <v/>
      </c>
      <c r="S3" s="9" t="str">
        <f t="shared" ref="S3:S8" si="4">IF(R3="",S2,IF(S2&lt;&gt;"",CONCATENATE(S2,"、",R3),R3))</f>
        <v/>
      </c>
      <c r="T3" s="9"/>
      <c r="U3" s="26" t="s">
        <v>505</v>
      </c>
      <c r="W3" s="26" t="s">
        <v>132</v>
      </c>
      <c r="Y3" s="26" t="s">
        <v>57</v>
      </c>
      <c r="Z3" s="26" t="s">
        <v>381</v>
      </c>
      <c r="AA3" s="49" t="s">
        <v>347</v>
      </c>
      <c r="AB3" s="49" t="s">
        <v>475</v>
      </c>
      <c r="AC3" s="50" t="s">
        <v>123</v>
      </c>
      <c r="AD3" s="22"/>
      <c r="AE3" s="28" t="s">
        <v>154</v>
      </c>
      <c r="AF3" s="24"/>
      <c r="AG3" s="37" t="s">
        <v>216</v>
      </c>
      <c r="AI3" s="36" t="s">
        <v>165</v>
      </c>
      <c r="AK3" s="36" t="str">
        <f>CHAR(CODE(AK2)+1)</f>
        <v>B</v>
      </c>
      <c r="AM3" s="41"/>
      <c r="AN3" s="41"/>
      <c r="AP3" s="37" t="s">
        <v>216</v>
      </c>
    </row>
    <row r="4" spans="1:42" ht="13.5" customHeight="1" x14ac:dyDescent="0.15">
      <c r="A4" s="10" t="s">
        <v>75</v>
      </c>
      <c r="B4" s="11"/>
      <c r="C4" s="9" t="str">
        <f t="shared" si="0"/>
        <v/>
      </c>
      <c r="D4" s="9" t="str">
        <f>IF(C4="",D3,IF(D3&lt;&gt;"",CONCATENATE(D3,"、",C4),C4))</f>
        <v/>
      </c>
      <c r="F4" s="14" t="s">
        <v>100</v>
      </c>
      <c r="G4" s="13"/>
      <c r="H4" s="9" t="str">
        <f t="shared" si="1"/>
        <v/>
      </c>
      <c r="I4" s="9" t="str">
        <f t="shared" ref="I4:I37" si="5">IF(H4="",I3,IF(I3&lt;&gt;"",CONCATENATE(I3,"、",H4),H4))</f>
        <v>一般会計</v>
      </c>
      <c r="K4" s="10" t="s">
        <v>92</v>
      </c>
      <c r="L4" s="11"/>
      <c r="M4" s="9" t="str">
        <f t="shared" si="2"/>
        <v/>
      </c>
      <c r="N4" s="9" t="str">
        <f t="shared" ref="N4:N11" si="6">IF(M4="",N3,IF(N3&lt;&gt;"",CONCATENATE(N3,"、",M4),M4))</f>
        <v/>
      </c>
      <c r="O4" s="9"/>
      <c r="P4" s="8" t="s">
        <v>64</v>
      </c>
      <c r="Q4" s="13"/>
      <c r="R4" s="9" t="str">
        <f t="shared" si="3"/>
        <v/>
      </c>
      <c r="S4" s="9" t="str">
        <f t="shared" si="4"/>
        <v/>
      </c>
      <c r="T4" s="9"/>
      <c r="U4" s="26" t="s">
        <v>552</v>
      </c>
      <c r="W4" s="26" t="s">
        <v>133</v>
      </c>
      <c r="Y4" s="26" t="s">
        <v>254</v>
      </c>
      <c r="Z4" s="26" t="s">
        <v>382</v>
      </c>
      <c r="AA4" s="49" t="s">
        <v>348</v>
      </c>
      <c r="AB4" s="49" t="s">
        <v>476</v>
      </c>
      <c r="AC4" s="49" t="s">
        <v>124</v>
      </c>
      <c r="AD4" s="22"/>
      <c r="AE4" s="28" t="s">
        <v>155</v>
      </c>
      <c r="AF4" s="24"/>
      <c r="AG4" s="37" t="s">
        <v>217</v>
      </c>
      <c r="AI4" s="36" t="s">
        <v>167</v>
      </c>
      <c r="AK4" s="36" t="str">
        <f t="shared" ref="AK4:AK49" si="7">CHAR(CODE(AK3)+1)</f>
        <v>C</v>
      </c>
      <c r="AM4" s="41"/>
      <c r="AN4" s="41"/>
      <c r="AP4" s="37" t="s">
        <v>217</v>
      </c>
    </row>
    <row r="5" spans="1:42" ht="13.5" customHeight="1" x14ac:dyDescent="0.15">
      <c r="A5" s="10" t="s">
        <v>76</v>
      </c>
      <c r="B5" s="11"/>
      <c r="C5" s="9" t="str">
        <f t="shared" si="0"/>
        <v/>
      </c>
      <c r="D5" s="9" t="str">
        <f>IF(C5="",D4,IF(D4&lt;&gt;"",CONCATENATE(D4,"、",C5),C5))</f>
        <v/>
      </c>
      <c r="F5" s="14" t="s">
        <v>101</v>
      </c>
      <c r="G5" s="13"/>
      <c r="H5" s="9" t="str">
        <f t="shared" si="1"/>
        <v/>
      </c>
      <c r="I5" s="9" t="str">
        <f t="shared" si="5"/>
        <v>一般会計</v>
      </c>
      <c r="K5" s="10" t="s">
        <v>93</v>
      </c>
      <c r="L5" s="11"/>
      <c r="M5" s="9" t="str">
        <f t="shared" si="2"/>
        <v/>
      </c>
      <c r="N5" s="9" t="str">
        <f t="shared" si="6"/>
        <v/>
      </c>
      <c r="O5" s="9"/>
      <c r="P5" s="8" t="s">
        <v>65</v>
      </c>
      <c r="Q5" s="13"/>
      <c r="R5" s="9" t="str">
        <f t="shared" si="3"/>
        <v/>
      </c>
      <c r="S5" s="9" t="str">
        <f t="shared" si="4"/>
        <v/>
      </c>
      <c r="T5" s="9"/>
      <c r="W5" s="26" t="s">
        <v>529</v>
      </c>
      <c r="Y5" s="26" t="s">
        <v>255</v>
      </c>
      <c r="Z5" s="26" t="s">
        <v>383</v>
      </c>
      <c r="AA5" s="49" t="s">
        <v>349</v>
      </c>
      <c r="AB5" s="49" t="s">
        <v>477</v>
      </c>
      <c r="AC5" s="49" t="s">
        <v>156</v>
      </c>
      <c r="AD5" s="25"/>
      <c r="AE5" s="28" t="s">
        <v>227</v>
      </c>
      <c r="AF5" s="24"/>
      <c r="AG5" s="37" t="s">
        <v>218</v>
      </c>
      <c r="AI5" s="36" t="s">
        <v>252</v>
      </c>
      <c r="AK5" s="36" t="str">
        <f t="shared" si="7"/>
        <v>D</v>
      </c>
      <c r="AP5" s="37" t="s">
        <v>218</v>
      </c>
    </row>
    <row r="6" spans="1:42" ht="13.5" customHeight="1" x14ac:dyDescent="0.15">
      <c r="A6" s="10" t="s">
        <v>77</v>
      </c>
      <c r="B6" s="11"/>
      <c r="C6" s="9" t="str">
        <f t="shared" si="0"/>
        <v/>
      </c>
      <c r="D6" s="9" t="str">
        <f t="shared" ref="D6:D21" si="8">IF(C6="",D5,IF(D5&lt;&gt;"",CONCATENATE(D5,"、",C6),C6))</f>
        <v/>
      </c>
      <c r="F6" s="14" t="s">
        <v>102</v>
      </c>
      <c r="G6" s="13"/>
      <c r="H6" s="9" t="str">
        <f t="shared" si="1"/>
        <v/>
      </c>
      <c r="I6" s="9" t="str">
        <f t="shared" si="5"/>
        <v>一般会計</v>
      </c>
      <c r="K6" s="10" t="s">
        <v>94</v>
      </c>
      <c r="L6" s="11"/>
      <c r="M6" s="9" t="str">
        <f t="shared" si="2"/>
        <v/>
      </c>
      <c r="N6" s="9" t="str">
        <f t="shared" si="6"/>
        <v/>
      </c>
      <c r="O6" s="9"/>
      <c r="P6" s="8" t="s">
        <v>66</v>
      </c>
      <c r="Q6" s="13" t="s">
        <v>557</v>
      </c>
      <c r="R6" s="9" t="str">
        <f t="shared" si="3"/>
        <v>交付</v>
      </c>
      <c r="S6" s="9" t="str">
        <f t="shared" si="4"/>
        <v>交付</v>
      </c>
      <c r="T6" s="9"/>
      <c r="U6" s="26" t="s">
        <v>229</v>
      </c>
      <c r="W6" s="26" t="s">
        <v>531</v>
      </c>
      <c r="Y6" s="26" t="s">
        <v>256</v>
      </c>
      <c r="Z6" s="26" t="s">
        <v>384</v>
      </c>
      <c r="AA6" s="49" t="s">
        <v>350</v>
      </c>
      <c r="AB6" s="49" t="s">
        <v>478</v>
      </c>
      <c r="AC6" s="49" t="s">
        <v>125</v>
      </c>
      <c r="AD6" s="25"/>
      <c r="AE6" s="28" t="s">
        <v>225</v>
      </c>
      <c r="AF6" s="24"/>
      <c r="AG6" s="37" t="s">
        <v>219</v>
      </c>
      <c r="AI6" s="36" t="s">
        <v>253</v>
      </c>
      <c r="AK6" s="36" t="str">
        <f>CHAR(CODE(AK5)+1)</f>
        <v>E</v>
      </c>
      <c r="AP6" s="37" t="s">
        <v>219</v>
      </c>
    </row>
    <row r="7" spans="1:42" ht="13.5" customHeight="1" x14ac:dyDescent="0.15">
      <c r="A7" s="10" t="s">
        <v>78</v>
      </c>
      <c r="B7" s="11"/>
      <c r="C7" s="9" t="str">
        <f t="shared" si="0"/>
        <v/>
      </c>
      <c r="D7" s="9" t="str">
        <f t="shared" si="8"/>
        <v/>
      </c>
      <c r="F7" s="14" t="s">
        <v>178</v>
      </c>
      <c r="G7" s="13"/>
      <c r="H7" s="9" t="str">
        <f t="shared" si="1"/>
        <v/>
      </c>
      <c r="I7" s="9" t="str">
        <f t="shared" si="5"/>
        <v>一般会計</v>
      </c>
      <c r="K7" s="10" t="s">
        <v>95</v>
      </c>
      <c r="L7" s="11"/>
      <c r="M7" s="9" t="str">
        <f t="shared" si="2"/>
        <v/>
      </c>
      <c r="N7" s="9" t="str">
        <f t="shared" si="6"/>
        <v/>
      </c>
      <c r="O7" s="9"/>
      <c r="P7" s="8" t="s">
        <v>67</v>
      </c>
      <c r="Q7" s="13"/>
      <c r="R7" s="9" t="str">
        <f t="shared" si="3"/>
        <v/>
      </c>
      <c r="S7" s="9" t="str">
        <f t="shared" si="4"/>
        <v>交付</v>
      </c>
      <c r="T7" s="9"/>
      <c r="U7" s="26"/>
      <c r="W7" s="26" t="s">
        <v>134</v>
      </c>
      <c r="Y7" s="26" t="s">
        <v>257</v>
      </c>
      <c r="Z7" s="26" t="s">
        <v>385</v>
      </c>
      <c r="AA7" s="49" t="s">
        <v>351</v>
      </c>
      <c r="AB7" s="49" t="s">
        <v>479</v>
      </c>
      <c r="AC7" s="25"/>
      <c r="AD7" s="25"/>
      <c r="AE7" s="26" t="s">
        <v>125</v>
      </c>
      <c r="AF7" s="24"/>
      <c r="AG7" s="37" t="s">
        <v>220</v>
      </c>
      <c r="AH7" s="44"/>
      <c r="AI7" s="37" t="s">
        <v>242</v>
      </c>
      <c r="AK7" s="36" t="str">
        <f>CHAR(CODE(AK6)+1)</f>
        <v>F</v>
      </c>
      <c r="AP7" s="37" t="s">
        <v>220</v>
      </c>
    </row>
    <row r="8" spans="1:42" ht="13.5" customHeight="1" x14ac:dyDescent="0.15">
      <c r="A8" s="10" t="s">
        <v>79</v>
      </c>
      <c r="B8" s="11"/>
      <c r="C8" s="9" t="str">
        <f t="shared" si="0"/>
        <v/>
      </c>
      <c r="D8" s="9" t="str">
        <f t="shared" si="8"/>
        <v/>
      </c>
      <c r="F8" s="14" t="s">
        <v>103</v>
      </c>
      <c r="G8" s="13"/>
      <c r="H8" s="9" t="str">
        <f t="shared" si="1"/>
        <v/>
      </c>
      <c r="I8" s="9" t="str">
        <f t="shared" si="5"/>
        <v>一般会計</v>
      </c>
      <c r="K8" s="10" t="s">
        <v>96</v>
      </c>
      <c r="L8" s="11"/>
      <c r="M8" s="9" t="str">
        <f t="shared" si="2"/>
        <v/>
      </c>
      <c r="N8" s="9" t="str">
        <f t="shared" si="6"/>
        <v/>
      </c>
      <c r="O8" s="9"/>
      <c r="P8" s="8" t="s">
        <v>68</v>
      </c>
      <c r="Q8" s="13"/>
      <c r="R8" s="9" t="str">
        <f t="shared" si="3"/>
        <v/>
      </c>
      <c r="S8" s="9" t="str">
        <f t="shared" si="4"/>
        <v>交付</v>
      </c>
      <c r="T8" s="9"/>
      <c r="U8" s="26" t="s">
        <v>250</v>
      </c>
      <c r="W8" s="26" t="s">
        <v>135</v>
      </c>
      <c r="Y8" s="26" t="s">
        <v>258</v>
      </c>
      <c r="Z8" s="26" t="s">
        <v>386</v>
      </c>
      <c r="AA8" s="49" t="s">
        <v>352</v>
      </c>
      <c r="AB8" s="49" t="s">
        <v>480</v>
      </c>
      <c r="AC8" s="25"/>
      <c r="AD8" s="25"/>
      <c r="AE8" s="25"/>
      <c r="AF8" s="24"/>
      <c r="AG8" s="37" t="s">
        <v>221</v>
      </c>
      <c r="AI8" s="36" t="s">
        <v>243</v>
      </c>
      <c r="AK8" s="36" t="str">
        <f t="shared" si="7"/>
        <v>G</v>
      </c>
      <c r="AP8" s="37" t="s">
        <v>221</v>
      </c>
    </row>
    <row r="9" spans="1:42" ht="13.5" customHeight="1" x14ac:dyDescent="0.15">
      <c r="A9" s="10" t="s">
        <v>80</v>
      </c>
      <c r="B9" s="11"/>
      <c r="C9" s="9" t="str">
        <f t="shared" si="0"/>
        <v/>
      </c>
      <c r="D9" s="9" t="str">
        <f t="shared" si="8"/>
        <v/>
      </c>
      <c r="F9" s="14" t="s">
        <v>179</v>
      </c>
      <c r="G9" s="13"/>
      <c r="H9" s="9" t="str">
        <f t="shared" si="1"/>
        <v/>
      </c>
      <c r="I9" s="9" t="str">
        <f t="shared" si="5"/>
        <v>一般会計</v>
      </c>
      <c r="K9" s="10" t="s">
        <v>97</v>
      </c>
      <c r="L9" s="11"/>
      <c r="M9" s="9" t="str">
        <f t="shared" si="2"/>
        <v/>
      </c>
      <c r="N9" s="9" t="str">
        <f t="shared" si="6"/>
        <v/>
      </c>
      <c r="O9" s="9"/>
      <c r="P9" s="9"/>
      <c r="Q9" s="15"/>
      <c r="T9" s="9"/>
      <c r="U9" s="26" t="s">
        <v>251</v>
      </c>
      <c r="W9" s="26" t="s">
        <v>136</v>
      </c>
      <c r="Y9" s="26" t="s">
        <v>259</v>
      </c>
      <c r="Z9" s="26" t="s">
        <v>387</v>
      </c>
      <c r="AA9" s="49" t="s">
        <v>353</v>
      </c>
      <c r="AB9" s="49" t="s">
        <v>481</v>
      </c>
      <c r="AC9" s="25"/>
      <c r="AD9" s="25"/>
      <c r="AE9" s="25"/>
      <c r="AF9" s="24"/>
      <c r="AG9" s="37" t="s">
        <v>222</v>
      </c>
      <c r="AI9" s="40"/>
      <c r="AK9" s="36" t="str">
        <f t="shared" si="7"/>
        <v>H</v>
      </c>
      <c r="AP9" s="37" t="s">
        <v>222</v>
      </c>
    </row>
    <row r="10" spans="1:42" ht="13.5" customHeight="1" x14ac:dyDescent="0.15">
      <c r="A10" s="10" t="s">
        <v>196</v>
      </c>
      <c r="B10" s="11"/>
      <c r="C10" s="9" t="str">
        <f t="shared" si="0"/>
        <v/>
      </c>
      <c r="D10" s="9" t="str">
        <f t="shared" si="8"/>
        <v/>
      </c>
      <c r="F10" s="14" t="s">
        <v>104</v>
      </c>
      <c r="G10" s="13"/>
      <c r="H10" s="9" t="str">
        <f t="shared" si="1"/>
        <v/>
      </c>
      <c r="I10" s="9" t="str">
        <f t="shared" si="5"/>
        <v>一般会計</v>
      </c>
      <c r="K10" s="10" t="s">
        <v>197</v>
      </c>
      <c r="L10" s="11"/>
      <c r="M10" s="9" t="str">
        <f t="shared" si="2"/>
        <v/>
      </c>
      <c r="N10" s="9" t="str">
        <f t="shared" si="6"/>
        <v/>
      </c>
      <c r="O10" s="9"/>
      <c r="P10" s="9" t="str">
        <f>S8</f>
        <v>交付</v>
      </c>
      <c r="Q10" s="15"/>
      <c r="T10" s="9"/>
      <c r="W10" s="26" t="s">
        <v>137</v>
      </c>
      <c r="Y10" s="26" t="s">
        <v>260</v>
      </c>
      <c r="Z10" s="26" t="s">
        <v>388</v>
      </c>
      <c r="AA10" s="49" t="s">
        <v>354</v>
      </c>
      <c r="AB10" s="49" t="s">
        <v>482</v>
      </c>
      <c r="AC10" s="25"/>
      <c r="AD10" s="25"/>
      <c r="AE10" s="25"/>
      <c r="AF10" s="24"/>
      <c r="AG10" s="37" t="s">
        <v>209</v>
      </c>
      <c r="AK10" s="36" t="str">
        <f t="shared" si="7"/>
        <v>I</v>
      </c>
      <c r="AP10" s="36" t="s">
        <v>207</v>
      </c>
    </row>
    <row r="11" spans="1:42" ht="13.5" customHeight="1" x14ac:dyDescent="0.15">
      <c r="A11" s="10" t="s">
        <v>81</v>
      </c>
      <c r="B11" s="11"/>
      <c r="C11" s="9" t="str">
        <f t="shared" si="0"/>
        <v/>
      </c>
      <c r="D11" s="9" t="str">
        <f t="shared" si="8"/>
        <v/>
      </c>
      <c r="F11" s="14" t="s">
        <v>105</v>
      </c>
      <c r="G11" s="13"/>
      <c r="H11" s="9" t="str">
        <f t="shared" si="1"/>
        <v/>
      </c>
      <c r="I11" s="9" t="str">
        <f t="shared" si="5"/>
        <v>一般会計</v>
      </c>
      <c r="K11" s="10" t="s">
        <v>98</v>
      </c>
      <c r="L11" s="11" t="s">
        <v>557</v>
      </c>
      <c r="M11" s="9" t="str">
        <f t="shared" si="2"/>
        <v>その他の事項経費</v>
      </c>
      <c r="N11" s="9" t="str">
        <f t="shared" si="6"/>
        <v>その他の事項経費</v>
      </c>
      <c r="O11" s="9"/>
      <c r="P11" s="9"/>
      <c r="Q11" s="15"/>
      <c r="T11" s="9"/>
      <c r="W11" s="26" t="s">
        <v>549</v>
      </c>
      <c r="Y11" s="26" t="s">
        <v>261</v>
      </c>
      <c r="Z11" s="26" t="s">
        <v>389</v>
      </c>
      <c r="AA11" s="49" t="s">
        <v>355</v>
      </c>
      <c r="AB11" s="49" t="s">
        <v>483</v>
      </c>
      <c r="AC11" s="25"/>
      <c r="AD11" s="25"/>
      <c r="AE11" s="25"/>
      <c r="AF11" s="24"/>
      <c r="AG11" s="36" t="s">
        <v>212</v>
      </c>
      <c r="AK11" s="36" t="str">
        <f t="shared" si="7"/>
        <v>J</v>
      </c>
    </row>
    <row r="12" spans="1:42" ht="13.5" customHeight="1" x14ac:dyDescent="0.15">
      <c r="A12" s="10" t="s">
        <v>82</v>
      </c>
      <c r="B12" s="11"/>
      <c r="C12" s="9" t="str">
        <f t="shared" ref="C12:C23" si="9">IF(B12="","",A12)</f>
        <v/>
      </c>
      <c r="D12" s="9" t="str">
        <f t="shared" si="8"/>
        <v/>
      </c>
      <c r="F12" s="14" t="s">
        <v>106</v>
      </c>
      <c r="G12" s="13"/>
      <c r="H12" s="9" t="str">
        <f t="shared" si="1"/>
        <v/>
      </c>
      <c r="I12" s="9" t="str">
        <f t="shared" si="5"/>
        <v>一般会計</v>
      </c>
      <c r="K12" s="9"/>
      <c r="L12" s="9"/>
      <c r="O12" s="9"/>
      <c r="P12" s="9"/>
      <c r="Q12" s="15"/>
      <c r="T12" s="9"/>
      <c r="U12" s="23" t="s">
        <v>506</v>
      </c>
      <c r="W12" s="26" t="s">
        <v>138</v>
      </c>
      <c r="Y12" s="26" t="s">
        <v>262</v>
      </c>
      <c r="Z12" s="26" t="s">
        <v>390</v>
      </c>
      <c r="AA12" s="49" t="s">
        <v>356</v>
      </c>
      <c r="AB12" s="49" t="s">
        <v>484</v>
      </c>
      <c r="AC12" s="25"/>
      <c r="AD12" s="25"/>
      <c r="AE12" s="25"/>
      <c r="AF12" s="24"/>
      <c r="AG12" s="36" t="s">
        <v>210</v>
      </c>
      <c r="AK12" s="36" t="str">
        <f t="shared" si="7"/>
        <v>K</v>
      </c>
    </row>
    <row r="13" spans="1:42" ht="13.5" customHeight="1" x14ac:dyDescent="0.15">
      <c r="A13" s="10" t="s">
        <v>83</v>
      </c>
      <c r="B13" s="11"/>
      <c r="C13" s="9" t="str">
        <f t="shared" si="9"/>
        <v/>
      </c>
      <c r="D13" s="9" t="str">
        <f t="shared" si="8"/>
        <v/>
      </c>
      <c r="F13" s="14" t="s">
        <v>107</v>
      </c>
      <c r="G13" s="13"/>
      <c r="H13" s="9" t="str">
        <f t="shared" si="1"/>
        <v/>
      </c>
      <c r="I13" s="9" t="str">
        <f t="shared" si="5"/>
        <v>一般会計</v>
      </c>
      <c r="K13" s="9" t="str">
        <f>N11</f>
        <v>その他の事項経費</v>
      </c>
      <c r="L13" s="9"/>
      <c r="O13" s="9"/>
      <c r="P13" s="9"/>
      <c r="Q13" s="15"/>
      <c r="T13" s="9"/>
      <c r="U13" s="26" t="s">
        <v>157</v>
      </c>
      <c r="W13" s="26" t="s">
        <v>139</v>
      </c>
      <c r="Y13" s="26" t="s">
        <v>263</v>
      </c>
      <c r="Z13" s="26" t="s">
        <v>391</v>
      </c>
      <c r="AA13" s="49" t="s">
        <v>357</v>
      </c>
      <c r="AB13" s="49" t="s">
        <v>485</v>
      </c>
      <c r="AC13" s="25"/>
      <c r="AD13" s="25"/>
      <c r="AE13" s="25"/>
      <c r="AF13" s="24"/>
      <c r="AG13" s="36" t="s">
        <v>211</v>
      </c>
      <c r="AK13" s="36" t="str">
        <f t="shared" si="7"/>
        <v>L</v>
      </c>
    </row>
    <row r="14" spans="1:42" ht="13.5" customHeight="1" x14ac:dyDescent="0.15">
      <c r="A14" s="10" t="s">
        <v>84</v>
      </c>
      <c r="B14" s="11"/>
      <c r="C14" s="9" t="str">
        <f t="shared" si="9"/>
        <v/>
      </c>
      <c r="D14" s="9" t="str">
        <f t="shared" si="8"/>
        <v/>
      </c>
      <c r="F14" s="14" t="s">
        <v>108</v>
      </c>
      <c r="G14" s="13"/>
      <c r="H14" s="9" t="str">
        <f t="shared" si="1"/>
        <v/>
      </c>
      <c r="I14" s="9" t="str">
        <f t="shared" si="5"/>
        <v>一般会計</v>
      </c>
      <c r="K14" s="9"/>
      <c r="L14" s="9"/>
      <c r="O14" s="9"/>
      <c r="P14" s="9"/>
      <c r="Q14" s="15"/>
      <c r="T14" s="9"/>
      <c r="U14" s="26" t="s">
        <v>507</v>
      </c>
      <c r="W14" s="26" t="s">
        <v>140</v>
      </c>
      <c r="Y14" s="26" t="s">
        <v>264</v>
      </c>
      <c r="Z14" s="26" t="s">
        <v>392</v>
      </c>
      <c r="AA14" s="49" t="s">
        <v>358</v>
      </c>
      <c r="AB14" s="49" t="s">
        <v>486</v>
      </c>
      <c r="AC14" s="25"/>
      <c r="AD14" s="25"/>
      <c r="AE14" s="25"/>
      <c r="AF14" s="24"/>
      <c r="AG14" s="40"/>
      <c r="AK14" s="36" t="str">
        <f t="shared" si="7"/>
        <v>M</v>
      </c>
    </row>
    <row r="15" spans="1:42" ht="13.5" customHeight="1" x14ac:dyDescent="0.15">
      <c r="A15" s="10" t="s">
        <v>85</v>
      </c>
      <c r="B15" s="11"/>
      <c r="C15" s="9" t="str">
        <f t="shared" si="9"/>
        <v/>
      </c>
      <c r="D15" s="9" t="str">
        <f t="shared" si="8"/>
        <v/>
      </c>
      <c r="F15" s="14" t="s">
        <v>109</v>
      </c>
      <c r="G15" s="13"/>
      <c r="H15" s="9" t="str">
        <f t="shared" si="1"/>
        <v/>
      </c>
      <c r="I15" s="9" t="str">
        <f t="shared" si="5"/>
        <v>一般会計</v>
      </c>
      <c r="K15" s="9"/>
      <c r="L15" s="9"/>
      <c r="O15" s="9"/>
      <c r="P15" s="9"/>
      <c r="Q15" s="15"/>
      <c r="T15" s="9"/>
      <c r="U15" s="26" t="s">
        <v>508</v>
      </c>
      <c r="W15" s="26" t="s">
        <v>141</v>
      </c>
      <c r="Y15" s="26" t="s">
        <v>265</v>
      </c>
      <c r="Z15" s="26" t="s">
        <v>393</v>
      </c>
      <c r="AA15" s="49" t="s">
        <v>359</v>
      </c>
      <c r="AB15" s="49" t="s">
        <v>487</v>
      </c>
      <c r="AC15" s="25"/>
      <c r="AD15" s="25"/>
      <c r="AE15" s="25"/>
      <c r="AF15" s="24"/>
      <c r="AG15" s="41"/>
      <c r="AK15" s="36" t="str">
        <f t="shared" si="7"/>
        <v>N</v>
      </c>
    </row>
    <row r="16" spans="1:42" ht="13.5" customHeight="1" x14ac:dyDescent="0.15">
      <c r="A16" s="10" t="s">
        <v>86</v>
      </c>
      <c r="B16" s="11"/>
      <c r="C16" s="9" t="str">
        <f t="shared" si="9"/>
        <v/>
      </c>
      <c r="D16" s="9" t="str">
        <f t="shared" si="8"/>
        <v/>
      </c>
      <c r="F16" s="14" t="s">
        <v>110</v>
      </c>
      <c r="G16" s="13"/>
      <c r="H16" s="9" t="str">
        <f t="shared" si="1"/>
        <v/>
      </c>
      <c r="I16" s="9" t="str">
        <f t="shared" si="5"/>
        <v>一般会計</v>
      </c>
      <c r="K16" s="9"/>
      <c r="L16" s="9"/>
      <c r="O16" s="9"/>
      <c r="P16" s="9"/>
      <c r="Q16" s="15"/>
      <c r="T16" s="9"/>
      <c r="U16" s="26" t="s">
        <v>509</v>
      </c>
      <c r="W16" s="26" t="s">
        <v>142</v>
      </c>
      <c r="Y16" s="26" t="s">
        <v>266</v>
      </c>
      <c r="Z16" s="26" t="s">
        <v>394</v>
      </c>
      <c r="AA16" s="49" t="s">
        <v>360</v>
      </c>
      <c r="AB16" s="49" t="s">
        <v>488</v>
      </c>
      <c r="AC16" s="25"/>
      <c r="AD16" s="25"/>
      <c r="AE16" s="25"/>
      <c r="AF16" s="24"/>
      <c r="AG16" s="41"/>
      <c r="AK16" s="36" t="str">
        <f t="shared" si="7"/>
        <v>O</v>
      </c>
    </row>
    <row r="17" spans="1:37" ht="13.5" customHeight="1" x14ac:dyDescent="0.15">
      <c r="A17" s="10" t="s">
        <v>87</v>
      </c>
      <c r="B17" s="11"/>
      <c r="C17" s="9" t="str">
        <f t="shared" si="9"/>
        <v/>
      </c>
      <c r="D17" s="9" t="str">
        <f t="shared" si="8"/>
        <v/>
      </c>
      <c r="F17" s="14" t="s">
        <v>111</v>
      </c>
      <c r="G17" s="13"/>
      <c r="H17" s="9" t="str">
        <f t="shared" si="1"/>
        <v/>
      </c>
      <c r="I17" s="9" t="str">
        <f t="shared" si="5"/>
        <v>一般会計</v>
      </c>
      <c r="K17" s="9"/>
      <c r="L17" s="9"/>
      <c r="O17" s="9"/>
      <c r="P17" s="9"/>
      <c r="Q17" s="15"/>
      <c r="T17" s="9"/>
      <c r="U17" s="26" t="s">
        <v>527</v>
      </c>
      <c r="W17" s="26" t="s">
        <v>143</v>
      </c>
      <c r="Y17" s="26" t="s">
        <v>267</v>
      </c>
      <c r="Z17" s="26" t="s">
        <v>395</v>
      </c>
      <c r="AA17" s="49" t="s">
        <v>361</v>
      </c>
      <c r="AB17" s="49" t="s">
        <v>489</v>
      </c>
      <c r="AC17" s="25"/>
      <c r="AD17" s="25"/>
      <c r="AE17" s="25"/>
      <c r="AF17" s="24"/>
      <c r="AG17" s="41"/>
      <c r="AK17" s="36" t="str">
        <f t="shared" si="7"/>
        <v>P</v>
      </c>
    </row>
    <row r="18" spans="1:37" ht="13.5" customHeight="1" x14ac:dyDescent="0.15">
      <c r="A18" s="10" t="s">
        <v>88</v>
      </c>
      <c r="B18" s="11"/>
      <c r="C18" s="9" t="str">
        <f t="shared" si="9"/>
        <v/>
      </c>
      <c r="D18" s="9" t="str">
        <f t="shared" si="8"/>
        <v/>
      </c>
      <c r="F18" s="14" t="s">
        <v>112</v>
      </c>
      <c r="G18" s="13"/>
      <c r="H18" s="9" t="str">
        <f t="shared" si="1"/>
        <v/>
      </c>
      <c r="I18" s="9" t="str">
        <f t="shared" si="5"/>
        <v>一般会計</v>
      </c>
      <c r="K18" s="9"/>
      <c r="L18" s="9"/>
      <c r="O18" s="9"/>
      <c r="P18" s="9"/>
      <c r="Q18" s="15"/>
      <c r="T18" s="9"/>
      <c r="U18" s="26" t="s">
        <v>510</v>
      </c>
      <c r="W18" s="26" t="s">
        <v>144</v>
      </c>
      <c r="Y18" s="26" t="s">
        <v>268</v>
      </c>
      <c r="Z18" s="26" t="s">
        <v>396</v>
      </c>
      <c r="AA18" s="49" t="s">
        <v>362</v>
      </c>
      <c r="AB18" s="49" t="s">
        <v>490</v>
      </c>
      <c r="AC18" s="25"/>
      <c r="AD18" s="25"/>
      <c r="AE18" s="25"/>
      <c r="AF18" s="24"/>
      <c r="AK18" s="36" t="str">
        <f t="shared" si="7"/>
        <v>Q</v>
      </c>
    </row>
    <row r="19" spans="1:37" ht="13.5" customHeight="1" x14ac:dyDescent="0.15">
      <c r="A19" s="10" t="s">
        <v>189</v>
      </c>
      <c r="B19" s="11"/>
      <c r="C19" s="9" t="str">
        <f t="shared" si="9"/>
        <v/>
      </c>
      <c r="D19" s="9" t="str">
        <f t="shared" si="8"/>
        <v/>
      </c>
      <c r="F19" s="14" t="s">
        <v>113</v>
      </c>
      <c r="G19" s="13"/>
      <c r="H19" s="9" t="str">
        <f t="shared" si="1"/>
        <v/>
      </c>
      <c r="I19" s="9" t="str">
        <f t="shared" si="5"/>
        <v>一般会計</v>
      </c>
      <c r="K19" s="9"/>
      <c r="L19" s="9"/>
      <c r="O19" s="9"/>
      <c r="P19" s="9"/>
      <c r="Q19" s="15"/>
      <c r="T19" s="9"/>
      <c r="U19" s="26" t="s">
        <v>511</v>
      </c>
      <c r="W19" s="26" t="s">
        <v>145</v>
      </c>
      <c r="Y19" s="26" t="s">
        <v>269</v>
      </c>
      <c r="Z19" s="26" t="s">
        <v>397</v>
      </c>
      <c r="AA19" s="49" t="s">
        <v>363</v>
      </c>
      <c r="AB19" s="49" t="s">
        <v>491</v>
      </c>
      <c r="AC19" s="25"/>
      <c r="AD19" s="25"/>
      <c r="AE19" s="25"/>
      <c r="AF19" s="24"/>
      <c r="AK19" s="36" t="str">
        <f t="shared" si="7"/>
        <v>R</v>
      </c>
    </row>
    <row r="20" spans="1:37" ht="13.5" customHeight="1" x14ac:dyDescent="0.15">
      <c r="A20" s="10" t="s">
        <v>190</v>
      </c>
      <c r="B20" s="11" t="s">
        <v>557</v>
      </c>
      <c r="C20" s="9" t="str">
        <f t="shared" si="9"/>
        <v>地方創生</v>
      </c>
      <c r="D20" s="9" t="str">
        <f t="shared" si="8"/>
        <v>地方創生</v>
      </c>
      <c r="F20" s="14" t="s">
        <v>188</v>
      </c>
      <c r="G20" s="13"/>
      <c r="H20" s="9" t="str">
        <f t="shared" si="1"/>
        <v/>
      </c>
      <c r="I20" s="9" t="str">
        <f t="shared" si="5"/>
        <v>一般会計</v>
      </c>
      <c r="K20" s="9"/>
      <c r="L20" s="9"/>
      <c r="O20" s="9"/>
      <c r="P20" s="9"/>
      <c r="Q20" s="15"/>
      <c r="T20" s="9"/>
      <c r="U20" s="26" t="s">
        <v>512</v>
      </c>
      <c r="W20" s="26" t="s">
        <v>146</v>
      </c>
      <c r="Y20" s="26" t="s">
        <v>270</v>
      </c>
      <c r="Z20" s="26" t="s">
        <v>398</v>
      </c>
      <c r="AA20" s="49" t="s">
        <v>364</v>
      </c>
      <c r="AB20" s="49" t="s">
        <v>492</v>
      </c>
      <c r="AC20" s="25"/>
      <c r="AD20" s="25"/>
      <c r="AE20" s="25"/>
      <c r="AF20" s="24"/>
      <c r="AK20" s="36" t="str">
        <f t="shared" si="7"/>
        <v>S</v>
      </c>
    </row>
    <row r="21" spans="1:37" ht="13.5" customHeight="1" x14ac:dyDescent="0.15">
      <c r="A21" s="10" t="s">
        <v>191</v>
      </c>
      <c r="B21" s="11"/>
      <c r="C21" s="9" t="str">
        <f t="shared" si="9"/>
        <v/>
      </c>
      <c r="D21" s="9" t="str">
        <f t="shared" si="8"/>
        <v>地方創生</v>
      </c>
      <c r="F21" s="14" t="s">
        <v>114</v>
      </c>
      <c r="G21" s="13"/>
      <c r="H21" s="9" t="str">
        <f t="shared" si="1"/>
        <v/>
      </c>
      <c r="I21" s="9" t="str">
        <f t="shared" si="5"/>
        <v>一般会計</v>
      </c>
      <c r="K21" s="9"/>
      <c r="L21" s="9"/>
      <c r="O21" s="9"/>
      <c r="P21" s="9"/>
      <c r="Q21" s="15"/>
      <c r="T21" s="9"/>
      <c r="U21" s="26" t="s">
        <v>513</v>
      </c>
      <c r="W21" s="26" t="s">
        <v>147</v>
      </c>
      <c r="Y21" s="26" t="s">
        <v>271</v>
      </c>
      <c r="Z21" s="26" t="s">
        <v>399</v>
      </c>
      <c r="AA21" s="49" t="s">
        <v>365</v>
      </c>
      <c r="AB21" s="49" t="s">
        <v>493</v>
      </c>
      <c r="AC21" s="25"/>
      <c r="AD21" s="25"/>
      <c r="AE21" s="25"/>
      <c r="AF21" s="24"/>
      <c r="AK21" s="36" t="str">
        <f t="shared" si="7"/>
        <v>T</v>
      </c>
    </row>
    <row r="22" spans="1:37" ht="13.5" customHeight="1" x14ac:dyDescent="0.15">
      <c r="A22" s="10" t="s">
        <v>192</v>
      </c>
      <c r="B22" s="11"/>
      <c r="C22" s="9" t="str">
        <f t="shared" si="9"/>
        <v/>
      </c>
      <c r="D22" s="9" t="str">
        <f>IF(C22="",D21,IF(D21&lt;&gt;"",CONCATENATE(D21,"、",C22),C22))</f>
        <v>地方創生</v>
      </c>
      <c r="F22" s="14" t="s">
        <v>115</v>
      </c>
      <c r="G22" s="13"/>
      <c r="H22" s="9" t="str">
        <f t="shared" si="1"/>
        <v/>
      </c>
      <c r="I22" s="9" t="str">
        <f t="shared" si="5"/>
        <v>一般会計</v>
      </c>
      <c r="K22" s="9"/>
      <c r="L22" s="9"/>
      <c r="O22" s="9"/>
      <c r="P22" s="9"/>
      <c r="Q22" s="15"/>
      <c r="T22" s="9"/>
      <c r="U22" s="26" t="s">
        <v>551</v>
      </c>
      <c r="W22" s="26" t="s">
        <v>148</v>
      </c>
      <c r="Y22" s="26" t="s">
        <v>272</v>
      </c>
      <c r="Z22" s="26" t="s">
        <v>400</v>
      </c>
      <c r="AA22" s="49" t="s">
        <v>366</v>
      </c>
      <c r="AB22" s="49" t="s">
        <v>494</v>
      </c>
      <c r="AC22" s="25"/>
      <c r="AD22" s="25"/>
      <c r="AE22" s="25"/>
      <c r="AF22" s="24"/>
      <c r="AK22" s="36" t="str">
        <f t="shared" si="7"/>
        <v>U</v>
      </c>
    </row>
    <row r="23" spans="1:37" ht="13.5" customHeight="1" x14ac:dyDescent="0.15">
      <c r="A23" s="47" t="s">
        <v>244</v>
      </c>
      <c r="B23" s="11"/>
      <c r="C23" s="9" t="str">
        <f t="shared" si="9"/>
        <v/>
      </c>
      <c r="D23" s="9" t="str">
        <f>IF(C23="",D22,IF(D22&lt;&gt;"",CONCATENATE(D22,"、",C23),C23))</f>
        <v>地方創生</v>
      </c>
      <c r="F23" s="14" t="s">
        <v>116</v>
      </c>
      <c r="G23" s="13"/>
      <c r="H23" s="9" t="str">
        <f t="shared" si="1"/>
        <v/>
      </c>
      <c r="I23" s="9" t="str">
        <f t="shared" si="5"/>
        <v>一般会計</v>
      </c>
      <c r="K23" s="9"/>
      <c r="L23" s="9"/>
      <c r="O23" s="9"/>
      <c r="P23" s="9"/>
      <c r="Q23" s="15"/>
      <c r="T23" s="9"/>
      <c r="U23" s="26" t="s">
        <v>514</v>
      </c>
      <c r="W23" s="26" t="s">
        <v>149</v>
      </c>
      <c r="Y23" s="26" t="s">
        <v>273</v>
      </c>
      <c r="Z23" s="26" t="s">
        <v>401</v>
      </c>
      <c r="AA23" s="49" t="s">
        <v>367</v>
      </c>
      <c r="AB23" s="49" t="s">
        <v>495</v>
      </c>
      <c r="AC23" s="25"/>
      <c r="AD23" s="25"/>
      <c r="AE23" s="25"/>
      <c r="AF23" s="24"/>
      <c r="AK23" s="36" t="str">
        <f t="shared" si="7"/>
        <v>V</v>
      </c>
    </row>
    <row r="24" spans="1:37" ht="13.5" customHeight="1" x14ac:dyDescent="0.15">
      <c r="A24" s="58"/>
      <c r="B24" s="45"/>
      <c r="F24" s="14" t="s">
        <v>247</v>
      </c>
      <c r="G24" s="13"/>
      <c r="H24" s="9" t="str">
        <f t="shared" si="1"/>
        <v/>
      </c>
      <c r="I24" s="9" t="str">
        <f t="shared" si="5"/>
        <v>一般会計</v>
      </c>
      <c r="K24" s="9"/>
      <c r="L24" s="9"/>
      <c r="O24" s="9"/>
      <c r="P24" s="9"/>
      <c r="Q24" s="15"/>
      <c r="T24" s="9"/>
      <c r="U24" s="26" t="s">
        <v>515</v>
      </c>
      <c r="W24" s="26" t="s">
        <v>150</v>
      </c>
      <c r="Y24" s="26" t="s">
        <v>274</v>
      </c>
      <c r="Z24" s="26" t="s">
        <v>402</v>
      </c>
      <c r="AA24" s="49" t="s">
        <v>368</v>
      </c>
      <c r="AB24" s="49" t="s">
        <v>496</v>
      </c>
      <c r="AC24" s="25"/>
      <c r="AD24" s="25"/>
      <c r="AE24" s="25"/>
      <c r="AF24" s="24"/>
      <c r="AK24" s="36" t="str">
        <f>CHAR(CODE(AK23)+1)</f>
        <v>W</v>
      </c>
    </row>
    <row r="25" spans="1:37" ht="13.5" customHeight="1" x14ac:dyDescent="0.15">
      <c r="A25" s="46"/>
      <c r="B25" s="45"/>
      <c r="F25" s="14" t="s">
        <v>117</v>
      </c>
      <c r="G25" s="13"/>
      <c r="H25" s="9" t="str">
        <f t="shared" si="1"/>
        <v/>
      </c>
      <c r="I25" s="9" t="str">
        <f t="shared" si="5"/>
        <v>一般会計</v>
      </c>
      <c r="K25" s="9"/>
      <c r="L25" s="9"/>
      <c r="O25" s="9"/>
      <c r="P25" s="9"/>
      <c r="Q25" s="15"/>
      <c r="T25" s="9"/>
      <c r="U25" s="26" t="s">
        <v>516</v>
      </c>
      <c r="W25" s="39"/>
      <c r="Y25" s="26" t="s">
        <v>275</v>
      </c>
      <c r="Z25" s="26" t="s">
        <v>403</v>
      </c>
      <c r="AA25" s="49" t="s">
        <v>369</v>
      </c>
      <c r="AB25" s="49" t="s">
        <v>497</v>
      </c>
      <c r="AC25" s="25"/>
      <c r="AD25" s="25"/>
      <c r="AE25" s="25"/>
      <c r="AF25" s="24"/>
      <c r="AK25" s="36" t="str">
        <f t="shared" si="7"/>
        <v>X</v>
      </c>
    </row>
    <row r="26" spans="1:37" ht="13.5" customHeight="1" x14ac:dyDescent="0.15">
      <c r="A26" s="46"/>
      <c r="B26" s="45"/>
      <c r="F26" s="14" t="s">
        <v>118</v>
      </c>
      <c r="G26" s="13"/>
      <c r="H26" s="9" t="str">
        <f t="shared" si="1"/>
        <v/>
      </c>
      <c r="I26" s="9" t="str">
        <f t="shared" si="5"/>
        <v>一般会計</v>
      </c>
      <c r="K26" s="9"/>
      <c r="L26" s="9"/>
      <c r="O26" s="9"/>
      <c r="P26" s="9"/>
      <c r="Q26" s="15"/>
      <c r="T26" s="9"/>
      <c r="U26" s="26" t="s">
        <v>517</v>
      </c>
      <c r="Y26" s="26" t="s">
        <v>276</v>
      </c>
      <c r="Z26" s="26" t="s">
        <v>404</v>
      </c>
      <c r="AA26" s="49" t="s">
        <v>370</v>
      </c>
      <c r="AB26" s="49" t="s">
        <v>498</v>
      </c>
      <c r="AC26" s="25"/>
      <c r="AD26" s="25"/>
      <c r="AE26" s="25"/>
      <c r="AF26" s="24"/>
      <c r="AK26" s="36" t="str">
        <f t="shared" si="7"/>
        <v>Y</v>
      </c>
    </row>
    <row r="27" spans="1:37" ht="13.5" customHeight="1" x14ac:dyDescent="0.15">
      <c r="A27" s="9" t="str">
        <f>IF(D23="", "-", D23)</f>
        <v>地方創生</v>
      </c>
      <c r="B27" s="9"/>
      <c r="F27" s="14" t="s">
        <v>119</v>
      </c>
      <c r="G27" s="13"/>
      <c r="H27" s="9" t="str">
        <f t="shared" si="1"/>
        <v/>
      </c>
      <c r="I27" s="9" t="str">
        <f t="shared" si="5"/>
        <v>一般会計</v>
      </c>
      <c r="K27" s="9"/>
      <c r="L27" s="9"/>
      <c r="O27" s="9"/>
      <c r="P27" s="9"/>
      <c r="Q27" s="15"/>
      <c r="T27" s="9"/>
      <c r="U27" s="26" t="s">
        <v>518</v>
      </c>
      <c r="Y27" s="26" t="s">
        <v>277</v>
      </c>
      <c r="Z27" s="26" t="s">
        <v>405</v>
      </c>
      <c r="AA27" s="49" t="s">
        <v>371</v>
      </c>
      <c r="AB27" s="49" t="s">
        <v>499</v>
      </c>
      <c r="AC27" s="25"/>
      <c r="AD27" s="25"/>
      <c r="AE27" s="25"/>
      <c r="AF27" s="24"/>
      <c r="AK27" s="36" t="str">
        <f>CHAR(CODE(AK26)+1)</f>
        <v>Z</v>
      </c>
    </row>
    <row r="28" spans="1:37" ht="13.5" customHeight="1" x14ac:dyDescent="0.15">
      <c r="B28" s="9"/>
      <c r="F28" s="14" t="s">
        <v>120</v>
      </c>
      <c r="G28" s="13"/>
      <c r="H28" s="9" t="str">
        <f t="shared" si="1"/>
        <v/>
      </c>
      <c r="I28" s="9" t="str">
        <f t="shared" si="5"/>
        <v>一般会計</v>
      </c>
      <c r="K28" s="9"/>
      <c r="L28" s="9"/>
      <c r="O28" s="9"/>
      <c r="P28" s="9"/>
      <c r="Q28" s="15"/>
      <c r="T28" s="9"/>
      <c r="U28" s="26" t="s">
        <v>519</v>
      </c>
      <c r="Y28" s="26" t="s">
        <v>278</v>
      </c>
      <c r="Z28" s="26" t="s">
        <v>406</v>
      </c>
      <c r="AA28" s="49" t="s">
        <v>372</v>
      </c>
      <c r="AB28" s="49" t="s">
        <v>500</v>
      </c>
      <c r="AC28" s="25"/>
      <c r="AD28" s="25"/>
      <c r="AE28" s="25"/>
      <c r="AF28" s="24"/>
      <c r="AK28" s="36" t="s">
        <v>172</v>
      </c>
    </row>
    <row r="29" spans="1:37" ht="13.5" customHeight="1" x14ac:dyDescent="0.15">
      <c r="A29" s="9"/>
      <c r="B29" s="9"/>
      <c r="F29" s="14" t="s">
        <v>180</v>
      </c>
      <c r="G29" s="13"/>
      <c r="H29" s="9" t="str">
        <f t="shared" si="1"/>
        <v/>
      </c>
      <c r="I29" s="9" t="str">
        <f t="shared" si="5"/>
        <v>一般会計</v>
      </c>
      <c r="K29" s="9"/>
      <c r="L29" s="9"/>
      <c r="O29" s="9"/>
      <c r="P29" s="9"/>
      <c r="Q29" s="15"/>
      <c r="T29" s="9"/>
      <c r="U29" s="26" t="s">
        <v>520</v>
      </c>
      <c r="Y29" s="26" t="s">
        <v>279</v>
      </c>
      <c r="Z29" s="26" t="s">
        <v>407</v>
      </c>
      <c r="AA29" s="49" t="s">
        <v>373</v>
      </c>
      <c r="AB29" s="49" t="s">
        <v>501</v>
      </c>
      <c r="AC29" s="25"/>
      <c r="AD29" s="25"/>
      <c r="AE29" s="25"/>
      <c r="AF29" s="24"/>
      <c r="AK29" s="36" t="str">
        <f t="shared" si="7"/>
        <v>b</v>
      </c>
    </row>
    <row r="30" spans="1:37" ht="13.5" customHeight="1" x14ac:dyDescent="0.15">
      <c r="A30" s="9"/>
      <c r="B30" s="9"/>
      <c r="F30" s="14" t="s">
        <v>181</v>
      </c>
      <c r="G30" s="13"/>
      <c r="H30" s="9" t="str">
        <f t="shared" si="1"/>
        <v/>
      </c>
      <c r="I30" s="9" t="str">
        <f t="shared" si="5"/>
        <v>一般会計</v>
      </c>
      <c r="K30" s="9"/>
      <c r="L30" s="9"/>
      <c r="O30" s="9"/>
      <c r="P30" s="9"/>
      <c r="Q30" s="15"/>
      <c r="T30" s="9"/>
      <c r="U30" s="26" t="s">
        <v>521</v>
      </c>
      <c r="Y30" s="26" t="s">
        <v>280</v>
      </c>
      <c r="Z30" s="26" t="s">
        <v>408</v>
      </c>
      <c r="AA30" s="49" t="s">
        <v>374</v>
      </c>
      <c r="AB30" s="49" t="s">
        <v>502</v>
      </c>
      <c r="AC30" s="25"/>
      <c r="AD30" s="25"/>
      <c r="AE30" s="25"/>
      <c r="AF30" s="24"/>
      <c r="AK30" s="36" t="str">
        <f t="shared" si="7"/>
        <v>c</v>
      </c>
    </row>
    <row r="31" spans="1:37" ht="13.5" customHeight="1" x14ac:dyDescent="0.15">
      <c r="A31" s="9"/>
      <c r="B31" s="9"/>
      <c r="F31" s="14" t="s">
        <v>182</v>
      </c>
      <c r="G31" s="13"/>
      <c r="H31" s="9" t="str">
        <f t="shared" si="1"/>
        <v/>
      </c>
      <c r="I31" s="9" t="str">
        <f t="shared" si="5"/>
        <v>一般会計</v>
      </c>
      <c r="K31" s="9"/>
      <c r="L31" s="9"/>
      <c r="O31" s="9"/>
      <c r="P31" s="9"/>
      <c r="Q31" s="15"/>
      <c r="T31" s="9"/>
      <c r="U31" s="26" t="s">
        <v>522</v>
      </c>
      <c r="Y31" s="26" t="s">
        <v>281</v>
      </c>
      <c r="Z31" s="26" t="s">
        <v>409</v>
      </c>
      <c r="AA31" s="49" t="s">
        <v>375</v>
      </c>
      <c r="AB31" s="49" t="s">
        <v>503</v>
      </c>
      <c r="AC31" s="25"/>
      <c r="AD31" s="25"/>
      <c r="AE31" s="25"/>
      <c r="AF31" s="24"/>
      <c r="AK31" s="36" t="str">
        <f t="shared" si="7"/>
        <v>d</v>
      </c>
    </row>
    <row r="32" spans="1:37" ht="13.5" customHeight="1" x14ac:dyDescent="0.15">
      <c r="A32" s="9"/>
      <c r="B32" s="9"/>
      <c r="F32" s="14" t="s">
        <v>183</v>
      </c>
      <c r="G32" s="13"/>
      <c r="H32" s="9" t="str">
        <f t="shared" si="1"/>
        <v/>
      </c>
      <c r="I32" s="9" t="str">
        <f t="shared" si="5"/>
        <v>一般会計</v>
      </c>
      <c r="K32" s="9"/>
      <c r="L32" s="9"/>
      <c r="O32" s="9"/>
      <c r="P32" s="9"/>
      <c r="Q32" s="15"/>
      <c r="T32" s="9"/>
      <c r="U32" s="26" t="s">
        <v>523</v>
      </c>
      <c r="Y32" s="26" t="s">
        <v>282</v>
      </c>
      <c r="Z32" s="26" t="s">
        <v>410</v>
      </c>
      <c r="AA32" s="49" t="s">
        <v>58</v>
      </c>
      <c r="AB32" s="49" t="s">
        <v>58</v>
      </c>
      <c r="AC32" s="25"/>
      <c r="AD32" s="25"/>
      <c r="AE32" s="25"/>
      <c r="AF32" s="24"/>
      <c r="AK32" s="36" t="str">
        <f t="shared" si="7"/>
        <v>e</v>
      </c>
    </row>
    <row r="33" spans="1:37" ht="13.5" customHeight="1" x14ac:dyDescent="0.15">
      <c r="A33" s="9"/>
      <c r="B33" s="9"/>
      <c r="F33" s="14" t="s">
        <v>184</v>
      </c>
      <c r="G33" s="13"/>
      <c r="H33" s="9" t="str">
        <f t="shared" si="1"/>
        <v/>
      </c>
      <c r="I33" s="9" t="str">
        <f t="shared" si="5"/>
        <v>一般会計</v>
      </c>
      <c r="K33" s="9"/>
      <c r="L33" s="9"/>
      <c r="O33" s="9"/>
      <c r="P33" s="9"/>
      <c r="Q33" s="15"/>
      <c r="T33" s="9"/>
      <c r="U33" s="26" t="s">
        <v>524</v>
      </c>
      <c r="Y33" s="26" t="s">
        <v>283</v>
      </c>
      <c r="Z33" s="26" t="s">
        <v>411</v>
      </c>
      <c r="AA33" s="39"/>
      <c r="AB33" s="25"/>
      <c r="AC33" s="25"/>
      <c r="AD33" s="25"/>
      <c r="AE33" s="25"/>
      <c r="AF33" s="24"/>
      <c r="AK33" s="36" t="str">
        <f t="shared" si="7"/>
        <v>f</v>
      </c>
    </row>
    <row r="34" spans="1:37" ht="13.5" customHeight="1" x14ac:dyDescent="0.15">
      <c r="A34" s="9"/>
      <c r="B34" s="9"/>
      <c r="F34" s="14" t="s">
        <v>185</v>
      </c>
      <c r="G34" s="13"/>
      <c r="H34" s="9" t="str">
        <f t="shared" si="1"/>
        <v/>
      </c>
      <c r="I34" s="9" t="str">
        <f t="shared" si="5"/>
        <v>一般会計</v>
      </c>
      <c r="K34" s="9"/>
      <c r="L34" s="9"/>
      <c r="O34" s="9"/>
      <c r="P34" s="9"/>
      <c r="Q34" s="15"/>
      <c r="T34" s="9"/>
      <c r="U34" s="26" t="s">
        <v>525</v>
      </c>
      <c r="Y34" s="26" t="s">
        <v>284</v>
      </c>
      <c r="Z34" s="26" t="s">
        <v>412</v>
      </c>
      <c r="AB34" s="25"/>
      <c r="AC34" s="25"/>
      <c r="AD34" s="25"/>
      <c r="AE34" s="25"/>
      <c r="AF34" s="24"/>
      <c r="AK34" s="36" t="str">
        <f t="shared" si="7"/>
        <v>g</v>
      </c>
    </row>
    <row r="35" spans="1:37" ht="13.5" customHeight="1" x14ac:dyDescent="0.15">
      <c r="A35" s="9"/>
      <c r="B35" s="9"/>
      <c r="F35" s="14" t="s">
        <v>186</v>
      </c>
      <c r="G35" s="13"/>
      <c r="H35" s="9" t="str">
        <f t="shared" si="1"/>
        <v/>
      </c>
      <c r="I35" s="9" t="str">
        <f t="shared" si="5"/>
        <v>一般会計</v>
      </c>
      <c r="K35" s="9"/>
      <c r="L35" s="9"/>
      <c r="O35" s="9"/>
      <c r="P35" s="9"/>
      <c r="Q35" s="15"/>
      <c r="T35" s="9"/>
      <c r="U35" s="26" t="s">
        <v>526</v>
      </c>
      <c r="Y35" s="26" t="s">
        <v>285</v>
      </c>
      <c r="Z35" s="26" t="s">
        <v>413</v>
      </c>
      <c r="AC35" s="25"/>
      <c r="AF35" s="24"/>
      <c r="AK35" s="36" t="str">
        <f t="shared" si="7"/>
        <v>h</v>
      </c>
    </row>
    <row r="36" spans="1:37" ht="13.5" customHeight="1" x14ac:dyDescent="0.15">
      <c r="A36" s="9"/>
      <c r="B36" s="9"/>
      <c r="F36" s="14" t="s">
        <v>187</v>
      </c>
      <c r="G36" s="13"/>
      <c r="H36" s="9" t="str">
        <f t="shared" si="1"/>
        <v/>
      </c>
      <c r="I36" s="9" t="str">
        <f t="shared" si="5"/>
        <v>一般会計</v>
      </c>
      <c r="K36" s="9"/>
      <c r="L36" s="9"/>
      <c r="O36" s="9"/>
      <c r="P36" s="9"/>
      <c r="Q36" s="15"/>
      <c r="T36" s="9"/>
      <c r="Y36" s="26" t="s">
        <v>286</v>
      </c>
      <c r="Z36" s="26" t="s">
        <v>414</v>
      </c>
      <c r="AF36" s="24"/>
      <c r="AK36" s="36" t="str">
        <f t="shared" si="7"/>
        <v>i</v>
      </c>
    </row>
    <row r="37" spans="1:37" ht="13.5" customHeight="1" x14ac:dyDescent="0.15">
      <c r="A37" s="9"/>
      <c r="B37" s="9"/>
      <c r="F37" s="9"/>
      <c r="G37" s="15"/>
      <c r="H37" s="9" t="str">
        <f t="shared" si="1"/>
        <v/>
      </c>
      <c r="I37" s="9" t="str">
        <f t="shared" si="5"/>
        <v>一般会計</v>
      </c>
      <c r="K37" s="9"/>
      <c r="L37" s="9"/>
      <c r="O37" s="9"/>
      <c r="P37" s="9"/>
      <c r="Q37" s="15"/>
      <c r="T37" s="9"/>
      <c r="Y37" s="26" t="s">
        <v>287</v>
      </c>
      <c r="Z37" s="26" t="s">
        <v>415</v>
      </c>
      <c r="AF37" s="24"/>
      <c r="AK37" s="36" t="str">
        <f t="shared" si="7"/>
        <v>j</v>
      </c>
    </row>
    <row r="38" spans="1:37" x14ac:dyDescent="0.15">
      <c r="A38" s="9"/>
      <c r="B38" s="9"/>
      <c r="F38" s="9"/>
      <c r="G38" s="15"/>
      <c r="K38" s="9"/>
      <c r="L38" s="9"/>
      <c r="O38" s="9"/>
      <c r="P38" s="9"/>
      <c r="Q38" s="15"/>
      <c r="T38" s="9"/>
      <c r="Y38" s="26" t="s">
        <v>288</v>
      </c>
      <c r="Z38" s="26" t="s">
        <v>416</v>
      </c>
      <c r="AF38" s="24"/>
      <c r="AK38" s="36" t="str">
        <f t="shared" si="7"/>
        <v>k</v>
      </c>
    </row>
    <row r="39" spans="1:37" x14ac:dyDescent="0.15">
      <c r="A39" s="9"/>
      <c r="B39" s="9"/>
      <c r="F39" s="9" t="str">
        <f>I37</f>
        <v>一般会計</v>
      </c>
      <c r="G39" s="15"/>
      <c r="K39" s="9"/>
      <c r="L39" s="9"/>
      <c r="O39" s="9"/>
      <c r="P39" s="9"/>
      <c r="Q39" s="15"/>
      <c r="T39" s="9"/>
      <c r="U39" s="26" t="s">
        <v>528</v>
      </c>
      <c r="Y39" s="26" t="s">
        <v>289</v>
      </c>
      <c r="Z39" s="26" t="s">
        <v>417</v>
      </c>
      <c r="AF39" s="24"/>
      <c r="AK39" s="36" t="str">
        <f t="shared" si="7"/>
        <v>l</v>
      </c>
    </row>
    <row r="40" spans="1:37" x14ac:dyDescent="0.15">
      <c r="A40" s="9"/>
      <c r="B40" s="9"/>
      <c r="F40" s="9"/>
      <c r="G40" s="15"/>
      <c r="K40" s="9"/>
      <c r="L40" s="9"/>
      <c r="O40" s="9"/>
      <c r="P40" s="9"/>
      <c r="Q40" s="15"/>
      <c r="T40" s="9"/>
      <c r="U40" s="26"/>
      <c r="Y40" s="26" t="s">
        <v>290</v>
      </c>
      <c r="Z40" s="26" t="s">
        <v>418</v>
      </c>
      <c r="AF40" s="24"/>
      <c r="AK40" s="36" t="str">
        <f t="shared" si="7"/>
        <v>m</v>
      </c>
    </row>
    <row r="41" spans="1:37" x14ac:dyDescent="0.15">
      <c r="A41" s="9"/>
      <c r="B41" s="9"/>
      <c r="F41" s="9"/>
      <c r="G41" s="15"/>
      <c r="K41" s="9"/>
      <c r="L41" s="9"/>
      <c r="O41" s="9"/>
      <c r="P41" s="9"/>
      <c r="Q41" s="15"/>
      <c r="T41" s="9"/>
      <c r="U41" s="26" t="s">
        <v>230</v>
      </c>
      <c r="Y41" s="26" t="s">
        <v>291</v>
      </c>
      <c r="Z41" s="26" t="s">
        <v>419</v>
      </c>
      <c r="AF41" s="24"/>
      <c r="AK41" s="36" t="str">
        <f t="shared" si="7"/>
        <v>n</v>
      </c>
    </row>
    <row r="42" spans="1:37" x14ac:dyDescent="0.15">
      <c r="A42" s="9"/>
      <c r="B42" s="9"/>
      <c r="F42" s="9"/>
      <c r="G42" s="15"/>
      <c r="K42" s="9"/>
      <c r="L42" s="9"/>
      <c r="O42" s="9"/>
      <c r="P42" s="9"/>
      <c r="Q42" s="15"/>
      <c r="T42" s="9"/>
      <c r="U42" s="26" t="s">
        <v>240</v>
      </c>
      <c r="Y42" s="26" t="s">
        <v>292</v>
      </c>
      <c r="Z42" s="26" t="s">
        <v>420</v>
      </c>
      <c r="AF42" s="24"/>
      <c r="AK42" s="36" t="str">
        <f t="shared" si="7"/>
        <v>o</v>
      </c>
    </row>
    <row r="43" spans="1:37" x14ac:dyDescent="0.15">
      <c r="A43" s="9"/>
      <c r="B43" s="9"/>
      <c r="F43" s="9"/>
      <c r="G43" s="15"/>
      <c r="K43" s="9"/>
      <c r="L43" s="9"/>
      <c r="O43" s="9"/>
      <c r="P43" s="9"/>
      <c r="Q43" s="15"/>
      <c r="T43" s="9"/>
      <c r="Y43" s="26" t="s">
        <v>293</v>
      </c>
      <c r="Z43" s="26" t="s">
        <v>421</v>
      </c>
      <c r="AF43" s="24"/>
      <c r="AK43" s="36" t="str">
        <f t="shared" si="7"/>
        <v>p</v>
      </c>
    </row>
    <row r="44" spans="1:37" x14ac:dyDescent="0.15">
      <c r="A44" s="9"/>
      <c r="B44" s="9"/>
      <c r="F44" s="9"/>
      <c r="G44" s="15"/>
      <c r="K44" s="9"/>
      <c r="L44" s="9"/>
      <c r="O44" s="9"/>
      <c r="P44" s="9"/>
      <c r="Q44" s="15"/>
      <c r="T44" s="9"/>
      <c r="Y44" s="26" t="s">
        <v>294</v>
      </c>
      <c r="Z44" s="26" t="s">
        <v>422</v>
      </c>
      <c r="AF44" s="24"/>
      <c r="AK44" s="36" t="str">
        <f t="shared" si="7"/>
        <v>q</v>
      </c>
    </row>
    <row r="45" spans="1:37" x14ac:dyDescent="0.15">
      <c r="A45" s="9"/>
      <c r="B45" s="9"/>
      <c r="F45" s="9"/>
      <c r="G45" s="15"/>
      <c r="K45" s="9"/>
      <c r="L45" s="9"/>
      <c r="O45" s="9"/>
      <c r="P45" s="9"/>
      <c r="Q45" s="15"/>
      <c r="T45" s="9"/>
      <c r="U45" s="23" t="s">
        <v>152</v>
      </c>
      <c r="Y45" s="26" t="s">
        <v>295</v>
      </c>
      <c r="Z45" s="26" t="s">
        <v>423</v>
      </c>
      <c r="AF45" s="24"/>
      <c r="AK45" s="36" t="str">
        <f t="shared" si="7"/>
        <v>r</v>
      </c>
    </row>
    <row r="46" spans="1:37" x14ac:dyDescent="0.15">
      <c r="A46" s="9"/>
      <c r="B46" s="9"/>
      <c r="F46" s="9"/>
      <c r="G46" s="15"/>
      <c r="K46" s="9"/>
      <c r="L46" s="9"/>
      <c r="O46" s="9"/>
      <c r="P46" s="9"/>
      <c r="Q46" s="15"/>
      <c r="T46" s="9"/>
      <c r="U46" s="56" t="s">
        <v>550</v>
      </c>
      <c r="Y46" s="26" t="s">
        <v>296</v>
      </c>
      <c r="Z46" s="26" t="s">
        <v>424</v>
      </c>
      <c r="AF46" s="24"/>
      <c r="AK46" s="36" t="str">
        <f t="shared" si="7"/>
        <v>s</v>
      </c>
    </row>
    <row r="47" spans="1:37" x14ac:dyDescent="0.15">
      <c r="A47" s="9"/>
      <c r="B47" s="9"/>
      <c r="F47" s="9"/>
      <c r="G47" s="15"/>
      <c r="K47" s="9"/>
      <c r="L47" s="9"/>
      <c r="O47" s="9"/>
      <c r="P47" s="9"/>
      <c r="Q47" s="15"/>
      <c r="T47" s="9"/>
      <c r="Y47" s="26" t="s">
        <v>297</v>
      </c>
      <c r="Z47" s="26" t="s">
        <v>425</v>
      </c>
      <c r="AF47" s="24"/>
      <c r="AK47" s="36" t="str">
        <f t="shared" si="7"/>
        <v>t</v>
      </c>
    </row>
    <row r="48" spans="1:37" x14ac:dyDescent="0.15">
      <c r="A48" s="9"/>
      <c r="B48" s="9"/>
      <c r="F48" s="9"/>
      <c r="G48" s="15"/>
      <c r="K48" s="9"/>
      <c r="L48" s="9"/>
      <c r="O48" s="9"/>
      <c r="P48" s="9"/>
      <c r="Q48" s="15"/>
      <c r="T48" s="9"/>
      <c r="U48" s="56">
        <v>2021</v>
      </c>
      <c r="Y48" s="26" t="s">
        <v>298</v>
      </c>
      <c r="Z48" s="26" t="s">
        <v>426</v>
      </c>
      <c r="AF48" s="24"/>
      <c r="AK48" s="36" t="str">
        <f t="shared" si="7"/>
        <v>u</v>
      </c>
    </row>
    <row r="49" spans="1:37" x14ac:dyDescent="0.15">
      <c r="A49" s="9"/>
      <c r="B49" s="9"/>
      <c r="F49" s="9"/>
      <c r="G49" s="15"/>
      <c r="K49" s="9"/>
      <c r="L49" s="9"/>
      <c r="O49" s="9"/>
      <c r="P49" s="9"/>
      <c r="Q49" s="15"/>
      <c r="T49" s="9"/>
      <c r="U49" s="56">
        <v>2022</v>
      </c>
      <c r="Y49" s="26" t="s">
        <v>299</v>
      </c>
      <c r="Z49" s="26" t="s">
        <v>427</v>
      </c>
      <c r="AF49" s="24"/>
      <c r="AK49" s="36" t="str">
        <f t="shared" si="7"/>
        <v>v</v>
      </c>
    </row>
    <row r="50" spans="1:37" x14ac:dyDescent="0.15">
      <c r="A50" s="9"/>
      <c r="B50" s="9"/>
      <c r="F50" s="9"/>
      <c r="G50" s="15"/>
      <c r="K50" s="9"/>
      <c r="L50" s="9"/>
      <c r="O50" s="9"/>
      <c r="P50" s="9"/>
      <c r="Q50" s="15"/>
      <c r="T50" s="9"/>
      <c r="U50" s="56">
        <v>2023</v>
      </c>
      <c r="Y50" s="26" t="s">
        <v>300</v>
      </c>
      <c r="Z50" s="26" t="s">
        <v>428</v>
      </c>
      <c r="AF50" s="24"/>
    </row>
    <row r="51" spans="1:37" x14ac:dyDescent="0.15">
      <c r="A51" s="9"/>
      <c r="B51" s="9"/>
      <c r="F51" s="9"/>
      <c r="G51" s="15"/>
      <c r="K51" s="9"/>
      <c r="L51" s="9"/>
      <c r="O51" s="9"/>
      <c r="P51" s="9"/>
      <c r="Q51" s="15"/>
      <c r="T51" s="9"/>
      <c r="U51" s="56">
        <v>2024</v>
      </c>
      <c r="Y51" s="26" t="s">
        <v>301</v>
      </c>
      <c r="Z51" s="26" t="s">
        <v>429</v>
      </c>
      <c r="AF51" s="24"/>
    </row>
    <row r="52" spans="1:37" x14ac:dyDescent="0.15">
      <c r="A52" s="9"/>
      <c r="B52" s="9"/>
      <c r="F52" s="9"/>
      <c r="G52" s="15"/>
      <c r="K52" s="9"/>
      <c r="L52" s="9"/>
      <c r="O52" s="9"/>
      <c r="P52" s="9"/>
      <c r="Q52" s="15"/>
      <c r="T52" s="9"/>
      <c r="U52" s="56">
        <v>2025</v>
      </c>
      <c r="Y52" s="26" t="s">
        <v>302</v>
      </c>
      <c r="Z52" s="26" t="s">
        <v>430</v>
      </c>
      <c r="AF52" s="24"/>
    </row>
    <row r="53" spans="1:37" x14ac:dyDescent="0.15">
      <c r="A53" s="9"/>
      <c r="B53" s="9"/>
      <c r="F53" s="9"/>
      <c r="G53" s="15"/>
      <c r="K53" s="9"/>
      <c r="L53" s="9"/>
      <c r="O53" s="9"/>
      <c r="P53" s="9"/>
      <c r="Q53" s="15"/>
      <c r="T53" s="9"/>
      <c r="U53" s="56">
        <v>2026</v>
      </c>
      <c r="Y53" s="26" t="s">
        <v>303</v>
      </c>
      <c r="Z53" s="26" t="s">
        <v>431</v>
      </c>
      <c r="AF53" s="24"/>
    </row>
    <row r="54" spans="1:37" x14ac:dyDescent="0.15">
      <c r="A54" s="9"/>
      <c r="B54" s="9"/>
      <c r="F54" s="9"/>
      <c r="G54" s="15"/>
      <c r="K54" s="9"/>
      <c r="L54" s="9"/>
      <c r="O54" s="9"/>
      <c r="P54" s="16"/>
      <c r="Q54" s="15"/>
      <c r="T54" s="9"/>
      <c r="Y54" s="26" t="s">
        <v>304</v>
      </c>
      <c r="Z54" s="26" t="s">
        <v>432</v>
      </c>
      <c r="AF54" s="24"/>
    </row>
    <row r="55" spans="1:37" x14ac:dyDescent="0.15">
      <c r="A55" s="9"/>
      <c r="B55" s="9"/>
      <c r="F55" s="9"/>
      <c r="G55" s="15"/>
      <c r="K55" s="9"/>
      <c r="L55" s="9"/>
      <c r="O55" s="9"/>
      <c r="P55" s="9"/>
      <c r="Q55" s="15"/>
      <c r="T55" s="9"/>
      <c r="Y55" s="26" t="s">
        <v>305</v>
      </c>
      <c r="Z55" s="26" t="s">
        <v>433</v>
      </c>
      <c r="AF55" s="24"/>
    </row>
    <row r="56" spans="1:37" x14ac:dyDescent="0.15">
      <c r="A56" s="9"/>
      <c r="B56" s="9"/>
      <c r="F56" s="9"/>
      <c r="G56" s="15"/>
      <c r="K56" s="9"/>
      <c r="L56" s="9"/>
      <c r="O56" s="9"/>
      <c r="P56" s="9"/>
      <c r="Q56" s="15"/>
      <c r="T56" s="9"/>
      <c r="U56" s="56">
        <v>20</v>
      </c>
      <c r="Y56" s="26" t="s">
        <v>306</v>
      </c>
      <c r="Z56" s="26" t="s">
        <v>434</v>
      </c>
      <c r="AF56" s="24"/>
    </row>
    <row r="57" spans="1:37" x14ac:dyDescent="0.15">
      <c r="A57" s="9"/>
      <c r="B57" s="9"/>
      <c r="F57" s="9"/>
      <c r="G57" s="15"/>
      <c r="K57" s="9"/>
      <c r="L57" s="9"/>
      <c r="O57" s="9"/>
      <c r="P57" s="9"/>
      <c r="Q57" s="15"/>
      <c r="T57" s="9"/>
      <c r="U57" s="26" t="s">
        <v>504</v>
      </c>
      <c r="Y57" s="26" t="s">
        <v>307</v>
      </c>
      <c r="Z57" s="26" t="s">
        <v>435</v>
      </c>
      <c r="AF57" s="24"/>
    </row>
    <row r="58" spans="1:37" x14ac:dyDescent="0.15">
      <c r="A58" s="9"/>
      <c r="B58" s="9"/>
      <c r="F58" s="9"/>
      <c r="G58" s="15"/>
      <c r="K58" s="9"/>
      <c r="L58" s="9"/>
      <c r="O58" s="9"/>
      <c r="P58" s="9"/>
      <c r="Q58" s="15"/>
      <c r="T58" s="9"/>
      <c r="U58" s="26" t="s">
        <v>505</v>
      </c>
      <c r="Y58" s="26" t="s">
        <v>308</v>
      </c>
      <c r="Z58" s="26" t="s">
        <v>436</v>
      </c>
      <c r="AF58" s="24"/>
    </row>
    <row r="59" spans="1:37" x14ac:dyDescent="0.15">
      <c r="A59" s="9"/>
      <c r="B59" s="9"/>
      <c r="F59" s="9"/>
      <c r="G59" s="15"/>
      <c r="K59" s="9"/>
      <c r="L59" s="9"/>
      <c r="O59" s="9"/>
      <c r="P59" s="9"/>
      <c r="Q59" s="15"/>
      <c r="T59" s="9"/>
      <c r="Y59" s="26" t="s">
        <v>309</v>
      </c>
      <c r="Z59" s="26" t="s">
        <v>437</v>
      </c>
      <c r="AF59" s="24"/>
    </row>
    <row r="60" spans="1:37" x14ac:dyDescent="0.15">
      <c r="A60" s="9"/>
      <c r="B60" s="9"/>
      <c r="F60" s="9"/>
      <c r="G60" s="15"/>
      <c r="K60" s="9"/>
      <c r="L60" s="9"/>
      <c r="O60" s="9"/>
      <c r="P60" s="9"/>
      <c r="Q60" s="15"/>
      <c r="T60" s="9"/>
      <c r="Y60" s="26" t="s">
        <v>310</v>
      </c>
      <c r="Z60" s="26" t="s">
        <v>438</v>
      </c>
      <c r="AF60" s="24"/>
    </row>
    <row r="61" spans="1:37" x14ac:dyDescent="0.15">
      <c r="A61" s="9"/>
      <c r="B61" s="9"/>
      <c r="F61" s="9"/>
      <c r="G61" s="15"/>
      <c r="K61" s="9"/>
      <c r="L61" s="9"/>
      <c r="O61" s="9"/>
      <c r="P61" s="9"/>
      <c r="Q61" s="15"/>
      <c r="T61" s="9"/>
      <c r="Y61" s="26" t="s">
        <v>311</v>
      </c>
      <c r="Z61" s="26" t="s">
        <v>439</v>
      </c>
      <c r="AF61" s="24"/>
    </row>
    <row r="62" spans="1:37" x14ac:dyDescent="0.15">
      <c r="A62" s="9"/>
      <c r="B62" s="9"/>
      <c r="F62" s="9"/>
      <c r="G62" s="15"/>
      <c r="K62" s="9"/>
      <c r="L62" s="9"/>
      <c r="O62" s="9"/>
      <c r="P62" s="9"/>
      <c r="Q62" s="15"/>
      <c r="T62" s="9"/>
      <c r="Y62" s="26" t="s">
        <v>312</v>
      </c>
      <c r="Z62" s="26" t="s">
        <v>440</v>
      </c>
      <c r="AF62" s="24"/>
    </row>
    <row r="63" spans="1:37" x14ac:dyDescent="0.15">
      <c r="A63" s="9"/>
      <c r="B63" s="9"/>
      <c r="F63" s="9"/>
      <c r="G63" s="15"/>
      <c r="K63" s="9"/>
      <c r="L63" s="9"/>
      <c r="O63" s="9"/>
      <c r="P63" s="9"/>
      <c r="Q63" s="15"/>
      <c r="T63" s="9"/>
      <c r="Y63" s="26" t="s">
        <v>313</v>
      </c>
      <c r="Z63" s="26" t="s">
        <v>441</v>
      </c>
      <c r="AF63" s="24"/>
    </row>
    <row r="64" spans="1:37" x14ac:dyDescent="0.15">
      <c r="A64" s="9"/>
      <c r="B64" s="9"/>
      <c r="F64" s="9"/>
      <c r="G64" s="15"/>
      <c r="K64" s="9"/>
      <c r="L64" s="9"/>
      <c r="O64" s="9"/>
      <c r="P64" s="9"/>
      <c r="Q64" s="15"/>
      <c r="T64" s="9"/>
      <c r="Y64" s="26" t="s">
        <v>314</v>
      </c>
      <c r="Z64" s="26" t="s">
        <v>442</v>
      </c>
      <c r="AF64" s="24"/>
    </row>
    <row r="65" spans="1:32" x14ac:dyDescent="0.15">
      <c r="A65" s="9"/>
      <c r="B65" s="9"/>
      <c r="F65" s="9"/>
      <c r="G65" s="15"/>
      <c r="K65" s="9"/>
      <c r="L65" s="9"/>
      <c r="O65" s="9"/>
      <c r="P65" s="9"/>
      <c r="Q65" s="15"/>
      <c r="T65" s="9"/>
      <c r="Y65" s="26" t="s">
        <v>315</v>
      </c>
      <c r="Z65" s="26" t="s">
        <v>443</v>
      </c>
      <c r="AF65" s="24"/>
    </row>
    <row r="66" spans="1:32" x14ac:dyDescent="0.15">
      <c r="A66" s="9"/>
      <c r="B66" s="9"/>
      <c r="F66" s="9"/>
      <c r="G66" s="15"/>
      <c r="K66" s="9"/>
      <c r="L66" s="9"/>
      <c r="O66" s="9"/>
      <c r="P66" s="9"/>
      <c r="Q66" s="15"/>
      <c r="T66" s="9"/>
      <c r="Y66" s="26" t="s">
        <v>59</v>
      </c>
      <c r="Z66" s="26" t="s">
        <v>444</v>
      </c>
      <c r="AF66" s="24"/>
    </row>
    <row r="67" spans="1:32" x14ac:dyDescent="0.15">
      <c r="A67" s="9"/>
      <c r="B67" s="9"/>
      <c r="F67" s="9"/>
      <c r="G67" s="15"/>
      <c r="K67" s="9"/>
      <c r="L67" s="9"/>
      <c r="O67" s="9"/>
      <c r="P67" s="9"/>
      <c r="Q67" s="15"/>
      <c r="T67" s="9"/>
      <c r="Y67" s="26" t="s">
        <v>316</v>
      </c>
      <c r="Z67" s="26" t="s">
        <v>445</v>
      </c>
      <c r="AF67" s="24"/>
    </row>
    <row r="68" spans="1:32" x14ac:dyDescent="0.15">
      <c r="A68" s="9"/>
      <c r="B68" s="9"/>
      <c r="F68" s="9"/>
      <c r="G68" s="15"/>
      <c r="K68" s="9"/>
      <c r="L68" s="9"/>
      <c r="O68" s="9"/>
      <c r="P68" s="9"/>
      <c r="Q68" s="15"/>
      <c r="T68" s="9"/>
      <c r="Y68" s="26" t="s">
        <v>317</v>
      </c>
      <c r="Z68" s="26" t="s">
        <v>446</v>
      </c>
      <c r="AF68" s="24"/>
    </row>
    <row r="69" spans="1:32" x14ac:dyDescent="0.15">
      <c r="A69" s="9"/>
      <c r="B69" s="9"/>
      <c r="F69" s="9"/>
      <c r="G69" s="15"/>
      <c r="K69" s="9"/>
      <c r="L69" s="9"/>
      <c r="O69" s="9"/>
      <c r="P69" s="9"/>
      <c r="Q69" s="15"/>
      <c r="T69" s="9"/>
      <c r="Y69" s="26" t="s">
        <v>318</v>
      </c>
      <c r="Z69" s="26" t="s">
        <v>447</v>
      </c>
      <c r="AF69" s="24"/>
    </row>
    <row r="70" spans="1:32" x14ac:dyDescent="0.15">
      <c r="A70" s="9"/>
      <c r="B70" s="9"/>
      <c r="Y70" s="26" t="s">
        <v>319</v>
      </c>
      <c r="Z70" s="26" t="s">
        <v>448</v>
      </c>
    </row>
    <row r="71" spans="1:32" x14ac:dyDescent="0.15">
      <c r="Y71" s="26" t="s">
        <v>320</v>
      </c>
      <c r="Z71" s="26" t="s">
        <v>449</v>
      </c>
    </row>
    <row r="72" spans="1:32" x14ac:dyDescent="0.15">
      <c r="Y72" s="26" t="s">
        <v>321</v>
      </c>
      <c r="Z72" s="26" t="s">
        <v>450</v>
      </c>
    </row>
    <row r="73" spans="1:32" x14ac:dyDescent="0.15">
      <c r="Y73" s="26" t="s">
        <v>322</v>
      </c>
      <c r="Z73" s="26" t="s">
        <v>451</v>
      </c>
    </row>
    <row r="74" spans="1:32" x14ac:dyDescent="0.15">
      <c r="Y74" s="26" t="s">
        <v>323</v>
      </c>
      <c r="Z74" s="26" t="s">
        <v>452</v>
      </c>
    </row>
    <row r="75" spans="1:32" x14ac:dyDescent="0.15">
      <c r="Y75" s="26" t="s">
        <v>324</v>
      </c>
      <c r="Z75" s="26" t="s">
        <v>453</v>
      </c>
    </row>
    <row r="76" spans="1:32" x14ac:dyDescent="0.15">
      <c r="Y76" s="26" t="s">
        <v>325</v>
      </c>
      <c r="Z76" s="26" t="s">
        <v>454</v>
      </c>
    </row>
    <row r="77" spans="1:32" x14ac:dyDescent="0.15">
      <c r="Y77" s="26" t="s">
        <v>326</v>
      </c>
      <c r="Z77" s="26" t="s">
        <v>455</v>
      </c>
    </row>
    <row r="78" spans="1:32" x14ac:dyDescent="0.15">
      <c r="Y78" s="26" t="s">
        <v>327</v>
      </c>
      <c r="Z78" s="26" t="s">
        <v>456</v>
      </c>
    </row>
    <row r="79" spans="1:32" x14ac:dyDescent="0.15">
      <c r="Y79" s="26" t="s">
        <v>328</v>
      </c>
      <c r="Z79" s="26" t="s">
        <v>457</v>
      </c>
    </row>
    <row r="80" spans="1:32" x14ac:dyDescent="0.15">
      <c r="Y80" s="26" t="s">
        <v>329</v>
      </c>
      <c r="Z80" s="26" t="s">
        <v>458</v>
      </c>
    </row>
    <row r="81" spans="25:26" x14ac:dyDescent="0.15">
      <c r="Y81" s="26" t="s">
        <v>330</v>
      </c>
      <c r="Z81" s="26" t="s">
        <v>459</v>
      </c>
    </row>
    <row r="82" spans="25:26" x14ac:dyDescent="0.15">
      <c r="Y82" s="26" t="s">
        <v>331</v>
      </c>
      <c r="Z82" s="26" t="s">
        <v>460</v>
      </c>
    </row>
    <row r="83" spans="25:26" x14ac:dyDescent="0.15">
      <c r="Y83" s="26" t="s">
        <v>332</v>
      </c>
      <c r="Z83" s="26" t="s">
        <v>461</v>
      </c>
    </row>
    <row r="84" spans="25:26" x14ac:dyDescent="0.15">
      <c r="Y84" s="26" t="s">
        <v>333</v>
      </c>
      <c r="Z84" s="26" t="s">
        <v>462</v>
      </c>
    </row>
    <row r="85" spans="25:26" x14ac:dyDescent="0.15">
      <c r="Y85" s="26" t="s">
        <v>334</v>
      </c>
      <c r="Z85" s="26" t="s">
        <v>463</v>
      </c>
    </row>
    <row r="86" spans="25:26" x14ac:dyDescent="0.15">
      <c r="Y86" s="26" t="s">
        <v>335</v>
      </c>
      <c r="Z86" s="26" t="s">
        <v>464</v>
      </c>
    </row>
    <row r="87" spans="25:26" x14ac:dyDescent="0.15">
      <c r="Y87" s="26" t="s">
        <v>336</v>
      </c>
      <c r="Z87" s="26" t="s">
        <v>465</v>
      </c>
    </row>
    <row r="88" spans="25:26" x14ac:dyDescent="0.15">
      <c r="Y88" s="26" t="s">
        <v>337</v>
      </c>
      <c r="Z88" s="26" t="s">
        <v>466</v>
      </c>
    </row>
    <row r="89" spans="25:26" x14ac:dyDescent="0.15">
      <c r="Y89" s="26" t="s">
        <v>338</v>
      </c>
      <c r="Z89" s="26" t="s">
        <v>467</v>
      </c>
    </row>
    <row r="90" spans="25:26" x14ac:dyDescent="0.15">
      <c r="Y90" s="26" t="s">
        <v>339</v>
      </c>
      <c r="Z90" s="26" t="s">
        <v>468</v>
      </c>
    </row>
    <row r="91" spans="25:26" x14ac:dyDescent="0.15">
      <c r="Y91" s="26" t="s">
        <v>340</v>
      </c>
      <c r="Z91" s="26" t="s">
        <v>469</v>
      </c>
    </row>
    <row r="92" spans="25:26" x14ac:dyDescent="0.15">
      <c r="Y92" s="26" t="s">
        <v>341</v>
      </c>
      <c r="Z92" s="26" t="s">
        <v>470</v>
      </c>
    </row>
    <row r="93" spans="25:26" x14ac:dyDescent="0.15">
      <c r="Y93" s="26" t="s">
        <v>342</v>
      </c>
      <c r="Z93" s="26" t="s">
        <v>471</v>
      </c>
    </row>
    <row r="94" spans="25:26" x14ac:dyDescent="0.15">
      <c r="Y94" s="26" t="s">
        <v>343</v>
      </c>
      <c r="Z94" s="26" t="s">
        <v>472</v>
      </c>
    </row>
    <row r="95" spans="25:26" x14ac:dyDescent="0.15">
      <c r="Y95" s="26" t="s">
        <v>344</v>
      </c>
      <c r="Z95" s="26" t="s">
        <v>473</v>
      </c>
    </row>
    <row r="96" spans="25:26" x14ac:dyDescent="0.15">
      <c r="Y96" s="26" t="s">
        <v>248</v>
      </c>
      <c r="Z96" s="26" t="s">
        <v>474</v>
      </c>
    </row>
    <row r="97" spans="25:26" x14ac:dyDescent="0.15">
      <c r="Y97" s="26" t="s">
        <v>345</v>
      </c>
      <c r="Z97" s="26" t="s">
        <v>475</v>
      </c>
    </row>
    <row r="98" spans="25:26" x14ac:dyDescent="0.15">
      <c r="Y98" s="26" t="s">
        <v>346</v>
      </c>
      <c r="Z98" s="26" t="s">
        <v>476</v>
      </c>
    </row>
    <row r="99" spans="25:26" x14ac:dyDescent="0.15">
      <c r="Y99" s="26" t="s">
        <v>376</v>
      </c>
      <c r="Z99" s="26" t="s">
        <v>477</v>
      </c>
    </row>
    <row r="100" spans="25:26" x14ac:dyDescent="0.15">
      <c r="Y100" s="26" t="s">
        <v>553</v>
      </c>
      <c r="Z100" s="26" t="s">
        <v>478</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2022-12-04T15:53:28Z</dcterms:created>
  <dcterms:modified xsi:type="dcterms:W3CDTF">2022-12-04T15:54:29Z</dcterms:modified>
</cp:coreProperties>
</file>