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14" i="13" l="1"/>
  <c r="AY113" i="13"/>
  <c r="AY112" i="13"/>
  <c r="AY111" i="13"/>
  <c r="AU104" i="13"/>
  <c r="Y104" i="13"/>
  <c r="AW84" i="13"/>
  <c r="AT84" i="13"/>
  <c r="AQ84" i="13"/>
  <c r="AL84" i="13"/>
  <c r="AI84" i="13"/>
  <c r="AF84" i="13"/>
  <c r="Z84" i="13"/>
  <c r="W84" i="13"/>
  <c r="T84" i="13"/>
  <c r="N84" i="13"/>
  <c r="AW83" i="13"/>
  <c r="AT83" i="13"/>
  <c r="AQ83" i="13"/>
  <c r="AL83" i="13"/>
  <c r="AI83" i="13"/>
  <c r="AF83" i="13"/>
  <c r="Z83" i="13"/>
  <c r="W83" i="13"/>
  <c r="T83" i="13"/>
  <c r="N83" i="13"/>
  <c r="K83" i="13"/>
  <c r="H83"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<sst xmlns="http://schemas.openxmlformats.org/spreadsheetml/2006/main" count="759" uniqueCount="614">
  <si>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</si>
  <si>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</si>
  <si>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</si>
  <si>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</si>
  <si>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</si>
  <si>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</si>
  <si>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</si>
  <si>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</si>
  <si>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</si>
  <si>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</si>
  <si>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</si>
  <si>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</si>
  <si>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</si>
  <si>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</si>
  <si>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</si>
  <si>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</si>
  <si>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</si>
  <si>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</si>
  <si>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</si>
  <si>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</si>
  <si>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</si>
  <si>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</si>
  <si>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</si>
  <si>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</si>
  <si>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</si>
  <si>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</si>
  <si>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</si>
  <si>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</si>
  <si>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</si>
  <si>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</si>
  <si>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</si>
  <si>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</si>
  <si>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</si>
  <si>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</si>
  <si>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</si>
  <si>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</si>
  <si>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</si>
  <si>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</si>
  <si>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</si>
  <si>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</si>
  <si>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</si>
  <si>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</si>
  <si>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</si>
  <si>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</si>
  <si>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</si>
  <si>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</si>
  <si>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</si>
  <si>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</si>
  <si>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</si>
  <si>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</si>
  <si>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</si>
  <si>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</si>
  <si>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</si>
  <si>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</si>
  <si>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</si>
  <si>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</si>
  <si>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</si>
  <si>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</si>
  <si>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</si>
  <si>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</si>
  <si>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</si>
  <si>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</si>
  <si>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</si>
  <si>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</si>
  <si>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</si>
  <si>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</si>
  <si>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</si>
  <si>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</si>
  <si>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</si>
  <si>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</si>
  <si>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</si>
  <si>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</si>
  <si>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</si>
  <si>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</si>
  <si>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</si>
  <si>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</si>
  <si>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</si>
  <si>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</si>
  <si>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</si>
  <si>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</si>
  <si>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</si>
  <si>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</si>
  <si>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</si>
  <si>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</si>
  <si>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</si>
  <si>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</si>
  <si>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</si>
  <si>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</si>
  <si>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</si>
  <si>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</si>
  <si>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</si>
  <si>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</si>
  <si>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</si>
  <si>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</si>
  <si>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</si>
  <si>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</si>
  <si>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</si>
  <si>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</si>
  <si>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</si>
  <si>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</si>
  <si>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</si>
  <si>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</si>
  <si>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</si>
  <si>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</si>
  <si>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</si>
  <si>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</si>
  <si>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</si>
  <si>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</si>
  <si>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</si>
  <si>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</si>
  <si>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</si>
  <si>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</si>
  <si>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</si>
  <si>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</si>
  <si>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</si>
  <si>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</si>
  <si>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</si>
  <si>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</si>
  <si>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</si>
  <si>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</si>
  <si>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</si>
  <si>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</si>
  <si>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</si>
  <si>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</si>
  <si>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</si>
  <si>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</si>
  <si>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</si>
  <si>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</si>
  <si>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</si>
  <si>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</si>
  <si>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</si>
  <si>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</si>
  <si>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</si>
  <si>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</si>
  <si>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</si>
  <si>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</si>
  <si>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</si>
  <si>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</si>
  <si>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</si>
  <si>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</si>
  <si>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</si>
  <si>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</si>
  <si>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</si>
  <si>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</si>
  <si>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</si>
  <si>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</si>
  <si>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</si>
  <si>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</si>
  <si>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</si>
  <si>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</si>
  <si>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</si>
  <si>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</si>
  <si>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</si>
  <si>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</si>
  <si>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</si>
  <si>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</si>
  <si>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</si>
  <si>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</si>
  <si>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</si>
  <si>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</si>
  <si>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</si>
  <si>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</si>
  <si>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</si>
  <si>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</si>
  <si>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</si>
  <si>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</si>
  <si>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</si>
  <si>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</si>
  <si>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</si>
  <si>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</si>
  <si>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</si>
  <si>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</si>
  <si>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</si>
  <si>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</si>
  <si>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</si>
  <si>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</si>
  <si>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</si>
  <si>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</si>
  <si>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</si>
  <si>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</si>
  <si>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</si>
  <si>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</si>
  <si>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</si>
  <si>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</si>
  <si>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</si>
  <si>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</si>
  <si>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</si>
  <si>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</si>
  <si>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</si>
  <si>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</si>
  <si>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</si>
  <si>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</si>
  <si>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</si>
  <si>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</si>
  <si>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</si>
  <si>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</si>
  <si>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</si>
  <si>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</si>
  <si>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</si>
  <si>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</si>
  <si>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</si>
  <si>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</si>
  <si>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</si>
  <si>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</si>
  <si>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</si>
  <si>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</si>
  <si>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</si>
  <si>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</si>
  <si>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</si>
  <si>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</si>
  <si>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</si>
  <si>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</si>
  <si>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</si>
  <si>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</si>
  <si>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</si>
  <si>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</si>
  <si>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</si>
  <si>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</si>
  <si>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</si>
  <si>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</si>
  <si>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</si>
  <si>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</si>
  <si>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</si>
  <si>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</si>
  <si>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</si>
  <si>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</si>
  <si>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</si>
  <si>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</si>
  <si>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</si>
  <si>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</si>
  <si>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</si>
  <si>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</si>
  <si>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</si>
  <si>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</si>
  <si>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</si>
  <si>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</si>
  <si>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</si>
  <si>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</si>
  <si>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</si>
  <si>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</si>
  <si>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</si>
  <si>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</si>
  <si>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</si>
  <si>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</si>
  <si>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</si>
  <si>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</si>
  <si>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</si>
  <si>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</si>
  <si>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</si>
  <si>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</si>
  <si>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</si>
  <si>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</si>
  <si>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</si>
  <si>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</si>
  <si>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</si>
  <si>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</si>
  <si>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</si>
  <si>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</si>
  <si>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</si>
  <si>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</si>
  <si>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</si>
  <si>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</si>
  <si>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</si>
  <si>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</si>
  <si>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</si>
  <si>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</si>
  <si>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</si>
  <si>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</si>
  <si>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</si>
  <si>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</si>
  <si>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</si>
  <si>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</si>
  <si>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</si>
  <si>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</si>
  <si>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</si>
  <si>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</si>
  <si>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</si>
  <si>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</si>
  <si>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</si>
  <si>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</si>
  <si>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</si>
  <si>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</si>
  <si>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</si>
  <si>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</si>
  <si>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</si>
  <si>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</si>
  <si>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</si>
  <si>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</si>
  <si>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</si>
  <si>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</si>
  <si>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</si>
  <si>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</si>
  <si>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</si>
  <si>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</si>
  <si>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</si>
  <si>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</si>
  <si>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</si>
  <si>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</si>
  <si>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</si>
  <si>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</si>
  <si>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</si>
  <si>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</si>
  <si>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</si>
  <si>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</si>
  <si>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</si>
  <si>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</si>
  <si>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</si>
  <si>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</si>
  <si>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</si>
  <si>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</si>
  <si>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</si>
  <si>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</si>
  <si>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</si>
  <si>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</si>
  <si>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</si>
  <si>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</si>
  <si>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</si>
  <si>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</si>
  <si>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</si>
  <si>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</si>
  <si>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</si>
  <si>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</si>
  <si>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</si>
  <si>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</si>
  <si>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</si>
  <si>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</si>
  <si>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</si>
  <si>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</si>
  <si>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</si>
  <si>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</si>
  <si>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</si>
  <si>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</si>
  <si>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</si>
  <si>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</si>
  <si>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</si>
  <si>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</si>
  <si>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</si>
  <si>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</si>
  <si>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</si>
  <si>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</si>
  <si>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</si>
  <si>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</si>
  <si>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</si>
  <si>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</si>
  <si>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</si>
  <si>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</si>
  <si>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</si>
  <si>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</si>
  <si>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</si>
  <si>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</si>
  <si>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</si>
  <si>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</si>
  <si>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</si>
  <si>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</si>
  <si>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</si>
  <si>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</si>
  <si>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</si>
  <si>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</si>
  <si>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</si>
  <si>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</si>
  <si>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</si>
  <si>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</si>
  <si>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</si>
  <si>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</si>
  <si>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</si>
  <si>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</si>
  <si>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</si>
  <si>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</si>
  <si>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</si>
  <si>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</si>
  <si>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</si>
  <si>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</si>
  <si>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</si>
  <si>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</si>
  <si>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</si>
  <si>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</si>
  <si>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</si>
  <si>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</si>
  <si>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</si>
  <si>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</si>
  <si>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</si>
  <si>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</si>
  <si>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</si>
  <si>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</si>
  <si>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</si>
  <si>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</si>
  <si>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</si>
  <si>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</si>
  <si>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</si>
  <si>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</si>
  <si>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</si>
  <si>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</si>
  <si>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</si>
  <si>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</si>
  <si>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</si>
  <si>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</si>
  <si>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</si>
  <si>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</si>
  <si>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</si>
  <si>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</si>
  <si>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</si>
  <si>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</si>
  <si>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</si>
  <si>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</si>
  <si>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</si>
  <si>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</si>
  <si>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</si>
  <si>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</si>
  <si>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</si>
  <si>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</si>
  <si>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</si>
  <si>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</si>
  <si>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</si>
  <si>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</si>
  <si>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</si>
  <si>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</si>
  <si>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</si>
  <si>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</si>
  <si>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</si>
  <si>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</si>
  <si>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</si>
  <si>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</si>
  <si>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</si>
  <si>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</si>
  <si>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</si>
  <si>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</si>
  <si>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</si>
  <si>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</si>
  <si>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</si>
  <si>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</si>
  <si>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</si>
  <si>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</si>
  <si>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</si>
  <si>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</si>
  <si>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</si>
  <si>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</si>
  <si>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</si>
  <si>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</si>
  <si>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</si>
  <si>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</si>
  <si>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</si>
  <si>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</si>
  <si>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</si>
  <si>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</si>
  <si>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</si>
  <si>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</si>
  <si>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</si>
  <si>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</si>
  <si>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</si>
  <si>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</si>
  <si>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</si>
  <si>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</si>
  <si>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</si>
  <si>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</si>
  <si>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</si>
  <si>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</si>
  <si>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</si>
  <si>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</si>
  <si>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</si>
  <si>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</si>
  <si>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</si>
  <si>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</si>
  <si>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</si>
  <si>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</si>
  <si>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</si>
  <si>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</si>
  <si>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</si>
  <si>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</si>
  <si>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</si>
  <si>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</si>
  <si>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</si>
  <si>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</si>
  <si>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</si>
  <si>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</si>
  <si>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</si>
  <si>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</si>
  <si>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</si>
  <si>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</si>
  <si>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</si>
  <si>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</si>
  <si>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</si>
  <si>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</si>
  <si>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</si>
  <si>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</si>
  <si>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</si>
  <si>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</si>
  <si>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</si>
  <si>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</si>
  <si>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</si>
  <si>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</si>
  <si>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</si>
  <si>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</si>
  <si>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</si>
  <si>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</si>
  <si>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</si>
  <si>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</si>
  <si>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</si>
  <si>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</si>
  <si>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</si>
  <si>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</si>
  <si>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</si>
  <si>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</si>
  <si>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</si>
  <si>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</si>
  <si>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</si>
  <si>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</si>
  <si>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</si>
  <si>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</si>
  <si>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</si>
  <si>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</si>
  <si>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</si>
  <si>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</si>
  <si>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</si>
  <si>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</si>
  <si>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</si>
  <si>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</si>
  <si>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</si>
  <si>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</si>
  <si>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</si>
  <si>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</si>
  <si>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</si>
  <si>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</si>
  <si>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</si>
  <si>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</si>
  <si>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</si>
  <si>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</si>
  <si>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</si>
  <si>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</si>
  <si>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</si>
  <si>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</si>
  <si>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</si>
  <si>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</si>
  <si>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</si>
  <si>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</si>
  <si>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</si>
  <si>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</si>
  <si>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</si>
  <si>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</si>
  <si>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</si>
  <si>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</si>
  <si>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</si>
  <si>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</si>
  <si>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</si>
  <si>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</si>
  <si>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</si>
  <si>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</si>
  <si>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</si>
  <si>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</si>
  <si>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</si>
  <si>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</si>
  <si>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</si>
  <si>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</si>
  <si>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</si>
  <si>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</si>
  <si>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</si>
  <si>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</si>
  <si>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</si>
  <si>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</si>
  <si>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構造改革特別区域計画の認定等に必要な経費</t>
  </si>
  <si>
    <t>地方創生推進事務局</t>
  </si>
  <si>
    <t>平成14年度</t>
  </si>
  <si>
    <t>終了予定なし</t>
  </si>
  <si>
    <t>参事官　曽我　明裕</t>
    <rPh sb="4" eb="6">
      <t>ソガ</t>
    </rPh>
    <rPh sb="7" eb="9">
      <t>アキヒロ</t>
    </rPh>
    <phoneticPr fontId="6"/>
  </si>
  <si>
    <t>○</t>
  </si>
  <si>
    <t>構造改革特別区域法
第4条第1項及び第8項</t>
  </si>
  <si>
    <t>構造改革特別区域基本方針</t>
  </si>
  <si>
    <t>　構造改革特区制度は、地方公共団体の自発性を最大限に尊重した構造改革特別区域を設定し、当該地域の特性に応じた規制の特例措置の適用を受けて地方公共団体が特定の事業を実施し、またはその実施を促進することにより、教育、物流、研究開発、農業、社会福祉その他の分野における経済社会の構造改革を推進するとともに地域の活性化を図ることを目的としている。</t>
  </si>
  <si>
    <t>　地域の特性に応じた規制の特例措置の適用を受けて特定の事業を実施することにより、経済社会の構造改革を推進するとともに地域の活性化を図るため、構造改革特別区域法に基づき地方公共団体が作成する構造改革特別区域計画の認定を行う。
　また特区において実施される規制の特例措置の評価に当たって、評価・調査委員会は、規制の特例措置を全国展開することによる効果、地域性が強い規制の特例措置かどうか等について、独自の調査を行うものとされており、具体的なデータの収集、関係者からの意見聴取、現地調査等を行う。</t>
  </si>
  <si>
    <t>-</t>
  </si>
  <si>
    <t>委員手当</t>
    <rPh sb="0" eb="2">
      <t>イイン</t>
    </rPh>
    <rPh sb="2" eb="4">
      <t>テアテ</t>
    </rPh>
    <phoneticPr fontId="6"/>
  </si>
  <si>
    <t>構造改革特区制度に関する認定申請受付・相談</t>
    <rPh sb="0" eb="6">
      <t>コウゾウカイカクトック</t>
    </rPh>
    <rPh sb="6" eb="8">
      <t>セイド</t>
    </rPh>
    <rPh sb="9" eb="10">
      <t>カン</t>
    </rPh>
    <rPh sb="12" eb="14">
      <t>ニンテイ</t>
    </rPh>
    <rPh sb="14" eb="16">
      <t>シンセイ</t>
    </rPh>
    <rPh sb="16" eb="18">
      <t>ウケツケ</t>
    </rPh>
    <rPh sb="19" eb="21">
      <t>ソウダン</t>
    </rPh>
    <phoneticPr fontId="6"/>
  </si>
  <si>
    <t>構造改革特区の認定に向けた事前相談の実施</t>
  </si>
  <si>
    <t>認定申請期間前の事前相談受付件数</t>
  </si>
  <si>
    <t>件</t>
  </si>
  <si>
    <t>執行額／認定件数　　　　　　　　　　　　　　</t>
    <phoneticPr fontId="6"/>
  </si>
  <si>
    <t>円</t>
  </si>
  <si>
    <t>千円　/　件</t>
    <phoneticPr fontId="6"/>
  </si>
  <si>
    <t>2,800千円/17件</t>
  </si>
  <si>
    <t>1,600千円/21件</t>
  </si>
  <si>
    <t>500千円/29件</t>
    <rPh sb="3" eb="4">
      <t>セン</t>
    </rPh>
    <rPh sb="4" eb="5">
      <t>エン</t>
    </rPh>
    <rPh sb="8" eb="9">
      <t>ケン</t>
    </rPh>
    <phoneticPr fontId="6"/>
  </si>
  <si>
    <t>構造改革特区計画の認定</t>
  </si>
  <si>
    <t>構造改革特区計画の認定件数</t>
  </si>
  <si>
    <t>〇認定件数
https://www.chisou.go.jp/tiiki/kouzou2/ninteisinsei.html</t>
    <phoneticPr fontId="6"/>
  </si>
  <si>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</si>
  <si>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</si>
  <si>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https://www8.cao.go.jp/hyouka/r3bunseki/r3bunseki-1.pdf</t>
    <phoneticPr fontId="6"/>
  </si>
  <si>
    <t>３ページ</t>
    <phoneticPr fontId="6"/>
  </si>
  <si>
    <t>令和3年度に実施したアンケート調査において、制度を活用している自治体の９４％が特区の存続を希望している。</t>
    <rPh sb="0" eb="2">
      <t>レイワ</t>
    </rPh>
    <rPh sb="3" eb="5">
      <t>ネンド</t>
    </rPh>
    <rPh sb="6" eb="8">
      <t>ジッシ</t>
    </rPh>
    <rPh sb="15" eb="17">
      <t>チョウサ</t>
    </rPh>
    <phoneticPr fontId="6"/>
  </si>
  <si>
    <t>当制度は、全国的な国の規制について、各省庁と調整の上で、地域を限定して緩和するものであることから、地方自治体等に委任できる性格のものではない。</t>
    <phoneticPr fontId="6"/>
  </si>
  <si>
    <t>当制度は、経済社会の構造改革を推進するとともに、地域の活性化を図ることを目的としており、地方創生を実現していくために必要かつ優先度の高い事業である。</t>
    <phoneticPr fontId="6"/>
  </si>
  <si>
    <t>委員手当の支出に当たっては委員の任期や会議の開催時間、出席状況を確認した上で適正に処理を行っており、妥当である。</t>
    <phoneticPr fontId="6"/>
  </si>
  <si>
    <t>無</t>
  </si>
  <si>
    <t>‐</t>
  </si>
  <si>
    <t>市場価格調査等により単位当たりコスト等の水準が妥当なものになるように努めている。</t>
    <phoneticPr fontId="6"/>
  </si>
  <si>
    <t>主な使途は委員手当や庁費であり、認定や評価の実施に際して必要最低限なものとしている。</t>
    <phoneticPr fontId="6"/>
  </si>
  <si>
    <t>事業の効率的な実施を図りつつ、適正な執行に努めたほか、コロナ禍による影響により、予定していた出張や現地視察等が中止・延期となったため。</t>
    <rPh sb="30" eb="31">
      <t>カ</t>
    </rPh>
    <rPh sb="34" eb="36">
      <t>エイキョウ</t>
    </rPh>
    <rPh sb="40" eb="42">
      <t>ヨテイ</t>
    </rPh>
    <rPh sb="46" eb="48">
      <t>シュッチョウ</t>
    </rPh>
    <rPh sb="49" eb="51">
      <t>ゲンチ</t>
    </rPh>
    <rPh sb="51" eb="53">
      <t>シサツ</t>
    </rPh>
    <rPh sb="53" eb="54">
      <t>トウ</t>
    </rPh>
    <rPh sb="55" eb="57">
      <t>チュウシ</t>
    </rPh>
    <rPh sb="58" eb="60">
      <t>エンキ</t>
    </rPh>
    <phoneticPr fontId="6"/>
  </si>
  <si>
    <t>構造改革特別区域計画の認定に当たっては、認定申請マニュアルを作成し、認定申請に係る事前相談期間を設ける等して、業務の効率化に努めている。</t>
    <phoneticPr fontId="6"/>
  </si>
  <si>
    <t>令和3年度は目標値を超える達成状況となっており、本事業が推進され、地域の活性化が図られているため、成果目標に見合っているものと考えられる。</t>
    <phoneticPr fontId="6"/>
  </si>
  <si>
    <t>当制度は、規制緩和について地域を限定して推進し、これを突破口として全国展開を目指す唯一の施策であるため、他の手段や方法は考えられない。</t>
    <phoneticPr fontId="6"/>
  </si>
  <si>
    <t>見込み以上に十分活用されている。</t>
    <phoneticPr fontId="6"/>
  </si>
  <si>
    <t>0041</t>
  </si>
  <si>
    <t>0046</t>
  </si>
  <si>
    <t>0026</t>
  </si>
  <si>
    <t>0028</t>
  </si>
  <si>
    <t>0025</t>
  </si>
  <si>
    <t>0027</t>
  </si>
  <si>
    <t>A.個人Ａ</t>
    <rPh sb="2" eb="4">
      <t>コジン</t>
    </rPh>
    <phoneticPr fontId="6"/>
  </si>
  <si>
    <t>委員手当</t>
    <rPh sb="0" eb="2">
      <t>イイン</t>
    </rPh>
    <rPh sb="2" eb="4">
      <t>テアテ</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</si>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</sst>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32" xfId="0"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49" fontId="21" fillId="0" borderId="100"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4"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136" xfId="0" applyFont="1" applyFill="1" applyBorder="1" applyAlignment="1">
      <alignment horizontal="center" vertical="center" wrapText="1"/>
    </xf>
    <xf numFmtId="0" fontId="21" fillId="5" borderId="13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179" fontId="23" fillId="0" borderId="128" xfId="0" applyNumberFormat="1"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32"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2" borderId="10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9" xfId="3" applyFont="1" applyFill="1" applyBorder="1" applyAlignment="1" applyProtection="1">
      <alignment horizontal="center" vertical="center" wrapText="1"/>
    </xf>
    <xf numFmtId="0" fontId="0" fillId="2" borderId="111" xfId="0" applyFont="1" applyFill="1" applyBorder="1" applyAlignment="1">
      <alignment horizontal="center" vertical="center"/>
    </xf>
    <xf numFmtId="0" fontId="0" fillId="2" borderId="106" xfId="0" applyFont="1" applyFill="1" applyBorder="1" applyAlignment="1">
      <alignment horizontal="center" vertical="center"/>
    </xf>
    <xf numFmtId="0" fontId="14" fillId="2" borderId="104" xfId="0" applyFont="1" applyFill="1" applyBorder="1" applyAlignment="1">
      <alignment horizontal="center" vertical="center" wrapText="1"/>
    </xf>
    <xf numFmtId="0" fontId="14" fillId="2" borderId="106"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49388</xdr:colOff>
      <xdr:row>86</xdr:row>
      <xdr:rowOff>282222</xdr:rowOff>
    </xdr:from>
    <xdr:to>
      <xdr:col>36</xdr:col>
      <xdr:colOff>27246</xdr:colOff>
      <xdr:row>90</xdr:row>
      <xdr:rowOff>145345</xdr:rowOff>
    </xdr:to>
    <xdr:sp macro="" textlink="">
      <xdr:nvSpPr>
        <xdr:cNvPr id="2" name="テキスト ボックス 1"/>
        <xdr:cNvSpPr txBox="1"/>
      </xdr:nvSpPr>
      <xdr:spPr>
        <a:xfrm>
          <a:off x="3449813" y="41306397"/>
          <a:ext cx="3778333" cy="127282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内閣府</a:t>
          </a:r>
          <a:endParaRPr kumimoji="1" lang="en-US" altLang="ja-JP" sz="1100"/>
        </a:p>
        <a:p>
          <a:pPr algn="ctr"/>
          <a:endParaRPr kumimoji="1" lang="en-US" altLang="ja-JP" sz="1100"/>
        </a:p>
        <a:p>
          <a:pPr algn="ct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49388</xdr:colOff>
      <xdr:row>90</xdr:row>
      <xdr:rowOff>155223</xdr:rowOff>
    </xdr:from>
    <xdr:to>
      <xdr:col>26</xdr:col>
      <xdr:colOff>49388</xdr:colOff>
      <xdr:row>92</xdr:row>
      <xdr:rowOff>146031</xdr:rowOff>
    </xdr:to>
    <xdr:cxnSp macro="">
      <xdr:nvCxnSpPr>
        <xdr:cNvPr id="3" name="直線矢印コネクタ 2"/>
        <xdr:cNvCxnSpPr/>
      </xdr:nvCxnSpPr>
      <xdr:spPr>
        <a:xfrm>
          <a:off x="5250038" y="42589098"/>
          <a:ext cx="0" cy="6956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70555</xdr:colOff>
      <xdr:row>92</xdr:row>
      <xdr:rowOff>310445</xdr:rowOff>
    </xdr:from>
    <xdr:to>
      <xdr:col>34</xdr:col>
      <xdr:colOff>49389</xdr:colOff>
      <xdr:row>93</xdr:row>
      <xdr:rowOff>197556</xdr:rowOff>
    </xdr:to>
    <xdr:sp macro="" textlink="">
      <xdr:nvSpPr>
        <xdr:cNvPr id="5" name="テキスト ボックス 4"/>
        <xdr:cNvSpPr txBox="1"/>
      </xdr:nvSpPr>
      <xdr:spPr>
        <a:xfrm>
          <a:off x="3671005" y="43449170"/>
          <a:ext cx="3179234" cy="2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直接</a:t>
          </a:r>
          <a:r>
            <a:rPr kumimoji="1" lang="en-US" altLang="ja-JP" sz="1100"/>
            <a:t>】</a:t>
          </a:r>
          <a:r>
            <a:rPr kumimoji="1" lang="ja-JP" altLang="en-US" sz="1100"/>
            <a:t>　</a:t>
          </a:r>
          <a:r>
            <a:rPr kumimoji="1" lang="en-US" altLang="ja-JP" sz="1100"/>
            <a:t>【</a:t>
          </a:r>
          <a:r>
            <a:rPr kumimoji="1" lang="ja-JP" altLang="en-US" sz="1100"/>
            <a:t>委員手当</a:t>
          </a:r>
          <a:r>
            <a:rPr kumimoji="1" lang="en-US" altLang="ja-JP" sz="1100"/>
            <a:t>】</a:t>
          </a:r>
          <a:endParaRPr kumimoji="1" lang="ja-JP" altLang="en-US" sz="1100"/>
        </a:p>
      </xdr:txBody>
    </xdr:sp>
    <xdr:clientData/>
  </xdr:twoCellAnchor>
  <xdr:twoCellAnchor>
    <xdr:from>
      <xdr:col>37</xdr:col>
      <xdr:colOff>21836</xdr:colOff>
      <xdr:row>91</xdr:row>
      <xdr:rowOff>63836</xdr:rowOff>
    </xdr:from>
    <xdr:to>
      <xdr:col>49</xdr:col>
      <xdr:colOff>98942</xdr:colOff>
      <xdr:row>94</xdr:row>
      <xdr:rowOff>148169</xdr:rowOff>
    </xdr:to>
    <xdr:sp macro="" textlink="">
      <xdr:nvSpPr>
        <xdr:cNvPr id="6" name="テキスト ボックス 5"/>
        <xdr:cNvSpPr txBox="1"/>
      </xdr:nvSpPr>
      <xdr:spPr>
        <a:xfrm>
          <a:off x="7422761" y="42850136"/>
          <a:ext cx="2477406" cy="11416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a:t>
          </a:r>
          <a:endParaRPr kumimoji="1" lang="en-US" altLang="ja-JP" sz="1100"/>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650">
        <v>2022</v>
      </c>
      <c r="AE2" s="650"/>
      <c r="AF2" s="650"/>
      <c r="AG2" s="650"/>
      <c r="AH2" s="650"/>
      <c r="AI2" s="57" t="s">
        <v>245</v>
      </c>
      <c r="AJ2" s="650" t="s">
        <v>556</v>
      </c>
      <c r="AK2" s="650"/>
      <c r="AL2" s="650"/>
      <c r="AM2" s="650"/>
      <c r="AN2" s="57" t="s">
        <v>245</v>
      </c>
      <c r="AO2" s="650">
        <v>21</v>
      </c>
      <c r="AP2" s="650"/>
      <c r="AQ2" s="650"/>
      <c r="AR2" s="58" t="s">
        <v>245</v>
      </c>
      <c r="AS2" s="651">
        <v>36</v>
      </c>
      <c r="AT2" s="651"/>
      <c r="AU2" s="651"/>
      <c r="AV2" s="57" t="str">
        <f>IF(AW2="","","-")</f>
        <v/>
      </c>
      <c r="AW2" s="652"/>
      <c r="AX2" s="652"/>
    </row>
    <row r="3" spans="1:50" ht="21" customHeight="1" thickBot="1" x14ac:dyDescent="0.2">
      <c r="A3" s="653" t="s">
        <v>554</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21" t="s">
        <v>52</v>
      </c>
      <c r="AJ3" s="655" t="s">
        <v>557</v>
      </c>
      <c r="AK3" s="655"/>
      <c r="AL3" s="655"/>
      <c r="AM3" s="655"/>
      <c r="AN3" s="655"/>
      <c r="AO3" s="655"/>
      <c r="AP3" s="655"/>
      <c r="AQ3" s="655"/>
      <c r="AR3" s="655"/>
      <c r="AS3" s="655"/>
      <c r="AT3" s="655"/>
      <c r="AU3" s="655"/>
      <c r="AV3" s="655"/>
      <c r="AW3" s="655"/>
      <c r="AX3" s="22" t="s">
        <v>53</v>
      </c>
    </row>
    <row r="4" spans="1:50" ht="24.75" customHeight="1" x14ac:dyDescent="0.15">
      <c r="A4" s="625" t="s">
        <v>23</v>
      </c>
      <c r="B4" s="626"/>
      <c r="C4" s="626"/>
      <c r="D4" s="626"/>
      <c r="E4" s="626"/>
      <c r="F4" s="626"/>
      <c r="G4" s="627" t="s">
        <v>558</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559</v>
      </c>
      <c r="AF4" s="633"/>
      <c r="AG4" s="633"/>
      <c r="AH4" s="633"/>
      <c r="AI4" s="633"/>
      <c r="AJ4" s="633"/>
      <c r="AK4" s="633"/>
      <c r="AL4" s="633"/>
      <c r="AM4" s="633"/>
      <c r="AN4" s="633"/>
      <c r="AO4" s="633"/>
      <c r="AP4" s="634"/>
      <c r="AQ4" s="635" t="s">
        <v>2</v>
      </c>
      <c r="AR4" s="630"/>
      <c r="AS4" s="630"/>
      <c r="AT4" s="630"/>
      <c r="AU4" s="630"/>
      <c r="AV4" s="630"/>
      <c r="AW4" s="630"/>
      <c r="AX4" s="636"/>
    </row>
    <row r="5" spans="1:50" ht="30" customHeight="1" x14ac:dyDescent="0.15">
      <c r="A5" s="637" t="s">
        <v>55</v>
      </c>
      <c r="B5" s="638"/>
      <c r="C5" s="638"/>
      <c r="D5" s="638"/>
      <c r="E5" s="638"/>
      <c r="F5" s="639"/>
      <c r="G5" s="640" t="s">
        <v>560</v>
      </c>
      <c r="H5" s="641"/>
      <c r="I5" s="641"/>
      <c r="J5" s="641"/>
      <c r="K5" s="641"/>
      <c r="L5" s="641"/>
      <c r="M5" s="642" t="s">
        <v>54</v>
      </c>
      <c r="N5" s="643"/>
      <c r="O5" s="643"/>
      <c r="P5" s="643"/>
      <c r="Q5" s="643"/>
      <c r="R5" s="644"/>
      <c r="S5" s="645" t="s">
        <v>561</v>
      </c>
      <c r="T5" s="641"/>
      <c r="U5" s="641"/>
      <c r="V5" s="641"/>
      <c r="W5" s="641"/>
      <c r="X5" s="646"/>
      <c r="Y5" s="647" t="s">
        <v>3</v>
      </c>
      <c r="Z5" s="648"/>
      <c r="AA5" s="648"/>
      <c r="AB5" s="648"/>
      <c r="AC5" s="648"/>
      <c r="AD5" s="649"/>
      <c r="AE5" s="607" t="s">
        <v>559</v>
      </c>
      <c r="AF5" s="607"/>
      <c r="AG5" s="607"/>
      <c r="AH5" s="607"/>
      <c r="AI5" s="607"/>
      <c r="AJ5" s="607"/>
      <c r="AK5" s="607"/>
      <c r="AL5" s="607"/>
      <c r="AM5" s="607"/>
      <c r="AN5" s="607"/>
      <c r="AO5" s="607"/>
      <c r="AP5" s="608"/>
      <c r="AQ5" s="609" t="s">
        <v>562</v>
      </c>
      <c r="AR5" s="610"/>
      <c r="AS5" s="610"/>
      <c r="AT5" s="610"/>
      <c r="AU5" s="610"/>
      <c r="AV5" s="610"/>
      <c r="AW5" s="610"/>
      <c r="AX5" s="611"/>
    </row>
    <row r="6" spans="1:50" ht="39"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50" ht="49.5" customHeight="1" x14ac:dyDescent="0.15">
      <c r="A7" s="593" t="s">
        <v>20</v>
      </c>
      <c r="B7" s="594"/>
      <c r="C7" s="594"/>
      <c r="D7" s="594"/>
      <c r="E7" s="594"/>
      <c r="F7" s="595"/>
      <c r="G7" s="617" t="s">
        <v>564</v>
      </c>
      <c r="H7" s="618"/>
      <c r="I7" s="618"/>
      <c r="J7" s="618"/>
      <c r="K7" s="618"/>
      <c r="L7" s="618"/>
      <c r="M7" s="618"/>
      <c r="N7" s="618"/>
      <c r="O7" s="618"/>
      <c r="P7" s="618"/>
      <c r="Q7" s="618"/>
      <c r="R7" s="618"/>
      <c r="S7" s="618"/>
      <c r="T7" s="618"/>
      <c r="U7" s="618"/>
      <c r="V7" s="618"/>
      <c r="W7" s="618"/>
      <c r="X7" s="619"/>
      <c r="Y7" s="620" t="s">
        <v>230</v>
      </c>
      <c r="Z7" s="486"/>
      <c r="AA7" s="486"/>
      <c r="AB7" s="486"/>
      <c r="AC7" s="486"/>
      <c r="AD7" s="621"/>
      <c r="AE7" s="622" t="s">
        <v>565</v>
      </c>
      <c r="AF7" s="623"/>
      <c r="AG7" s="623"/>
      <c r="AH7" s="623"/>
      <c r="AI7" s="623"/>
      <c r="AJ7" s="623"/>
      <c r="AK7" s="623"/>
      <c r="AL7" s="623"/>
      <c r="AM7" s="623"/>
      <c r="AN7" s="623"/>
      <c r="AO7" s="623"/>
      <c r="AP7" s="623"/>
      <c r="AQ7" s="623"/>
      <c r="AR7" s="623"/>
      <c r="AS7" s="623"/>
      <c r="AT7" s="623"/>
      <c r="AU7" s="623"/>
      <c r="AV7" s="623"/>
      <c r="AW7" s="623"/>
      <c r="AX7" s="624"/>
    </row>
    <row r="8" spans="1:50" ht="53.25" customHeight="1" x14ac:dyDescent="0.15">
      <c r="A8" s="593" t="s">
        <v>168</v>
      </c>
      <c r="B8" s="594"/>
      <c r="C8" s="594"/>
      <c r="D8" s="594"/>
      <c r="E8" s="594"/>
      <c r="F8" s="595"/>
      <c r="G8" s="596" t="str">
        <f>入力規則等!A27</f>
        <v>地方創生</v>
      </c>
      <c r="H8" s="597"/>
      <c r="I8" s="597"/>
      <c r="J8" s="597"/>
      <c r="K8" s="597"/>
      <c r="L8" s="597"/>
      <c r="M8" s="597"/>
      <c r="N8" s="597"/>
      <c r="O8" s="597"/>
      <c r="P8" s="597"/>
      <c r="Q8" s="597"/>
      <c r="R8" s="597"/>
      <c r="S8" s="597"/>
      <c r="T8" s="597"/>
      <c r="U8" s="597"/>
      <c r="V8" s="597"/>
      <c r="W8" s="597"/>
      <c r="X8" s="598"/>
      <c r="Y8" s="599" t="s">
        <v>169</v>
      </c>
      <c r="Z8" s="600"/>
      <c r="AA8" s="600"/>
      <c r="AB8" s="600"/>
      <c r="AC8" s="600"/>
      <c r="AD8" s="601"/>
      <c r="AE8" s="602"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603"/>
    </row>
    <row r="9" spans="1:50" ht="58.5" customHeight="1" x14ac:dyDescent="0.15">
      <c r="A9" s="588" t="s">
        <v>21</v>
      </c>
      <c r="B9" s="589"/>
      <c r="C9" s="589"/>
      <c r="D9" s="589"/>
      <c r="E9" s="589"/>
      <c r="F9" s="589"/>
      <c r="G9" s="604" t="s">
        <v>566</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576" t="s">
        <v>27</v>
      </c>
      <c r="B10" s="577"/>
      <c r="C10" s="577"/>
      <c r="D10" s="577"/>
      <c r="E10" s="577"/>
      <c r="F10" s="577"/>
      <c r="G10" s="578" t="s">
        <v>567</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576" t="s">
        <v>5</v>
      </c>
      <c r="B11" s="577"/>
      <c r="C11" s="577"/>
      <c r="D11" s="577"/>
      <c r="E11" s="577"/>
      <c r="F11" s="581"/>
      <c r="G11" s="582" t="str">
        <f>入力規則等!P10</f>
        <v>直接実施、委託・請負</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x14ac:dyDescent="0.15">
      <c r="A12" s="585" t="s">
        <v>22</v>
      </c>
      <c r="B12" s="586"/>
      <c r="C12" s="586"/>
      <c r="D12" s="586"/>
      <c r="E12" s="586"/>
      <c r="F12" s="587"/>
      <c r="G12" s="591"/>
      <c r="H12" s="592"/>
      <c r="I12" s="592"/>
      <c r="J12" s="592"/>
      <c r="K12" s="592"/>
      <c r="L12" s="592"/>
      <c r="M12" s="592"/>
      <c r="N12" s="592"/>
      <c r="O12" s="592"/>
      <c r="P12" s="389" t="s">
        <v>377</v>
      </c>
      <c r="Q12" s="390"/>
      <c r="R12" s="390"/>
      <c r="S12" s="390"/>
      <c r="T12" s="390"/>
      <c r="U12" s="390"/>
      <c r="V12" s="391"/>
      <c r="W12" s="389" t="s">
        <v>529</v>
      </c>
      <c r="X12" s="390"/>
      <c r="Y12" s="390"/>
      <c r="Z12" s="390"/>
      <c r="AA12" s="390"/>
      <c r="AB12" s="390"/>
      <c r="AC12" s="391"/>
      <c r="AD12" s="389" t="s">
        <v>531</v>
      </c>
      <c r="AE12" s="390"/>
      <c r="AF12" s="390"/>
      <c r="AG12" s="390"/>
      <c r="AH12" s="390"/>
      <c r="AI12" s="390"/>
      <c r="AJ12" s="391"/>
      <c r="AK12" s="389" t="s">
        <v>541</v>
      </c>
      <c r="AL12" s="390"/>
      <c r="AM12" s="390"/>
      <c r="AN12" s="390"/>
      <c r="AO12" s="390"/>
      <c r="AP12" s="390"/>
      <c r="AQ12" s="391"/>
      <c r="AR12" s="359"/>
      <c r="AS12" s="360"/>
      <c r="AT12" s="360"/>
      <c r="AU12" s="360"/>
      <c r="AV12" s="360"/>
      <c r="AW12" s="360"/>
      <c r="AX12" s="539"/>
    </row>
    <row r="13" spans="1:50" ht="21" customHeight="1" x14ac:dyDescent="0.15">
      <c r="A13" s="131"/>
      <c r="B13" s="132"/>
      <c r="C13" s="132"/>
      <c r="D13" s="132"/>
      <c r="E13" s="132"/>
      <c r="F13" s="133"/>
      <c r="G13" s="540" t="s">
        <v>6</v>
      </c>
      <c r="H13" s="541"/>
      <c r="I13" s="547" t="s">
        <v>7</v>
      </c>
      <c r="J13" s="548"/>
      <c r="K13" s="548"/>
      <c r="L13" s="548"/>
      <c r="M13" s="548"/>
      <c r="N13" s="548"/>
      <c r="O13" s="549"/>
      <c r="P13" s="71">
        <v>9.1999999999999993</v>
      </c>
      <c r="Q13" s="72"/>
      <c r="R13" s="72"/>
      <c r="S13" s="72"/>
      <c r="T13" s="72"/>
      <c r="U13" s="72"/>
      <c r="V13" s="73"/>
      <c r="W13" s="71">
        <v>7.9</v>
      </c>
      <c r="X13" s="72"/>
      <c r="Y13" s="72"/>
      <c r="Z13" s="72"/>
      <c r="AA13" s="72"/>
      <c r="AB13" s="72"/>
      <c r="AC13" s="73"/>
      <c r="AD13" s="71">
        <v>6.2</v>
      </c>
      <c r="AE13" s="72"/>
      <c r="AF13" s="72"/>
      <c r="AG13" s="72"/>
      <c r="AH13" s="72"/>
      <c r="AI13" s="72"/>
      <c r="AJ13" s="73"/>
      <c r="AK13" s="71">
        <v>5.7</v>
      </c>
      <c r="AL13" s="72"/>
      <c r="AM13" s="72"/>
      <c r="AN13" s="72"/>
      <c r="AO13" s="72"/>
      <c r="AP13" s="72"/>
      <c r="AQ13" s="73"/>
      <c r="AR13" s="567"/>
      <c r="AS13" s="568"/>
      <c r="AT13" s="568"/>
      <c r="AU13" s="568"/>
      <c r="AV13" s="568"/>
      <c r="AW13" s="568"/>
      <c r="AX13" s="569"/>
    </row>
    <row r="14" spans="1:50" ht="21" customHeight="1" x14ac:dyDescent="0.15">
      <c r="A14" s="131"/>
      <c r="B14" s="132"/>
      <c r="C14" s="132"/>
      <c r="D14" s="132"/>
      <c r="E14" s="132"/>
      <c r="F14" s="133"/>
      <c r="G14" s="542"/>
      <c r="H14" s="543"/>
      <c r="I14" s="562" t="s">
        <v>8</v>
      </c>
      <c r="J14" s="563"/>
      <c r="K14" s="563"/>
      <c r="L14" s="563"/>
      <c r="M14" s="563"/>
      <c r="N14" s="563"/>
      <c r="O14" s="564"/>
      <c r="P14" s="71">
        <v>-0.1</v>
      </c>
      <c r="Q14" s="72"/>
      <c r="R14" s="72"/>
      <c r="S14" s="72"/>
      <c r="T14" s="72"/>
      <c r="U14" s="72"/>
      <c r="V14" s="73"/>
      <c r="W14" s="71">
        <v>-0.8</v>
      </c>
      <c r="X14" s="72"/>
      <c r="Y14" s="72"/>
      <c r="Z14" s="72"/>
      <c r="AA14" s="72"/>
      <c r="AB14" s="72"/>
      <c r="AC14" s="73"/>
      <c r="AD14" s="71">
        <v>-0.2</v>
      </c>
      <c r="AE14" s="72"/>
      <c r="AF14" s="72"/>
      <c r="AG14" s="72"/>
      <c r="AH14" s="72"/>
      <c r="AI14" s="72"/>
      <c r="AJ14" s="73"/>
      <c r="AK14" s="71">
        <v>-0.8</v>
      </c>
      <c r="AL14" s="72"/>
      <c r="AM14" s="72"/>
      <c r="AN14" s="72"/>
      <c r="AO14" s="72"/>
      <c r="AP14" s="72"/>
      <c r="AQ14" s="73"/>
      <c r="AR14" s="570"/>
      <c r="AS14" s="571"/>
      <c r="AT14" s="571"/>
      <c r="AU14" s="571"/>
      <c r="AV14" s="571"/>
      <c r="AW14" s="571"/>
      <c r="AX14" s="572"/>
    </row>
    <row r="15" spans="1:50" ht="21" customHeight="1" x14ac:dyDescent="0.15">
      <c r="A15" s="131"/>
      <c r="B15" s="132"/>
      <c r="C15" s="132"/>
      <c r="D15" s="132"/>
      <c r="E15" s="132"/>
      <c r="F15" s="133"/>
      <c r="G15" s="544"/>
      <c r="H15" s="543"/>
      <c r="I15" s="550" t="s">
        <v>553</v>
      </c>
      <c r="J15" s="551"/>
      <c r="K15" s="551"/>
      <c r="L15" s="551"/>
      <c r="M15" s="551"/>
      <c r="N15" s="551"/>
      <c r="O15" s="552"/>
      <c r="P15" s="553"/>
      <c r="Q15" s="554"/>
      <c r="R15" s="554"/>
      <c r="S15" s="554"/>
      <c r="T15" s="554"/>
      <c r="U15" s="554"/>
      <c r="V15" s="555"/>
      <c r="W15" s="553"/>
      <c r="X15" s="554"/>
      <c r="Y15" s="554"/>
      <c r="Z15" s="554"/>
      <c r="AA15" s="554"/>
      <c r="AB15" s="554"/>
      <c r="AC15" s="555"/>
      <c r="AD15" s="553"/>
      <c r="AE15" s="554"/>
      <c r="AF15" s="554"/>
      <c r="AG15" s="554"/>
      <c r="AH15" s="554"/>
      <c r="AI15" s="554"/>
      <c r="AJ15" s="555"/>
      <c r="AK15" s="71">
        <v>-0.8</v>
      </c>
      <c r="AL15" s="72"/>
      <c r="AM15" s="72"/>
      <c r="AN15" s="72"/>
      <c r="AO15" s="72"/>
      <c r="AP15" s="72"/>
      <c r="AQ15" s="73"/>
      <c r="AR15" s="570"/>
      <c r="AS15" s="571"/>
      <c r="AT15" s="571"/>
      <c r="AU15" s="571"/>
      <c r="AV15" s="571"/>
      <c r="AW15" s="571"/>
      <c r="AX15" s="572"/>
    </row>
    <row r="16" spans="1:50" ht="21" customHeight="1" x14ac:dyDescent="0.15">
      <c r="A16" s="131"/>
      <c r="B16" s="132"/>
      <c r="C16" s="132"/>
      <c r="D16" s="132"/>
      <c r="E16" s="132"/>
      <c r="F16" s="133"/>
      <c r="G16" s="544"/>
      <c r="H16" s="543"/>
      <c r="I16" s="562" t="s">
        <v>45</v>
      </c>
      <c r="J16" s="565"/>
      <c r="K16" s="565"/>
      <c r="L16" s="565"/>
      <c r="M16" s="565"/>
      <c r="N16" s="565"/>
      <c r="O16" s="566"/>
      <c r="P16" s="71" t="s">
        <v>568</v>
      </c>
      <c r="Q16" s="72"/>
      <c r="R16" s="72"/>
      <c r="S16" s="72"/>
      <c r="T16" s="72"/>
      <c r="U16" s="72"/>
      <c r="V16" s="73"/>
      <c r="W16" s="71" t="s">
        <v>568</v>
      </c>
      <c r="X16" s="72"/>
      <c r="Y16" s="72"/>
      <c r="Z16" s="72"/>
      <c r="AA16" s="72"/>
      <c r="AB16" s="72"/>
      <c r="AC16" s="73"/>
      <c r="AD16" s="71" t="s">
        <v>568</v>
      </c>
      <c r="AE16" s="72"/>
      <c r="AF16" s="72"/>
      <c r="AG16" s="72"/>
      <c r="AH16" s="72"/>
      <c r="AI16" s="72"/>
      <c r="AJ16" s="73"/>
      <c r="AK16" s="71" t="s">
        <v>568</v>
      </c>
      <c r="AL16" s="72"/>
      <c r="AM16" s="72"/>
      <c r="AN16" s="72"/>
      <c r="AO16" s="72"/>
      <c r="AP16" s="72"/>
      <c r="AQ16" s="73"/>
      <c r="AR16" s="570"/>
      <c r="AS16" s="571"/>
      <c r="AT16" s="571"/>
      <c r="AU16" s="571"/>
      <c r="AV16" s="571"/>
      <c r="AW16" s="571"/>
      <c r="AX16" s="572"/>
    </row>
    <row r="17" spans="1:50" ht="21" customHeight="1" x14ac:dyDescent="0.15">
      <c r="A17" s="131"/>
      <c r="B17" s="132"/>
      <c r="C17" s="132"/>
      <c r="D17" s="132"/>
      <c r="E17" s="132"/>
      <c r="F17" s="133"/>
      <c r="G17" s="544"/>
      <c r="H17" s="543"/>
      <c r="I17" s="562" t="s">
        <v>46</v>
      </c>
      <c r="J17" s="565"/>
      <c r="K17" s="565"/>
      <c r="L17" s="565"/>
      <c r="M17" s="565"/>
      <c r="N17" s="565"/>
      <c r="O17" s="566"/>
      <c r="P17" s="71" t="s">
        <v>568</v>
      </c>
      <c r="Q17" s="72"/>
      <c r="R17" s="72"/>
      <c r="S17" s="72"/>
      <c r="T17" s="72"/>
      <c r="U17" s="72"/>
      <c r="V17" s="73"/>
      <c r="W17" s="71" t="s">
        <v>568</v>
      </c>
      <c r="X17" s="72"/>
      <c r="Y17" s="72"/>
      <c r="Z17" s="72"/>
      <c r="AA17" s="72"/>
      <c r="AB17" s="72"/>
      <c r="AC17" s="73"/>
      <c r="AD17" s="71" t="s">
        <v>568</v>
      </c>
      <c r="AE17" s="72"/>
      <c r="AF17" s="72"/>
      <c r="AG17" s="72"/>
      <c r="AH17" s="72"/>
      <c r="AI17" s="72"/>
      <c r="AJ17" s="73"/>
      <c r="AK17" s="71" t="s">
        <v>568</v>
      </c>
      <c r="AL17" s="72"/>
      <c r="AM17" s="72"/>
      <c r="AN17" s="72"/>
      <c r="AO17" s="72"/>
      <c r="AP17" s="72"/>
      <c r="AQ17" s="73"/>
      <c r="AR17" s="570"/>
      <c r="AS17" s="571"/>
      <c r="AT17" s="571"/>
      <c r="AU17" s="571"/>
      <c r="AV17" s="571"/>
      <c r="AW17" s="571"/>
      <c r="AX17" s="572"/>
    </row>
    <row r="18" spans="1:50" ht="24.75" customHeight="1" x14ac:dyDescent="0.15">
      <c r="A18" s="131"/>
      <c r="B18" s="132"/>
      <c r="C18" s="132"/>
      <c r="D18" s="132"/>
      <c r="E18" s="132"/>
      <c r="F18" s="133"/>
      <c r="G18" s="544"/>
      <c r="H18" s="543"/>
      <c r="I18" s="562" t="s">
        <v>44</v>
      </c>
      <c r="J18" s="563"/>
      <c r="K18" s="563"/>
      <c r="L18" s="563"/>
      <c r="M18" s="563"/>
      <c r="N18" s="563"/>
      <c r="O18" s="564"/>
      <c r="P18" s="71" t="s">
        <v>568</v>
      </c>
      <c r="Q18" s="72"/>
      <c r="R18" s="72"/>
      <c r="S18" s="72"/>
      <c r="T18" s="72"/>
      <c r="U18" s="72"/>
      <c r="V18" s="73"/>
      <c r="W18" s="71" t="s">
        <v>568</v>
      </c>
      <c r="X18" s="72"/>
      <c r="Y18" s="72"/>
      <c r="Z18" s="72"/>
      <c r="AA18" s="72"/>
      <c r="AB18" s="72"/>
      <c r="AC18" s="73"/>
      <c r="AD18" s="71" t="s">
        <v>568</v>
      </c>
      <c r="AE18" s="72"/>
      <c r="AF18" s="72"/>
      <c r="AG18" s="72"/>
      <c r="AH18" s="72"/>
      <c r="AI18" s="72"/>
      <c r="AJ18" s="73"/>
      <c r="AK18" s="71" t="s">
        <v>568</v>
      </c>
      <c r="AL18" s="72"/>
      <c r="AM18" s="72"/>
      <c r="AN18" s="72"/>
      <c r="AO18" s="72"/>
      <c r="AP18" s="72"/>
      <c r="AQ18" s="73"/>
      <c r="AR18" s="570"/>
      <c r="AS18" s="571"/>
      <c r="AT18" s="571"/>
      <c r="AU18" s="571"/>
      <c r="AV18" s="571"/>
      <c r="AW18" s="571"/>
      <c r="AX18" s="572"/>
    </row>
    <row r="19" spans="1:50" ht="24.75" customHeight="1" x14ac:dyDescent="0.15">
      <c r="A19" s="131"/>
      <c r="B19" s="132"/>
      <c r="C19" s="132"/>
      <c r="D19" s="132"/>
      <c r="E19" s="132"/>
      <c r="F19" s="133"/>
      <c r="G19" s="545"/>
      <c r="H19" s="546"/>
      <c r="I19" s="556" t="s">
        <v>18</v>
      </c>
      <c r="J19" s="557"/>
      <c r="K19" s="557"/>
      <c r="L19" s="557"/>
      <c r="M19" s="557"/>
      <c r="N19" s="557"/>
      <c r="O19" s="558"/>
      <c r="P19" s="559">
        <f>SUM(P13:V18)</f>
        <v>9.1</v>
      </c>
      <c r="Q19" s="560"/>
      <c r="R19" s="560"/>
      <c r="S19" s="560"/>
      <c r="T19" s="560"/>
      <c r="U19" s="560"/>
      <c r="V19" s="561"/>
      <c r="W19" s="559">
        <f>SUM(W13:AC18)</f>
        <v>7.1000000000000005</v>
      </c>
      <c r="X19" s="560"/>
      <c r="Y19" s="560"/>
      <c r="Z19" s="560"/>
      <c r="AA19" s="560"/>
      <c r="AB19" s="560"/>
      <c r="AC19" s="561"/>
      <c r="AD19" s="559">
        <f>SUM(AD13:AJ18)</f>
        <v>6</v>
      </c>
      <c r="AE19" s="560"/>
      <c r="AF19" s="560"/>
      <c r="AG19" s="560"/>
      <c r="AH19" s="560"/>
      <c r="AI19" s="560"/>
      <c r="AJ19" s="561"/>
      <c r="AK19" s="559">
        <f>SUM(AK13:AQ18)-AK15</f>
        <v>4.9000000000000004</v>
      </c>
      <c r="AL19" s="560"/>
      <c r="AM19" s="560"/>
      <c r="AN19" s="560"/>
      <c r="AO19" s="560"/>
      <c r="AP19" s="560"/>
      <c r="AQ19" s="561"/>
      <c r="AR19" s="570"/>
      <c r="AS19" s="571"/>
      <c r="AT19" s="571"/>
      <c r="AU19" s="571"/>
      <c r="AV19" s="571"/>
      <c r="AW19" s="571"/>
      <c r="AX19" s="572"/>
    </row>
    <row r="20" spans="1:50" ht="24.75" customHeight="1" x14ac:dyDescent="0.15">
      <c r="A20" s="131"/>
      <c r="B20" s="132"/>
      <c r="C20" s="132"/>
      <c r="D20" s="132"/>
      <c r="E20" s="132"/>
      <c r="F20" s="133"/>
      <c r="G20" s="524" t="s">
        <v>9</v>
      </c>
      <c r="H20" s="525"/>
      <c r="I20" s="525"/>
      <c r="J20" s="525"/>
      <c r="K20" s="525"/>
      <c r="L20" s="525"/>
      <c r="M20" s="525"/>
      <c r="N20" s="525"/>
      <c r="O20" s="525"/>
      <c r="P20" s="71">
        <v>2.8</v>
      </c>
      <c r="Q20" s="72"/>
      <c r="R20" s="72"/>
      <c r="S20" s="72"/>
      <c r="T20" s="72"/>
      <c r="U20" s="72"/>
      <c r="V20" s="73"/>
      <c r="W20" s="71">
        <v>1.6</v>
      </c>
      <c r="X20" s="72"/>
      <c r="Y20" s="72"/>
      <c r="Z20" s="72"/>
      <c r="AA20" s="72"/>
      <c r="AB20" s="72"/>
      <c r="AC20" s="73"/>
      <c r="AD20" s="71">
        <v>0.5</v>
      </c>
      <c r="AE20" s="72"/>
      <c r="AF20" s="72"/>
      <c r="AG20" s="72"/>
      <c r="AH20" s="72"/>
      <c r="AI20" s="72"/>
      <c r="AJ20" s="73"/>
      <c r="AK20" s="522"/>
      <c r="AL20" s="522"/>
      <c r="AM20" s="522"/>
      <c r="AN20" s="522"/>
      <c r="AO20" s="522"/>
      <c r="AP20" s="522"/>
      <c r="AQ20" s="522"/>
      <c r="AR20" s="570"/>
      <c r="AS20" s="571"/>
      <c r="AT20" s="571"/>
      <c r="AU20" s="571"/>
      <c r="AV20" s="571"/>
      <c r="AW20" s="571"/>
      <c r="AX20" s="572"/>
    </row>
    <row r="21" spans="1:50" ht="24.75" customHeight="1" x14ac:dyDescent="0.15">
      <c r="A21" s="131"/>
      <c r="B21" s="132"/>
      <c r="C21" s="132"/>
      <c r="D21" s="132"/>
      <c r="E21" s="132"/>
      <c r="F21" s="133"/>
      <c r="G21" s="524" t="s">
        <v>10</v>
      </c>
      <c r="H21" s="525"/>
      <c r="I21" s="525"/>
      <c r="J21" s="525"/>
      <c r="K21" s="525"/>
      <c r="L21" s="525"/>
      <c r="M21" s="525"/>
      <c r="N21" s="525"/>
      <c r="O21" s="525"/>
      <c r="P21" s="521">
        <f>IF(P19=0, "-", SUM(P20)/P19)</f>
        <v>0.30769230769230771</v>
      </c>
      <c r="Q21" s="521"/>
      <c r="R21" s="521"/>
      <c r="S21" s="521"/>
      <c r="T21" s="521"/>
      <c r="U21" s="521"/>
      <c r="V21" s="521"/>
      <c r="W21" s="521">
        <f>IF(W19=0, "-", SUM(W20)/W19)</f>
        <v>0.22535211267605634</v>
      </c>
      <c r="X21" s="521"/>
      <c r="Y21" s="521"/>
      <c r="Z21" s="521"/>
      <c r="AA21" s="521"/>
      <c r="AB21" s="521"/>
      <c r="AC21" s="521"/>
      <c r="AD21" s="521">
        <f>IF(AD19=0, "-", SUM(AD20)/AD19)</f>
        <v>8.3333333333333329E-2</v>
      </c>
      <c r="AE21" s="521"/>
      <c r="AF21" s="521"/>
      <c r="AG21" s="521"/>
      <c r="AH21" s="521"/>
      <c r="AI21" s="521"/>
      <c r="AJ21" s="521"/>
      <c r="AK21" s="522"/>
      <c r="AL21" s="522"/>
      <c r="AM21" s="522"/>
      <c r="AN21" s="522"/>
      <c r="AO21" s="522"/>
      <c r="AP21" s="522"/>
      <c r="AQ21" s="523"/>
      <c r="AR21" s="570"/>
      <c r="AS21" s="571"/>
      <c r="AT21" s="571"/>
      <c r="AU21" s="571"/>
      <c r="AV21" s="571"/>
      <c r="AW21" s="571"/>
      <c r="AX21" s="572"/>
    </row>
    <row r="22" spans="1:50" ht="25.5" customHeight="1" x14ac:dyDescent="0.15">
      <c r="A22" s="588"/>
      <c r="B22" s="589"/>
      <c r="C22" s="589"/>
      <c r="D22" s="589"/>
      <c r="E22" s="589"/>
      <c r="F22" s="590"/>
      <c r="G22" s="519" t="s">
        <v>205</v>
      </c>
      <c r="H22" s="520"/>
      <c r="I22" s="520"/>
      <c r="J22" s="520"/>
      <c r="K22" s="520"/>
      <c r="L22" s="520"/>
      <c r="M22" s="520"/>
      <c r="N22" s="520"/>
      <c r="O22" s="520"/>
      <c r="P22" s="521">
        <f>IF(P20=0, "-", SUM(P20)/SUM(P13,P14))</f>
        <v>0.30769230769230771</v>
      </c>
      <c r="Q22" s="521"/>
      <c r="R22" s="521"/>
      <c r="S22" s="521"/>
      <c r="T22" s="521"/>
      <c r="U22" s="521"/>
      <c r="V22" s="521"/>
      <c r="W22" s="521">
        <f>IF(W20=0, "-", SUM(W20)/SUM(W13,W14))</f>
        <v>0.22535211267605634</v>
      </c>
      <c r="X22" s="521"/>
      <c r="Y22" s="521"/>
      <c r="Z22" s="521"/>
      <c r="AA22" s="521"/>
      <c r="AB22" s="521"/>
      <c r="AC22" s="521"/>
      <c r="AD22" s="521">
        <f>IF(AD20=0, "-", SUM(AD20)/SUM(AD13,AD14))</f>
        <v>8.3333333333333329E-2</v>
      </c>
      <c r="AE22" s="521"/>
      <c r="AF22" s="521"/>
      <c r="AG22" s="521"/>
      <c r="AH22" s="521"/>
      <c r="AI22" s="521"/>
      <c r="AJ22" s="521"/>
      <c r="AK22" s="522"/>
      <c r="AL22" s="522"/>
      <c r="AM22" s="522"/>
      <c r="AN22" s="522"/>
      <c r="AO22" s="522"/>
      <c r="AP22" s="522"/>
      <c r="AQ22" s="523"/>
      <c r="AR22" s="573"/>
      <c r="AS22" s="574"/>
      <c r="AT22" s="574"/>
      <c r="AU22" s="574"/>
      <c r="AV22" s="574"/>
      <c r="AW22" s="574"/>
      <c r="AX22" s="575"/>
    </row>
    <row r="23" spans="1:50" ht="40.35" customHeight="1" x14ac:dyDescent="0.15">
      <c r="A23" s="505" t="s">
        <v>555</v>
      </c>
      <c r="B23" s="506"/>
      <c r="C23" s="506"/>
      <c r="D23" s="506"/>
      <c r="E23" s="506"/>
      <c r="F23" s="507"/>
      <c r="G23" s="511" t="s">
        <v>199</v>
      </c>
      <c r="H23" s="364"/>
      <c r="I23" s="364"/>
      <c r="J23" s="364"/>
      <c r="K23" s="364"/>
      <c r="L23" s="364"/>
      <c r="M23" s="364"/>
      <c r="N23" s="364"/>
      <c r="O23" s="365"/>
      <c r="P23" s="512" t="s">
        <v>553</v>
      </c>
      <c r="Q23" s="364"/>
      <c r="R23" s="364"/>
      <c r="S23" s="364"/>
      <c r="T23" s="364"/>
      <c r="U23" s="364"/>
      <c r="V23" s="365"/>
      <c r="W23" s="531" t="s">
        <v>198</v>
      </c>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532"/>
    </row>
    <row r="24" spans="1:50" ht="25.5" customHeight="1" x14ac:dyDescent="0.15">
      <c r="A24" s="508"/>
      <c r="B24" s="509"/>
      <c r="C24" s="509"/>
      <c r="D24" s="509"/>
      <c r="E24" s="509"/>
      <c r="F24" s="510"/>
      <c r="G24" s="513" t="s">
        <v>569</v>
      </c>
      <c r="H24" s="514"/>
      <c r="I24" s="514"/>
      <c r="J24" s="514"/>
      <c r="K24" s="514"/>
      <c r="L24" s="514"/>
      <c r="M24" s="514"/>
      <c r="N24" s="514"/>
      <c r="O24" s="515"/>
      <c r="P24" s="516">
        <v>-0.8</v>
      </c>
      <c r="Q24" s="517"/>
      <c r="R24" s="517"/>
      <c r="S24" s="517"/>
      <c r="T24" s="517"/>
      <c r="U24" s="517"/>
      <c r="V24" s="518"/>
      <c r="W24" s="533"/>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row>
    <row r="25" spans="1:50" ht="25.5" customHeight="1" thickBot="1" x14ac:dyDescent="0.2">
      <c r="A25" s="508"/>
      <c r="B25" s="509"/>
      <c r="C25" s="509"/>
      <c r="D25" s="509"/>
      <c r="E25" s="509"/>
      <c r="F25" s="510"/>
      <c r="G25" s="120" t="s">
        <v>18</v>
      </c>
      <c r="H25" s="526"/>
      <c r="I25" s="526"/>
      <c r="J25" s="526"/>
      <c r="K25" s="526"/>
      <c r="L25" s="526"/>
      <c r="M25" s="526"/>
      <c r="N25" s="526"/>
      <c r="O25" s="527"/>
      <c r="P25" s="528">
        <f>AK15</f>
        <v>-0.8</v>
      </c>
      <c r="Q25" s="529"/>
      <c r="R25" s="529"/>
      <c r="S25" s="529"/>
      <c r="T25" s="529"/>
      <c r="U25" s="529"/>
      <c r="V25" s="530"/>
      <c r="W25" s="536"/>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47.25" customHeight="1" x14ac:dyDescent="0.15">
      <c r="A26" s="490" t="s">
        <v>534</v>
      </c>
      <c r="B26" s="491"/>
      <c r="C26" s="491"/>
      <c r="D26" s="491"/>
      <c r="E26" s="491"/>
      <c r="F26" s="492"/>
      <c r="G26" s="467" t="s">
        <v>570</v>
      </c>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9"/>
    </row>
    <row r="27" spans="1:50" ht="31.5" customHeight="1" x14ac:dyDescent="0.15">
      <c r="A27" s="470" t="s">
        <v>535</v>
      </c>
      <c r="B27" s="368"/>
      <c r="C27" s="368"/>
      <c r="D27" s="368"/>
      <c r="E27" s="368"/>
      <c r="F27" s="314"/>
      <c r="G27" s="471" t="s">
        <v>533</v>
      </c>
      <c r="H27" s="472"/>
      <c r="I27" s="472"/>
      <c r="J27" s="472"/>
      <c r="K27" s="472"/>
      <c r="L27" s="472"/>
      <c r="M27" s="472"/>
      <c r="N27" s="472"/>
      <c r="O27" s="472"/>
      <c r="P27" s="473" t="s">
        <v>532</v>
      </c>
      <c r="Q27" s="472"/>
      <c r="R27" s="472"/>
      <c r="S27" s="472"/>
      <c r="T27" s="472"/>
      <c r="U27" s="472"/>
      <c r="V27" s="472"/>
      <c r="W27" s="472"/>
      <c r="X27" s="474"/>
      <c r="Y27" s="475"/>
      <c r="Z27" s="476"/>
      <c r="AA27" s="477"/>
      <c r="AB27" s="478" t="s">
        <v>11</v>
      </c>
      <c r="AC27" s="478"/>
      <c r="AD27" s="478"/>
      <c r="AE27" s="370" t="s">
        <v>377</v>
      </c>
      <c r="AF27" s="488"/>
      <c r="AG27" s="488"/>
      <c r="AH27" s="489"/>
      <c r="AI27" s="370" t="s">
        <v>529</v>
      </c>
      <c r="AJ27" s="488"/>
      <c r="AK27" s="488"/>
      <c r="AL27" s="489"/>
      <c r="AM27" s="370" t="s">
        <v>345</v>
      </c>
      <c r="AN27" s="488"/>
      <c r="AO27" s="488"/>
      <c r="AP27" s="489"/>
      <c r="AQ27" s="463" t="s">
        <v>376</v>
      </c>
      <c r="AR27" s="464"/>
      <c r="AS27" s="464"/>
      <c r="AT27" s="465"/>
      <c r="AU27" s="463" t="s">
        <v>542</v>
      </c>
      <c r="AV27" s="464"/>
      <c r="AW27" s="464"/>
      <c r="AX27" s="466"/>
    </row>
    <row r="28" spans="1:50" ht="23.25" customHeight="1" x14ac:dyDescent="0.15">
      <c r="A28" s="470"/>
      <c r="B28" s="368"/>
      <c r="C28" s="368"/>
      <c r="D28" s="368"/>
      <c r="E28" s="368"/>
      <c r="F28" s="314"/>
      <c r="G28" s="428" t="s">
        <v>571</v>
      </c>
      <c r="H28" s="429"/>
      <c r="I28" s="429"/>
      <c r="J28" s="429"/>
      <c r="K28" s="429"/>
      <c r="L28" s="429"/>
      <c r="M28" s="429"/>
      <c r="N28" s="429"/>
      <c r="O28" s="429"/>
      <c r="P28" s="432" t="s">
        <v>572</v>
      </c>
      <c r="Q28" s="433"/>
      <c r="R28" s="433"/>
      <c r="S28" s="433"/>
      <c r="T28" s="433"/>
      <c r="U28" s="433"/>
      <c r="V28" s="433"/>
      <c r="W28" s="433"/>
      <c r="X28" s="434"/>
      <c r="Y28" s="438" t="s">
        <v>48</v>
      </c>
      <c r="Z28" s="439"/>
      <c r="AA28" s="440"/>
      <c r="AB28" s="441" t="s">
        <v>573</v>
      </c>
      <c r="AC28" s="441"/>
      <c r="AD28" s="441"/>
      <c r="AE28" s="442">
        <v>35</v>
      </c>
      <c r="AF28" s="442"/>
      <c r="AG28" s="442"/>
      <c r="AH28" s="442"/>
      <c r="AI28" s="442">
        <v>46</v>
      </c>
      <c r="AJ28" s="442"/>
      <c r="AK28" s="442"/>
      <c r="AL28" s="442"/>
      <c r="AM28" s="442">
        <v>45</v>
      </c>
      <c r="AN28" s="442"/>
      <c r="AO28" s="442"/>
      <c r="AP28" s="442"/>
      <c r="AQ28" s="456" t="s">
        <v>245</v>
      </c>
      <c r="AR28" s="442"/>
      <c r="AS28" s="442"/>
      <c r="AT28" s="442"/>
      <c r="AU28" s="361" t="s">
        <v>245</v>
      </c>
      <c r="AV28" s="458"/>
      <c r="AW28" s="458"/>
      <c r="AX28" s="459"/>
    </row>
    <row r="29" spans="1:50" ht="23.25" customHeight="1" x14ac:dyDescent="0.15">
      <c r="A29" s="378"/>
      <c r="B29" s="376"/>
      <c r="C29" s="376"/>
      <c r="D29" s="376"/>
      <c r="E29" s="376"/>
      <c r="F29" s="316"/>
      <c r="G29" s="430"/>
      <c r="H29" s="431"/>
      <c r="I29" s="431"/>
      <c r="J29" s="431"/>
      <c r="K29" s="431"/>
      <c r="L29" s="431"/>
      <c r="M29" s="431"/>
      <c r="N29" s="431"/>
      <c r="O29" s="431"/>
      <c r="P29" s="435"/>
      <c r="Q29" s="436"/>
      <c r="R29" s="436"/>
      <c r="S29" s="436"/>
      <c r="T29" s="436"/>
      <c r="U29" s="436"/>
      <c r="V29" s="436"/>
      <c r="W29" s="436"/>
      <c r="X29" s="437"/>
      <c r="Y29" s="460" t="s">
        <v>49</v>
      </c>
      <c r="Z29" s="461"/>
      <c r="AA29" s="462"/>
      <c r="AB29" s="441" t="s">
        <v>573</v>
      </c>
      <c r="AC29" s="441"/>
      <c r="AD29" s="441"/>
      <c r="AE29" s="442">
        <v>45</v>
      </c>
      <c r="AF29" s="442"/>
      <c r="AG29" s="442"/>
      <c r="AH29" s="442"/>
      <c r="AI29" s="442">
        <v>45</v>
      </c>
      <c r="AJ29" s="442"/>
      <c r="AK29" s="442"/>
      <c r="AL29" s="442"/>
      <c r="AM29" s="442">
        <v>45</v>
      </c>
      <c r="AN29" s="442"/>
      <c r="AO29" s="442"/>
      <c r="AP29" s="442"/>
      <c r="AQ29" s="442">
        <v>45</v>
      </c>
      <c r="AR29" s="442"/>
      <c r="AS29" s="442"/>
      <c r="AT29" s="442"/>
      <c r="AU29" s="457">
        <v>45</v>
      </c>
      <c r="AV29" s="458"/>
      <c r="AW29" s="458"/>
      <c r="AX29" s="459"/>
    </row>
    <row r="30" spans="1:50" ht="23.25" customHeight="1" x14ac:dyDescent="0.15">
      <c r="A30" s="479" t="s">
        <v>536</v>
      </c>
      <c r="B30" s="480"/>
      <c r="C30" s="480"/>
      <c r="D30" s="480"/>
      <c r="E30" s="480"/>
      <c r="F30" s="481"/>
      <c r="G30" s="390" t="s">
        <v>537</v>
      </c>
      <c r="H30" s="390"/>
      <c r="I30" s="390"/>
      <c r="J30" s="390"/>
      <c r="K30" s="390"/>
      <c r="L30" s="390"/>
      <c r="M30" s="390"/>
      <c r="N30" s="390"/>
      <c r="O30" s="390"/>
      <c r="P30" s="390"/>
      <c r="Q30" s="390"/>
      <c r="R30" s="390"/>
      <c r="S30" s="390"/>
      <c r="T30" s="390"/>
      <c r="U30" s="390"/>
      <c r="V30" s="390"/>
      <c r="W30" s="390"/>
      <c r="X30" s="391"/>
      <c r="Y30" s="392"/>
      <c r="Z30" s="393"/>
      <c r="AA30" s="394"/>
      <c r="AB30" s="389" t="s">
        <v>11</v>
      </c>
      <c r="AC30" s="390"/>
      <c r="AD30" s="391"/>
      <c r="AE30" s="389" t="s">
        <v>377</v>
      </c>
      <c r="AF30" s="390"/>
      <c r="AG30" s="390"/>
      <c r="AH30" s="391"/>
      <c r="AI30" s="389" t="s">
        <v>529</v>
      </c>
      <c r="AJ30" s="390"/>
      <c r="AK30" s="390"/>
      <c r="AL30" s="391"/>
      <c r="AM30" s="389" t="s">
        <v>345</v>
      </c>
      <c r="AN30" s="390"/>
      <c r="AO30" s="390"/>
      <c r="AP30" s="391"/>
      <c r="AQ30" s="395" t="s">
        <v>543</v>
      </c>
      <c r="AR30" s="396"/>
      <c r="AS30" s="396"/>
      <c r="AT30" s="396"/>
      <c r="AU30" s="396"/>
      <c r="AV30" s="396"/>
      <c r="AW30" s="396"/>
      <c r="AX30" s="397"/>
    </row>
    <row r="31" spans="1:50" ht="23.25" customHeight="1" x14ac:dyDescent="0.15">
      <c r="A31" s="482"/>
      <c r="B31" s="483"/>
      <c r="C31" s="483"/>
      <c r="D31" s="483"/>
      <c r="E31" s="483"/>
      <c r="F31" s="484"/>
      <c r="G31" s="398" t="s">
        <v>574</v>
      </c>
      <c r="H31" s="399"/>
      <c r="I31" s="399"/>
      <c r="J31" s="399"/>
      <c r="K31" s="399"/>
      <c r="L31" s="399"/>
      <c r="M31" s="399"/>
      <c r="N31" s="399"/>
      <c r="O31" s="399"/>
      <c r="P31" s="399"/>
      <c r="Q31" s="399"/>
      <c r="R31" s="399"/>
      <c r="S31" s="399"/>
      <c r="T31" s="399"/>
      <c r="U31" s="399"/>
      <c r="V31" s="399"/>
      <c r="W31" s="399"/>
      <c r="X31" s="399"/>
      <c r="Y31" s="450" t="s">
        <v>536</v>
      </c>
      <c r="Z31" s="451"/>
      <c r="AA31" s="452"/>
      <c r="AB31" s="453" t="s">
        <v>575</v>
      </c>
      <c r="AC31" s="454"/>
      <c r="AD31" s="455"/>
      <c r="AE31" s="456">
        <v>164705</v>
      </c>
      <c r="AF31" s="456"/>
      <c r="AG31" s="456"/>
      <c r="AH31" s="456"/>
      <c r="AI31" s="456">
        <v>76190</v>
      </c>
      <c r="AJ31" s="456"/>
      <c r="AK31" s="456"/>
      <c r="AL31" s="456"/>
      <c r="AM31" s="456">
        <v>17241</v>
      </c>
      <c r="AN31" s="456"/>
      <c r="AO31" s="456"/>
      <c r="AP31" s="456"/>
      <c r="AQ31" s="361" t="s">
        <v>245</v>
      </c>
      <c r="AR31" s="354"/>
      <c r="AS31" s="354"/>
      <c r="AT31" s="354"/>
      <c r="AU31" s="354"/>
      <c r="AV31" s="354"/>
      <c r="AW31" s="354"/>
      <c r="AX31" s="355"/>
    </row>
    <row r="32" spans="1:50" ht="46.5" customHeight="1" x14ac:dyDescent="0.15">
      <c r="A32" s="485"/>
      <c r="B32" s="486"/>
      <c r="C32" s="486"/>
      <c r="D32" s="486"/>
      <c r="E32" s="486"/>
      <c r="F32" s="487"/>
      <c r="G32" s="400"/>
      <c r="H32" s="401"/>
      <c r="I32" s="401"/>
      <c r="J32" s="401"/>
      <c r="K32" s="401"/>
      <c r="L32" s="401"/>
      <c r="M32" s="401"/>
      <c r="N32" s="401"/>
      <c r="O32" s="401"/>
      <c r="P32" s="401"/>
      <c r="Q32" s="401"/>
      <c r="R32" s="401"/>
      <c r="S32" s="401"/>
      <c r="T32" s="401"/>
      <c r="U32" s="401"/>
      <c r="V32" s="401"/>
      <c r="W32" s="401"/>
      <c r="X32" s="401"/>
      <c r="Y32" s="424" t="s">
        <v>538</v>
      </c>
      <c r="Z32" s="443"/>
      <c r="AA32" s="444"/>
      <c r="AB32" s="445" t="s">
        <v>576</v>
      </c>
      <c r="AC32" s="446"/>
      <c r="AD32" s="447"/>
      <c r="AE32" s="448" t="s">
        <v>577</v>
      </c>
      <c r="AF32" s="448"/>
      <c r="AG32" s="448"/>
      <c r="AH32" s="448"/>
      <c r="AI32" s="448" t="s">
        <v>578</v>
      </c>
      <c r="AJ32" s="448"/>
      <c r="AK32" s="448"/>
      <c r="AL32" s="448"/>
      <c r="AM32" s="448" t="s">
        <v>579</v>
      </c>
      <c r="AN32" s="448"/>
      <c r="AO32" s="448"/>
      <c r="AP32" s="448"/>
      <c r="AQ32" s="448" t="s">
        <v>245</v>
      </c>
      <c r="AR32" s="448"/>
      <c r="AS32" s="448"/>
      <c r="AT32" s="448"/>
      <c r="AU32" s="448"/>
      <c r="AV32" s="448"/>
      <c r="AW32" s="448"/>
      <c r="AX32" s="449"/>
    </row>
    <row r="33" spans="1:51" ht="18.75" customHeight="1" x14ac:dyDescent="0.15">
      <c r="A33" s="495" t="s">
        <v>203</v>
      </c>
      <c r="B33" s="496"/>
      <c r="C33" s="496"/>
      <c r="D33" s="496"/>
      <c r="E33" s="496"/>
      <c r="F33" s="497"/>
      <c r="G33" s="405" t="s">
        <v>131</v>
      </c>
      <c r="H33" s="385"/>
      <c r="I33" s="385"/>
      <c r="J33" s="385"/>
      <c r="K33" s="385"/>
      <c r="L33" s="385"/>
      <c r="M33" s="385"/>
      <c r="N33" s="385"/>
      <c r="O33" s="386"/>
      <c r="P33" s="387" t="s">
        <v>51</v>
      </c>
      <c r="Q33" s="385"/>
      <c r="R33" s="385"/>
      <c r="S33" s="385"/>
      <c r="T33" s="385"/>
      <c r="U33" s="385"/>
      <c r="V33" s="385"/>
      <c r="W33" s="385"/>
      <c r="X33" s="386"/>
      <c r="Y33" s="406"/>
      <c r="Z33" s="407"/>
      <c r="AA33" s="408"/>
      <c r="AB33" s="412" t="s">
        <v>11</v>
      </c>
      <c r="AC33" s="413"/>
      <c r="AD33" s="414"/>
      <c r="AE33" s="412" t="s">
        <v>377</v>
      </c>
      <c r="AF33" s="413"/>
      <c r="AG33" s="413"/>
      <c r="AH33" s="414"/>
      <c r="AI33" s="493" t="s">
        <v>529</v>
      </c>
      <c r="AJ33" s="493"/>
      <c r="AK33" s="493"/>
      <c r="AL33" s="412"/>
      <c r="AM33" s="493" t="s">
        <v>345</v>
      </c>
      <c r="AN33" s="493"/>
      <c r="AO33" s="493"/>
      <c r="AP33" s="412"/>
      <c r="AQ33" s="402" t="s">
        <v>159</v>
      </c>
      <c r="AR33" s="403"/>
      <c r="AS33" s="403"/>
      <c r="AT33" s="404"/>
      <c r="AU33" s="385" t="s">
        <v>121</v>
      </c>
      <c r="AV33" s="385"/>
      <c r="AW33" s="385"/>
      <c r="AX33" s="388"/>
    </row>
    <row r="34" spans="1:51" ht="18.75" customHeight="1" x14ac:dyDescent="0.15">
      <c r="A34" s="498"/>
      <c r="B34" s="499"/>
      <c r="C34" s="499"/>
      <c r="D34" s="499"/>
      <c r="E34" s="499"/>
      <c r="F34" s="500"/>
      <c r="G34" s="369"/>
      <c r="H34" s="351"/>
      <c r="I34" s="351"/>
      <c r="J34" s="351"/>
      <c r="K34" s="351"/>
      <c r="L34" s="351"/>
      <c r="M34" s="351"/>
      <c r="N34" s="351"/>
      <c r="O34" s="352"/>
      <c r="P34" s="350"/>
      <c r="Q34" s="351"/>
      <c r="R34" s="351"/>
      <c r="S34" s="351"/>
      <c r="T34" s="351"/>
      <c r="U34" s="351"/>
      <c r="V34" s="351"/>
      <c r="W34" s="351"/>
      <c r="X34" s="352"/>
      <c r="Y34" s="409"/>
      <c r="Z34" s="410"/>
      <c r="AA34" s="411"/>
      <c r="AB34" s="370"/>
      <c r="AC34" s="371"/>
      <c r="AD34" s="372"/>
      <c r="AE34" s="370"/>
      <c r="AF34" s="371"/>
      <c r="AG34" s="371"/>
      <c r="AH34" s="372"/>
      <c r="AI34" s="494"/>
      <c r="AJ34" s="494"/>
      <c r="AK34" s="494"/>
      <c r="AL34" s="370"/>
      <c r="AM34" s="494"/>
      <c r="AN34" s="494"/>
      <c r="AO34" s="494"/>
      <c r="AP34" s="370"/>
      <c r="AQ34" s="362">
        <v>4</v>
      </c>
      <c r="AR34" s="363"/>
      <c r="AS34" s="348" t="s">
        <v>160</v>
      </c>
      <c r="AT34" s="349"/>
      <c r="AU34" s="366" t="s">
        <v>568</v>
      </c>
      <c r="AV34" s="366"/>
      <c r="AW34" s="351" t="s">
        <v>158</v>
      </c>
      <c r="AX34" s="375"/>
    </row>
    <row r="35" spans="1:51" ht="23.25" customHeight="1" x14ac:dyDescent="0.15">
      <c r="A35" s="501"/>
      <c r="B35" s="499"/>
      <c r="C35" s="499"/>
      <c r="D35" s="499"/>
      <c r="E35" s="499"/>
      <c r="F35" s="500"/>
      <c r="G35" s="415" t="s">
        <v>580</v>
      </c>
      <c r="H35" s="416"/>
      <c r="I35" s="416"/>
      <c r="J35" s="416"/>
      <c r="K35" s="416"/>
      <c r="L35" s="416"/>
      <c r="M35" s="416"/>
      <c r="N35" s="416"/>
      <c r="O35" s="417"/>
      <c r="P35" s="194" t="s">
        <v>581</v>
      </c>
      <c r="Q35" s="194"/>
      <c r="R35" s="194"/>
      <c r="S35" s="194"/>
      <c r="T35" s="194"/>
      <c r="U35" s="194"/>
      <c r="V35" s="194"/>
      <c r="W35" s="194"/>
      <c r="X35" s="336"/>
      <c r="Y35" s="424" t="s">
        <v>12</v>
      </c>
      <c r="Z35" s="425"/>
      <c r="AA35" s="426"/>
      <c r="AB35" s="374" t="s">
        <v>573</v>
      </c>
      <c r="AC35" s="374"/>
      <c r="AD35" s="374"/>
      <c r="AE35" s="361">
        <v>17</v>
      </c>
      <c r="AF35" s="354"/>
      <c r="AG35" s="354"/>
      <c r="AH35" s="354"/>
      <c r="AI35" s="361">
        <v>21</v>
      </c>
      <c r="AJ35" s="354"/>
      <c r="AK35" s="354"/>
      <c r="AL35" s="354"/>
      <c r="AM35" s="361">
        <v>29</v>
      </c>
      <c r="AN35" s="354"/>
      <c r="AO35" s="354"/>
      <c r="AP35" s="354"/>
      <c r="AQ35" s="356" t="s">
        <v>245</v>
      </c>
      <c r="AR35" s="357"/>
      <c r="AS35" s="357"/>
      <c r="AT35" s="358"/>
      <c r="AU35" s="354" t="s">
        <v>568</v>
      </c>
      <c r="AV35" s="354"/>
      <c r="AW35" s="354"/>
      <c r="AX35" s="355"/>
    </row>
    <row r="36" spans="1:51" ht="23.25" customHeight="1" x14ac:dyDescent="0.15">
      <c r="A36" s="502"/>
      <c r="B36" s="503"/>
      <c r="C36" s="503"/>
      <c r="D36" s="503"/>
      <c r="E36" s="503"/>
      <c r="F36" s="504"/>
      <c r="G36" s="418"/>
      <c r="H36" s="419"/>
      <c r="I36" s="419"/>
      <c r="J36" s="419"/>
      <c r="K36" s="419"/>
      <c r="L36" s="419"/>
      <c r="M36" s="419"/>
      <c r="N36" s="419"/>
      <c r="O36" s="420"/>
      <c r="P36" s="197"/>
      <c r="Q36" s="197"/>
      <c r="R36" s="197"/>
      <c r="S36" s="197"/>
      <c r="T36" s="197"/>
      <c r="U36" s="197"/>
      <c r="V36" s="197"/>
      <c r="W36" s="197"/>
      <c r="X36" s="353"/>
      <c r="Y36" s="389" t="s">
        <v>47</v>
      </c>
      <c r="Z36" s="390"/>
      <c r="AA36" s="391"/>
      <c r="AB36" s="373" t="s">
        <v>573</v>
      </c>
      <c r="AC36" s="373"/>
      <c r="AD36" s="373"/>
      <c r="AE36" s="361">
        <v>21</v>
      </c>
      <c r="AF36" s="354"/>
      <c r="AG36" s="354"/>
      <c r="AH36" s="354"/>
      <c r="AI36" s="361">
        <v>19</v>
      </c>
      <c r="AJ36" s="354"/>
      <c r="AK36" s="354"/>
      <c r="AL36" s="354"/>
      <c r="AM36" s="361">
        <v>19</v>
      </c>
      <c r="AN36" s="354"/>
      <c r="AO36" s="354"/>
      <c r="AP36" s="354"/>
      <c r="AQ36" s="356">
        <v>19</v>
      </c>
      <c r="AR36" s="357"/>
      <c r="AS36" s="357"/>
      <c r="AT36" s="358"/>
      <c r="AU36" s="354" t="s">
        <v>568</v>
      </c>
      <c r="AV36" s="354"/>
      <c r="AW36" s="354"/>
      <c r="AX36" s="355"/>
    </row>
    <row r="37" spans="1:51" ht="23.25" customHeight="1" x14ac:dyDescent="0.15">
      <c r="A37" s="501"/>
      <c r="B37" s="499"/>
      <c r="C37" s="499"/>
      <c r="D37" s="499"/>
      <c r="E37" s="499"/>
      <c r="F37" s="500"/>
      <c r="G37" s="421"/>
      <c r="H37" s="422"/>
      <c r="I37" s="422"/>
      <c r="J37" s="422"/>
      <c r="K37" s="422"/>
      <c r="L37" s="422"/>
      <c r="M37" s="422"/>
      <c r="N37" s="422"/>
      <c r="O37" s="423"/>
      <c r="P37" s="179"/>
      <c r="Q37" s="179"/>
      <c r="R37" s="179"/>
      <c r="S37" s="179"/>
      <c r="T37" s="179"/>
      <c r="U37" s="179"/>
      <c r="V37" s="179"/>
      <c r="W37" s="179"/>
      <c r="X37" s="338"/>
      <c r="Y37" s="389" t="s">
        <v>13</v>
      </c>
      <c r="Z37" s="390"/>
      <c r="AA37" s="391"/>
      <c r="AB37" s="427" t="s">
        <v>14</v>
      </c>
      <c r="AC37" s="427"/>
      <c r="AD37" s="427"/>
      <c r="AE37" s="361">
        <v>80.900000000000006</v>
      </c>
      <c r="AF37" s="354"/>
      <c r="AG37" s="354"/>
      <c r="AH37" s="354"/>
      <c r="AI37" s="361">
        <v>110.5</v>
      </c>
      <c r="AJ37" s="354"/>
      <c r="AK37" s="354"/>
      <c r="AL37" s="354"/>
      <c r="AM37" s="361">
        <v>152.6</v>
      </c>
      <c r="AN37" s="354"/>
      <c r="AO37" s="354"/>
      <c r="AP37" s="354"/>
      <c r="AQ37" s="356" t="s">
        <v>245</v>
      </c>
      <c r="AR37" s="357"/>
      <c r="AS37" s="357"/>
      <c r="AT37" s="358"/>
      <c r="AU37" s="354" t="s">
        <v>568</v>
      </c>
      <c r="AV37" s="354"/>
      <c r="AW37" s="354"/>
      <c r="AX37" s="355"/>
    </row>
    <row r="38" spans="1:51" ht="23.25" customHeight="1" x14ac:dyDescent="0.15">
      <c r="A38" s="377" t="s">
        <v>222</v>
      </c>
      <c r="B38" s="367"/>
      <c r="C38" s="367"/>
      <c r="D38" s="367"/>
      <c r="E38" s="367"/>
      <c r="F38" s="312"/>
      <c r="G38" s="379" t="s">
        <v>582</v>
      </c>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1"/>
    </row>
    <row r="39" spans="1:51" ht="23.25" customHeight="1" thickBot="1" x14ac:dyDescent="0.2">
      <c r="A39" s="378"/>
      <c r="B39" s="376"/>
      <c r="C39" s="376"/>
      <c r="D39" s="376"/>
      <c r="E39" s="376"/>
      <c r="F39" s="316"/>
      <c r="G39" s="382"/>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4"/>
    </row>
    <row r="40" spans="1:51" ht="45" customHeight="1" x14ac:dyDescent="0.15">
      <c r="A40" s="326" t="s">
        <v>244</v>
      </c>
      <c r="B40" s="327"/>
      <c r="C40" s="329" t="s">
        <v>161</v>
      </c>
      <c r="D40" s="327"/>
      <c r="E40" s="330" t="s">
        <v>174</v>
      </c>
      <c r="F40" s="331"/>
      <c r="G40" s="332" t="s">
        <v>583</v>
      </c>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row>
    <row r="41" spans="1:51" ht="32.25" customHeight="1" x14ac:dyDescent="0.15">
      <c r="A41" s="328"/>
      <c r="B41" s="310"/>
      <c r="C41" s="309"/>
      <c r="D41" s="310"/>
      <c r="E41" s="311" t="s">
        <v>173</v>
      </c>
      <c r="F41" s="312"/>
      <c r="G41" s="335" t="s">
        <v>584</v>
      </c>
      <c r="H41" s="194"/>
      <c r="I41" s="194"/>
      <c r="J41" s="194"/>
      <c r="K41" s="194"/>
      <c r="L41" s="194"/>
      <c r="M41" s="194"/>
      <c r="N41" s="194"/>
      <c r="O41" s="194"/>
      <c r="P41" s="194"/>
      <c r="Q41" s="194"/>
      <c r="R41" s="194"/>
      <c r="S41" s="194"/>
      <c r="T41" s="194"/>
      <c r="U41" s="194"/>
      <c r="V41" s="336"/>
      <c r="W41" s="339" t="s">
        <v>539</v>
      </c>
      <c r="X41" s="340"/>
      <c r="Y41" s="340"/>
      <c r="Z41" s="340"/>
      <c r="AA41" s="341"/>
      <c r="AB41" s="342" t="s">
        <v>585</v>
      </c>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4"/>
    </row>
    <row r="42" spans="1:51" ht="21" customHeight="1" x14ac:dyDescent="0.15">
      <c r="A42" s="328"/>
      <c r="B42" s="310"/>
      <c r="C42" s="309"/>
      <c r="D42" s="310"/>
      <c r="E42" s="315"/>
      <c r="F42" s="316"/>
      <c r="G42" s="337"/>
      <c r="H42" s="179"/>
      <c r="I42" s="179"/>
      <c r="J42" s="179"/>
      <c r="K42" s="179"/>
      <c r="L42" s="179"/>
      <c r="M42" s="179"/>
      <c r="N42" s="179"/>
      <c r="O42" s="179"/>
      <c r="P42" s="179"/>
      <c r="Q42" s="179"/>
      <c r="R42" s="179"/>
      <c r="S42" s="179"/>
      <c r="T42" s="179"/>
      <c r="U42" s="179"/>
      <c r="V42" s="338"/>
      <c r="W42" s="345" t="s">
        <v>540</v>
      </c>
      <c r="X42" s="346"/>
      <c r="Y42" s="346"/>
      <c r="Z42" s="346"/>
      <c r="AA42" s="347"/>
      <c r="AB42" s="342" t="s">
        <v>586</v>
      </c>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1" ht="34.5" customHeight="1" x14ac:dyDescent="0.15">
      <c r="A43" s="328"/>
      <c r="B43" s="310"/>
      <c r="C43" s="307" t="s">
        <v>546</v>
      </c>
      <c r="D43" s="308"/>
      <c r="E43" s="311" t="s">
        <v>240</v>
      </c>
      <c r="F43" s="312"/>
      <c r="G43" s="317" t="s">
        <v>164</v>
      </c>
      <c r="H43" s="318"/>
      <c r="I43" s="318"/>
      <c r="J43" s="319" t="s">
        <v>568</v>
      </c>
      <c r="K43" s="320"/>
      <c r="L43" s="320"/>
      <c r="M43" s="320"/>
      <c r="N43" s="320"/>
      <c r="O43" s="320"/>
      <c r="P43" s="320"/>
      <c r="Q43" s="320"/>
      <c r="R43" s="320"/>
      <c r="S43" s="320"/>
      <c r="T43" s="321"/>
      <c r="U43" s="322" t="s">
        <v>245</v>
      </c>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c r="AY43" s="52"/>
    </row>
    <row r="44" spans="1:51" ht="34.5" customHeight="1" x14ac:dyDescent="0.15">
      <c r="A44" s="328"/>
      <c r="B44" s="310"/>
      <c r="C44" s="309"/>
      <c r="D44" s="310"/>
      <c r="E44" s="313"/>
      <c r="F44" s="314"/>
      <c r="G44" s="317" t="s">
        <v>547</v>
      </c>
      <c r="H44" s="318"/>
      <c r="I44" s="318"/>
      <c r="J44" s="318"/>
      <c r="K44" s="318"/>
      <c r="L44" s="318"/>
      <c r="M44" s="318"/>
      <c r="N44" s="318"/>
      <c r="O44" s="318"/>
      <c r="P44" s="318"/>
      <c r="Q44" s="318"/>
      <c r="R44" s="318"/>
      <c r="S44" s="318"/>
      <c r="T44" s="318"/>
      <c r="U44" s="324" t="s">
        <v>245</v>
      </c>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3"/>
      <c r="AY44" s="52"/>
    </row>
    <row r="45" spans="1:51" ht="34.5" customHeight="1" thickBot="1" x14ac:dyDescent="0.2">
      <c r="A45" s="328"/>
      <c r="B45" s="310"/>
      <c r="C45" s="309"/>
      <c r="D45" s="310"/>
      <c r="E45" s="315"/>
      <c r="F45" s="316"/>
      <c r="G45" s="317" t="s">
        <v>540</v>
      </c>
      <c r="H45" s="318"/>
      <c r="I45" s="318"/>
      <c r="J45" s="318"/>
      <c r="K45" s="318"/>
      <c r="L45" s="318"/>
      <c r="M45" s="318"/>
      <c r="N45" s="318"/>
      <c r="O45" s="318"/>
      <c r="P45" s="318"/>
      <c r="Q45" s="318"/>
      <c r="R45" s="318"/>
      <c r="S45" s="318"/>
      <c r="T45" s="318"/>
      <c r="U45" s="325" t="s">
        <v>245</v>
      </c>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7"/>
      <c r="AY45" s="52"/>
    </row>
    <row r="46" spans="1:51" ht="27" customHeight="1" x14ac:dyDescent="0.15">
      <c r="A46" s="271" t="s">
        <v>43</v>
      </c>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row>
    <row r="47" spans="1:51" ht="27" customHeight="1" x14ac:dyDescent="0.15">
      <c r="A47" s="5"/>
      <c r="B47" s="6"/>
      <c r="C47" s="274" t="s">
        <v>29</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6"/>
      <c r="AD47" s="275" t="s">
        <v>32</v>
      </c>
      <c r="AE47" s="275"/>
      <c r="AF47" s="275"/>
      <c r="AG47" s="277" t="s">
        <v>28</v>
      </c>
      <c r="AH47" s="275"/>
      <c r="AI47" s="275"/>
      <c r="AJ47" s="275"/>
      <c r="AK47" s="275"/>
      <c r="AL47" s="275"/>
      <c r="AM47" s="275"/>
      <c r="AN47" s="275"/>
      <c r="AO47" s="275"/>
      <c r="AP47" s="275"/>
      <c r="AQ47" s="275"/>
      <c r="AR47" s="275"/>
      <c r="AS47" s="275"/>
      <c r="AT47" s="275"/>
      <c r="AU47" s="275"/>
      <c r="AV47" s="275"/>
      <c r="AW47" s="275"/>
      <c r="AX47" s="278"/>
    </row>
    <row r="48" spans="1:51" ht="60" customHeight="1" x14ac:dyDescent="0.15">
      <c r="A48" s="279" t="s">
        <v>126</v>
      </c>
      <c r="B48" s="280"/>
      <c r="C48" s="285" t="s">
        <v>127</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88" t="s">
        <v>563</v>
      </c>
      <c r="AE48" s="289"/>
      <c r="AF48" s="289"/>
      <c r="AG48" s="290" t="s">
        <v>587</v>
      </c>
      <c r="AH48" s="291"/>
      <c r="AI48" s="291"/>
      <c r="AJ48" s="291"/>
      <c r="AK48" s="291"/>
      <c r="AL48" s="291"/>
      <c r="AM48" s="291"/>
      <c r="AN48" s="291"/>
      <c r="AO48" s="291"/>
      <c r="AP48" s="291"/>
      <c r="AQ48" s="291"/>
      <c r="AR48" s="291"/>
      <c r="AS48" s="291"/>
      <c r="AT48" s="291"/>
      <c r="AU48" s="291"/>
      <c r="AV48" s="291"/>
      <c r="AW48" s="291"/>
      <c r="AX48" s="292"/>
    </row>
    <row r="49" spans="1:50" ht="60" customHeight="1" x14ac:dyDescent="0.15">
      <c r="A49" s="281"/>
      <c r="B49" s="282"/>
      <c r="C49" s="293" t="s">
        <v>33</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175"/>
      <c r="AD49" s="176" t="s">
        <v>563</v>
      </c>
      <c r="AE49" s="177"/>
      <c r="AF49" s="177"/>
      <c r="AG49" s="226" t="s">
        <v>588</v>
      </c>
      <c r="AH49" s="227"/>
      <c r="AI49" s="227"/>
      <c r="AJ49" s="227"/>
      <c r="AK49" s="227"/>
      <c r="AL49" s="227"/>
      <c r="AM49" s="227"/>
      <c r="AN49" s="227"/>
      <c r="AO49" s="227"/>
      <c r="AP49" s="227"/>
      <c r="AQ49" s="227"/>
      <c r="AR49" s="227"/>
      <c r="AS49" s="227"/>
      <c r="AT49" s="227"/>
      <c r="AU49" s="227"/>
      <c r="AV49" s="227"/>
      <c r="AW49" s="227"/>
      <c r="AX49" s="228"/>
    </row>
    <row r="50" spans="1:50" ht="60" customHeight="1" x14ac:dyDescent="0.15">
      <c r="A50" s="283"/>
      <c r="B50" s="284"/>
      <c r="C50" s="256" t="s">
        <v>128</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8"/>
      <c r="AD50" s="238" t="s">
        <v>563</v>
      </c>
      <c r="AE50" s="239"/>
      <c r="AF50" s="239"/>
      <c r="AG50" s="196" t="s">
        <v>589</v>
      </c>
      <c r="AH50" s="197"/>
      <c r="AI50" s="197"/>
      <c r="AJ50" s="197"/>
      <c r="AK50" s="197"/>
      <c r="AL50" s="197"/>
      <c r="AM50" s="197"/>
      <c r="AN50" s="197"/>
      <c r="AO50" s="197"/>
      <c r="AP50" s="197"/>
      <c r="AQ50" s="197"/>
      <c r="AR50" s="197"/>
      <c r="AS50" s="197"/>
      <c r="AT50" s="197"/>
      <c r="AU50" s="197"/>
      <c r="AV50" s="197"/>
      <c r="AW50" s="197"/>
      <c r="AX50" s="198"/>
    </row>
    <row r="51" spans="1:50" ht="27" customHeight="1" x14ac:dyDescent="0.15">
      <c r="A51" s="206" t="s">
        <v>35</v>
      </c>
      <c r="B51" s="259"/>
      <c r="C51" s="261" t="s">
        <v>37</v>
      </c>
      <c r="D51" s="189"/>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3"/>
      <c r="AD51" s="190" t="s">
        <v>563</v>
      </c>
      <c r="AE51" s="191"/>
      <c r="AF51" s="191"/>
      <c r="AG51" s="193" t="s">
        <v>590</v>
      </c>
      <c r="AH51" s="194"/>
      <c r="AI51" s="194"/>
      <c r="AJ51" s="194"/>
      <c r="AK51" s="194"/>
      <c r="AL51" s="194"/>
      <c r="AM51" s="194"/>
      <c r="AN51" s="194"/>
      <c r="AO51" s="194"/>
      <c r="AP51" s="194"/>
      <c r="AQ51" s="194"/>
      <c r="AR51" s="194"/>
      <c r="AS51" s="194"/>
      <c r="AT51" s="194"/>
      <c r="AU51" s="194"/>
      <c r="AV51" s="194"/>
      <c r="AW51" s="194"/>
      <c r="AX51" s="195"/>
    </row>
    <row r="52" spans="1:50" ht="35.25" customHeight="1" x14ac:dyDescent="0.15">
      <c r="A52" s="208"/>
      <c r="B52" s="260"/>
      <c r="C52" s="264"/>
      <c r="D52" s="265"/>
      <c r="E52" s="268" t="s">
        <v>223</v>
      </c>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70"/>
      <c r="AD52" s="176" t="s">
        <v>591</v>
      </c>
      <c r="AE52" s="177"/>
      <c r="AF52" s="248"/>
      <c r="AG52" s="196"/>
      <c r="AH52" s="197"/>
      <c r="AI52" s="197"/>
      <c r="AJ52" s="197"/>
      <c r="AK52" s="197"/>
      <c r="AL52" s="197"/>
      <c r="AM52" s="197"/>
      <c r="AN52" s="197"/>
      <c r="AO52" s="197"/>
      <c r="AP52" s="197"/>
      <c r="AQ52" s="197"/>
      <c r="AR52" s="197"/>
      <c r="AS52" s="197"/>
      <c r="AT52" s="197"/>
      <c r="AU52" s="197"/>
      <c r="AV52" s="197"/>
      <c r="AW52" s="197"/>
      <c r="AX52" s="198"/>
    </row>
    <row r="53" spans="1:50" ht="26.25" customHeight="1" x14ac:dyDescent="0.15">
      <c r="A53" s="208"/>
      <c r="B53" s="260"/>
      <c r="C53" s="266"/>
      <c r="D53" s="267"/>
      <c r="E53" s="249" t="s">
        <v>193</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1"/>
      <c r="AD53" s="252" t="s">
        <v>591</v>
      </c>
      <c r="AE53" s="253"/>
      <c r="AF53" s="253"/>
      <c r="AG53" s="196"/>
      <c r="AH53" s="197"/>
      <c r="AI53" s="197"/>
      <c r="AJ53" s="197"/>
      <c r="AK53" s="197"/>
      <c r="AL53" s="197"/>
      <c r="AM53" s="197"/>
      <c r="AN53" s="197"/>
      <c r="AO53" s="197"/>
      <c r="AP53" s="197"/>
      <c r="AQ53" s="197"/>
      <c r="AR53" s="197"/>
      <c r="AS53" s="197"/>
      <c r="AT53" s="197"/>
      <c r="AU53" s="197"/>
      <c r="AV53" s="197"/>
      <c r="AW53" s="197"/>
      <c r="AX53" s="198"/>
    </row>
    <row r="54" spans="1:50" ht="26.25" customHeight="1" x14ac:dyDescent="0.15">
      <c r="A54" s="208"/>
      <c r="B54" s="209"/>
      <c r="C54" s="254" t="s">
        <v>38</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15" t="s">
        <v>592</v>
      </c>
      <c r="AE54" s="216"/>
      <c r="AF54" s="216"/>
      <c r="AG54" s="218" t="s">
        <v>245</v>
      </c>
      <c r="AH54" s="219"/>
      <c r="AI54" s="219"/>
      <c r="AJ54" s="219"/>
      <c r="AK54" s="219"/>
      <c r="AL54" s="219"/>
      <c r="AM54" s="219"/>
      <c r="AN54" s="219"/>
      <c r="AO54" s="219"/>
      <c r="AP54" s="219"/>
      <c r="AQ54" s="219"/>
      <c r="AR54" s="219"/>
      <c r="AS54" s="219"/>
      <c r="AT54" s="219"/>
      <c r="AU54" s="219"/>
      <c r="AV54" s="219"/>
      <c r="AW54" s="219"/>
      <c r="AX54" s="220"/>
    </row>
    <row r="55" spans="1:50" ht="59.25" customHeight="1" x14ac:dyDescent="0.15">
      <c r="A55" s="208"/>
      <c r="B55" s="209"/>
      <c r="C55" s="174" t="s">
        <v>129</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6" t="s">
        <v>563</v>
      </c>
      <c r="AE55" s="177"/>
      <c r="AF55" s="177"/>
      <c r="AG55" s="226" t="s">
        <v>593</v>
      </c>
      <c r="AH55" s="227"/>
      <c r="AI55" s="227"/>
      <c r="AJ55" s="227"/>
      <c r="AK55" s="227"/>
      <c r="AL55" s="227"/>
      <c r="AM55" s="227"/>
      <c r="AN55" s="227"/>
      <c r="AO55" s="227"/>
      <c r="AP55" s="227"/>
      <c r="AQ55" s="227"/>
      <c r="AR55" s="227"/>
      <c r="AS55" s="227"/>
      <c r="AT55" s="227"/>
      <c r="AU55" s="227"/>
      <c r="AV55" s="227"/>
      <c r="AW55" s="227"/>
      <c r="AX55" s="228"/>
    </row>
    <row r="56" spans="1:50" ht="26.25" customHeight="1" x14ac:dyDescent="0.15">
      <c r="A56" s="208"/>
      <c r="B56" s="209"/>
      <c r="C56" s="174" t="s">
        <v>34</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6" t="s">
        <v>592</v>
      </c>
      <c r="AE56" s="177"/>
      <c r="AF56" s="177"/>
      <c r="AG56" s="226" t="s">
        <v>245</v>
      </c>
      <c r="AH56" s="227"/>
      <c r="AI56" s="227"/>
      <c r="AJ56" s="227"/>
      <c r="AK56" s="227"/>
      <c r="AL56" s="227"/>
      <c r="AM56" s="227"/>
      <c r="AN56" s="227"/>
      <c r="AO56" s="227"/>
      <c r="AP56" s="227"/>
      <c r="AQ56" s="227"/>
      <c r="AR56" s="227"/>
      <c r="AS56" s="227"/>
      <c r="AT56" s="227"/>
      <c r="AU56" s="227"/>
      <c r="AV56" s="227"/>
      <c r="AW56" s="227"/>
      <c r="AX56" s="228"/>
    </row>
    <row r="57" spans="1:50" ht="60" customHeight="1" x14ac:dyDescent="0.15">
      <c r="A57" s="208"/>
      <c r="B57" s="209"/>
      <c r="C57" s="174" t="s">
        <v>39</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237"/>
      <c r="AD57" s="176" t="s">
        <v>563</v>
      </c>
      <c r="AE57" s="177"/>
      <c r="AF57" s="177"/>
      <c r="AG57" s="226" t="s">
        <v>594</v>
      </c>
      <c r="AH57" s="227"/>
      <c r="AI57" s="227"/>
      <c r="AJ57" s="227"/>
      <c r="AK57" s="227"/>
      <c r="AL57" s="227"/>
      <c r="AM57" s="227"/>
      <c r="AN57" s="227"/>
      <c r="AO57" s="227"/>
      <c r="AP57" s="227"/>
      <c r="AQ57" s="227"/>
      <c r="AR57" s="227"/>
      <c r="AS57" s="227"/>
      <c r="AT57" s="227"/>
      <c r="AU57" s="227"/>
      <c r="AV57" s="227"/>
      <c r="AW57" s="227"/>
      <c r="AX57" s="228"/>
    </row>
    <row r="58" spans="1:50" ht="60" customHeight="1" x14ac:dyDescent="0.15">
      <c r="A58" s="208"/>
      <c r="B58" s="209"/>
      <c r="C58" s="174" t="s">
        <v>201</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237"/>
      <c r="AD58" s="238" t="s">
        <v>563</v>
      </c>
      <c r="AE58" s="239"/>
      <c r="AF58" s="239"/>
      <c r="AG58" s="240" t="s">
        <v>595</v>
      </c>
      <c r="AH58" s="241"/>
      <c r="AI58" s="241"/>
      <c r="AJ58" s="241"/>
      <c r="AK58" s="241"/>
      <c r="AL58" s="241"/>
      <c r="AM58" s="241"/>
      <c r="AN58" s="241"/>
      <c r="AO58" s="241"/>
      <c r="AP58" s="241"/>
      <c r="AQ58" s="241"/>
      <c r="AR58" s="241"/>
      <c r="AS58" s="241"/>
      <c r="AT58" s="241"/>
      <c r="AU58" s="241"/>
      <c r="AV58" s="241"/>
      <c r="AW58" s="241"/>
      <c r="AX58" s="242"/>
    </row>
    <row r="59" spans="1:50" ht="26.25" customHeight="1" x14ac:dyDescent="0.15">
      <c r="A59" s="208"/>
      <c r="B59" s="209"/>
      <c r="C59" s="295" t="s">
        <v>202</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7"/>
      <c r="AD59" s="176" t="s">
        <v>592</v>
      </c>
      <c r="AE59" s="177"/>
      <c r="AF59" s="248"/>
      <c r="AG59" s="226" t="s">
        <v>245</v>
      </c>
      <c r="AH59" s="227"/>
      <c r="AI59" s="227"/>
      <c r="AJ59" s="227"/>
      <c r="AK59" s="227"/>
      <c r="AL59" s="227"/>
      <c r="AM59" s="227"/>
      <c r="AN59" s="227"/>
      <c r="AO59" s="227"/>
      <c r="AP59" s="227"/>
      <c r="AQ59" s="227"/>
      <c r="AR59" s="227"/>
      <c r="AS59" s="227"/>
      <c r="AT59" s="227"/>
      <c r="AU59" s="227"/>
      <c r="AV59" s="227"/>
      <c r="AW59" s="227"/>
      <c r="AX59" s="228"/>
    </row>
    <row r="60" spans="1:50" ht="60" customHeight="1" x14ac:dyDescent="0.15">
      <c r="A60" s="210"/>
      <c r="B60" s="211"/>
      <c r="C60" s="298" t="s">
        <v>194</v>
      </c>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300"/>
      <c r="AD60" s="301" t="s">
        <v>563</v>
      </c>
      <c r="AE60" s="302"/>
      <c r="AF60" s="303"/>
      <c r="AG60" s="304" t="s">
        <v>596</v>
      </c>
      <c r="AH60" s="305"/>
      <c r="AI60" s="305"/>
      <c r="AJ60" s="305"/>
      <c r="AK60" s="305"/>
      <c r="AL60" s="305"/>
      <c r="AM60" s="305"/>
      <c r="AN60" s="305"/>
      <c r="AO60" s="305"/>
      <c r="AP60" s="305"/>
      <c r="AQ60" s="305"/>
      <c r="AR60" s="305"/>
      <c r="AS60" s="305"/>
      <c r="AT60" s="305"/>
      <c r="AU60" s="305"/>
      <c r="AV60" s="305"/>
      <c r="AW60" s="305"/>
      <c r="AX60" s="306"/>
    </row>
    <row r="61" spans="1:50" ht="60" customHeight="1" x14ac:dyDescent="0.15">
      <c r="A61" s="206" t="s">
        <v>36</v>
      </c>
      <c r="B61" s="207"/>
      <c r="C61" s="212" t="s">
        <v>195</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4"/>
      <c r="AD61" s="215" t="s">
        <v>563</v>
      </c>
      <c r="AE61" s="216"/>
      <c r="AF61" s="217"/>
      <c r="AG61" s="218" t="s">
        <v>597</v>
      </c>
      <c r="AH61" s="219"/>
      <c r="AI61" s="219"/>
      <c r="AJ61" s="219"/>
      <c r="AK61" s="219"/>
      <c r="AL61" s="219"/>
      <c r="AM61" s="219"/>
      <c r="AN61" s="219"/>
      <c r="AO61" s="219"/>
      <c r="AP61" s="219"/>
      <c r="AQ61" s="219"/>
      <c r="AR61" s="219"/>
      <c r="AS61" s="219"/>
      <c r="AT61" s="219"/>
      <c r="AU61" s="219"/>
      <c r="AV61" s="219"/>
      <c r="AW61" s="219"/>
      <c r="AX61" s="220"/>
    </row>
    <row r="62" spans="1:50" ht="60" customHeight="1" x14ac:dyDescent="0.15">
      <c r="A62" s="208"/>
      <c r="B62" s="209"/>
      <c r="C62" s="221" t="s">
        <v>41</v>
      </c>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3"/>
      <c r="AD62" s="224" t="s">
        <v>563</v>
      </c>
      <c r="AE62" s="225"/>
      <c r="AF62" s="225"/>
      <c r="AG62" s="226" t="s">
        <v>598</v>
      </c>
      <c r="AH62" s="227"/>
      <c r="AI62" s="227"/>
      <c r="AJ62" s="227"/>
      <c r="AK62" s="227"/>
      <c r="AL62" s="227"/>
      <c r="AM62" s="227"/>
      <c r="AN62" s="227"/>
      <c r="AO62" s="227"/>
      <c r="AP62" s="227"/>
      <c r="AQ62" s="227"/>
      <c r="AR62" s="227"/>
      <c r="AS62" s="227"/>
      <c r="AT62" s="227"/>
      <c r="AU62" s="227"/>
      <c r="AV62" s="227"/>
      <c r="AW62" s="227"/>
      <c r="AX62" s="228"/>
    </row>
    <row r="63" spans="1:50" ht="27" customHeight="1" x14ac:dyDescent="0.15">
      <c r="A63" s="208"/>
      <c r="B63" s="209"/>
      <c r="C63" s="174" t="s">
        <v>162</v>
      </c>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6" t="s">
        <v>563</v>
      </c>
      <c r="AE63" s="177"/>
      <c r="AF63" s="177"/>
      <c r="AG63" s="226" t="s">
        <v>599</v>
      </c>
      <c r="AH63" s="227"/>
      <c r="AI63" s="227"/>
      <c r="AJ63" s="227"/>
      <c r="AK63" s="227"/>
      <c r="AL63" s="227"/>
      <c r="AM63" s="227"/>
      <c r="AN63" s="227"/>
      <c r="AO63" s="227"/>
      <c r="AP63" s="227"/>
      <c r="AQ63" s="227"/>
      <c r="AR63" s="227"/>
      <c r="AS63" s="227"/>
      <c r="AT63" s="227"/>
      <c r="AU63" s="227"/>
      <c r="AV63" s="227"/>
      <c r="AW63" s="227"/>
      <c r="AX63" s="228"/>
    </row>
    <row r="64" spans="1:50" ht="27" customHeight="1" x14ac:dyDescent="0.15">
      <c r="A64" s="210"/>
      <c r="B64" s="211"/>
      <c r="C64" s="174" t="s">
        <v>40</v>
      </c>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6" t="s">
        <v>592</v>
      </c>
      <c r="AE64" s="177"/>
      <c r="AF64" s="177"/>
      <c r="AG64" s="178" t="s">
        <v>245</v>
      </c>
      <c r="AH64" s="179"/>
      <c r="AI64" s="179"/>
      <c r="AJ64" s="179"/>
      <c r="AK64" s="179"/>
      <c r="AL64" s="179"/>
      <c r="AM64" s="179"/>
      <c r="AN64" s="179"/>
      <c r="AO64" s="179"/>
      <c r="AP64" s="179"/>
      <c r="AQ64" s="179"/>
      <c r="AR64" s="179"/>
      <c r="AS64" s="179"/>
      <c r="AT64" s="179"/>
      <c r="AU64" s="179"/>
      <c r="AV64" s="179"/>
      <c r="AW64" s="179"/>
      <c r="AX64" s="180"/>
    </row>
    <row r="65" spans="1:52" ht="41.25" customHeight="1" x14ac:dyDescent="0.15">
      <c r="A65" s="181" t="s">
        <v>50</v>
      </c>
      <c r="B65" s="182"/>
      <c r="C65" s="187" t="s">
        <v>130</v>
      </c>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9"/>
      <c r="AD65" s="190" t="s">
        <v>592</v>
      </c>
      <c r="AE65" s="191"/>
      <c r="AF65" s="192"/>
      <c r="AG65" s="193" t="s">
        <v>245</v>
      </c>
      <c r="AH65" s="194"/>
      <c r="AI65" s="194"/>
      <c r="AJ65" s="194"/>
      <c r="AK65" s="194"/>
      <c r="AL65" s="194"/>
      <c r="AM65" s="194"/>
      <c r="AN65" s="194"/>
      <c r="AO65" s="194"/>
      <c r="AP65" s="194"/>
      <c r="AQ65" s="194"/>
      <c r="AR65" s="194"/>
      <c r="AS65" s="194"/>
      <c r="AT65" s="194"/>
      <c r="AU65" s="194"/>
      <c r="AV65" s="194"/>
      <c r="AW65" s="194"/>
      <c r="AX65" s="195"/>
    </row>
    <row r="66" spans="1:52" ht="19.7" customHeight="1" x14ac:dyDescent="0.15">
      <c r="A66" s="183"/>
      <c r="B66" s="184"/>
      <c r="C66" s="199" t="s">
        <v>0</v>
      </c>
      <c r="D66" s="200"/>
      <c r="E66" s="200"/>
      <c r="F66" s="200"/>
      <c r="G66" s="200"/>
      <c r="H66" s="200"/>
      <c r="I66" s="200"/>
      <c r="J66" s="200"/>
      <c r="K66" s="200"/>
      <c r="L66" s="200"/>
      <c r="M66" s="200"/>
      <c r="N66" s="200"/>
      <c r="O66" s="201" t="s">
        <v>23</v>
      </c>
      <c r="P66" s="202"/>
      <c r="Q66" s="202"/>
      <c r="R66" s="202"/>
      <c r="S66" s="202"/>
      <c r="T66" s="202"/>
      <c r="U66" s="202"/>
      <c r="V66" s="202"/>
      <c r="W66" s="202"/>
      <c r="X66" s="202"/>
      <c r="Y66" s="202"/>
      <c r="Z66" s="202"/>
      <c r="AA66" s="202"/>
      <c r="AB66" s="202"/>
      <c r="AC66" s="202"/>
      <c r="AD66" s="202"/>
      <c r="AE66" s="202"/>
      <c r="AF66" s="203"/>
      <c r="AG66" s="196"/>
      <c r="AH66" s="197"/>
      <c r="AI66" s="197"/>
      <c r="AJ66" s="197"/>
      <c r="AK66" s="197"/>
      <c r="AL66" s="197"/>
      <c r="AM66" s="197"/>
      <c r="AN66" s="197"/>
      <c r="AO66" s="197"/>
      <c r="AP66" s="197"/>
      <c r="AQ66" s="197"/>
      <c r="AR66" s="197"/>
      <c r="AS66" s="197"/>
      <c r="AT66" s="197"/>
      <c r="AU66" s="197"/>
      <c r="AV66" s="197"/>
      <c r="AW66" s="197"/>
      <c r="AX66" s="198"/>
    </row>
    <row r="67" spans="1:52" ht="24.75" customHeight="1" x14ac:dyDescent="0.15">
      <c r="A67" s="183"/>
      <c r="B67" s="184"/>
      <c r="C67" s="204"/>
      <c r="D67" s="205"/>
      <c r="E67" s="152"/>
      <c r="F67" s="152"/>
      <c r="G67" s="152"/>
      <c r="H67" s="153"/>
      <c r="I67" s="153"/>
      <c r="J67" s="243"/>
      <c r="K67" s="243"/>
      <c r="L67" s="243"/>
      <c r="M67" s="153"/>
      <c r="N67" s="244"/>
      <c r="O67" s="245" t="s">
        <v>245</v>
      </c>
      <c r="P67" s="246"/>
      <c r="Q67" s="246"/>
      <c r="R67" s="246"/>
      <c r="S67" s="246"/>
      <c r="T67" s="246"/>
      <c r="U67" s="246"/>
      <c r="V67" s="246"/>
      <c r="W67" s="246"/>
      <c r="X67" s="246"/>
      <c r="Y67" s="246"/>
      <c r="Z67" s="246"/>
      <c r="AA67" s="246"/>
      <c r="AB67" s="246"/>
      <c r="AC67" s="246"/>
      <c r="AD67" s="246"/>
      <c r="AE67" s="246"/>
      <c r="AF67" s="247"/>
      <c r="AG67" s="196"/>
      <c r="AH67" s="197"/>
      <c r="AI67" s="197"/>
      <c r="AJ67" s="197"/>
      <c r="AK67" s="197"/>
      <c r="AL67" s="197"/>
      <c r="AM67" s="197"/>
      <c r="AN67" s="197"/>
      <c r="AO67" s="197"/>
      <c r="AP67" s="197"/>
      <c r="AQ67" s="197"/>
      <c r="AR67" s="197"/>
      <c r="AS67" s="197"/>
      <c r="AT67" s="197"/>
      <c r="AU67" s="197"/>
      <c r="AV67" s="197"/>
      <c r="AW67" s="197"/>
      <c r="AX67" s="198"/>
    </row>
    <row r="68" spans="1:52" ht="24.75" customHeight="1" x14ac:dyDescent="0.15">
      <c r="A68" s="183"/>
      <c r="B68" s="184"/>
      <c r="C68" s="160"/>
      <c r="D68" s="161"/>
      <c r="E68" s="152"/>
      <c r="F68" s="152"/>
      <c r="G68" s="152"/>
      <c r="H68" s="153"/>
      <c r="I68" s="153"/>
      <c r="J68" s="154"/>
      <c r="K68" s="154"/>
      <c r="L68" s="154"/>
      <c r="M68" s="155"/>
      <c r="N68" s="156"/>
      <c r="O68" s="157"/>
      <c r="P68" s="158"/>
      <c r="Q68" s="158"/>
      <c r="R68" s="158"/>
      <c r="S68" s="158"/>
      <c r="T68" s="158"/>
      <c r="U68" s="158"/>
      <c r="V68" s="158"/>
      <c r="W68" s="158"/>
      <c r="X68" s="158"/>
      <c r="Y68" s="158"/>
      <c r="Z68" s="158"/>
      <c r="AA68" s="158"/>
      <c r="AB68" s="158"/>
      <c r="AC68" s="158"/>
      <c r="AD68" s="158"/>
      <c r="AE68" s="158"/>
      <c r="AF68" s="159"/>
      <c r="AG68" s="196"/>
      <c r="AH68" s="197"/>
      <c r="AI68" s="197"/>
      <c r="AJ68" s="197"/>
      <c r="AK68" s="197"/>
      <c r="AL68" s="197"/>
      <c r="AM68" s="197"/>
      <c r="AN68" s="197"/>
      <c r="AO68" s="197"/>
      <c r="AP68" s="197"/>
      <c r="AQ68" s="197"/>
      <c r="AR68" s="197"/>
      <c r="AS68" s="197"/>
      <c r="AT68" s="197"/>
      <c r="AU68" s="197"/>
      <c r="AV68" s="197"/>
      <c r="AW68" s="197"/>
      <c r="AX68" s="198"/>
    </row>
    <row r="69" spans="1:52" ht="24.75" customHeight="1" x14ac:dyDescent="0.15">
      <c r="A69" s="183"/>
      <c r="B69" s="184"/>
      <c r="C69" s="160"/>
      <c r="D69" s="161"/>
      <c r="E69" s="152"/>
      <c r="F69" s="152"/>
      <c r="G69" s="152"/>
      <c r="H69" s="153"/>
      <c r="I69" s="153"/>
      <c r="J69" s="154"/>
      <c r="K69" s="154"/>
      <c r="L69" s="154"/>
      <c r="M69" s="155"/>
      <c r="N69" s="156"/>
      <c r="O69" s="157"/>
      <c r="P69" s="158"/>
      <c r="Q69" s="158"/>
      <c r="R69" s="158"/>
      <c r="S69" s="158"/>
      <c r="T69" s="158"/>
      <c r="U69" s="158"/>
      <c r="V69" s="158"/>
      <c r="W69" s="158"/>
      <c r="X69" s="158"/>
      <c r="Y69" s="158"/>
      <c r="Z69" s="158"/>
      <c r="AA69" s="158"/>
      <c r="AB69" s="158"/>
      <c r="AC69" s="158"/>
      <c r="AD69" s="158"/>
      <c r="AE69" s="158"/>
      <c r="AF69" s="159"/>
      <c r="AG69" s="196"/>
      <c r="AH69" s="197"/>
      <c r="AI69" s="197"/>
      <c r="AJ69" s="197"/>
      <c r="AK69" s="197"/>
      <c r="AL69" s="197"/>
      <c r="AM69" s="197"/>
      <c r="AN69" s="197"/>
      <c r="AO69" s="197"/>
      <c r="AP69" s="197"/>
      <c r="AQ69" s="197"/>
      <c r="AR69" s="197"/>
      <c r="AS69" s="197"/>
      <c r="AT69" s="197"/>
      <c r="AU69" s="197"/>
      <c r="AV69" s="197"/>
      <c r="AW69" s="197"/>
      <c r="AX69" s="198"/>
    </row>
    <row r="70" spans="1:52" ht="24.75" customHeight="1" x14ac:dyDescent="0.15">
      <c r="A70" s="183"/>
      <c r="B70" s="184"/>
      <c r="C70" s="160"/>
      <c r="D70" s="161"/>
      <c r="E70" s="152"/>
      <c r="F70" s="152"/>
      <c r="G70" s="152"/>
      <c r="H70" s="153"/>
      <c r="I70" s="153"/>
      <c r="J70" s="154"/>
      <c r="K70" s="154"/>
      <c r="L70" s="154"/>
      <c r="M70" s="155"/>
      <c r="N70" s="156"/>
      <c r="O70" s="157"/>
      <c r="P70" s="158"/>
      <c r="Q70" s="158"/>
      <c r="R70" s="158"/>
      <c r="S70" s="158"/>
      <c r="T70" s="158"/>
      <c r="U70" s="158"/>
      <c r="V70" s="158"/>
      <c r="W70" s="158"/>
      <c r="X70" s="158"/>
      <c r="Y70" s="158"/>
      <c r="Z70" s="158"/>
      <c r="AA70" s="158"/>
      <c r="AB70" s="158"/>
      <c r="AC70" s="158"/>
      <c r="AD70" s="158"/>
      <c r="AE70" s="158"/>
      <c r="AF70" s="159"/>
      <c r="AG70" s="196"/>
      <c r="AH70" s="197"/>
      <c r="AI70" s="197"/>
      <c r="AJ70" s="197"/>
      <c r="AK70" s="197"/>
      <c r="AL70" s="197"/>
      <c r="AM70" s="197"/>
      <c r="AN70" s="197"/>
      <c r="AO70" s="197"/>
      <c r="AP70" s="197"/>
      <c r="AQ70" s="197"/>
      <c r="AR70" s="197"/>
      <c r="AS70" s="197"/>
      <c r="AT70" s="197"/>
      <c r="AU70" s="197"/>
      <c r="AV70" s="197"/>
      <c r="AW70" s="197"/>
      <c r="AX70" s="198"/>
    </row>
    <row r="71" spans="1:52" ht="24.75" customHeight="1" thickBot="1" x14ac:dyDescent="0.2">
      <c r="A71" s="185"/>
      <c r="B71" s="186"/>
      <c r="C71" s="229"/>
      <c r="D71" s="230"/>
      <c r="E71" s="152"/>
      <c r="F71" s="152"/>
      <c r="G71" s="152"/>
      <c r="H71" s="153"/>
      <c r="I71" s="153"/>
      <c r="J71" s="231"/>
      <c r="K71" s="231"/>
      <c r="L71" s="231"/>
      <c r="M71" s="232"/>
      <c r="N71" s="233"/>
      <c r="O71" s="234"/>
      <c r="P71" s="235"/>
      <c r="Q71" s="235"/>
      <c r="R71" s="235"/>
      <c r="S71" s="235"/>
      <c r="T71" s="235"/>
      <c r="U71" s="235"/>
      <c r="V71" s="235"/>
      <c r="W71" s="235"/>
      <c r="X71" s="235"/>
      <c r="Y71" s="235"/>
      <c r="Z71" s="235"/>
      <c r="AA71" s="235"/>
      <c r="AB71" s="235"/>
      <c r="AC71" s="235"/>
      <c r="AD71" s="235"/>
      <c r="AE71" s="235"/>
      <c r="AF71" s="236"/>
      <c r="AG71" s="178"/>
      <c r="AH71" s="179"/>
      <c r="AI71" s="179"/>
      <c r="AJ71" s="179"/>
      <c r="AK71" s="179"/>
      <c r="AL71" s="179"/>
      <c r="AM71" s="179"/>
      <c r="AN71" s="179"/>
      <c r="AO71" s="179"/>
      <c r="AP71" s="179"/>
      <c r="AQ71" s="179"/>
      <c r="AR71" s="179"/>
      <c r="AS71" s="179"/>
      <c r="AT71" s="179"/>
      <c r="AU71" s="179"/>
      <c r="AV71" s="179"/>
      <c r="AW71" s="179"/>
      <c r="AX71" s="180"/>
    </row>
    <row r="72" spans="1:52" ht="24.75" customHeight="1" x14ac:dyDescent="0.15">
      <c r="A72" s="162" t="s">
        <v>31</v>
      </c>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4"/>
    </row>
    <row r="73" spans="1:52" ht="67.5" customHeight="1" thickBot="1" x14ac:dyDescent="0.2">
      <c r="A73" s="165" t="s">
        <v>613</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row>
    <row r="74" spans="1:52" ht="24.75" customHeight="1" x14ac:dyDescent="0.15">
      <c r="A74" s="168" t="s">
        <v>204</v>
      </c>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70"/>
      <c r="AZ74" s="10"/>
    </row>
    <row r="75" spans="1:52" ht="24.75" customHeight="1" x14ac:dyDescent="0.15">
      <c r="A75" s="171" t="s">
        <v>238</v>
      </c>
      <c r="B75" s="172"/>
      <c r="C75" s="172"/>
      <c r="D75" s="173"/>
      <c r="E75" s="148" t="s">
        <v>600</v>
      </c>
      <c r="F75" s="149"/>
      <c r="G75" s="149"/>
      <c r="H75" s="149"/>
      <c r="I75" s="149"/>
      <c r="J75" s="149"/>
      <c r="K75" s="149"/>
      <c r="L75" s="149"/>
      <c r="M75" s="149"/>
      <c r="N75" s="149"/>
      <c r="O75" s="149"/>
      <c r="P75" s="150"/>
      <c r="Q75" s="148"/>
      <c r="R75" s="149"/>
      <c r="S75" s="149"/>
      <c r="T75" s="149"/>
      <c r="U75" s="149"/>
      <c r="V75" s="149"/>
      <c r="W75" s="149"/>
      <c r="X75" s="149"/>
      <c r="Y75" s="149"/>
      <c r="Z75" s="149"/>
      <c r="AA75" s="149"/>
      <c r="AB75" s="150"/>
      <c r="AC75" s="148"/>
      <c r="AD75" s="149"/>
      <c r="AE75" s="149"/>
      <c r="AF75" s="149"/>
      <c r="AG75" s="149"/>
      <c r="AH75" s="149"/>
      <c r="AI75" s="149"/>
      <c r="AJ75" s="149"/>
      <c r="AK75" s="149"/>
      <c r="AL75" s="149"/>
      <c r="AM75" s="149"/>
      <c r="AN75" s="150"/>
      <c r="AO75" s="148"/>
      <c r="AP75" s="149"/>
      <c r="AQ75" s="149"/>
      <c r="AR75" s="149"/>
      <c r="AS75" s="149"/>
      <c r="AT75" s="149"/>
      <c r="AU75" s="149"/>
      <c r="AV75" s="149"/>
      <c r="AW75" s="149"/>
      <c r="AX75" s="151"/>
      <c r="AY75" s="56"/>
    </row>
    <row r="76" spans="1:52" ht="24.75" customHeight="1" x14ac:dyDescent="0.15">
      <c r="A76" s="89" t="s">
        <v>237</v>
      </c>
      <c r="B76" s="89"/>
      <c r="C76" s="89"/>
      <c r="D76" s="89"/>
      <c r="E76" s="148" t="s">
        <v>601</v>
      </c>
      <c r="F76" s="149"/>
      <c r="G76" s="149"/>
      <c r="H76" s="149"/>
      <c r="I76" s="149"/>
      <c r="J76" s="149"/>
      <c r="K76" s="149"/>
      <c r="L76" s="149"/>
      <c r="M76" s="149"/>
      <c r="N76" s="149"/>
      <c r="O76" s="149"/>
      <c r="P76" s="150"/>
      <c r="Q76" s="148"/>
      <c r="R76" s="149"/>
      <c r="S76" s="149"/>
      <c r="T76" s="149"/>
      <c r="U76" s="149"/>
      <c r="V76" s="149"/>
      <c r="W76" s="149"/>
      <c r="X76" s="149"/>
      <c r="Y76" s="149"/>
      <c r="Z76" s="149"/>
      <c r="AA76" s="149"/>
      <c r="AB76" s="150"/>
      <c r="AC76" s="148"/>
      <c r="AD76" s="149"/>
      <c r="AE76" s="149"/>
      <c r="AF76" s="149"/>
      <c r="AG76" s="149"/>
      <c r="AH76" s="149"/>
      <c r="AI76" s="149"/>
      <c r="AJ76" s="149"/>
      <c r="AK76" s="149"/>
      <c r="AL76" s="149"/>
      <c r="AM76" s="149"/>
      <c r="AN76" s="150"/>
      <c r="AO76" s="148"/>
      <c r="AP76" s="149"/>
      <c r="AQ76" s="149"/>
      <c r="AR76" s="149"/>
      <c r="AS76" s="149"/>
      <c r="AT76" s="149"/>
      <c r="AU76" s="149"/>
      <c r="AV76" s="149"/>
      <c r="AW76" s="149"/>
      <c r="AX76" s="151"/>
    </row>
    <row r="77" spans="1:52" ht="24.75" customHeight="1" x14ac:dyDescent="0.15">
      <c r="A77" s="89" t="s">
        <v>236</v>
      </c>
      <c r="B77" s="89"/>
      <c r="C77" s="89"/>
      <c r="D77" s="89"/>
      <c r="E77" s="148" t="s">
        <v>602</v>
      </c>
      <c r="F77" s="149"/>
      <c r="G77" s="149"/>
      <c r="H77" s="149"/>
      <c r="I77" s="149"/>
      <c r="J77" s="149"/>
      <c r="K77" s="149"/>
      <c r="L77" s="149"/>
      <c r="M77" s="149"/>
      <c r="N77" s="149"/>
      <c r="O77" s="149"/>
      <c r="P77" s="150"/>
      <c r="Q77" s="148"/>
      <c r="R77" s="149"/>
      <c r="S77" s="149"/>
      <c r="T77" s="149"/>
      <c r="U77" s="149"/>
      <c r="V77" s="149"/>
      <c r="W77" s="149"/>
      <c r="X77" s="149"/>
      <c r="Y77" s="149"/>
      <c r="Z77" s="149"/>
      <c r="AA77" s="149"/>
      <c r="AB77" s="150"/>
      <c r="AC77" s="148"/>
      <c r="AD77" s="149"/>
      <c r="AE77" s="149"/>
      <c r="AF77" s="149"/>
      <c r="AG77" s="149"/>
      <c r="AH77" s="149"/>
      <c r="AI77" s="149"/>
      <c r="AJ77" s="149"/>
      <c r="AK77" s="149"/>
      <c r="AL77" s="149"/>
      <c r="AM77" s="149"/>
      <c r="AN77" s="150"/>
      <c r="AO77" s="148"/>
      <c r="AP77" s="149"/>
      <c r="AQ77" s="149"/>
      <c r="AR77" s="149"/>
      <c r="AS77" s="149"/>
      <c r="AT77" s="149"/>
      <c r="AU77" s="149"/>
      <c r="AV77" s="149"/>
      <c r="AW77" s="149"/>
      <c r="AX77" s="151"/>
    </row>
    <row r="78" spans="1:52" ht="24.75" customHeight="1" x14ac:dyDescent="0.15">
      <c r="A78" s="89" t="s">
        <v>235</v>
      </c>
      <c r="B78" s="89"/>
      <c r="C78" s="89"/>
      <c r="D78" s="89"/>
      <c r="E78" s="148" t="s">
        <v>603</v>
      </c>
      <c r="F78" s="149"/>
      <c r="G78" s="149"/>
      <c r="H78" s="149"/>
      <c r="I78" s="149"/>
      <c r="J78" s="149"/>
      <c r="K78" s="149"/>
      <c r="L78" s="149"/>
      <c r="M78" s="149"/>
      <c r="N78" s="149"/>
      <c r="O78" s="149"/>
      <c r="P78" s="150"/>
      <c r="Q78" s="148"/>
      <c r="R78" s="149"/>
      <c r="S78" s="149"/>
      <c r="T78" s="149"/>
      <c r="U78" s="149"/>
      <c r="V78" s="149"/>
      <c r="W78" s="149"/>
      <c r="X78" s="149"/>
      <c r="Y78" s="149"/>
      <c r="Z78" s="149"/>
      <c r="AA78" s="149"/>
      <c r="AB78" s="150"/>
      <c r="AC78" s="148"/>
      <c r="AD78" s="149"/>
      <c r="AE78" s="149"/>
      <c r="AF78" s="149"/>
      <c r="AG78" s="149"/>
      <c r="AH78" s="149"/>
      <c r="AI78" s="149"/>
      <c r="AJ78" s="149"/>
      <c r="AK78" s="149"/>
      <c r="AL78" s="149"/>
      <c r="AM78" s="149"/>
      <c r="AN78" s="150"/>
      <c r="AO78" s="148"/>
      <c r="AP78" s="149"/>
      <c r="AQ78" s="149"/>
      <c r="AR78" s="149"/>
      <c r="AS78" s="149"/>
      <c r="AT78" s="149"/>
      <c r="AU78" s="149"/>
      <c r="AV78" s="149"/>
      <c r="AW78" s="149"/>
      <c r="AX78" s="151"/>
    </row>
    <row r="79" spans="1:52" ht="24.75" customHeight="1" x14ac:dyDescent="0.15">
      <c r="A79" s="89" t="s">
        <v>234</v>
      </c>
      <c r="B79" s="89"/>
      <c r="C79" s="89"/>
      <c r="D79" s="89"/>
      <c r="E79" s="148" t="s">
        <v>604</v>
      </c>
      <c r="F79" s="149"/>
      <c r="G79" s="149"/>
      <c r="H79" s="149"/>
      <c r="I79" s="149"/>
      <c r="J79" s="149"/>
      <c r="K79" s="149"/>
      <c r="L79" s="149"/>
      <c r="M79" s="149"/>
      <c r="N79" s="149"/>
      <c r="O79" s="149"/>
      <c r="P79" s="150"/>
      <c r="Q79" s="148"/>
      <c r="R79" s="149"/>
      <c r="S79" s="149"/>
      <c r="T79" s="149"/>
      <c r="U79" s="149"/>
      <c r="V79" s="149"/>
      <c r="W79" s="149"/>
      <c r="X79" s="149"/>
      <c r="Y79" s="149"/>
      <c r="Z79" s="149"/>
      <c r="AA79" s="149"/>
      <c r="AB79" s="150"/>
      <c r="AC79" s="148"/>
      <c r="AD79" s="149"/>
      <c r="AE79" s="149"/>
      <c r="AF79" s="149"/>
      <c r="AG79" s="149"/>
      <c r="AH79" s="149"/>
      <c r="AI79" s="149"/>
      <c r="AJ79" s="149"/>
      <c r="AK79" s="149"/>
      <c r="AL79" s="149"/>
      <c r="AM79" s="149"/>
      <c r="AN79" s="150"/>
      <c r="AO79" s="148"/>
      <c r="AP79" s="149"/>
      <c r="AQ79" s="149"/>
      <c r="AR79" s="149"/>
      <c r="AS79" s="149"/>
      <c r="AT79" s="149"/>
      <c r="AU79" s="149"/>
      <c r="AV79" s="149"/>
      <c r="AW79" s="149"/>
      <c r="AX79" s="151"/>
    </row>
    <row r="80" spans="1:52" ht="24.75" customHeight="1" x14ac:dyDescent="0.15">
      <c r="A80" s="89" t="s">
        <v>233</v>
      </c>
      <c r="B80" s="89"/>
      <c r="C80" s="89"/>
      <c r="D80" s="89"/>
      <c r="E80" s="148" t="s">
        <v>605</v>
      </c>
      <c r="F80" s="149"/>
      <c r="G80" s="149"/>
      <c r="H80" s="149"/>
      <c r="I80" s="149"/>
      <c r="J80" s="149"/>
      <c r="K80" s="149"/>
      <c r="L80" s="149"/>
      <c r="M80" s="149"/>
      <c r="N80" s="149"/>
      <c r="O80" s="149"/>
      <c r="P80" s="150"/>
      <c r="Q80" s="148"/>
      <c r="R80" s="149"/>
      <c r="S80" s="149"/>
      <c r="T80" s="149"/>
      <c r="U80" s="149"/>
      <c r="V80" s="149"/>
      <c r="W80" s="149"/>
      <c r="X80" s="149"/>
      <c r="Y80" s="149"/>
      <c r="Z80" s="149"/>
      <c r="AA80" s="149"/>
      <c r="AB80" s="150"/>
      <c r="AC80" s="148"/>
      <c r="AD80" s="149"/>
      <c r="AE80" s="149"/>
      <c r="AF80" s="149"/>
      <c r="AG80" s="149"/>
      <c r="AH80" s="149"/>
      <c r="AI80" s="149"/>
      <c r="AJ80" s="149"/>
      <c r="AK80" s="149"/>
      <c r="AL80" s="149"/>
      <c r="AM80" s="149"/>
      <c r="AN80" s="150"/>
      <c r="AO80" s="148"/>
      <c r="AP80" s="149"/>
      <c r="AQ80" s="149"/>
      <c r="AR80" s="149"/>
      <c r="AS80" s="149"/>
      <c r="AT80" s="149"/>
      <c r="AU80" s="149"/>
      <c r="AV80" s="149"/>
      <c r="AW80" s="149"/>
      <c r="AX80" s="151"/>
    </row>
    <row r="81" spans="1:50" ht="24.75" customHeight="1" x14ac:dyDescent="0.15">
      <c r="A81" s="89" t="s">
        <v>232</v>
      </c>
      <c r="B81" s="89"/>
      <c r="C81" s="89"/>
      <c r="D81" s="89"/>
      <c r="E81" s="148" t="s">
        <v>602</v>
      </c>
      <c r="F81" s="149"/>
      <c r="G81" s="149"/>
      <c r="H81" s="149"/>
      <c r="I81" s="149"/>
      <c r="J81" s="149"/>
      <c r="K81" s="149"/>
      <c r="L81" s="149"/>
      <c r="M81" s="149"/>
      <c r="N81" s="149"/>
      <c r="O81" s="149"/>
      <c r="P81" s="150"/>
      <c r="Q81" s="148"/>
      <c r="R81" s="149"/>
      <c r="S81" s="149"/>
      <c r="T81" s="149"/>
      <c r="U81" s="149"/>
      <c r="V81" s="149"/>
      <c r="W81" s="149"/>
      <c r="X81" s="149"/>
      <c r="Y81" s="149"/>
      <c r="Z81" s="149"/>
      <c r="AA81" s="149"/>
      <c r="AB81" s="150"/>
      <c r="AC81" s="148"/>
      <c r="AD81" s="149"/>
      <c r="AE81" s="149"/>
      <c r="AF81" s="149"/>
      <c r="AG81" s="149"/>
      <c r="AH81" s="149"/>
      <c r="AI81" s="149"/>
      <c r="AJ81" s="149"/>
      <c r="AK81" s="149"/>
      <c r="AL81" s="149"/>
      <c r="AM81" s="149"/>
      <c r="AN81" s="150"/>
      <c r="AO81" s="148"/>
      <c r="AP81" s="149"/>
      <c r="AQ81" s="149"/>
      <c r="AR81" s="149"/>
      <c r="AS81" s="149"/>
      <c r="AT81" s="149"/>
      <c r="AU81" s="149"/>
      <c r="AV81" s="149"/>
      <c r="AW81" s="149"/>
      <c r="AX81" s="151"/>
    </row>
    <row r="82" spans="1:50" ht="24.75" customHeight="1" x14ac:dyDescent="0.15">
      <c r="A82" s="89" t="s">
        <v>231</v>
      </c>
      <c r="B82" s="89"/>
      <c r="C82" s="89"/>
      <c r="D82" s="89"/>
      <c r="E82" s="148" t="s">
        <v>604</v>
      </c>
      <c r="F82" s="149"/>
      <c r="G82" s="149"/>
      <c r="H82" s="149"/>
      <c r="I82" s="149"/>
      <c r="J82" s="149"/>
      <c r="K82" s="149"/>
      <c r="L82" s="149"/>
      <c r="M82" s="149"/>
      <c r="N82" s="149"/>
      <c r="O82" s="149"/>
      <c r="P82" s="150"/>
      <c r="Q82" s="148"/>
      <c r="R82" s="149"/>
      <c r="S82" s="149"/>
      <c r="T82" s="149"/>
      <c r="U82" s="149"/>
      <c r="V82" s="149"/>
      <c r="W82" s="149"/>
      <c r="X82" s="149"/>
      <c r="Y82" s="149"/>
      <c r="Z82" s="149"/>
      <c r="AA82" s="149"/>
      <c r="AB82" s="150"/>
      <c r="AC82" s="148"/>
      <c r="AD82" s="149"/>
      <c r="AE82" s="149"/>
      <c r="AF82" s="149"/>
      <c r="AG82" s="149"/>
      <c r="AH82" s="149"/>
      <c r="AI82" s="149"/>
      <c r="AJ82" s="149"/>
      <c r="AK82" s="149"/>
      <c r="AL82" s="149"/>
      <c r="AM82" s="149"/>
      <c r="AN82" s="150"/>
      <c r="AO82" s="148"/>
      <c r="AP82" s="149"/>
      <c r="AQ82" s="149"/>
      <c r="AR82" s="149"/>
      <c r="AS82" s="149"/>
      <c r="AT82" s="149"/>
      <c r="AU82" s="149"/>
      <c r="AV82" s="149"/>
      <c r="AW82" s="149"/>
      <c r="AX82" s="151"/>
    </row>
    <row r="83" spans="1:50" ht="24.75" customHeight="1" x14ac:dyDescent="0.15">
      <c r="A83" s="89" t="s">
        <v>377</v>
      </c>
      <c r="B83" s="89"/>
      <c r="C83" s="89"/>
      <c r="D83" s="89"/>
      <c r="E83" s="147" t="s">
        <v>557</v>
      </c>
      <c r="F83" s="128"/>
      <c r="G83" s="128"/>
      <c r="H83" s="59" t="str">
        <f>IF(E83="","","-")</f>
        <v>-</v>
      </c>
      <c r="I83" s="128"/>
      <c r="J83" s="128"/>
      <c r="K83" s="59" t="str">
        <f>IF(I83="","","-")</f>
        <v/>
      </c>
      <c r="L83" s="130">
        <v>26</v>
      </c>
      <c r="M83" s="130"/>
      <c r="N83" s="59" t="str">
        <f>IF(O83="","","-")</f>
        <v/>
      </c>
      <c r="O83" s="145"/>
      <c r="P83" s="146"/>
      <c r="Q83" s="147"/>
      <c r="R83" s="128"/>
      <c r="S83" s="128"/>
      <c r="T83" s="59" t="str">
        <f>IF(Q83="","","-")</f>
        <v/>
      </c>
      <c r="U83" s="128"/>
      <c r="V83" s="128"/>
      <c r="W83" s="59" t="str">
        <f>IF(U83="","","-")</f>
        <v/>
      </c>
      <c r="X83" s="130"/>
      <c r="Y83" s="130"/>
      <c r="Z83" s="59" t="str">
        <f>IF(AA83="","","-")</f>
        <v/>
      </c>
      <c r="AA83" s="145"/>
      <c r="AB83" s="146"/>
      <c r="AC83" s="147"/>
      <c r="AD83" s="128"/>
      <c r="AE83" s="128"/>
      <c r="AF83" s="59" t="str">
        <f>IF(AC83="","","-")</f>
        <v/>
      </c>
      <c r="AG83" s="128"/>
      <c r="AH83" s="128"/>
      <c r="AI83" s="59" t="str">
        <f>IF(AG83="","","-")</f>
        <v/>
      </c>
      <c r="AJ83" s="130"/>
      <c r="AK83" s="130"/>
      <c r="AL83" s="59" t="str">
        <f>IF(AM83="","","-")</f>
        <v/>
      </c>
      <c r="AM83" s="145"/>
      <c r="AN83" s="146"/>
      <c r="AO83" s="147"/>
      <c r="AP83" s="128"/>
      <c r="AQ83" s="59" t="str">
        <f>IF(AO83="","","-")</f>
        <v/>
      </c>
      <c r="AR83" s="128"/>
      <c r="AS83" s="128"/>
      <c r="AT83" s="59" t="str">
        <f>IF(AR83="","","-")</f>
        <v/>
      </c>
      <c r="AU83" s="130"/>
      <c r="AV83" s="130"/>
      <c r="AW83" s="59" t="str">
        <f>IF(AX83="","","-")</f>
        <v/>
      </c>
      <c r="AX83" s="61"/>
    </row>
    <row r="84" spans="1:50" ht="24.75" customHeight="1" x14ac:dyDescent="0.15">
      <c r="A84" s="89" t="s">
        <v>544</v>
      </c>
      <c r="B84" s="89"/>
      <c r="C84" s="89"/>
      <c r="D84" s="89"/>
      <c r="E84" s="147" t="s">
        <v>557</v>
      </c>
      <c r="F84" s="128"/>
      <c r="G84" s="128"/>
      <c r="H84" s="59"/>
      <c r="I84" s="128"/>
      <c r="J84" s="128"/>
      <c r="K84" s="59"/>
      <c r="L84" s="130">
        <v>25</v>
      </c>
      <c r="M84" s="130"/>
      <c r="N84" s="59" t="str">
        <f>IF(O84="","","-")</f>
        <v/>
      </c>
      <c r="O84" s="145"/>
      <c r="P84" s="146"/>
      <c r="Q84" s="147"/>
      <c r="R84" s="128"/>
      <c r="S84" s="128"/>
      <c r="T84" s="59" t="str">
        <f>IF(Q84="","","-")</f>
        <v/>
      </c>
      <c r="U84" s="128"/>
      <c r="V84" s="128"/>
      <c r="W84" s="59" t="str">
        <f>IF(U84="","","-")</f>
        <v/>
      </c>
      <c r="X84" s="130"/>
      <c r="Y84" s="130"/>
      <c r="Z84" s="59" t="str">
        <f>IF(AA84="","","-")</f>
        <v/>
      </c>
      <c r="AA84" s="145"/>
      <c r="AB84" s="146"/>
      <c r="AC84" s="147"/>
      <c r="AD84" s="128"/>
      <c r="AE84" s="128"/>
      <c r="AF84" s="59" t="str">
        <f>IF(AC84="","","-")</f>
        <v/>
      </c>
      <c r="AG84" s="128"/>
      <c r="AH84" s="128"/>
      <c r="AI84" s="59" t="str">
        <f>IF(AG84="","","-")</f>
        <v/>
      </c>
      <c r="AJ84" s="130"/>
      <c r="AK84" s="130"/>
      <c r="AL84" s="59" t="str">
        <f>IF(AM84="","","-")</f>
        <v/>
      </c>
      <c r="AM84" s="145"/>
      <c r="AN84" s="146"/>
      <c r="AO84" s="147"/>
      <c r="AP84" s="128"/>
      <c r="AQ84" s="59" t="str">
        <f>IF(AO84="","","-")</f>
        <v/>
      </c>
      <c r="AR84" s="128"/>
      <c r="AS84" s="128"/>
      <c r="AT84" s="59" t="str">
        <f>IF(AR84="","","-")</f>
        <v/>
      </c>
      <c r="AU84" s="130"/>
      <c r="AV84" s="130"/>
      <c r="AW84" s="59" t="str">
        <f>IF(AX84="","","-")</f>
        <v/>
      </c>
      <c r="AX84" s="61"/>
    </row>
    <row r="85" spans="1:50" ht="24.75" customHeight="1" x14ac:dyDescent="0.15">
      <c r="A85" s="89" t="s">
        <v>345</v>
      </c>
      <c r="B85" s="89"/>
      <c r="C85" s="89"/>
      <c r="D85" s="89"/>
      <c r="E85" s="143">
        <v>2021</v>
      </c>
      <c r="F85" s="129"/>
      <c r="G85" s="128" t="s">
        <v>556</v>
      </c>
      <c r="H85" s="128"/>
      <c r="I85" s="128"/>
      <c r="J85" s="129">
        <v>20</v>
      </c>
      <c r="K85" s="129"/>
      <c r="L85" s="130">
        <v>35</v>
      </c>
      <c r="M85" s="130"/>
      <c r="N85" s="130"/>
      <c r="O85" s="129"/>
      <c r="P85" s="129"/>
      <c r="Q85" s="143"/>
      <c r="R85" s="129"/>
      <c r="S85" s="128"/>
      <c r="T85" s="128"/>
      <c r="U85" s="128"/>
      <c r="V85" s="129"/>
      <c r="W85" s="129"/>
      <c r="X85" s="130"/>
      <c r="Y85" s="130"/>
      <c r="Z85" s="130"/>
      <c r="AA85" s="129"/>
      <c r="AB85" s="144"/>
      <c r="AC85" s="143"/>
      <c r="AD85" s="129"/>
      <c r="AE85" s="128"/>
      <c r="AF85" s="128"/>
      <c r="AG85" s="128"/>
      <c r="AH85" s="129"/>
      <c r="AI85" s="129"/>
      <c r="AJ85" s="130"/>
      <c r="AK85" s="130"/>
      <c r="AL85" s="130"/>
      <c r="AM85" s="129"/>
      <c r="AN85" s="144"/>
      <c r="AO85" s="143"/>
      <c r="AP85" s="129"/>
      <c r="AQ85" s="128"/>
      <c r="AR85" s="128"/>
      <c r="AS85" s="128"/>
      <c r="AT85" s="129"/>
      <c r="AU85" s="129"/>
      <c r="AV85" s="130"/>
      <c r="AW85" s="130"/>
      <c r="AX85" s="61"/>
    </row>
    <row r="86" spans="1:50" ht="28.35" customHeight="1" x14ac:dyDescent="0.15">
      <c r="A86" s="131" t="s">
        <v>225</v>
      </c>
      <c r="B86" s="132"/>
      <c r="C86" s="132"/>
      <c r="D86" s="132"/>
      <c r="E86" s="132"/>
      <c r="F86" s="133"/>
      <c r="G86" s="46" t="s">
        <v>545</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31"/>
      <c r="B87" s="132"/>
      <c r="C87" s="132"/>
      <c r="D87" s="132"/>
      <c r="E87" s="132"/>
      <c r="F87" s="133"/>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31"/>
      <c r="B88" s="132"/>
      <c r="C88" s="132"/>
      <c r="D88" s="132"/>
      <c r="E88" s="132"/>
      <c r="F88" s="133"/>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31"/>
      <c r="B89" s="132"/>
      <c r="C89" s="132"/>
      <c r="D89" s="132"/>
      <c r="E89" s="132"/>
      <c r="F89" s="133"/>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7.75" customHeight="1" x14ac:dyDescent="0.15">
      <c r="A90" s="131"/>
      <c r="B90" s="132"/>
      <c r="C90" s="132"/>
      <c r="D90" s="132"/>
      <c r="E90" s="132"/>
      <c r="F90" s="133"/>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31"/>
      <c r="B91" s="132"/>
      <c r="C91" s="132"/>
      <c r="D91" s="132"/>
      <c r="E91" s="132"/>
      <c r="F91" s="133"/>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31"/>
      <c r="B92" s="132"/>
      <c r="C92" s="132"/>
      <c r="D92" s="132"/>
      <c r="E92" s="132"/>
      <c r="F92" s="133"/>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131"/>
      <c r="B93" s="132"/>
      <c r="C93" s="132"/>
      <c r="D93" s="132"/>
      <c r="E93" s="132"/>
      <c r="F93" s="133"/>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31"/>
      <c r="B94" s="132"/>
      <c r="C94" s="132"/>
      <c r="D94" s="132"/>
      <c r="E94" s="132"/>
      <c r="F94" s="133"/>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31"/>
      <c r="B95" s="132"/>
      <c r="C95" s="132"/>
      <c r="D95" s="132"/>
      <c r="E95" s="132"/>
      <c r="F95" s="133"/>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31"/>
      <c r="B96" s="132"/>
      <c r="C96" s="132"/>
      <c r="D96" s="132"/>
      <c r="E96" s="132"/>
      <c r="F96" s="133"/>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31"/>
      <c r="B97" s="132"/>
      <c r="C97" s="132"/>
      <c r="D97" s="132"/>
      <c r="E97" s="132"/>
      <c r="F97" s="133"/>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28.35" customHeight="1" x14ac:dyDescent="0.15">
      <c r="A98" s="131"/>
      <c r="B98" s="132"/>
      <c r="C98" s="132"/>
      <c r="D98" s="132"/>
      <c r="E98" s="132"/>
      <c r="F98" s="133"/>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27.75" customHeight="1" x14ac:dyDescent="0.15">
      <c r="A99" s="131"/>
      <c r="B99" s="132"/>
      <c r="C99" s="132"/>
      <c r="D99" s="132"/>
      <c r="E99" s="132"/>
      <c r="F99" s="13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24.75" customHeight="1" thickBot="1" x14ac:dyDescent="0.2">
      <c r="A100" s="134"/>
      <c r="B100" s="135"/>
      <c r="C100" s="135"/>
      <c r="D100" s="135"/>
      <c r="E100" s="135"/>
      <c r="F100" s="136"/>
      <c r="G100" s="36"/>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8"/>
    </row>
    <row r="101" spans="1:51" ht="50.25" customHeight="1" x14ac:dyDescent="0.15">
      <c r="A101" s="137" t="s">
        <v>227</v>
      </c>
      <c r="B101" s="138"/>
      <c r="C101" s="138"/>
      <c r="D101" s="138"/>
      <c r="E101" s="138"/>
      <c r="F101" s="139"/>
      <c r="G101" s="116" t="s">
        <v>606</v>
      </c>
      <c r="H101" s="117"/>
      <c r="I101" s="117"/>
      <c r="J101" s="117"/>
      <c r="K101" s="117"/>
      <c r="L101" s="117"/>
      <c r="M101" s="117"/>
      <c r="N101" s="117"/>
      <c r="O101" s="117"/>
      <c r="P101" s="117"/>
      <c r="Q101" s="117"/>
      <c r="R101" s="117"/>
      <c r="S101" s="117"/>
      <c r="T101" s="117"/>
      <c r="U101" s="117"/>
      <c r="V101" s="117"/>
      <c r="W101" s="117"/>
      <c r="X101" s="117"/>
      <c r="Y101" s="117"/>
      <c r="Z101" s="117"/>
      <c r="AA101" s="117"/>
      <c r="AB101" s="118"/>
      <c r="AC101" s="116" t="s">
        <v>245</v>
      </c>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9"/>
    </row>
    <row r="102" spans="1:51" ht="24.75" customHeight="1" x14ac:dyDescent="0.15">
      <c r="A102" s="140"/>
      <c r="B102" s="141"/>
      <c r="C102" s="141"/>
      <c r="D102" s="141"/>
      <c r="E102" s="141"/>
      <c r="F102" s="142"/>
      <c r="G102" s="120" t="s">
        <v>15</v>
      </c>
      <c r="H102" s="121"/>
      <c r="I102" s="121"/>
      <c r="J102" s="121"/>
      <c r="K102" s="121"/>
      <c r="L102" s="122" t="s">
        <v>16</v>
      </c>
      <c r="M102" s="121"/>
      <c r="N102" s="121"/>
      <c r="O102" s="121"/>
      <c r="P102" s="121"/>
      <c r="Q102" s="121"/>
      <c r="R102" s="121"/>
      <c r="S102" s="121"/>
      <c r="T102" s="121"/>
      <c r="U102" s="121"/>
      <c r="V102" s="121"/>
      <c r="W102" s="121"/>
      <c r="X102" s="123"/>
      <c r="Y102" s="124" t="s">
        <v>17</v>
      </c>
      <c r="Z102" s="125"/>
      <c r="AA102" s="125"/>
      <c r="AB102" s="126"/>
      <c r="AC102" s="120" t="s">
        <v>15</v>
      </c>
      <c r="AD102" s="121"/>
      <c r="AE102" s="121"/>
      <c r="AF102" s="121"/>
      <c r="AG102" s="121"/>
      <c r="AH102" s="122" t="s">
        <v>16</v>
      </c>
      <c r="AI102" s="121"/>
      <c r="AJ102" s="121"/>
      <c r="AK102" s="121"/>
      <c r="AL102" s="121"/>
      <c r="AM102" s="121"/>
      <c r="AN102" s="121"/>
      <c r="AO102" s="121"/>
      <c r="AP102" s="121"/>
      <c r="AQ102" s="121"/>
      <c r="AR102" s="121"/>
      <c r="AS102" s="121"/>
      <c r="AT102" s="123"/>
      <c r="AU102" s="124" t="s">
        <v>17</v>
      </c>
      <c r="AV102" s="125"/>
      <c r="AW102" s="125"/>
      <c r="AX102" s="127"/>
    </row>
    <row r="103" spans="1:51" ht="43.5" customHeight="1" x14ac:dyDescent="0.15">
      <c r="A103" s="140"/>
      <c r="B103" s="141"/>
      <c r="C103" s="141"/>
      <c r="D103" s="141"/>
      <c r="E103" s="141"/>
      <c r="F103" s="142"/>
      <c r="G103" s="106" t="s">
        <v>607</v>
      </c>
      <c r="H103" s="107"/>
      <c r="I103" s="107"/>
      <c r="J103" s="107"/>
      <c r="K103" s="108"/>
      <c r="L103" s="109" t="s">
        <v>607</v>
      </c>
      <c r="M103" s="110"/>
      <c r="N103" s="110"/>
      <c r="O103" s="110"/>
      <c r="P103" s="110"/>
      <c r="Q103" s="110"/>
      <c r="R103" s="110"/>
      <c r="S103" s="110"/>
      <c r="T103" s="110"/>
      <c r="U103" s="110"/>
      <c r="V103" s="110"/>
      <c r="W103" s="110"/>
      <c r="X103" s="111"/>
      <c r="Y103" s="112">
        <v>0.1</v>
      </c>
      <c r="Z103" s="113"/>
      <c r="AA103" s="113"/>
      <c r="AB103" s="114"/>
      <c r="AC103" s="106" t="s">
        <v>245</v>
      </c>
      <c r="AD103" s="107"/>
      <c r="AE103" s="107"/>
      <c r="AF103" s="107"/>
      <c r="AG103" s="108"/>
      <c r="AH103" s="109" t="s">
        <v>245</v>
      </c>
      <c r="AI103" s="110"/>
      <c r="AJ103" s="110"/>
      <c r="AK103" s="110"/>
      <c r="AL103" s="110"/>
      <c r="AM103" s="110"/>
      <c r="AN103" s="110"/>
      <c r="AO103" s="110"/>
      <c r="AP103" s="110"/>
      <c r="AQ103" s="110"/>
      <c r="AR103" s="110"/>
      <c r="AS103" s="110"/>
      <c r="AT103" s="111"/>
      <c r="AU103" s="112" t="s">
        <v>245</v>
      </c>
      <c r="AV103" s="113"/>
      <c r="AW103" s="113"/>
      <c r="AX103" s="115"/>
    </row>
    <row r="104" spans="1:51" ht="24.75" customHeight="1" x14ac:dyDescent="0.15">
      <c r="A104" s="140"/>
      <c r="B104" s="141"/>
      <c r="C104" s="141"/>
      <c r="D104" s="141"/>
      <c r="E104" s="141"/>
      <c r="F104" s="142"/>
      <c r="G104" s="97" t="s">
        <v>18</v>
      </c>
      <c r="H104" s="98"/>
      <c r="I104" s="98"/>
      <c r="J104" s="98"/>
      <c r="K104" s="98"/>
      <c r="L104" s="99"/>
      <c r="M104" s="100"/>
      <c r="N104" s="100"/>
      <c r="O104" s="100"/>
      <c r="P104" s="100"/>
      <c r="Q104" s="100"/>
      <c r="R104" s="100"/>
      <c r="S104" s="100"/>
      <c r="T104" s="100"/>
      <c r="U104" s="100"/>
      <c r="V104" s="100"/>
      <c r="W104" s="100"/>
      <c r="X104" s="101"/>
      <c r="Y104" s="102">
        <f>SUM(Y103:AB103)</f>
        <v>0.1</v>
      </c>
      <c r="Z104" s="103"/>
      <c r="AA104" s="103"/>
      <c r="AB104" s="104"/>
      <c r="AC104" s="97" t="s">
        <v>18</v>
      </c>
      <c r="AD104" s="98"/>
      <c r="AE104" s="98"/>
      <c r="AF104" s="98"/>
      <c r="AG104" s="98"/>
      <c r="AH104" s="99"/>
      <c r="AI104" s="100"/>
      <c r="AJ104" s="100"/>
      <c r="AK104" s="100"/>
      <c r="AL104" s="100"/>
      <c r="AM104" s="100"/>
      <c r="AN104" s="100"/>
      <c r="AO104" s="100"/>
      <c r="AP104" s="100"/>
      <c r="AQ104" s="100"/>
      <c r="AR104" s="100"/>
      <c r="AS104" s="100"/>
      <c r="AT104" s="101"/>
      <c r="AU104" s="102">
        <f>SUM(AU103:AX103)</f>
        <v>0</v>
      </c>
      <c r="AV104" s="103"/>
      <c r="AW104" s="103"/>
      <c r="AX104" s="105"/>
    </row>
    <row r="105" spans="1:51" ht="24.75" customHeight="1" x14ac:dyDescent="0.15">
      <c r="A105" s="4"/>
      <c r="B105" s="4"/>
      <c r="C105" s="4"/>
      <c r="D105" s="4"/>
      <c r="E105" s="4"/>
      <c r="F105" s="4"/>
      <c r="G105" s="7"/>
      <c r="H105" s="7"/>
      <c r="I105" s="7"/>
      <c r="J105" s="7"/>
      <c r="K105" s="7"/>
      <c r="L105" s="3"/>
      <c r="M105" s="7"/>
      <c r="N105" s="7"/>
      <c r="O105" s="7"/>
      <c r="P105" s="7"/>
      <c r="Q105" s="7"/>
      <c r="R105" s="7"/>
      <c r="S105" s="7"/>
      <c r="T105" s="7"/>
      <c r="U105" s="7"/>
      <c r="V105" s="7"/>
      <c r="W105" s="7"/>
      <c r="X105" s="7"/>
      <c r="Y105" s="8"/>
      <c r="Z105" s="8"/>
      <c r="AA105" s="8"/>
      <c r="AB105" s="8"/>
      <c r="AC105" s="7"/>
      <c r="AD105" s="7"/>
      <c r="AE105" s="7"/>
      <c r="AF105" s="7"/>
      <c r="AG105" s="7"/>
      <c r="AH105" s="3"/>
      <c r="AI105" s="7"/>
      <c r="AJ105" s="7"/>
      <c r="AK105" s="7"/>
      <c r="AL105" s="7"/>
      <c r="AM105" s="7"/>
      <c r="AN105" s="7"/>
      <c r="AO105" s="7"/>
      <c r="AP105" s="7"/>
      <c r="AQ105" s="7"/>
      <c r="AR105" s="7"/>
      <c r="AS105" s="7"/>
      <c r="AT105" s="7"/>
      <c r="AU105" s="8"/>
      <c r="AV105" s="8"/>
      <c r="AW105" s="8"/>
      <c r="AX105" s="8"/>
    </row>
    <row r="106" spans="1:51" ht="24.75" customHeight="1" x14ac:dyDescent="0.15"/>
    <row r="107" spans="1:51" ht="24.75" customHeight="1" x14ac:dyDescent="0.15">
      <c r="A107" s="9"/>
      <c r="B107" s="1" t="s">
        <v>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39" t="s">
        <v>208</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88"/>
      <c r="B109" s="88"/>
      <c r="C109" s="88" t="s">
        <v>24</v>
      </c>
      <c r="D109" s="88"/>
      <c r="E109" s="88"/>
      <c r="F109" s="88"/>
      <c r="G109" s="88"/>
      <c r="H109" s="88"/>
      <c r="I109" s="88"/>
      <c r="J109" s="81" t="s">
        <v>176</v>
      </c>
      <c r="K109" s="89"/>
      <c r="L109" s="89"/>
      <c r="M109" s="89"/>
      <c r="N109" s="89"/>
      <c r="O109" s="89"/>
      <c r="P109" s="90" t="s">
        <v>25</v>
      </c>
      <c r="Q109" s="90"/>
      <c r="R109" s="90"/>
      <c r="S109" s="90"/>
      <c r="T109" s="90"/>
      <c r="U109" s="90"/>
      <c r="V109" s="90"/>
      <c r="W109" s="90"/>
      <c r="X109" s="90"/>
      <c r="Y109" s="91" t="s">
        <v>175</v>
      </c>
      <c r="Z109" s="92"/>
      <c r="AA109" s="92"/>
      <c r="AB109" s="92"/>
      <c r="AC109" s="81" t="s">
        <v>200</v>
      </c>
      <c r="AD109" s="81"/>
      <c r="AE109" s="81"/>
      <c r="AF109" s="81"/>
      <c r="AG109" s="81"/>
      <c r="AH109" s="91" t="s">
        <v>213</v>
      </c>
      <c r="AI109" s="88"/>
      <c r="AJ109" s="88"/>
      <c r="AK109" s="88"/>
      <c r="AL109" s="88" t="s">
        <v>19</v>
      </c>
      <c r="AM109" s="88"/>
      <c r="AN109" s="88"/>
      <c r="AO109" s="93"/>
      <c r="AP109" s="82" t="s">
        <v>177</v>
      </c>
      <c r="AQ109" s="82"/>
      <c r="AR109" s="82"/>
      <c r="AS109" s="82"/>
      <c r="AT109" s="82"/>
      <c r="AU109" s="82"/>
      <c r="AV109" s="82"/>
      <c r="AW109" s="82"/>
      <c r="AX109" s="82"/>
    </row>
    <row r="110" spans="1:51" ht="30" customHeight="1" x14ac:dyDescent="0.15">
      <c r="A110" s="74">
        <v>1</v>
      </c>
      <c r="B110" s="74">
        <v>1</v>
      </c>
      <c r="C110" s="84" t="s">
        <v>608</v>
      </c>
      <c r="D110" s="83"/>
      <c r="E110" s="83"/>
      <c r="F110" s="83"/>
      <c r="G110" s="83"/>
      <c r="H110" s="83"/>
      <c r="I110" s="83"/>
      <c r="J110" s="75" t="s">
        <v>245</v>
      </c>
      <c r="K110" s="76"/>
      <c r="L110" s="76"/>
      <c r="M110" s="76"/>
      <c r="N110" s="76"/>
      <c r="O110" s="76"/>
      <c r="P110" s="85" t="s">
        <v>607</v>
      </c>
      <c r="Q110" s="77"/>
      <c r="R110" s="77"/>
      <c r="S110" s="77"/>
      <c r="T110" s="77"/>
      <c r="U110" s="77"/>
      <c r="V110" s="77"/>
      <c r="W110" s="77"/>
      <c r="X110" s="77"/>
      <c r="Y110" s="78">
        <v>0.05</v>
      </c>
      <c r="Z110" s="79"/>
      <c r="AA110" s="79"/>
      <c r="AB110" s="80"/>
      <c r="AC110" s="63" t="s">
        <v>68</v>
      </c>
      <c r="AD110" s="64"/>
      <c r="AE110" s="64"/>
      <c r="AF110" s="64"/>
      <c r="AG110" s="64"/>
      <c r="AH110" s="86" t="s">
        <v>245</v>
      </c>
      <c r="AI110" s="87"/>
      <c r="AJ110" s="87"/>
      <c r="AK110" s="87"/>
      <c r="AL110" s="67" t="s">
        <v>245</v>
      </c>
      <c r="AM110" s="68"/>
      <c r="AN110" s="68"/>
      <c r="AO110" s="69"/>
      <c r="AP110" s="70" t="s">
        <v>245</v>
      </c>
      <c r="AQ110" s="70"/>
      <c r="AR110" s="70"/>
      <c r="AS110" s="70"/>
      <c r="AT110" s="70"/>
      <c r="AU110" s="70"/>
      <c r="AV110" s="70"/>
      <c r="AW110" s="70"/>
      <c r="AX110" s="70"/>
    </row>
    <row r="111" spans="1:51" ht="30" customHeight="1" x14ac:dyDescent="0.15">
      <c r="A111" s="74">
        <v>2</v>
      </c>
      <c r="B111" s="74">
        <v>1</v>
      </c>
      <c r="C111" s="84" t="s">
        <v>609</v>
      </c>
      <c r="D111" s="83"/>
      <c r="E111" s="83"/>
      <c r="F111" s="83"/>
      <c r="G111" s="83"/>
      <c r="H111" s="83"/>
      <c r="I111" s="83"/>
      <c r="J111" s="75" t="s">
        <v>568</v>
      </c>
      <c r="K111" s="76"/>
      <c r="L111" s="76"/>
      <c r="M111" s="76"/>
      <c r="N111" s="76"/>
      <c r="O111" s="76"/>
      <c r="P111" s="77" t="s">
        <v>607</v>
      </c>
      <c r="Q111" s="77"/>
      <c r="R111" s="77"/>
      <c r="S111" s="77"/>
      <c r="T111" s="77"/>
      <c r="U111" s="77"/>
      <c r="V111" s="77"/>
      <c r="W111" s="77"/>
      <c r="X111" s="77"/>
      <c r="Y111" s="78">
        <v>0.1</v>
      </c>
      <c r="Z111" s="79"/>
      <c r="AA111" s="79"/>
      <c r="AB111" s="80"/>
      <c r="AC111" s="63" t="s">
        <v>68</v>
      </c>
      <c r="AD111" s="64"/>
      <c r="AE111" s="64"/>
      <c r="AF111" s="64"/>
      <c r="AG111" s="64"/>
      <c r="AH111" s="86" t="s">
        <v>568</v>
      </c>
      <c r="AI111" s="87"/>
      <c r="AJ111" s="87"/>
      <c r="AK111" s="87"/>
      <c r="AL111" s="67" t="s">
        <v>568</v>
      </c>
      <c r="AM111" s="68"/>
      <c r="AN111" s="68"/>
      <c r="AO111" s="69"/>
      <c r="AP111" s="70" t="s">
        <v>568</v>
      </c>
      <c r="AQ111" s="70"/>
      <c r="AR111" s="70"/>
      <c r="AS111" s="70"/>
      <c r="AT111" s="70"/>
      <c r="AU111" s="70"/>
      <c r="AV111" s="70"/>
      <c r="AW111" s="70"/>
      <c r="AX111" s="70"/>
      <c r="AY111">
        <f>COUNTA($C$111)</f>
        <v>1</v>
      </c>
    </row>
    <row r="112" spans="1:51" ht="30" customHeight="1" x14ac:dyDescent="0.15">
      <c r="A112" s="74">
        <v>3</v>
      </c>
      <c r="B112" s="74">
        <v>1</v>
      </c>
      <c r="C112" s="84" t="s">
        <v>610</v>
      </c>
      <c r="D112" s="83"/>
      <c r="E112" s="83"/>
      <c r="F112" s="83"/>
      <c r="G112" s="83"/>
      <c r="H112" s="83"/>
      <c r="I112" s="83"/>
      <c r="J112" s="75" t="s">
        <v>568</v>
      </c>
      <c r="K112" s="76"/>
      <c r="L112" s="76"/>
      <c r="M112" s="76"/>
      <c r="N112" s="76"/>
      <c r="O112" s="76"/>
      <c r="P112" s="85" t="s">
        <v>607</v>
      </c>
      <c r="Q112" s="77"/>
      <c r="R112" s="77"/>
      <c r="S112" s="77"/>
      <c r="T112" s="77"/>
      <c r="U112" s="77"/>
      <c r="V112" s="77"/>
      <c r="W112" s="77"/>
      <c r="X112" s="77"/>
      <c r="Y112" s="78">
        <v>0.1</v>
      </c>
      <c r="Z112" s="79"/>
      <c r="AA112" s="79"/>
      <c r="AB112" s="80"/>
      <c r="AC112" s="63" t="s">
        <v>68</v>
      </c>
      <c r="AD112" s="64"/>
      <c r="AE112" s="64"/>
      <c r="AF112" s="64"/>
      <c r="AG112" s="64"/>
      <c r="AH112" s="65" t="s">
        <v>568</v>
      </c>
      <c r="AI112" s="66"/>
      <c r="AJ112" s="66"/>
      <c r="AK112" s="66"/>
      <c r="AL112" s="67" t="s">
        <v>568</v>
      </c>
      <c r="AM112" s="68"/>
      <c r="AN112" s="68"/>
      <c r="AO112" s="69"/>
      <c r="AP112" s="94" t="s">
        <v>568</v>
      </c>
      <c r="AQ112" s="95"/>
      <c r="AR112" s="95"/>
      <c r="AS112" s="95"/>
      <c r="AT112" s="95"/>
      <c r="AU112" s="95"/>
      <c r="AV112" s="95"/>
      <c r="AW112" s="95"/>
      <c r="AX112" s="96"/>
      <c r="AY112">
        <f>COUNTA($C$112)</f>
        <v>1</v>
      </c>
    </row>
    <row r="113" spans="1:51" ht="30" customHeight="1" x14ac:dyDescent="0.15">
      <c r="A113" s="74">
        <v>4</v>
      </c>
      <c r="B113" s="74">
        <v>1</v>
      </c>
      <c r="C113" s="84" t="s">
        <v>611</v>
      </c>
      <c r="D113" s="83"/>
      <c r="E113" s="83"/>
      <c r="F113" s="83"/>
      <c r="G113" s="83"/>
      <c r="H113" s="83"/>
      <c r="I113" s="83"/>
      <c r="J113" s="75" t="s">
        <v>568</v>
      </c>
      <c r="K113" s="76"/>
      <c r="L113" s="76"/>
      <c r="M113" s="76"/>
      <c r="N113" s="76"/>
      <c r="O113" s="76"/>
      <c r="P113" s="85" t="s">
        <v>607</v>
      </c>
      <c r="Q113" s="77"/>
      <c r="R113" s="77"/>
      <c r="S113" s="77"/>
      <c r="T113" s="77"/>
      <c r="U113" s="77"/>
      <c r="V113" s="77"/>
      <c r="W113" s="77"/>
      <c r="X113" s="77"/>
      <c r="Y113" s="78">
        <v>0.1</v>
      </c>
      <c r="Z113" s="79"/>
      <c r="AA113" s="79"/>
      <c r="AB113" s="80"/>
      <c r="AC113" s="63" t="s">
        <v>68</v>
      </c>
      <c r="AD113" s="64"/>
      <c r="AE113" s="64"/>
      <c r="AF113" s="64"/>
      <c r="AG113" s="64"/>
      <c r="AH113" s="65" t="s">
        <v>568</v>
      </c>
      <c r="AI113" s="66"/>
      <c r="AJ113" s="66"/>
      <c r="AK113" s="66"/>
      <c r="AL113" s="67" t="s">
        <v>568</v>
      </c>
      <c r="AM113" s="68"/>
      <c r="AN113" s="68"/>
      <c r="AO113" s="69"/>
      <c r="AP113" s="70" t="s">
        <v>568</v>
      </c>
      <c r="AQ113" s="70"/>
      <c r="AR113" s="70"/>
      <c r="AS113" s="70"/>
      <c r="AT113" s="70"/>
      <c r="AU113" s="70"/>
      <c r="AV113" s="70"/>
      <c r="AW113" s="70"/>
      <c r="AX113" s="70"/>
      <c r="AY113">
        <f>COUNTA($C$113)</f>
        <v>1</v>
      </c>
    </row>
    <row r="114" spans="1:51" ht="30" customHeight="1" x14ac:dyDescent="0.15">
      <c r="A114" s="74">
        <v>5</v>
      </c>
      <c r="B114" s="74">
        <v>1</v>
      </c>
      <c r="C114" s="84" t="s">
        <v>612</v>
      </c>
      <c r="D114" s="83"/>
      <c r="E114" s="83"/>
      <c r="F114" s="83"/>
      <c r="G114" s="83"/>
      <c r="H114" s="83"/>
      <c r="I114" s="83"/>
      <c r="J114" s="75" t="s">
        <v>568</v>
      </c>
      <c r="K114" s="76"/>
      <c r="L114" s="76"/>
      <c r="M114" s="76"/>
      <c r="N114" s="76"/>
      <c r="O114" s="76"/>
      <c r="P114" s="77" t="s">
        <v>607</v>
      </c>
      <c r="Q114" s="77"/>
      <c r="R114" s="77"/>
      <c r="S114" s="77"/>
      <c r="T114" s="77"/>
      <c r="U114" s="77"/>
      <c r="V114" s="77"/>
      <c r="W114" s="77"/>
      <c r="X114" s="77"/>
      <c r="Y114" s="78">
        <v>0.1</v>
      </c>
      <c r="Z114" s="79"/>
      <c r="AA114" s="79"/>
      <c r="AB114" s="80"/>
      <c r="AC114" s="63" t="s">
        <v>68</v>
      </c>
      <c r="AD114" s="64"/>
      <c r="AE114" s="64"/>
      <c r="AF114" s="64"/>
      <c r="AG114" s="64"/>
      <c r="AH114" s="65" t="s">
        <v>568</v>
      </c>
      <c r="AI114" s="66"/>
      <c r="AJ114" s="66"/>
      <c r="AK114" s="66"/>
      <c r="AL114" s="67" t="s">
        <v>568</v>
      </c>
      <c r="AM114" s="68"/>
      <c r="AN114" s="68"/>
      <c r="AO114" s="69"/>
      <c r="AP114" s="70" t="s">
        <v>568</v>
      </c>
      <c r="AQ114" s="70"/>
      <c r="AR114" s="70"/>
      <c r="AS114" s="70"/>
      <c r="AT114" s="70"/>
      <c r="AU114" s="70"/>
      <c r="AV114" s="70"/>
      <c r="AW114" s="70"/>
      <c r="AX114" s="70"/>
      <c r="AY114">
        <f>COUNTA($C$114)</f>
        <v>1</v>
      </c>
    </row>
  </sheetData>
  <sheetProtection formatRows="0"/>
  <dataConsolidate link="1"/>
  <mergeCells count="47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57:AC57"/>
    <mergeCell ref="AD57:AF57"/>
    <mergeCell ref="AG57:AX57"/>
    <mergeCell ref="C58:AC58"/>
    <mergeCell ref="AD58:AF58"/>
    <mergeCell ref="AG58:AX58"/>
    <mergeCell ref="C55:AC55"/>
    <mergeCell ref="AD55:AF55"/>
    <mergeCell ref="AG55:AX55"/>
    <mergeCell ref="C56:AC56"/>
    <mergeCell ref="AD56:AF56"/>
    <mergeCell ref="AG56:AX56"/>
    <mergeCell ref="E67:G67"/>
    <mergeCell ref="H67:I67"/>
    <mergeCell ref="J67:L67"/>
    <mergeCell ref="M67:N67"/>
    <mergeCell ref="O67:AF67"/>
    <mergeCell ref="H68:I68"/>
    <mergeCell ref="J68:L68"/>
    <mergeCell ref="M68:N68"/>
    <mergeCell ref="C64:AC64"/>
    <mergeCell ref="AD64:AF64"/>
    <mergeCell ref="AG64:AX64"/>
    <mergeCell ref="A65:B71"/>
    <mergeCell ref="C65:AC65"/>
    <mergeCell ref="AD65:AF65"/>
    <mergeCell ref="AG65:AX71"/>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C71:D71"/>
    <mergeCell ref="E71:G71"/>
    <mergeCell ref="H71:I71"/>
    <mergeCell ref="J71:L71"/>
    <mergeCell ref="M71:N71"/>
    <mergeCell ref="O71:AF71"/>
    <mergeCell ref="C70:D70"/>
    <mergeCell ref="A76:D76"/>
    <mergeCell ref="E76:P76"/>
    <mergeCell ref="Q76:AB76"/>
    <mergeCell ref="AC76:AN76"/>
    <mergeCell ref="AO76:AX76"/>
    <mergeCell ref="A77:D77"/>
    <mergeCell ref="E77:P77"/>
    <mergeCell ref="Q77:AB77"/>
    <mergeCell ref="AC77:AN77"/>
    <mergeCell ref="AO77:AX77"/>
    <mergeCell ref="E70:G70"/>
    <mergeCell ref="H70:I70"/>
    <mergeCell ref="J70:L70"/>
    <mergeCell ref="M70:N70"/>
    <mergeCell ref="O70:AF70"/>
    <mergeCell ref="O68:AF68"/>
    <mergeCell ref="C69:D69"/>
    <mergeCell ref="E69:G69"/>
    <mergeCell ref="H69:I69"/>
    <mergeCell ref="J69:L69"/>
    <mergeCell ref="M69:N69"/>
    <mergeCell ref="O69:AF69"/>
    <mergeCell ref="A72:AX72"/>
    <mergeCell ref="A73:AX73"/>
    <mergeCell ref="A74:AX74"/>
    <mergeCell ref="A75:D75"/>
    <mergeCell ref="E75:P75"/>
    <mergeCell ref="Q75:AB75"/>
    <mergeCell ref="AC75:AN75"/>
    <mergeCell ref="AO75:AX75"/>
    <mergeCell ref="C68:D68"/>
    <mergeCell ref="E68:G68"/>
    <mergeCell ref="A80:D80"/>
    <mergeCell ref="E80:P80"/>
    <mergeCell ref="Q80:AB80"/>
    <mergeCell ref="AC80:AN80"/>
    <mergeCell ref="AO80:AX80"/>
    <mergeCell ref="A81:D81"/>
    <mergeCell ref="E81:P81"/>
    <mergeCell ref="Q81:AB81"/>
    <mergeCell ref="AC81:AN81"/>
    <mergeCell ref="AO81:AX81"/>
    <mergeCell ref="A78:D78"/>
    <mergeCell ref="E78:P78"/>
    <mergeCell ref="Q78:AB78"/>
    <mergeCell ref="AC78:AN78"/>
    <mergeCell ref="AO78:AX78"/>
    <mergeCell ref="A79:D79"/>
    <mergeCell ref="E79:P79"/>
    <mergeCell ref="Q79:AB79"/>
    <mergeCell ref="AC79:AN79"/>
    <mergeCell ref="AO79:AX79"/>
    <mergeCell ref="AJ83:AK83"/>
    <mergeCell ref="AM83:AN83"/>
    <mergeCell ref="AO83:AP83"/>
    <mergeCell ref="AR83:AS83"/>
    <mergeCell ref="AU83:AV83"/>
    <mergeCell ref="A84:D84"/>
    <mergeCell ref="E84:G84"/>
    <mergeCell ref="I84:J84"/>
    <mergeCell ref="L84:M84"/>
    <mergeCell ref="O84:P84"/>
    <mergeCell ref="Q83:S83"/>
    <mergeCell ref="U83:V83"/>
    <mergeCell ref="X83:Y83"/>
    <mergeCell ref="AA83:AB83"/>
    <mergeCell ref="AC83:AE83"/>
    <mergeCell ref="AG83:AH83"/>
    <mergeCell ref="A82:D82"/>
    <mergeCell ref="E82:P82"/>
    <mergeCell ref="Q82:AB82"/>
    <mergeCell ref="AC82:AN82"/>
    <mergeCell ref="AO82:AX82"/>
    <mergeCell ref="A83:D83"/>
    <mergeCell ref="E83:G83"/>
    <mergeCell ref="I83:J83"/>
    <mergeCell ref="L83:M83"/>
    <mergeCell ref="O83:P83"/>
    <mergeCell ref="AJ84:AK84"/>
    <mergeCell ref="AM84:AN84"/>
    <mergeCell ref="AO84:AP84"/>
    <mergeCell ref="AR84:AS84"/>
    <mergeCell ref="AU84:AV84"/>
    <mergeCell ref="A85:D85"/>
    <mergeCell ref="E85:F85"/>
    <mergeCell ref="G85:I85"/>
    <mergeCell ref="J85:K85"/>
    <mergeCell ref="L85:N85"/>
    <mergeCell ref="Q84:S84"/>
    <mergeCell ref="U84:V84"/>
    <mergeCell ref="X84:Y84"/>
    <mergeCell ref="AA84:AB84"/>
    <mergeCell ref="AC84:AE84"/>
    <mergeCell ref="AG84:AH84"/>
    <mergeCell ref="AQ85:AS85"/>
    <mergeCell ref="AT85:AU85"/>
    <mergeCell ref="AV85:AW85"/>
    <mergeCell ref="A86:F100"/>
    <mergeCell ref="A101:F104"/>
    <mergeCell ref="G101:AB101"/>
    <mergeCell ref="AC101:AX101"/>
    <mergeCell ref="G102:K102"/>
    <mergeCell ref="L102:X102"/>
    <mergeCell ref="Y102:AB102"/>
    <mergeCell ref="AC85:AD85"/>
    <mergeCell ref="AE85:AG85"/>
    <mergeCell ref="AH85:AI85"/>
    <mergeCell ref="AJ85:AL85"/>
    <mergeCell ref="AM85:AN85"/>
    <mergeCell ref="AO85:AP85"/>
    <mergeCell ref="O85:P85"/>
    <mergeCell ref="Q85:R85"/>
    <mergeCell ref="S85:U85"/>
    <mergeCell ref="V85:W85"/>
    <mergeCell ref="X85:Z85"/>
    <mergeCell ref="AA85:AB85"/>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P109:AX109"/>
    <mergeCell ref="A110:B110"/>
    <mergeCell ref="C110:I110"/>
    <mergeCell ref="J110:O110"/>
    <mergeCell ref="P110:X110"/>
    <mergeCell ref="Y110:AB110"/>
    <mergeCell ref="AC110:AG110"/>
    <mergeCell ref="AH110:AK110"/>
    <mergeCell ref="AL110:AO110"/>
    <mergeCell ref="AP110:AX110"/>
    <mergeCell ref="A109:B109"/>
    <mergeCell ref="C109:I109"/>
    <mergeCell ref="J109:O109"/>
    <mergeCell ref="P109:X109"/>
    <mergeCell ref="Y109:AB109"/>
    <mergeCell ref="AC109:AG109"/>
    <mergeCell ref="AH109:AK109"/>
    <mergeCell ref="AL109:AO109"/>
    <mergeCell ref="AL112:AO112"/>
    <mergeCell ref="AP112:AX112"/>
    <mergeCell ref="A113:B113"/>
    <mergeCell ref="C113:I113"/>
    <mergeCell ref="J113:O113"/>
    <mergeCell ref="P113:X113"/>
    <mergeCell ref="Y113:AB113"/>
    <mergeCell ref="AC113:AG113"/>
    <mergeCell ref="AH113:AK113"/>
    <mergeCell ref="AL113:AO113"/>
    <mergeCell ref="AH111:AK111"/>
    <mergeCell ref="AL111:AO111"/>
    <mergeCell ref="AP111:AX111"/>
    <mergeCell ref="A112:B112"/>
    <mergeCell ref="C112:I112"/>
    <mergeCell ref="J112:O112"/>
    <mergeCell ref="P112:X112"/>
    <mergeCell ref="Y112:AB112"/>
    <mergeCell ref="AC112:AG112"/>
    <mergeCell ref="AH112:AK112"/>
    <mergeCell ref="A111:B111"/>
    <mergeCell ref="C111:I111"/>
    <mergeCell ref="J111:O111"/>
    <mergeCell ref="P111:X111"/>
    <mergeCell ref="Y111:AB111"/>
    <mergeCell ref="AC111:AG111"/>
    <mergeCell ref="AP113:AX113"/>
    <mergeCell ref="A114:B114"/>
    <mergeCell ref="C114:I114"/>
    <mergeCell ref="J114:O114"/>
    <mergeCell ref="P114:X114"/>
    <mergeCell ref="Y114:AB114"/>
    <mergeCell ref="AC114:AG114"/>
    <mergeCell ref="AH114:AK114"/>
    <mergeCell ref="AL114:AO114"/>
    <mergeCell ref="AP114:AX114"/>
    <mergeCell ref="P14:V14"/>
    <mergeCell ref="W14:AC14"/>
    <mergeCell ref="AD14:AJ14"/>
    <mergeCell ref="AK14:AQ14"/>
  </mergeCells>
  <phoneticPr fontId="6"/>
  <conditionalFormatting sqref="P15:AQ15 P25:V25 W24">
    <cfRule type="expression" dxfId="709" priority="873">
      <formula>IF(RIGHT(TEXT(P15,"0.#"),1)=".",FALSE,TRUE)</formula>
    </cfRule>
    <cfRule type="expression" dxfId="708" priority="874">
      <formula>IF(RIGHT(TEXT(P15,"0.#"),1)=".",TRUE,FALSE)</formula>
    </cfRule>
  </conditionalFormatting>
  <conditionalFormatting sqref="P19:AQ19">
    <cfRule type="expression" dxfId="707" priority="871">
      <formula>IF(RIGHT(TEXT(P19,"0.#"),1)=".",FALSE,TRUE)</formula>
    </cfRule>
    <cfRule type="expression" dxfId="706" priority="872">
      <formula>IF(RIGHT(TEXT(P19,"0.#"),1)=".",TRUE,FALSE)</formula>
    </cfRule>
  </conditionalFormatting>
  <conditionalFormatting sqref="Y104">
    <cfRule type="expression" dxfId="703" priority="867">
      <formula>IF(RIGHT(TEXT(Y104,"0.#"),1)=".",FALSE,TRUE)</formula>
    </cfRule>
    <cfRule type="expression" dxfId="702" priority="868">
      <formula>IF(RIGHT(TEXT(Y104,"0.#"),1)=".",TRUE,FALSE)</formula>
    </cfRule>
  </conditionalFormatting>
  <conditionalFormatting sqref="P16:AQ18 P13:AQ14">
    <cfRule type="expression" dxfId="699" priority="865">
      <formula>IF(RIGHT(TEXT(P13,"0.#"),1)=".",FALSE,TRUE)</formula>
    </cfRule>
    <cfRule type="expression" dxfId="698" priority="866">
      <formula>IF(RIGHT(TEXT(P13,"0.#"),1)=".",TRUE,FALSE)</formula>
    </cfRule>
  </conditionalFormatting>
  <conditionalFormatting sqref="P20:AJ20">
    <cfRule type="expression" dxfId="697" priority="863">
      <formula>IF(RIGHT(TEXT(P20,"0.#"),1)=".",FALSE,TRUE)</formula>
    </cfRule>
    <cfRule type="expression" dxfId="696" priority="864">
      <formula>IF(RIGHT(TEXT(P20,"0.#"),1)=".",TRUE,FALSE)</formula>
    </cfRule>
  </conditionalFormatting>
  <conditionalFormatting sqref="AU104">
    <cfRule type="expression" dxfId="691" priority="855">
      <formula>IF(RIGHT(TEXT(AU104,"0.#"),1)=".",FALSE,TRUE)</formula>
    </cfRule>
    <cfRule type="expression" dxfId="690" priority="856">
      <formula>IF(RIGHT(TEXT(AU104,"0.#"),1)=".",TRUE,FALSE)</formula>
    </cfRule>
  </conditionalFormatting>
  <conditionalFormatting sqref="P24">
    <cfRule type="expression" dxfId="655" priority="781">
      <formula>IF(RIGHT(TEXT(P24,"0.#"),1)=".",FALSE,TRUE)</formula>
    </cfRule>
    <cfRule type="expression" dxfId="654" priority="782">
      <formula>IF(RIGHT(TEXT(P24,"0.#"),1)=".",TRUE,FALSE)</formula>
    </cfRule>
  </conditionalFormatting>
  <conditionalFormatting sqref="AE28 AQ28">
    <cfRule type="expression" dxfId="67" priority="67">
      <formula>IF(RIGHT(TEXT(AE28,"0.#"),1)=".",FALSE,TRUE)</formula>
    </cfRule>
    <cfRule type="expression" dxfId="66" priority="68">
      <formula>IF(RIGHT(TEXT(AE28,"0.#"),1)=".",TRUE,FALSE)</formula>
    </cfRule>
  </conditionalFormatting>
  <conditionalFormatting sqref="AI28">
    <cfRule type="expression" dxfId="65" priority="65">
      <formula>IF(RIGHT(TEXT(AI28,"0.#"),1)=".",FALSE,TRUE)</formula>
    </cfRule>
    <cfRule type="expression" dxfId="64" priority="66">
      <formula>IF(RIGHT(TEXT(AI28,"0.#"),1)=".",TRUE,FALSE)</formula>
    </cfRule>
  </conditionalFormatting>
  <conditionalFormatting sqref="AM28">
    <cfRule type="expression" dxfId="63" priority="63">
      <formula>IF(RIGHT(TEXT(AM28,"0.#"),1)=".",FALSE,TRUE)</formula>
    </cfRule>
    <cfRule type="expression" dxfId="62" priority="64">
      <formula>IF(RIGHT(TEXT(AM28,"0.#"),1)=".",TRUE,FALSE)</formula>
    </cfRule>
  </conditionalFormatting>
  <conditionalFormatting sqref="AE29">
    <cfRule type="expression" dxfId="61" priority="61">
      <formula>IF(RIGHT(TEXT(AE29,"0.#"),1)=".",FALSE,TRUE)</formula>
    </cfRule>
    <cfRule type="expression" dxfId="60" priority="62">
      <formula>IF(RIGHT(TEXT(AE29,"0.#"),1)=".",TRUE,FALSE)</formula>
    </cfRule>
  </conditionalFormatting>
  <conditionalFormatting sqref="AI29">
    <cfRule type="expression" dxfId="59" priority="59">
      <formula>IF(RIGHT(TEXT(AI29,"0.#"),1)=".",FALSE,TRUE)</formula>
    </cfRule>
    <cfRule type="expression" dxfId="58" priority="60">
      <formula>IF(RIGHT(TEXT(AI29,"0.#"),1)=".",TRUE,FALSE)</formula>
    </cfRule>
  </conditionalFormatting>
  <conditionalFormatting sqref="AM29">
    <cfRule type="expression" dxfId="57" priority="57">
      <formula>IF(RIGHT(TEXT(AM29,"0.#"),1)=".",FALSE,TRUE)</formula>
    </cfRule>
    <cfRule type="expression" dxfId="56" priority="58">
      <formula>IF(RIGHT(TEXT(AM29,"0.#"),1)=".",TRUE,FALSE)</formula>
    </cfRule>
  </conditionalFormatting>
  <conditionalFormatting sqref="AQ29">
    <cfRule type="expression" dxfId="55" priority="55">
      <formula>IF(RIGHT(TEXT(AQ29,"0.#"),1)=".",FALSE,TRUE)</formula>
    </cfRule>
    <cfRule type="expression" dxfId="54" priority="56">
      <formula>IF(RIGHT(TEXT(AQ29,"0.#"),1)=".",TRUE,FALSE)</formula>
    </cfRule>
  </conditionalFormatting>
  <conditionalFormatting sqref="AU29">
    <cfRule type="expression" dxfId="53" priority="51">
      <formula>IF(RIGHT(TEXT(AU29,"0.#"),1)=".",FALSE,TRUE)</formula>
    </cfRule>
    <cfRule type="expression" dxfId="52" priority="52">
      <formula>IF(RIGHT(TEXT(AU29,"0.#"),1)=".",TRUE,FALSE)</formula>
    </cfRule>
  </conditionalFormatting>
  <conditionalFormatting sqref="AU28">
    <cfRule type="expression" dxfId="51" priority="53">
      <formula>IF(RIGHT(TEXT(AU28,"0.#"),1)=".",FALSE,TRUE)</formula>
    </cfRule>
    <cfRule type="expression" dxfId="50" priority="54">
      <formula>IF(RIGHT(TEXT(AU28,"0.#"),1)=".",TRUE,FALSE)</formula>
    </cfRule>
  </conditionalFormatting>
  <conditionalFormatting sqref="AM31">
    <cfRule type="expression" dxfId="49" priority="45">
      <formula>IF(RIGHT(TEXT(AM31,"0.#"),1)=".",FALSE,TRUE)</formula>
    </cfRule>
    <cfRule type="expression" dxfId="48" priority="46">
      <formula>IF(RIGHT(TEXT(AM31,"0.#"),1)=".",TRUE,FALSE)</formula>
    </cfRule>
  </conditionalFormatting>
  <conditionalFormatting sqref="AE32 AM32">
    <cfRule type="expression" dxfId="47" priority="43">
      <formula>IF(RIGHT(TEXT(AE32,"0.#"),1)=".",FALSE,TRUE)</formula>
    </cfRule>
    <cfRule type="expression" dxfId="46" priority="44">
      <formula>IF(RIGHT(TEXT(AE32,"0.#"),1)=".",TRUE,FALSE)</formula>
    </cfRule>
  </conditionalFormatting>
  <conditionalFormatting sqref="AI32">
    <cfRule type="expression" dxfId="45" priority="41">
      <formula>IF(RIGHT(TEXT(AI32,"0.#"),1)=".",FALSE,TRUE)</formula>
    </cfRule>
    <cfRule type="expression" dxfId="44" priority="42">
      <formula>IF(RIGHT(TEXT(AI32,"0.#"),1)=".",TRUE,FALSE)</formula>
    </cfRule>
  </conditionalFormatting>
  <conditionalFormatting sqref="AQ32">
    <cfRule type="expression" dxfId="43" priority="39">
      <formula>IF(RIGHT(TEXT(AQ32,"0.#"),1)=".",FALSE,TRUE)</formula>
    </cfRule>
    <cfRule type="expression" dxfId="42" priority="40">
      <formula>IF(RIGHT(TEXT(AQ32,"0.#"),1)=".",TRUE,FALSE)</formula>
    </cfRule>
  </conditionalFormatting>
  <conditionalFormatting sqref="AE31 AQ31">
    <cfRule type="expression" dxfId="41" priority="49">
      <formula>IF(RIGHT(TEXT(AE31,"0.#"),1)=".",FALSE,TRUE)</formula>
    </cfRule>
    <cfRule type="expression" dxfId="40" priority="50">
      <formula>IF(RIGHT(TEXT(AE31,"0.#"),1)=".",TRUE,FALSE)</formula>
    </cfRule>
  </conditionalFormatting>
  <conditionalFormatting sqref="AI31">
    <cfRule type="expression" dxfId="39" priority="47">
      <formula>IF(RIGHT(TEXT(AI31,"0.#"),1)=".",FALSE,TRUE)</formula>
    </cfRule>
    <cfRule type="expression" dxfId="38" priority="48">
      <formula>IF(RIGHT(TEXT(AI31,"0.#"),1)=".",TRUE,FALSE)</formula>
    </cfRule>
  </conditionalFormatting>
  <conditionalFormatting sqref="AM37">
    <cfRule type="expression" dxfId="37" priority="21">
      <formula>IF(RIGHT(TEXT(AM37,"0.#"),1)=".",FALSE,TRUE)</formula>
    </cfRule>
    <cfRule type="expression" dxfId="36" priority="22">
      <formula>IF(RIGHT(TEXT(AM37,"0.#"),1)=".",TRUE,FALSE)</formula>
    </cfRule>
  </conditionalFormatting>
  <conditionalFormatting sqref="AM36">
    <cfRule type="expression" dxfId="35" priority="23">
      <formula>IF(RIGHT(TEXT(AM36,"0.#"),1)=".",FALSE,TRUE)</formula>
    </cfRule>
    <cfRule type="expression" dxfId="34" priority="24">
      <formula>IF(RIGHT(TEXT(AM36,"0.#"),1)=".",TRUE,FALSE)</formula>
    </cfRule>
  </conditionalFormatting>
  <conditionalFormatting sqref="AE35">
    <cfRule type="expression" dxfId="33" priority="37">
      <formula>IF(RIGHT(TEXT(AE35,"0.#"),1)=".",FALSE,TRUE)</formula>
    </cfRule>
    <cfRule type="expression" dxfId="32" priority="38">
      <formula>IF(RIGHT(TEXT(AE35,"0.#"),1)=".",TRUE,FALSE)</formula>
    </cfRule>
  </conditionalFormatting>
  <conditionalFormatting sqref="AQ35:AQ37">
    <cfRule type="expression" dxfId="31" priority="19">
      <formula>IF(RIGHT(TEXT(AQ35,"0.#"),1)=".",FALSE,TRUE)</formula>
    </cfRule>
    <cfRule type="expression" dxfId="30" priority="20">
      <formula>IF(RIGHT(TEXT(AQ35,"0.#"),1)=".",TRUE,FALSE)</formula>
    </cfRule>
  </conditionalFormatting>
  <conditionalFormatting sqref="AU35:AU37">
    <cfRule type="expression" dxfId="29" priority="17">
      <formula>IF(RIGHT(TEXT(AU35,"0.#"),1)=".",FALSE,TRUE)</formula>
    </cfRule>
    <cfRule type="expression" dxfId="28" priority="18">
      <formula>IF(RIGHT(TEXT(AU35,"0.#"),1)=".",TRUE,FALSE)</formula>
    </cfRule>
  </conditionalFormatting>
  <conditionalFormatting sqref="AI37">
    <cfRule type="expression" dxfId="27" priority="31">
      <formula>IF(RIGHT(TEXT(AI37,"0.#"),1)=".",FALSE,TRUE)</formula>
    </cfRule>
    <cfRule type="expression" dxfId="26" priority="32">
      <formula>IF(RIGHT(TEXT(AI37,"0.#"),1)=".",TRUE,FALSE)</formula>
    </cfRule>
  </conditionalFormatting>
  <conditionalFormatting sqref="AE36">
    <cfRule type="expression" dxfId="25" priority="35">
      <formula>IF(RIGHT(TEXT(AE36,"0.#"),1)=".",FALSE,TRUE)</formula>
    </cfRule>
    <cfRule type="expression" dxfId="24" priority="36">
      <formula>IF(RIGHT(TEXT(AE36,"0.#"),1)=".",TRUE,FALSE)</formula>
    </cfRule>
  </conditionalFormatting>
  <conditionalFormatting sqref="AE37">
    <cfRule type="expression" dxfId="23" priority="33">
      <formula>IF(RIGHT(TEXT(AE37,"0.#"),1)=".",FALSE,TRUE)</formula>
    </cfRule>
    <cfRule type="expression" dxfId="22" priority="34">
      <formula>IF(RIGHT(TEXT(AE37,"0.#"),1)=".",TRUE,FALSE)</formula>
    </cfRule>
  </conditionalFormatting>
  <conditionalFormatting sqref="AM35">
    <cfRule type="expression" dxfId="21" priority="25">
      <formula>IF(RIGHT(TEXT(AM35,"0.#"),1)=".",FALSE,TRUE)</formula>
    </cfRule>
    <cfRule type="expression" dxfId="20" priority="26">
      <formula>IF(RIGHT(TEXT(AM35,"0.#"),1)=".",TRUE,FALSE)</formula>
    </cfRule>
  </conditionalFormatting>
  <conditionalFormatting sqref="AI35">
    <cfRule type="expression" dxfId="19" priority="27">
      <formula>IF(RIGHT(TEXT(AI35,"0.#"),1)=".",FALSE,TRUE)</formula>
    </cfRule>
    <cfRule type="expression" dxfId="18" priority="28">
      <formula>IF(RIGHT(TEXT(AI35,"0.#"),1)=".",TRUE,FALSE)</formula>
    </cfRule>
  </conditionalFormatting>
  <conditionalFormatting sqref="AI36">
    <cfRule type="expression" dxfId="17" priority="29">
      <formula>IF(RIGHT(TEXT(AI36,"0.#"),1)=".",FALSE,TRUE)</formula>
    </cfRule>
    <cfRule type="expression" dxfId="16" priority="30">
      <formula>IF(RIGHT(TEXT(AI36,"0.#"),1)=".",TRUE,FALSE)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AU103">
    <cfRule type="expression" dxfId="13" priority="13">
      <formula>IF(RIGHT(TEXT(AU103,"0.#"),1)=".",FALSE,TRUE)</formula>
    </cfRule>
    <cfRule type="expression" dxfId="12" priority="14">
      <formula>IF(RIGHT(TEXT(AU103,"0.#"),1)=".",TRUE,FALSE)</formula>
    </cfRule>
  </conditionalFormatting>
  <conditionalFormatting sqref="AL112:AO114">
    <cfRule type="expression" dxfId="11" priority="9">
      <formula>IF(AND(AL112&gt;=0, RIGHT(TEXT(AL112,"0.#"),1)&lt;&gt;"."),TRUE,FALSE)</formula>
    </cfRule>
    <cfRule type="expression" dxfId="10" priority="10">
      <formula>IF(AND(AL112&gt;=0, RIGHT(TEXT(AL112,"0.#"),1)="."),TRUE,FALSE)</formula>
    </cfRule>
    <cfRule type="expression" dxfId="9" priority="11">
      <formula>IF(AND(AL112&lt;0, RIGHT(TEXT(AL112,"0.#"),1)&lt;&gt;"."),TRUE,FALSE)</formula>
    </cfRule>
    <cfRule type="expression" dxfId="8" priority="12">
      <formula>IF(AND(AL112&lt;0, RIGHT(TEXT(AL112,"0.#"),1)="."),TRUE,FALSE)</formula>
    </cfRule>
  </conditionalFormatting>
  <conditionalFormatting sqref="AL110:AO111">
    <cfRule type="expression" dxfId="7" priority="5">
      <formula>IF(AND(AL110&gt;=0, RIGHT(TEXT(AL110,"0.#"),1)&lt;&gt;"."),TRUE,FALSE)</formula>
    </cfRule>
    <cfRule type="expression" dxfId="6" priority="6">
      <formula>IF(AND(AL110&gt;=0, RIGHT(TEXT(AL110,"0.#"),1)="."),TRUE,FALSE)</formula>
    </cfRule>
    <cfRule type="expression" dxfId="5" priority="7">
      <formula>IF(AND(AL110&lt;0, RIGHT(TEXT(AL110,"0.#"),1)&lt;&gt;"."),TRUE,FALSE)</formula>
    </cfRule>
    <cfRule type="expression" dxfId="4" priority="8">
      <formula>IF(AND(AL110&lt;0, RIGHT(TEXT(AL110,"0.#"),1)="."),TRUE,FALSE)</formula>
    </cfRule>
  </conditionalFormatting>
  <conditionalFormatting sqref="Y112:Y114">
    <cfRule type="expression" dxfId="3" priority="3">
      <formula>IF(RIGHT(TEXT(Y112,"0.#"),1)=".",FALSE,TRUE)</formula>
    </cfRule>
    <cfRule type="expression" dxfId="2" priority="4">
      <formula>IF(RIGHT(TEXT(Y112,"0.#"),1)=".",TRUE,FALSE)</formula>
    </cfRule>
  </conditionalFormatting>
  <conditionalFormatting sqref="Y110:Y111">
    <cfRule type="expression" dxfId="1" priority="1">
      <formula>IF(RIGHT(TEXT(Y110,"0.#"),1)=".",FALSE,TRUE)</formula>
    </cfRule>
    <cfRule type="expression" dxfId="0" priority="2">
      <formula>IF(RIGHT(TEXT(Y110,"0.#"),1)=".",TRUE,FALSE)</formula>
    </cfRule>
  </conditionalFormatting>
  <dataValidations count="14">
    <dataValidation type="custom" allowBlank="1" showInputMessage="1" showErrorMessage="1" errorTitle="法人番号チェック" error="法人番号は13桁の数字で入力してください。" sqref="J110:O114">
      <formula1>OR(J110="-",AND(LEN(J110)=13,IFERROR(SEARCH("-",J110),"")="",IFERROR(SEARCH(".",J110),"")="",ISNUMBER(J110)))</formula1>
    </dataValidation>
    <dataValidation type="list" allowBlank="1" showInputMessage="1" showErrorMessage="1" sqref="Q85:R85 AO85:AP85 AC85:AD85">
      <formula1>#REF!</formula1>
    </dataValidation>
    <dataValidation type="custom" imeMode="disabled" allowBlank="1" showInputMessage="1" showErrorMessage="1" sqref="AY24 P13:AQ19 P20:AJ20 Y103:AB103 AU103:AX103 Y110:AB114 AL110:AO114 AQ34:AR34 AU34:AX34 AE35:AX37 AE28:AX29 AE31:AX31 W24 P24:V25">
      <formula1>OR(ISNUMBER(P13), P13="-")</formula1>
    </dataValidation>
    <dataValidation type="list" allowBlank="1" showInputMessage="1" showErrorMessage="1" sqref="H67:I7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0:AK114">
      <formula1>OR(AND(MOD(IF(ISNUMBER(AH110), AH110, 0.5),1)=0, 0&lt;=AH110), AH110="-")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3:AK84 X83:Y84 AJ85 L83:L85 M83:M84 X85 AU83:AV84 J67:J71">
      <formula1>0</formula1>
      <formula2>9999</formula2>
    </dataValidation>
    <dataValidation type="whole" allowBlank="1" showInputMessage="1" showErrorMessage="1" sqref="O83:P84 AX83:AX85 AA83:AB84 AM83:AN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 max="16383" man="1"/>
    <brk id="10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S85:U85 AJ2:AM2 E67:G71 AE85:AG85 G85:I85 AQ85:AS85</xm:sqref>
        </x14:dataValidation>
        <x14:dataValidation type="list" allowBlank="1" showInputMessage="1" showErrorMessage="1">
          <x14:formula1>
            <xm:f>入力規則等!$U$49</xm:f>
          </x14:formula1>
          <xm:sqref>C67:D71</xm:sqref>
        </x14:dataValidation>
        <x14:dataValidation type="list" allowBlank="1" showInputMessage="1" showErrorMessage="1">
          <x14:formula1>
            <xm:f>入力規則等!$U$56:$U$58</xm:f>
          </x14:formula1>
          <xm:sqref>J85:K85 AT85:AU85 AH85:AI85 V85:W85</xm:sqref>
        </x14:dataValidation>
        <x14:dataValidation type="list" allowBlank="1" showInputMessage="1" showErrorMessage="1">
          <x14:formula1>
            <xm:f>入力規則等!$U$48</xm:f>
          </x14:formula1>
          <xm:sqref>E85:F85</xm:sqref>
        </x14:dataValidation>
        <x14:dataValidation type="list" allowBlank="1" showInputMessage="1" showErrorMessage="1">
          <x14:formula1>
            <xm:f>入力規則等!$W$2:$W$24</xm:f>
          </x14:formula1>
          <xm:sqref>AO83:AP84 Q83:S84 AC83:AE84 E83:G84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AC110:AG114</xm:sqref>
        </x14:dataValidation>
        <x14:dataValidation type="list" allowBlank="1" showInputMessage="1" showErrorMessage="1">
          <x14:formula1>
            <xm:f>入力規則等!$U$40:$U$42</xm:f>
          </x14:formula1>
          <xm:sqref>AG83:AH83 U83:V83 I83:J83 AR83:AS83</xm:sqref>
        </x14:dataValidation>
        <x14:dataValidation type="list" allowBlank="1" showInputMessage="1" showErrorMessage="1">
          <x14:formula1>
            <xm:f>入力規則等!$U$7:$U$9</xm:f>
          </x14:formula1>
          <xm:sqref>U84:V84 I84:J84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378</v>
      </c>
      <c r="AA1" s="27" t="s">
        <v>70</v>
      </c>
      <c r="AB1" s="27" t="s">
        <v>379</v>
      </c>
      <c r="AC1" s="27" t="s">
        <v>30</v>
      </c>
      <c r="AD1" s="26"/>
      <c r="AE1" s="27" t="s">
        <v>42</v>
      </c>
      <c r="AF1" s="28"/>
      <c r="AG1" s="40" t="s">
        <v>163</v>
      </c>
      <c r="AI1" s="40" t="s">
        <v>166</v>
      </c>
      <c r="AK1" s="40" t="s">
        <v>170</v>
      </c>
      <c r="AM1" s="45"/>
      <c r="AN1" s="45"/>
      <c r="AP1" s="26" t="s">
        <v>206</v>
      </c>
    </row>
    <row r="2" spans="1:42" ht="13.5" customHeight="1" x14ac:dyDescent="0.15">
      <c r="A2" s="14" t="s">
        <v>73</v>
      </c>
      <c r="B2" s="15"/>
      <c r="C2" s="13" t="str">
        <f>IF(B2="","",A2)</f>
        <v/>
      </c>
      <c r="D2" s="13" t="str">
        <f>IF(C2="","",IF(D1&lt;&gt;"",CONCATENATE(D1,"、",C2),C2))</f>
        <v/>
      </c>
      <c r="F2" s="12" t="s">
        <v>60</v>
      </c>
      <c r="G2" s="17" t="s">
        <v>563</v>
      </c>
      <c r="H2" s="13" t="str">
        <f>IF(G2="","",F2)</f>
        <v>一般会計</v>
      </c>
      <c r="I2" s="13" t="str">
        <f>IF(H2="","",IF(I1&lt;&gt;"",CONCATENATE(I1,"、",H2),H2))</f>
        <v>一般会計</v>
      </c>
      <c r="K2" s="14" t="s">
        <v>90</v>
      </c>
      <c r="L2" s="15"/>
      <c r="M2" s="13" t="str">
        <f>IF(L2="","",K2)</f>
        <v/>
      </c>
      <c r="N2" s="13" t="str">
        <f>IF(M2="","",IF(N1&lt;&gt;"",CONCATENATE(N1,"、",M2),M2))</f>
        <v/>
      </c>
      <c r="O2" s="13"/>
      <c r="P2" s="12" t="s">
        <v>62</v>
      </c>
      <c r="Q2" s="17" t="s">
        <v>563</v>
      </c>
      <c r="R2" s="13" t="str">
        <f>IF(Q2="","",P2)</f>
        <v>直接実施</v>
      </c>
      <c r="S2" s="13" t="str">
        <f>IF(R2="","",IF(S1&lt;&gt;"",CONCATENATE(S1,"、",R2),R2))</f>
        <v>直接実施</v>
      </c>
      <c r="T2" s="13"/>
      <c r="U2" s="60">
        <v>21</v>
      </c>
      <c r="W2" s="30" t="s">
        <v>157</v>
      </c>
      <c r="Y2" s="30" t="s">
        <v>56</v>
      </c>
      <c r="Z2" s="30" t="s">
        <v>56</v>
      </c>
      <c r="AA2" s="53" t="s">
        <v>248</v>
      </c>
      <c r="AB2" s="53" t="s">
        <v>473</v>
      </c>
      <c r="AC2" s="54" t="s">
        <v>122</v>
      </c>
      <c r="AD2" s="26"/>
      <c r="AE2" s="32" t="s">
        <v>153</v>
      </c>
      <c r="AF2" s="28"/>
      <c r="AG2" s="41" t="s">
        <v>214</v>
      </c>
      <c r="AI2" s="40" t="s">
        <v>245</v>
      </c>
      <c r="AK2" s="40" t="s">
        <v>171</v>
      </c>
      <c r="AM2" s="45"/>
      <c r="AN2" s="45"/>
      <c r="AP2" s="41" t="s">
        <v>214</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563</v>
      </c>
      <c r="R3" s="13" t="str">
        <f t="shared" ref="R3:R8" si="3">IF(Q3="","",P3)</f>
        <v>委託・請負</v>
      </c>
      <c r="S3" s="13" t="str">
        <f t="shared" ref="S3:S8" si="4">IF(R3="",S2,IF(S2&lt;&gt;"",CONCATENATE(S2,"、",R3),R3))</f>
        <v>直接実施、委託・請負</v>
      </c>
      <c r="T3" s="13"/>
      <c r="U3" s="30" t="s">
        <v>504</v>
      </c>
      <c r="W3" s="30" t="s">
        <v>132</v>
      </c>
      <c r="Y3" s="30" t="s">
        <v>57</v>
      </c>
      <c r="Z3" s="30" t="s">
        <v>380</v>
      </c>
      <c r="AA3" s="53" t="s">
        <v>346</v>
      </c>
      <c r="AB3" s="53" t="s">
        <v>474</v>
      </c>
      <c r="AC3" s="54" t="s">
        <v>123</v>
      </c>
      <c r="AD3" s="26"/>
      <c r="AE3" s="32" t="s">
        <v>154</v>
      </c>
      <c r="AF3" s="28"/>
      <c r="AG3" s="41" t="s">
        <v>215</v>
      </c>
      <c r="AI3" s="40" t="s">
        <v>165</v>
      </c>
      <c r="AK3" s="40" t="str">
        <f>CHAR(CODE(AK2)+1)</f>
        <v>B</v>
      </c>
      <c r="AM3" s="45"/>
      <c r="AN3" s="45"/>
      <c r="AP3" s="41" t="s">
        <v>215</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直接実施、委託・請負</v>
      </c>
      <c r="T4" s="13"/>
      <c r="U4" s="30" t="s">
        <v>551</v>
      </c>
      <c r="W4" s="30" t="s">
        <v>133</v>
      </c>
      <c r="Y4" s="30" t="s">
        <v>253</v>
      </c>
      <c r="Z4" s="30" t="s">
        <v>381</v>
      </c>
      <c r="AA4" s="53" t="s">
        <v>347</v>
      </c>
      <c r="AB4" s="53" t="s">
        <v>475</v>
      </c>
      <c r="AC4" s="53" t="s">
        <v>124</v>
      </c>
      <c r="AD4" s="26"/>
      <c r="AE4" s="32" t="s">
        <v>155</v>
      </c>
      <c r="AF4" s="28"/>
      <c r="AG4" s="41" t="s">
        <v>216</v>
      </c>
      <c r="AI4" s="40" t="s">
        <v>167</v>
      </c>
      <c r="AK4" s="40" t="str">
        <f t="shared" ref="AK4:AK49" si="7">CHAR(CODE(AK3)+1)</f>
        <v>C</v>
      </c>
      <c r="AM4" s="45"/>
      <c r="AN4" s="45"/>
      <c r="AP4" s="41" t="s">
        <v>216</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直接実施、委託・請負</v>
      </c>
      <c r="T5" s="13"/>
      <c r="W5" s="30" t="s">
        <v>528</v>
      </c>
      <c r="Y5" s="30" t="s">
        <v>254</v>
      </c>
      <c r="Z5" s="30" t="s">
        <v>382</v>
      </c>
      <c r="AA5" s="53" t="s">
        <v>348</v>
      </c>
      <c r="AB5" s="53" t="s">
        <v>476</v>
      </c>
      <c r="AC5" s="53" t="s">
        <v>156</v>
      </c>
      <c r="AD5" s="29"/>
      <c r="AE5" s="32" t="s">
        <v>226</v>
      </c>
      <c r="AF5" s="28"/>
      <c r="AG5" s="41" t="s">
        <v>217</v>
      </c>
      <c r="AI5" s="40" t="s">
        <v>251</v>
      </c>
      <c r="AK5" s="40" t="str">
        <f t="shared" si="7"/>
        <v>D</v>
      </c>
      <c r="AP5" s="41" t="s">
        <v>217</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直接実施、委託・請負</v>
      </c>
      <c r="T6" s="13"/>
      <c r="U6" s="30" t="s">
        <v>228</v>
      </c>
      <c r="W6" s="30" t="s">
        <v>530</v>
      </c>
      <c r="Y6" s="30" t="s">
        <v>255</v>
      </c>
      <c r="Z6" s="30" t="s">
        <v>383</v>
      </c>
      <c r="AA6" s="53" t="s">
        <v>349</v>
      </c>
      <c r="AB6" s="53" t="s">
        <v>477</v>
      </c>
      <c r="AC6" s="53" t="s">
        <v>125</v>
      </c>
      <c r="AD6" s="29"/>
      <c r="AE6" s="32" t="s">
        <v>224</v>
      </c>
      <c r="AF6" s="28"/>
      <c r="AG6" s="41" t="s">
        <v>218</v>
      </c>
      <c r="AI6" s="40" t="s">
        <v>252</v>
      </c>
      <c r="AK6" s="40" t="str">
        <f>CHAR(CODE(AK5)+1)</f>
        <v>E</v>
      </c>
      <c r="AP6" s="41" t="s">
        <v>218</v>
      </c>
    </row>
    <row r="7" spans="1:42" ht="13.5" customHeight="1" x14ac:dyDescent="0.15">
      <c r="A7" s="14" t="s">
        <v>78</v>
      </c>
      <c r="B7" s="15"/>
      <c r="C7" s="13" t="str">
        <f t="shared" si="0"/>
        <v/>
      </c>
      <c r="D7" s="13" t="str">
        <f t="shared" si="8"/>
        <v/>
      </c>
      <c r="F7" s="18" t="s">
        <v>178</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直接実施、委託・請負</v>
      </c>
      <c r="T7" s="13"/>
      <c r="U7" s="30"/>
      <c r="W7" s="30" t="s">
        <v>134</v>
      </c>
      <c r="Y7" s="30" t="s">
        <v>256</v>
      </c>
      <c r="Z7" s="30" t="s">
        <v>384</v>
      </c>
      <c r="AA7" s="53" t="s">
        <v>350</v>
      </c>
      <c r="AB7" s="53" t="s">
        <v>478</v>
      </c>
      <c r="AC7" s="29"/>
      <c r="AD7" s="29"/>
      <c r="AE7" s="30" t="s">
        <v>125</v>
      </c>
      <c r="AF7" s="28"/>
      <c r="AG7" s="41" t="s">
        <v>219</v>
      </c>
      <c r="AH7" s="48"/>
      <c r="AI7" s="41" t="s">
        <v>241</v>
      </c>
      <c r="AK7" s="40" t="str">
        <f>CHAR(CODE(AK6)+1)</f>
        <v>F</v>
      </c>
      <c r="AP7" s="41" t="s">
        <v>219</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直接実施、委託・請負</v>
      </c>
      <c r="T8" s="13"/>
      <c r="U8" s="30" t="s">
        <v>249</v>
      </c>
      <c r="W8" s="30" t="s">
        <v>135</v>
      </c>
      <c r="Y8" s="30" t="s">
        <v>257</v>
      </c>
      <c r="Z8" s="30" t="s">
        <v>385</v>
      </c>
      <c r="AA8" s="53" t="s">
        <v>351</v>
      </c>
      <c r="AB8" s="53" t="s">
        <v>479</v>
      </c>
      <c r="AC8" s="29"/>
      <c r="AD8" s="29"/>
      <c r="AE8" s="29"/>
      <c r="AF8" s="28"/>
      <c r="AG8" s="41" t="s">
        <v>220</v>
      </c>
      <c r="AI8" s="40" t="s">
        <v>242</v>
      </c>
      <c r="AK8" s="40" t="str">
        <f t="shared" si="7"/>
        <v>G</v>
      </c>
      <c r="AP8" s="41" t="s">
        <v>220</v>
      </c>
    </row>
    <row r="9" spans="1:42" ht="13.5" customHeight="1" x14ac:dyDescent="0.15">
      <c r="A9" s="14" t="s">
        <v>80</v>
      </c>
      <c r="B9" s="15"/>
      <c r="C9" s="13" t="str">
        <f t="shared" si="0"/>
        <v/>
      </c>
      <c r="D9" s="13" t="str">
        <f t="shared" si="8"/>
        <v/>
      </c>
      <c r="F9" s="18" t="s">
        <v>179</v>
      </c>
      <c r="G9" s="17"/>
      <c r="H9" s="13" t="str">
        <f t="shared" si="1"/>
        <v/>
      </c>
      <c r="I9" s="13" t="str">
        <f t="shared" si="5"/>
        <v>一般会計</v>
      </c>
      <c r="K9" s="14" t="s">
        <v>97</v>
      </c>
      <c r="L9" s="15"/>
      <c r="M9" s="13" t="str">
        <f t="shared" si="2"/>
        <v/>
      </c>
      <c r="N9" s="13" t="str">
        <f t="shared" si="6"/>
        <v/>
      </c>
      <c r="O9" s="13"/>
      <c r="P9" s="13"/>
      <c r="Q9" s="19"/>
      <c r="T9" s="13"/>
      <c r="U9" s="30" t="s">
        <v>250</v>
      </c>
      <c r="W9" s="30" t="s">
        <v>136</v>
      </c>
      <c r="Y9" s="30" t="s">
        <v>258</v>
      </c>
      <c r="Z9" s="30" t="s">
        <v>386</v>
      </c>
      <c r="AA9" s="53" t="s">
        <v>352</v>
      </c>
      <c r="AB9" s="53" t="s">
        <v>480</v>
      </c>
      <c r="AC9" s="29"/>
      <c r="AD9" s="29"/>
      <c r="AE9" s="29"/>
      <c r="AF9" s="28"/>
      <c r="AG9" s="41" t="s">
        <v>221</v>
      </c>
      <c r="AI9" s="44"/>
      <c r="AK9" s="40" t="str">
        <f t="shared" si="7"/>
        <v>H</v>
      </c>
      <c r="AP9" s="41" t="s">
        <v>221</v>
      </c>
    </row>
    <row r="10" spans="1:42" ht="13.5" customHeight="1" x14ac:dyDescent="0.15">
      <c r="A10" s="14" t="s">
        <v>196</v>
      </c>
      <c r="B10" s="15"/>
      <c r="C10" s="13" t="str">
        <f t="shared" si="0"/>
        <v/>
      </c>
      <c r="D10" s="13" t="str">
        <f t="shared" si="8"/>
        <v/>
      </c>
      <c r="F10" s="18" t="s">
        <v>104</v>
      </c>
      <c r="G10" s="17"/>
      <c r="H10" s="13" t="str">
        <f t="shared" si="1"/>
        <v/>
      </c>
      <c r="I10" s="13" t="str">
        <f t="shared" si="5"/>
        <v>一般会計</v>
      </c>
      <c r="K10" s="14" t="s">
        <v>197</v>
      </c>
      <c r="L10" s="15"/>
      <c r="M10" s="13" t="str">
        <f t="shared" si="2"/>
        <v/>
      </c>
      <c r="N10" s="13" t="str">
        <f t="shared" si="6"/>
        <v/>
      </c>
      <c r="O10" s="13"/>
      <c r="P10" s="13" t="str">
        <f>S8</f>
        <v>直接実施、委託・請負</v>
      </c>
      <c r="Q10" s="19"/>
      <c r="T10" s="13"/>
      <c r="W10" s="30" t="s">
        <v>137</v>
      </c>
      <c r="Y10" s="30" t="s">
        <v>259</v>
      </c>
      <c r="Z10" s="30" t="s">
        <v>387</v>
      </c>
      <c r="AA10" s="53" t="s">
        <v>353</v>
      </c>
      <c r="AB10" s="53" t="s">
        <v>481</v>
      </c>
      <c r="AC10" s="29"/>
      <c r="AD10" s="29"/>
      <c r="AE10" s="29"/>
      <c r="AF10" s="28"/>
      <c r="AG10" s="41" t="s">
        <v>209</v>
      </c>
      <c r="AK10" s="40" t="str">
        <f t="shared" si="7"/>
        <v>I</v>
      </c>
      <c r="AP10" s="40" t="s">
        <v>207</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563</v>
      </c>
      <c r="M11" s="13" t="str">
        <f t="shared" si="2"/>
        <v>その他の事項経費</v>
      </c>
      <c r="N11" s="13" t="str">
        <f t="shared" si="6"/>
        <v>その他の事項経費</v>
      </c>
      <c r="O11" s="13"/>
      <c r="P11" s="13"/>
      <c r="Q11" s="19"/>
      <c r="T11" s="13"/>
      <c r="W11" s="30" t="s">
        <v>548</v>
      </c>
      <c r="Y11" s="30" t="s">
        <v>260</v>
      </c>
      <c r="Z11" s="30" t="s">
        <v>388</v>
      </c>
      <c r="AA11" s="53" t="s">
        <v>354</v>
      </c>
      <c r="AB11" s="53" t="s">
        <v>482</v>
      </c>
      <c r="AC11" s="29"/>
      <c r="AD11" s="29"/>
      <c r="AE11" s="29"/>
      <c r="AF11" s="28"/>
      <c r="AG11" s="40" t="s">
        <v>212</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505</v>
      </c>
      <c r="W12" s="30" t="s">
        <v>138</v>
      </c>
      <c r="Y12" s="30" t="s">
        <v>261</v>
      </c>
      <c r="Z12" s="30" t="s">
        <v>389</v>
      </c>
      <c r="AA12" s="53" t="s">
        <v>355</v>
      </c>
      <c r="AB12" s="53" t="s">
        <v>483</v>
      </c>
      <c r="AC12" s="29"/>
      <c r="AD12" s="29"/>
      <c r="AE12" s="29"/>
      <c r="AF12" s="28"/>
      <c r="AG12" s="40" t="s">
        <v>210</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262</v>
      </c>
      <c r="Z13" s="30" t="s">
        <v>390</v>
      </c>
      <c r="AA13" s="53" t="s">
        <v>356</v>
      </c>
      <c r="AB13" s="53" t="s">
        <v>484</v>
      </c>
      <c r="AC13" s="29"/>
      <c r="AD13" s="29"/>
      <c r="AE13" s="29"/>
      <c r="AF13" s="28"/>
      <c r="AG13" s="40" t="s">
        <v>211</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506</v>
      </c>
      <c r="W14" s="30" t="s">
        <v>140</v>
      </c>
      <c r="Y14" s="30" t="s">
        <v>263</v>
      </c>
      <c r="Z14" s="30" t="s">
        <v>391</v>
      </c>
      <c r="AA14" s="53" t="s">
        <v>357</v>
      </c>
      <c r="AB14" s="53" t="s">
        <v>485</v>
      </c>
      <c r="AC14" s="29"/>
      <c r="AD14" s="29"/>
      <c r="AE14" s="29"/>
      <c r="AF14" s="28"/>
      <c r="AG14" s="4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507</v>
      </c>
      <c r="W15" s="30" t="s">
        <v>141</v>
      </c>
      <c r="Y15" s="30" t="s">
        <v>264</v>
      </c>
      <c r="Z15" s="30" t="s">
        <v>392</v>
      </c>
      <c r="AA15" s="53" t="s">
        <v>358</v>
      </c>
      <c r="AB15" s="53" t="s">
        <v>486</v>
      </c>
      <c r="AC15" s="29"/>
      <c r="AD15" s="29"/>
      <c r="AE15" s="29"/>
      <c r="AF15" s="28"/>
      <c r="AG15" s="4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508</v>
      </c>
      <c r="W16" s="30" t="s">
        <v>142</v>
      </c>
      <c r="Y16" s="30" t="s">
        <v>265</v>
      </c>
      <c r="Z16" s="30" t="s">
        <v>393</v>
      </c>
      <c r="AA16" s="53" t="s">
        <v>359</v>
      </c>
      <c r="AB16" s="53" t="s">
        <v>487</v>
      </c>
      <c r="AC16" s="29"/>
      <c r="AD16" s="29"/>
      <c r="AE16" s="29"/>
      <c r="AF16" s="28"/>
      <c r="AG16" s="4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526</v>
      </c>
      <c r="W17" s="30" t="s">
        <v>143</v>
      </c>
      <c r="Y17" s="30" t="s">
        <v>266</v>
      </c>
      <c r="Z17" s="30" t="s">
        <v>394</v>
      </c>
      <c r="AA17" s="53" t="s">
        <v>360</v>
      </c>
      <c r="AB17" s="53" t="s">
        <v>488</v>
      </c>
      <c r="AC17" s="29"/>
      <c r="AD17" s="29"/>
      <c r="AE17" s="29"/>
      <c r="AF17" s="28"/>
      <c r="AG17" s="4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509</v>
      </c>
      <c r="W18" s="30" t="s">
        <v>144</v>
      </c>
      <c r="Y18" s="30" t="s">
        <v>267</v>
      </c>
      <c r="Z18" s="30" t="s">
        <v>395</v>
      </c>
      <c r="AA18" s="53" t="s">
        <v>361</v>
      </c>
      <c r="AB18" s="53" t="s">
        <v>489</v>
      </c>
      <c r="AC18" s="29"/>
      <c r="AD18" s="29"/>
      <c r="AE18" s="29"/>
      <c r="AF18" s="28"/>
      <c r="AK18" s="40" t="str">
        <f t="shared" si="7"/>
        <v>Q</v>
      </c>
    </row>
    <row r="19" spans="1:37" ht="13.5" customHeight="1" x14ac:dyDescent="0.15">
      <c r="A19" s="14" t="s">
        <v>189</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510</v>
      </c>
      <c r="W19" s="30" t="s">
        <v>145</v>
      </c>
      <c r="Y19" s="30" t="s">
        <v>268</v>
      </c>
      <c r="Z19" s="30" t="s">
        <v>396</v>
      </c>
      <c r="AA19" s="53" t="s">
        <v>362</v>
      </c>
      <c r="AB19" s="53" t="s">
        <v>490</v>
      </c>
      <c r="AC19" s="29"/>
      <c r="AD19" s="29"/>
      <c r="AE19" s="29"/>
      <c r="AF19" s="28"/>
      <c r="AK19" s="40" t="str">
        <f t="shared" si="7"/>
        <v>R</v>
      </c>
    </row>
    <row r="20" spans="1:37" ht="13.5" customHeight="1" x14ac:dyDescent="0.15">
      <c r="A20" s="14" t="s">
        <v>190</v>
      </c>
      <c r="B20" s="15" t="s">
        <v>563</v>
      </c>
      <c r="C20" s="13" t="str">
        <f t="shared" si="9"/>
        <v>地方創生</v>
      </c>
      <c r="D20" s="13" t="str">
        <f t="shared" si="8"/>
        <v>地方創生</v>
      </c>
      <c r="F20" s="18" t="s">
        <v>188</v>
      </c>
      <c r="G20" s="17"/>
      <c r="H20" s="13" t="str">
        <f t="shared" si="1"/>
        <v/>
      </c>
      <c r="I20" s="13" t="str">
        <f t="shared" si="5"/>
        <v>一般会計</v>
      </c>
      <c r="K20" s="13"/>
      <c r="L20" s="13"/>
      <c r="O20" s="13"/>
      <c r="P20" s="13"/>
      <c r="Q20" s="19"/>
      <c r="T20" s="13"/>
      <c r="U20" s="30" t="s">
        <v>511</v>
      </c>
      <c r="W20" s="30" t="s">
        <v>146</v>
      </c>
      <c r="Y20" s="30" t="s">
        <v>269</v>
      </c>
      <c r="Z20" s="30" t="s">
        <v>397</v>
      </c>
      <c r="AA20" s="53" t="s">
        <v>363</v>
      </c>
      <c r="AB20" s="53" t="s">
        <v>491</v>
      </c>
      <c r="AC20" s="29"/>
      <c r="AD20" s="29"/>
      <c r="AE20" s="29"/>
      <c r="AF20" s="28"/>
      <c r="AK20" s="40" t="str">
        <f t="shared" si="7"/>
        <v>S</v>
      </c>
    </row>
    <row r="21" spans="1:37" ht="13.5" customHeight="1" x14ac:dyDescent="0.15">
      <c r="A21" s="14" t="s">
        <v>191</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512</v>
      </c>
      <c r="W21" s="30" t="s">
        <v>147</v>
      </c>
      <c r="Y21" s="30" t="s">
        <v>270</v>
      </c>
      <c r="Z21" s="30" t="s">
        <v>398</v>
      </c>
      <c r="AA21" s="53" t="s">
        <v>364</v>
      </c>
      <c r="AB21" s="53" t="s">
        <v>492</v>
      </c>
      <c r="AC21" s="29"/>
      <c r="AD21" s="29"/>
      <c r="AE21" s="29"/>
      <c r="AF21" s="28"/>
      <c r="AK21" s="40" t="str">
        <f t="shared" si="7"/>
        <v>T</v>
      </c>
    </row>
    <row r="22" spans="1:37" ht="13.5" customHeight="1" x14ac:dyDescent="0.15">
      <c r="A22" s="14" t="s">
        <v>192</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550</v>
      </c>
      <c r="W22" s="30" t="s">
        <v>148</v>
      </c>
      <c r="Y22" s="30" t="s">
        <v>271</v>
      </c>
      <c r="Z22" s="30" t="s">
        <v>399</v>
      </c>
      <c r="AA22" s="53" t="s">
        <v>365</v>
      </c>
      <c r="AB22" s="53" t="s">
        <v>493</v>
      </c>
      <c r="AC22" s="29"/>
      <c r="AD22" s="29"/>
      <c r="AE22" s="29"/>
      <c r="AF22" s="28"/>
      <c r="AK22" s="40" t="str">
        <f t="shared" si="7"/>
        <v>U</v>
      </c>
    </row>
    <row r="23" spans="1:37" ht="13.5" customHeight="1" x14ac:dyDescent="0.15">
      <c r="A23" s="51" t="s">
        <v>243</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513</v>
      </c>
      <c r="W23" s="30" t="s">
        <v>149</v>
      </c>
      <c r="Y23" s="30" t="s">
        <v>272</v>
      </c>
      <c r="Z23" s="30" t="s">
        <v>400</v>
      </c>
      <c r="AA23" s="53" t="s">
        <v>366</v>
      </c>
      <c r="AB23" s="53" t="s">
        <v>494</v>
      </c>
      <c r="AC23" s="29"/>
      <c r="AD23" s="29"/>
      <c r="AE23" s="29"/>
      <c r="AF23" s="28"/>
      <c r="AK23" s="40" t="str">
        <f t="shared" si="7"/>
        <v>V</v>
      </c>
    </row>
    <row r="24" spans="1:37" ht="13.5" customHeight="1" x14ac:dyDescent="0.15">
      <c r="A24" s="62"/>
      <c r="B24" s="49"/>
      <c r="F24" s="18" t="s">
        <v>246</v>
      </c>
      <c r="G24" s="17"/>
      <c r="H24" s="13" t="str">
        <f t="shared" si="1"/>
        <v/>
      </c>
      <c r="I24" s="13" t="str">
        <f t="shared" si="5"/>
        <v>一般会計</v>
      </c>
      <c r="K24" s="13"/>
      <c r="L24" s="13"/>
      <c r="O24" s="13"/>
      <c r="P24" s="13"/>
      <c r="Q24" s="19"/>
      <c r="T24" s="13"/>
      <c r="U24" s="30" t="s">
        <v>514</v>
      </c>
      <c r="W24" s="30" t="s">
        <v>150</v>
      </c>
      <c r="Y24" s="30" t="s">
        <v>273</v>
      </c>
      <c r="Z24" s="30" t="s">
        <v>401</v>
      </c>
      <c r="AA24" s="53" t="s">
        <v>367</v>
      </c>
      <c r="AB24" s="53" t="s">
        <v>495</v>
      </c>
      <c r="AC24" s="29"/>
      <c r="AD24" s="29"/>
      <c r="AE24" s="29"/>
      <c r="AF24" s="28"/>
      <c r="AK24" s="40" t="str">
        <f>CHAR(CODE(AK23)+1)</f>
        <v>W</v>
      </c>
    </row>
    <row r="25" spans="1:37" ht="13.5" customHeight="1" x14ac:dyDescent="0.15">
      <c r="A25" s="50"/>
      <c r="B25" s="49"/>
      <c r="F25" s="18" t="s">
        <v>117</v>
      </c>
      <c r="G25" s="17"/>
      <c r="H25" s="13" t="str">
        <f t="shared" si="1"/>
        <v/>
      </c>
      <c r="I25" s="13" t="str">
        <f t="shared" si="5"/>
        <v>一般会計</v>
      </c>
      <c r="K25" s="13"/>
      <c r="L25" s="13"/>
      <c r="O25" s="13"/>
      <c r="P25" s="13"/>
      <c r="Q25" s="19"/>
      <c r="T25" s="13"/>
      <c r="U25" s="30" t="s">
        <v>515</v>
      </c>
      <c r="W25" s="43"/>
      <c r="Y25" s="30" t="s">
        <v>274</v>
      </c>
      <c r="Z25" s="30" t="s">
        <v>402</v>
      </c>
      <c r="AA25" s="53" t="s">
        <v>368</v>
      </c>
      <c r="AB25" s="53" t="s">
        <v>496</v>
      </c>
      <c r="AC25" s="29"/>
      <c r="AD25" s="29"/>
      <c r="AE25" s="29"/>
      <c r="AF25" s="28"/>
      <c r="AK25" s="40" t="str">
        <f t="shared" si="7"/>
        <v>X</v>
      </c>
    </row>
    <row r="26" spans="1:37" ht="13.5" customHeight="1" x14ac:dyDescent="0.15">
      <c r="A26" s="50"/>
      <c r="B26" s="49"/>
      <c r="F26" s="18" t="s">
        <v>118</v>
      </c>
      <c r="G26" s="17"/>
      <c r="H26" s="13" t="str">
        <f t="shared" si="1"/>
        <v/>
      </c>
      <c r="I26" s="13" t="str">
        <f t="shared" si="5"/>
        <v>一般会計</v>
      </c>
      <c r="K26" s="13"/>
      <c r="L26" s="13"/>
      <c r="O26" s="13"/>
      <c r="P26" s="13"/>
      <c r="Q26" s="19"/>
      <c r="T26" s="13"/>
      <c r="U26" s="30" t="s">
        <v>516</v>
      </c>
      <c r="Y26" s="30" t="s">
        <v>275</v>
      </c>
      <c r="Z26" s="30" t="s">
        <v>403</v>
      </c>
      <c r="AA26" s="53" t="s">
        <v>369</v>
      </c>
      <c r="AB26" s="53" t="s">
        <v>497</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517</v>
      </c>
      <c r="Y27" s="30" t="s">
        <v>276</v>
      </c>
      <c r="Z27" s="30" t="s">
        <v>404</v>
      </c>
      <c r="AA27" s="53" t="s">
        <v>370</v>
      </c>
      <c r="AB27" s="53" t="s">
        <v>498</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518</v>
      </c>
      <c r="Y28" s="30" t="s">
        <v>277</v>
      </c>
      <c r="Z28" s="30" t="s">
        <v>405</v>
      </c>
      <c r="AA28" s="53" t="s">
        <v>371</v>
      </c>
      <c r="AB28" s="53" t="s">
        <v>499</v>
      </c>
      <c r="AC28" s="29"/>
      <c r="AD28" s="29"/>
      <c r="AE28" s="29"/>
      <c r="AF28" s="28"/>
      <c r="AK28" s="40"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519</v>
      </c>
      <c r="Y29" s="30" t="s">
        <v>278</v>
      </c>
      <c r="Z29" s="30" t="s">
        <v>406</v>
      </c>
      <c r="AA29" s="53" t="s">
        <v>372</v>
      </c>
      <c r="AB29" s="53" t="s">
        <v>500</v>
      </c>
      <c r="AC29" s="29"/>
      <c r="AD29" s="29"/>
      <c r="AE29" s="29"/>
      <c r="AF29" s="28"/>
      <c r="AK29" s="40"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520</v>
      </c>
      <c r="Y30" s="30" t="s">
        <v>279</v>
      </c>
      <c r="Z30" s="30" t="s">
        <v>407</v>
      </c>
      <c r="AA30" s="53" t="s">
        <v>373</v>
      </c>
      <c r="AB30" s="53" t="s">
        <v>501</v>
      </c>
      <c r="AC30" s="29"/>
      <c r="AD30" s="29"/>
      <c r="AE30" s="29"/>
      <c r="AF30" s="28"/>
      <c r="AK30" s="40"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521</v>
      </c>
      <c r="Y31" s="30" t="s">
        <v>280</v>
      </c>
      <c r="Z31" s="30" t="s">
        <v>408</v>
      </c>
      <c r="AA31" s="53" t="s">
        <v>374</v>
      </c>
      <c r="AB31" s="53" t="s">
        <v>502</v>
      </c>
      <c r="AC31" s="29"/>
      <c r="AD31" s="29"/>
      <c r="AE31" s="29"/>
      <c r="AF31" s="28"/>
      <c r="AK31" s="40"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522</v>
      </c>
      <c r="Y32" s="30" t="s">
        <v>281</v>
      </c>
      <c r="Z32" s="30" t="s">
        <v>409</v>
      </c>
      <c r="AA32" s="53" t="s">
        <v>58</v>
      </c>
      <c r="AB32" s="53" t="s">
        <v>58</v>
      </c>
      <c r="AC32" s="29"/>
      <c r="AD32" s="29"/>
      <c r="AE32" s="29"/>
      <c r="AF32" s="28"/>
      <c r="AK32" s="40"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523</v>
      </c>
      <c r="Y33" s="30" t="s">
        <v>282</v>
      </c>
      <c r="Z33" s="30" t="s">
        <v>410</v>
      </c>
      <c r="AA33" s="43"/>
      <c r="AB33" s="29"/>
      <c r="AC33" s="29"/>
      <c r="AD33" s="29"/>
      <c r="AE33" s="29"/>
      <c r="AF33" s="28"/>
      <c r="AK33" s="40"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40"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525</v>
      </c>
      <c r="Y35" s="30" t="s">
        <v>284</v>
      </c>
      <c r="Z35" s="30" t="s">
        <v>412</v>
      </c>
      <c r="AC35" s="29"/>
      <c r="AF35" s="28"/>
      <c r="AK35" s="40"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285</v>
      </c>
      <c r="Z36" s="30" t="s">
        <v>413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40" t="str">
        <f t="shared" si="7"/>
        <v>j</v>
      </c>
    </row>
    <row r="38" spans="1:37" x14ac:dyDescent="0.15">
      <c r="A38" s="13"/>
      <c r="B38" s="13"/>
      <c r="F38" s="13"/>
      <c r="G38" s="19"/>
      <c r="K38" s="13"/>
      <c r="L38" s="13"/>
      <c r="O38" s="13"/>
      <c r="P38" s="13"/>
      <c r="Q38" s="19"/>
      <c r="T38" s="13"/>
      <c r="Y38" s="30" t="s">
        <v>287</v>
      </c>
      <c r="Z38" s="30" t="s">
        <v>415</v>
      </c>
      <c r="AF38" s="28"/>
      <c r="AK38" s="40"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40" t="str">
        <f t="shared" si="7"/>
        <v>l</v>
      </c>
    </row>
    <row r="40" spans="1:37" x14ac:dyDescent="0.15">
      <c r="A40" s="13"/>
      <c r="B40" s="13"/>
      <c r="F40" s="13"/>
      <c r="G40" s="19"/>
      <c r="K40" s="13"/>
      <c r="L40" s="13"/>
      <c r="O40" s="13"/>
      <c r="P40" s="13"/>
      <c r="Q40" s="19"/>
      <c r="T40" s="13"/>
      <c r="U40" s="30"/>
      <c r="Y40" s="30" t="s">
        <v>289</v>
      </c>
      <c r="Z40" s="30" t="s">
        <v>417</v>
      </c>
      <c r="AF40" s="28"/>
      <c r="AK40" s="40" t="str">
        <f t="shared" si="7"/>
        <v>m</v>
      </c>
    </row>
    <row r="41" spans="1:37" x14ac:dyDescent="0.15">
      <c r="A41" s="13"/>
      <c r="B41" s="13"/>
      <c r="F41" s="13"/>
      <c r="G41" s="19"/>
      <c r="K41" s="13"/>
      <c r="L41" s="13"/>
      <c r="O41" s="13"/>
      <c r="P41" s="13"/>
      <c r="Q41" s="19"/>
      <c r="T41" s="13"/>
      <c r="U41" s="30" t="s">
        <v>229</v>
      </c>
      <c r="Y41" s="30" t="s">
        <v>290</v>
      </c>
      <c r="Z41" s="30" t="s">
        <v>418</v>
      </c>
      <c r="AF41" s="28"/>
      <c r="AK41" s="40" t="str">
        <f t="shared" si="7"/>
        <v>n</v>
      </c>
    </row>
    <row r="42" spans="1:37" x14ac:dyDescent="0.15">
      <c r="A42" s="13"/>
      <c r="B42" s="13"/>
      <c r="F42" s="13"/>
      <c r="G42" s="19"/>
      <c r="K42" s="13"/>
      <c r="L42" s="13"/>
      <c r="O42" s="13"/>
      <c r="P42" s="13"/>
      <c r="Q42" s="19"/>
      <c r="T42" s="13"/>
      <c r="U42" s="30" t="s">
        <v>239</v>
      </c>
      <c r="Y42" s="30" t="s">
        <v>291</v>
      </c>
      <c r="Z42" s="30" t="s">
        <v>419</v>
      </c>
      <c r="AF42" s="28"/>
      <c r="AK42" s="40" t="str">
        <f t="shared" si="7"/>
        <v>o</v>
      </c>
    </row>
    <row r="43" spans="1:37" x14ac:dyDescent="0.15">
      <c r="A43" s="13"/>
      <c r="B43" s="13"/>
      <c r="F43" s="13"/>
      <c r="G43" s="19"/>
      <c r="K43" s="13"/>
      <c r="L43" s="13"/>
      <c r="O43" s="13"/>
      <c r="P43" s="13"/>
      <c r="Q43" s="19"/>
      <c r="T43" s="13"/>
      <c r="Y43" s="30" t="s">
        <v>292</v>
      </c>
      <c r="Z43" s="30" t="s">
        <v>420</v>
      </c>
      <c r="AF43" s="28"/>
      <c r="AK43" s="40" t="str">
        <f t="shared" si="7"/>
        <v>p</v>
      </c>
    </row>
    <row r="44" spans="1:37" x14ac:dyDescent="0.15">
      <c r="A44" s="13"/>
      <c r="B44" s="13"/>
      <c r="F44" s="13"/>
      <c r="G44" s="19"/>
      <c r="K44" s="13"/>
      <c r="L44" s="13"/>
      <c r="O44" s="13"/>
      <c r="P44" s="13"/>
      <c r="Q44" s="19"/>
      <c r="T44" s="13"/>
      <c r="Y44" s="30" t="s">
        <v>293</v>
      </c>
      <c r="Z44" s="30" t="s">
        <v>421</v>
      </c>
      <c r="AF44" s="28"/>
      <c r="AK44" s="40" t="str">
        <f t="shared" si="7"/>
        <v>q</v>
      </c>
    </row>
    <row r="45" spans="1:37" x14ac:dyDescent="0.15">
      <c r="A45" s="13"/>
      <c r="B45" s="13"/>
      <c r="F45" s="13"/>
      <c r="G45" s="19"/>
      <c r="K45" s="13"/>
      <c r="L45" s="13"/>
      <c r="O45" s="13"/>
      <c r="P45" s="13"/>
      <c r="Q45" s="19"/>
      <c r="T45" s="13"/>
      <c r="U45" s="27" t="s">
        <v>152</v>
      </c>
      <c r="Y45" s="30" t="s">
        <v>294</v>
      </c>
      <c r="Z45" s="30" t="s">
        <v>422</v>
      </c>
      <c r="AF45" s="28"/>
      <c r="AK45" s="40" t="str">
        <f t="shared" si="7"/>
        <v>r</v>
      </c>
    </row>
    <row r="46" spans="1:37" x14ac:dyDescent="0.15">
      <c r="A46" s="13"/>
      <c r="B46" s="13"/>
      <c r="F46" s="13"/>
      <c r="G46" s="19"/>
      <c r="K46" s="13"/>
      <c r="L46" s="13"/>
      <c r="O46" s="13"/>
      <c r="P46" s="13"/>
      <c r="Q46" s="19"/>
      <c r="T46" s="13"/>
      <c r="U46" s="60" t="s">
        <v>549</v>
      </c>
      <c r="Y46" s="30" t="s">
        <v>295</v>
      </c>
      <c r="Z46" s="30" t="s">
        <v>423</v>
      </c>
      <c r="AF46" s="28"/>
      <c r="AK46" s="40" t="str">
        <f t="shared" si="7"/>
        <v>s</v>
      </c>
    </row>
    <row r="47" spans="1:37" x14ac:dyDescent="0.15">
      <c r="A47" s="13"/>
      <c r="B47" s="13"/>
      <c r="F47" s="13"/>
      <c r="G47" s="19"/>
      <c r="K47" s="13"/>
      <c r="L47" s="13"/>
      <c r="O47" s="13"/>
      <c r="P47" s="13"/>
      <c r="Q47" s="19"/>
      <c r="T47" s="13"/>
      <c r="Y47" s="30" t="s">
        <v>296</v>
      </c>
      <c r="Z47" s="30" t="s">
        <v>424</v>
      </c>
      <c r="AF47" s="28"/>
      <c r="AK47" s="40" t="str">
        <f t="shared" si="7"/>
        <v>t</v>
      </c>
    </row>
    <row r="48" spans="1:37" x14ac:dyDescent="0.15">
      <c r="A48" s="13"/>
      <c r="B48" s="13"/>
      <c r="F48" s="13"/>
      <c r="G48" s="19"/>
      <c r="K48" s="13"/>
      <c r="L48" s="13"/>
      <c r="O48" s="13"/>
      <c r="P48" s="13"/>
      <c r="Q48" s="19"/>
      <c r="T48" s="13"/>
      <c r="U48" s="60">
        <v>2021</v>
      </c>
      <c r="Y48" s="30" t="s">
        <v>297</v>
      </c>
      <c r="Z48" s="30" t="s">
        <v>425</v>
      </c>
      <c r="AF48" s="28"/>
      <c r="AK48" s="40" t="str">
        <f t="shared" si="7"/>
        <v>u</v>
      </c>
    </row>
    <row r="49" spans="1:37" x14ac:dyDescent="0.15">
      <c r="A49" s="13"/>
      <c r="B49" s="13"/>
      <c r="F49" s="13"/>
      <c r="G49" s="19"/>
      <c r="K49" s="13"/>
      <c r="L49" s="13"/>
      <c r="O49" s="13"/>
      <c r="P49" s="13"/>
      <c r="Q49" s="19"/>
      <c r="T49" s="13"/>
      <c r="U49" s="60">
        <v>2022</v>
      </c>
      <c r="Y49" s="30" t="s">
        <v>298</v>
      </c>
      <c r="Z49" s="30" t="s">
        <v>426</v>
      </c>
      <c r="AF49" s="28"/>
      <c r="AK49" s="40" t="str">
        <f t="shared" si="7"/>
        <v>v</v>
      </c>
    </row>
    <row r="50" spans="1:37" x14ac:dyDescent="0.15">
      <c r="A50" s="13"/>
      <c r="B50" s="13"/>
      <c r="F50" s="13"/>
      <c r="G50" s="19"/>
      <c r="K50" s="13"/>
      <c r="L50" s="13"/>
      <c r="O50" s="13"/>
      <c r="P50" s="13"/>
      <c r="Q50" s="19"/>
      <c r="T50" s="13"/>
      <c r="U50" s="60">
        <v>2023</v>
      </c>
      <c r="Y50" s="30" t="s">
        <v>299</v>
      </c>
      <c r="Z50" s="30" t="s">
        <v>427</v>
      </c>
      <c r="AF50" s="28"/>
    </row>
    <row r="51" spans="1:37" x14ac:dyDescent="0.15">
      <c r="A51" s="13"/>
      <c r="B51" s="13"/>
      <c r="F51" s="13"/>
      <c r="G51" s="19"/>
      <c r="K51" s="13"/>
      <c r="L51" s="13"/>
      <c r="O51" s="13"/>
      <c r="P51" s="13"/>
      <c r="Q51" s="19"/>
      <c r="T51" s="13"/>
      <c r="U51" s="60">
        <v>2024</v>
      </c>
      <c r="Y51" s="30" t="s">
        <v>300</v>
      </c>
      <c r="Z51" s="30" t="s">
        <v>428</v>
      </c>
      <c r="AF51" s="28"/>
    </row>
    <row r="52" spans="1:37" x14ac:dyDescent="0.15">
      <c r="A52" s="13"/>
      <c r="B52" s="13"/>
      <c r="F52" s="13"/>
      <c r="G52" s="19"/>
      <c r="K52" s="13"/>
      <c r="L52" s="13"/>
      <c r="O52" s="13"/>
      <c r="P52" s="13"/>
      <c r="Q52" s="19"/>
      <c r="T52" s="13"/>
      <c r="U52" s="60">
        <v>2025</v>
      </c>
      <c r="Y52" s="30" t="s">
        <v>301</v>
      </c>
      <c r="Z52" s="30" t="s">
        <v>429</v>
      </c>
      <c r="AF52" s="28"/>
    </row>
    <row r="53" spans="1:37" x14ac:dyDescent="0.15">
      <c r="A53" s="13"/>
      <c r="B53" s="13"/>
      <c r="F53" s="13"/>
      <c r="G53" s="19"/>
      <c r="K53" s="13"/>
      <c r="L53" s="13"/>
      <c r="O53" s="13"/>
      <c r="P53" s="13"/>
      <c r="Q53" s="19"/>
      <c r="T53" s="13"/>
      <c r="U53" s="60">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60">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59</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552</v>
      </c>
      <c r="Z100" s="30" t="s">
        <v>477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2022-12-04T15:51:49Z</dcterms:created>
  <dcterms:modified xsi:type="dcterms:W3CDTF">2022-12-04T15:52:50Z</dcterms:modified>
</cp:coreProperties>
</file>